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athematics\Department\Abbey\EEOC\"/>
    </mc:Choice>
  </mc:AlternateContent>
  <bookViews>
    <workbookView xWindow="0" yWindow="0" windowWidth="17265" windowHeight="6075" activeTab="3"/>
  </bookViews>
  <sheets>
    <sheet name="CCC" sheetId="22" r:id="rId1"/>
    <sheet name="DVC" sheetId="23" r:id="rId2"/>
    <sheet name="LMC" sheetId="24" r:id="rId3"/>
    <sheet name="4CD" sheetId="25" r:id="rId4"/>
  </sheets>
  <calcPr calcId="152511"/>
</workbook>
</file>

<file path=xl/calcChain.xml><?xml version="1.0" encoding="utf-8"?>
<calcChain xmlns="http://schemas.openxmlformats.org/spreadsheetml/2006/main">
  <c r="K39" i="25" l="1"/>
  <c r="F39" i="25"/>
  <c r="E39" i="25"/>
  <c r="K38" i="25"/>
  <c r="F38" i="25"/>
  <c r="E38" i="25"/>
  <c r="H38" i="25" s="1"/>
  <c r="K37" i="25"/>
  <c r="F37" i="25"/>
  <c r="E37" i="25"/>
  <c r="K36" i="25"/>
  <c r="F36" i="25"/>
  <c r="E36" i="25"/>
  <c r="H36" i="25" s="1"/>
  <c r="K35" i="25"/>
  <c r="F35" i="25"/>
  <c r="E35" i="25"/>
  <c r="K32" i="25"/>
  <c r="F32" i="25"/>
  <c r="E32" i="25"/>
  <c r="K31" i="25"/>
  <c r="F31" i="25"/>
  <c r="E31" i="25"/>
  <c r="K30" i="25"/>
  <c r="F30" i="25"/>
  <c r="E30" i="25"/>
  <c r="H30" i="25" s="1"/>
  <c r="K29" i="25"/>
  <c r="F29" i="25"/>
  <c r="E29" i="25"/>
  <c r="K28" i="25"/>
  <c r="F28" i="25"/>
  <c r="E28" i="25"/>
  <c r="K25" i="25"/>
  <c r="F25" i="25"/>
  <c r="E25" i="25"/>
  <c r="K24" i="25"/>
  <c r="F24" i="25"/>
  <c r="E24" i="25"/>
  <c r="H24" i="25" s="1"/>
  <c r="K23" i="25"/>
  <c r="F23" i="25"/>
  <c r="E23" i="25"/>
  <c r="K22" i="25"/>
  <c r="F22" i="25"/>
  <c r="E22" i="25"/>
  <c r="K21" i="25"/>
  <c r="F21" i="25"/>
  <c r="E21" i="25"/>
  <c r="K18" i="25"/>
  <c r="F18" i="25"/>
  <c r="E18" i="25"/>
  <c r="H18" i="25" s="1"/>
  <c r="K17" i="25"/>
  <c r="F17" i="25"/>
  <c r="E17" i="25"/>
  <c r="H17" i="25" s="1"/>
  <c r="K16" i="25"/>
  <c r="F16" i="25"/>
  <c r="E16" i="25"/>
  <c r="H16" i="25" s="1"/>
  <c r="K15" i="25"/>
  <c r="F15" i="25"/>
  <c r="E15" i="25"/>
  <c r="K14" i="25"/>
  <c r="F14" i="25"/>
  <c r="E14" i="25"/>
  <c r="H14" i="25" s="1"/>
  <c r="K11" i="25"/>
  <c r="F11" i="25"/>
  <c r="E11" i="25"/>
  <c r="K10" i="25"/>
  <c r="F10" i="25"/>
  <c r="E10" i="25"/>
  <c r="K9" i="25"/>
  <c r="F9" i="25"/>
  <c r="E9" i="25"/>
  <c r="K8" i="25"/>
  <c r="F8" i="25"/>
  <c r="E8" i="25"/>
  <c r="K7" i="25"/>
  <c r="F7" i="25"/>
  <c r="E7" i="25"/>
  <c r="K39" i="24"/>
  <c r="F39" i="24"/>
  <c r="E39" i="24"/>
  <c r="K38" i="24"/>
  <c r="F38" i="24"/>
  <c r="E38" i="24"/>
  <c r="H38" i="24" s="1"/>
  <c r="K37" i="24"/>
  <c r="F37" i="24"/>
  <c r="E37" i="24"/>
  <c r="K36" i="24"/>
  <c r="F36" i="24"/>
  <c r="E36" i="24"/>
  <c r="H36" i="24" s="1"/>
  <c r="K35" i="24"/>
  <c r="F35" i="24"/>
  <c r="E35" i="24"/>
  <c r="H35" i="24" s="1"/>
  <c r="K32" i="24"/>
  <c r="F32" i="24"/>
  <c r="E32" i="24"/>
  <c r="K31" i="24"/>
  <c r="F31" i="24"/>
  <c r="E31" i="24"/>
  <c r="K30" i="24"/>
  <c r="F30" i="24"/>
  <c r="E30" i="24"/>
  <c r="H30" i="24" s="1"/>
  <c r="K29" i="24"/>
  <c r="F29" i="24"/>
  <c r="E29" i="24"/>
  <c r="K28" i="24"/>
  <c r="F28" i="24"/>
  <c r="E28" i="24"/>
  <c r="K25" i="24"/>
  <c r="F25" i="24"/>
  <c r="E25" i="24"/>
  <c r="K24" i="24"/>
  <c r="F24" i="24"/>
  <c r="E24" i="24"/>
  <c r="H24" i="24" s="1"/>
  <c r="K23" i="24"/>
  <c r="F23" i="24"/>
  <c r="E23" i="24"/>
  <c r="H23" i="24" s="1"/>
  <c r="K22" i="24"/>
  <c r="F22" i="24"/>
  <c r="E22" i="24"/>
  <c r="K21" i="24"/>
  <c r="F21" i="24"/>
  <c r="E21" i="24"/>
  <c r="K18" i="24"/>
  <c r="F18" i="24"/>
  <c r="E18" i="24"/>
  <c r="H18" i="24" s="1"/>
  <c r="K17" i="24"/>
  <c r="F17" i="24"/>
  <c r="E17" i="24"/>
  <c r="K16" i="24"/>
  <c r="F16" i="24"/>
  <c r="E16" i="24"/>
  <c r="H16" i="24" s="1"/>
  <c r="K15" i="24"/>
  <c r="F15" i="24"/>
  <c r="E15" i="24"/>
  <c r="K14" i="24"/>
  <c r="F14" i="24"/>
  <c r="E14" i="24"/>
  <c r="H14" i="24" s="1"/>
  <c r="K11" i="24"/>
  <c r="F11" i="24"/>
  <c r="E11" i="24"/>
  <c r="H11" i="24" s="1"/>
  <c r="K10" i="24"/>
  <c r="F10" i="24"/>
  <c r="E10" i="24"/>
  <c r="K9" i="24"/>
  <c r="F9" i="24"/>
  <c r="E9" i="24"/>
  <c r="K8" i="24"/>
  <c r="F8" i="24"/>
  <c r="E8" i="24"/>
  <c r="K7" i="24"/>
  <c r="F7" i="24"/>
  <c r="E7" i="24"/>
  <c r="H7" i="24" s="1"/>
  <c r="K39" i="23"/>
  <c r="F39" i="23"/>
  <c r="E39" i="23"/>
  <c r="H39" i="23" s="1"/>
  <c r="K38" i="23"/>
  <c r="F38" i="23"/>
  <c r="E38" i="23"/>
  <c r="H38" i="23" s="1"/>
  <c r="K37" i="23"/>
  <c r="F37" i="23"/>
  <c r="E37" i="23"/>
  <c r="H37" i="23" s="1"/>
  <c r="K36" i="23"/>
  <c r="F36" i="23"/>
  <c r="E36" i="23"/>
  <c r="H36" i="23" s="1"/>
  <c r="K35" i="23"/>
  <c r="F35" i="23"/>
  <c r="E35" i="23"/>
  <c r="H35" i="23" s="1"/>
  <c r="K32" i="23"/>
  <c r="F32" i="23"/>
  <c r="E32" i="23"/>
  <c r="H32" i="23" s="1"/>
  <c r="K31" i="23"/>
  <c r="F31" i="23"/>
  <c r="E31" i="23"/>
  <c r="H31" i="23" s="1"/>
  <c r="K30" i="23"/>
  <c r="F30" i="23"/>
  <c r="E30" i="23"/>
  <c r="H30" i="23" s="1"/>
  <c r="K29" i="23"/>
  <c r="F29" i="23"/>
  <c r="E29" i="23"/>
  <c r="H29" i="23" s="1"/>
  <c r="K28" i="23"/>
  <c r="F28" i="23"/>
  <c r="E28" i="23"/>
  <c r="H28" i="23" s="1"/>
  <c r="K25" i="23"/>
  <c r="F25" i="23"/>
  <c r="E25" i="23"/>
  <c r="H25" i="23" s="1"/>
  <c r="K24" i="23"/>
  <c r="F24" i="23"/>
  <c r="E24" i="23"/>
  <c r="H24" i="23" s="1"/>
  <c r="K23" i="23"/>
  <c r="F23" i="23"/>
  <c r="E23" i="23"/>
  <c r="H23" i="23" s="1"/>
  <c r="K22" i="23"/>
  <c r="F22" i="23"/>
  <c r="E22" i="23"/>
  <c r="H22" i="23" s="1"/>
  <c r="K21" i="23"/>
  <c r="F21" i="23"/>
  <c r="E21" i="23"/>
  <c r="H21" i="23" s="1"/>
  <c r="K18" i="23"/>
  <c r="F18" i="23"/>
  <c r="E18" i="23"/>
  <c r="H18" i="23" s="1"/>
  <c r="K17" i="23"/>
  <c r="F17" i="23"/>
  <c r="E17" i="23"/>
  <c r="H17" i="23" s="1"/>
  <c r="K16" i="23"/>
  <c r="F16" i="23"/>
  <c r="E16" i="23"/>
  <c r="H16" i="23" s="1"/>
  <c r="K15" i="23"/>
  <c r="F15" i="23"/>
  <c r="E15" i="23"/>
  <c r="H15" i="23" s="1"/>
  <c r="K14" i="23"/>
  <c r="F14" i="23"/>
  <c r="E14" i="23"/>
  <c r="H14" i="23" s="1"/>
  <c r="K11" i="23"/>
  <c r="F11" i="23"/>
  <c r="E11" i="23"/>
  <c r="K10" i="23"/>
  <c r="F10" i="23"/>
  <c r="E10" i="23"/>
  <c r="H10" i="23" s="1"/>
  <c r="K9" i="23"/>
  <c r="F9" i="23"/>
  <c r="E9" i="23"/>
  <c r="K8" i="23"/>
  <c r="F8" i="23"/>
  <c r="E8" i="23"/>
  <c r="K7" i="23"/>
  <c r="F7" i="23"/>
  <c r="E7" i="23"/>
  <c r="K39" i="22"/>
  <c r="F39" i="22"/>
  <c r="E39" i="22"/>
  <c r="J39" i="22" s="1"/>
  <c r="K38" i="22"/>
  <c r="F38" i="22"/>
  <c r="E38" i="22"/>
  <c r="J38" i="22" s="1"/>
  <c r="K37" i="22"/>
  <c r="F37" i="22"/>
  <c r="E37" i="22"/>
  <c r="J37" i="22" s="1"/>
  <c r="K36" i="22"/>
  <c r="F36" i="22"/>
  <c r="E36" i="22"/>
  <c r="J36" i="22" s="1"/>
  <c r="K35" i="22"/>
  <c r="F35" i="22"/>
  <c r="E35" i="22"/>
  <c r="J35" i="22" s="1"/>
  <c r="K32" i="22"/>
  <c r="K31" i="22"/>
  <c r="K30" i="22"/>
  <c r="K29" i="22"/>
  <c r="K28" i="22"/>
  <c r="K25" i="22"/>
  <c r="K24" i="22"/>
  <c r="K23" i="22"/>
  <c r="K22" i="22"/>
  <c r="K21" i="22"/>
  <c r="K18" i="22"/>
  <c r="K17" i="22"/>
  <c r="K16" i="22"/>
  <c r="K15" i="22"/>
  <c r="K14" i="22"/>
  <c r="K11" i="22"/>
  <c r="K10" i="22"/>
  <c r="K9" i="22"/>
  <c r="K8" i="22"/>
  <c r="K7" i="22"/>
  <c r="F32" i="22"/>
  <c r="E32" i="22"/>
  <c r="J32" i="22" s="1"/>
  <c r="F31" i="22"/>
  <c r="E31" i="22"/>
  <c r="J31" i="22" s="1"/>
  <c r="M31" i="22" s="1"/>
  <c r="F30" i="22"/>
  <c r="E30" i="22"/>
  <c r="F29" i="22"/>
  <c r="E29" i="22"/>
  <c r="J29" i="22" s="1"/>
  <c r="M29" i="22" s="1"/>
  <c r="F28" i="22"/>
  <c r="E28" i="22"/>
  <c r="J28" i="22" s="1"/>
  <c r="F25" i="22"/>
  <c r="E25" i="22"/>
  <c r="J25" i="22" s="1"/>
  <c r="M25" i="22" s="1"/>
  <c r="F24" i="22"/>
  <c r="E24" i="22"/>
  <c r="J24" i="22" s="1"/>
  <c r="M24" i="22" s="1"/>
  <c r="F23" i="22"/>
  <c r="E23" i="22"/>
  <c r="J23" i="22" s="1"/>
  <c r="M23" i="22" s="1"/>
  <c r="F22" i="22"/>
  <c r="E22" i="22"/>
  <c r="J22" i="22" s="1"/>
  <c r="F21" i="22"/>
  <c r="E21" i="22"/>
  <c r="J21" i="22" s="1"/>
  <c r="M21" i="22" s="1"/>
  <c r="F18" i="22"/>
  <c r="E18" i="22"/>
  <c r="J18" i="22" s="1"/>
  <c r="M18" i="22" s="1"/>
  <c r="F17" i="22"/>
  <c r="E17" i="22"/>
  <c r="J17" i="22" s="1"/>
  <c r="F16" i="22"/>
  <c r="E16" i="22"/>
  <c r="J16" i="22" s="1"/>
  <c r="M16" i="22" s="1"/>
  <c r="F15" i="22"/>
  <c r="E15" i="22"/>
  <c r="J15" i="22" s="1"/>
  <c r="F14" i="22"/>
  <c r="E14" i="22"/>
  <c r="F11" i="22"/>
  <c r="E11" i="22"/>
  <c r="J11" i="22" s="1"/>
  <c r="F10" i="22"/>
  <c r="E10" i="22"/>
  <c r="J10" i="22" s="1"/>
  <c r="M10" i="22" s="1"/>
  <c r="F9" i="22"/>
  <c r="E9" i="22"/>
  <c r="J9" i="22" s="1"/>
  <c r="F8" i="22"/>
  <c r="E8" i="22"/>
  <c r="J8" i="22" s="1"/>
  <c r="F7" i="22"/>
  <c r="E7" i="22"/>
  <c r="J7" i="22" s="1"/>
  <c r="H35" i="25" l="1"/>
  <c r="H39" i="25"/>
  <c r="H37" i="25"/>
  <c r="H29" i="25"/>
  <c r="H28" i="25"/>
  <c r="H32" i="25"/>
  <c r="H31" i="25"/>
  <c r="H23" i="25"/>
  <c r="H22" i="25"/>
  <c r="H21" i="25"/>
  <c r="H25" i="25"/>
  <c r="H15" i="25"/>
  <c r="H9" i="25"/>
  <c r="H8" i="25"/>
  <c r="H7" i="25"/>
  <c r="H11" i="25"/>
  <c r="H10" i="25"/>
  <c r="J9" i="25"/>
  <c r="J11" i="25"/>
  <c r="J17" i="25"/>
  <c r="J22" i="25"/>
  <c r="J24" i="25"/>
  <c r="J29" i="25"/>
  <c r="J32" i="25"/>
  <c r="J35" i="25"/>
  <c r="J37" i="25"/>
  <c r="J38" i="25"/>
  <c r="J7" i="25"/>
  <c r="J14" i="25"/>
  <c r="J15" i="25"/>
  <c r="J18" i="25"/>
  <c r="J21" i="25"/>
  <c r="J30" i="25"/>
  <c r="J31" i="25"/>
  <c r="J36" i="25"/>
  <c r="J39" i="25"/>
  <c r="G7" i="25"/>
  <c r="G8" i="25"/>
  <c r="G9" i="25"/>
  <c r="G10" i="25"/>
  <c r="G11" i="25"/>
  <c r="G14" i="25"/>
  <c r="G15" i="25"/>
  <c r="G16" i="25"/>
  <c r="G17" i="25"/>
  <c r="G18" i="25"/>
  <c r="G21" i="25"/>
  <c r="G22" i="25"/>
  <c r="G23" i="25"/>
  <c r="G24" i="25"/>
  <c r="G25" i="25"/>
  <c r="G28" i="25"/>
  <c r="G29" i="25"/>
  <c r="G30" i="25"/>
  <c r="G31" i="25"/>
  <c r="G32" i="25"/>
  <c r="G35" i="25"/>
  <c r="G36" i="25"/>
  <c r="G37" i="25"/>
  <c r="G38" i="25"/>
  <c r="G39" i="25"/>
  <c r="J8" i="25"/>
  <c r="J10" i="25"/>
  <c r="J16" i="25"/>
  <c r="J23" i="25"/>
  <c r="J25" i="25"/>
  <c r="J28" i="25"/>
  <c r="H39" i="24"/>
  <c r="H37" i="24"/>
  <c r="H29" i="24"/>
  <c r="H28" i="24"/>
  <c r="H32" i="24"/>
  <c r="H31" i="24"/>
  <c r="H22" i="24"/>
  <c r="H21" i="24"/>
  <c r="H25" i="24"/>
  <c r="H17" i="24"/>
  <c r="H15" i="24"/>
  <c r="J38" i="24"/>
  <c r="M38" i="24" s="1"/>
  <c r="H10" i="24"/>
  <c r="H9" i="24"/>
  <c r="H8" i="24"/>
  <c r="J9" i="24"/>
  <c r="J10" i="24"/>
  <c r="J29" i="24"/>
  <c r="J37" i="24"/>
  <c r="J39" i="24"/>
  <c r="J8" i="24"/>
  <c r="J16" i="24"/>
  <c r="J17" i="24"/>
  <c r="J21" i="24"/>
  <c r="J23" i="24"/>
  <c r="J24" i="24"/>
  <c r="G7" i="24"/>
  <c r="G8" i="24"/>
  <c r="G9" i="24"/>
  <c r="G10" i="24"/>
  <c r="G11" i="24"/>
  <c r="G14" i="24"/>
  <c r="G15" i="24"/>
  <c r="G16" i="24"/>
  <c r="G17" i="24"/>
  <c r="G18" i="24"/>
  <c r="G21" i="24"/>
  <c r="G22" i="24"/>
  <c r="G23" i="24"/>
  <c r="G24" i="24"/>
  <c r="G25" i="24"/>
  <c r="G28" i="24"/>
  <c r="G29" i="24"/>
  <c r="G30" i="24"/>
  <c r="G31" i="24"/>
  <c r="G32" i="24"/>
  <c r="G35" i="24"/>
  <c r="G36" i="24"/>
  <c r="G37" i="24"/>
  <c r="G38" i="24"/>
  <c r="L38" i="24"/>
  <c r="G39" i="24"/>
  <c r="J7" i="24"/>
  <c r="J11" i="24"/>
  <c r="J14" i="24"/>
  <c r="J15" i="24"/>
  <c r="J18" i="24"/>
  <c r="J22" i="24"/>
  <c r="J25" i="24"/>
  <c r="J28" i="24"/>
  <c r="J30" i="24"/>
  <c r="J31" i="24"/>
  <c r="J32" i="24"/>
  <c r="J35" i="24"/>
  <c r="J36" i="24"/>
  <c r="J39" i="23"/>
  <c r="M39" i="23" s="1"/>
  <c r="J37" i="23"/>
  <c r="M37" i="23" s="1"/>
  <c r="J28" i="23"/>
  <c r="M28" i="23" s="1"/>
  <c r="G35" i="23"/>
  <c r="G36" i="23"/>
  <c r="G37" i="23"/>
  <c r="G38" i="23"/>
  <c r="G39" i="23"/>
  <c r="L39" i="23"/>
  <c r="J35" i="23"/>
  <c r="J36" i="23"/>
  <c r="J38" i="23"/>
  <c r="J30" i="23"/>
  <c r="J31" i="23"/>
  <c r="J32" i="23"/>
  <c r="G28" i="23"/>
  <c r="L28" i="23"/>
  <c r="G29" i="23"/>
  <c r="G30" i="23"/>
  <c r="G31" i="23"/>
  <c r="G32" i="23"/>
  <c r="J29" i="23"/>
  <c r="J22" i="23"/>
  <c r="J25" i="23"/>
  <c r="G21" i="23"/>
  <c r="G22" i="23"/>
  <c r="G23" i="23"/>
  <c r="G24" i="23"/>
  <c r="G25" i="23"/>
  <c r="J21" i="23"/>
  <c r="J23" i="23"/>
  <c r="J24" i="23"/>
  <c r="J14" i="23"/>
  <c r="J15" i="23"/>
  <c r="J16" i="23"/>
  <c r="J17" i="23"/>
  <c r="J18" i="23"/>
  <c r="G14" i="23"/>
  <c r="G15" i="23"/>
  <c r="G16" i="23"/>
  <c r="G17" i="23"/>
  <c r="G18" i="23"/>
  <c r="H11" i="23"/>
  <c r="H9" i="23"/>
  <c r="H7" i="23"/>
  <c r="H8" i="23"/>
  <c r="J8" i="23"/>
  <c r="J9" i="23"/>
  <c r="G7" i="23"/>
  <c r="G8" i="23"/>
  <c r="G9" i="23"/>
  <c r="G10" i="23"/>
  <c r="G11" i="23"/>
  <c r="J7" i="23"/>
  <c r="J10" i="23"/>
  <c r="J11" i="23"/>
  <c r="G10" i="22"/>
  <c r="H14" i="22"/>
  <c r="H18" i="22"/>
  <c r="M22" i="22"/>
  <c r="M28" i="22"/>
  <c r="G30" i="22"/>
  <c r="M32" i="22"/>
  <c r="J14" i="22"/>
  <c r="M14" i="22" s="1"/>
  <c r="M9" i="22"/>
  <c r="L9" i="22"/>
  <c r="M11" i="22"/>
  <c r="L11" i="22"/>
  <c r="M15" i="22"/>
  <c r="L15" i="22"/>
  <c r="M17" i="22"/>
  <c r="L17" i="22"/>
  <c r="M7" i="22"/>
  <c r="L7" i="22"/>
  <c r="L8" i="22"/>
  <c r="M8" i="22"/>
  <c r="L10" i="22"/>
  <c r="L16" i="22"/>
  <c r="L18" i="22"/>
  <c r="J30" i="22"/>
  <c r="M30" i="22" s="1"/>
  <c r="H35" i="22"/>
  <c r="G38" i="22"/>
  <c r="H37" i="22"/>
  <c r="G35" i="22"/>
  <c r="H38" i="22"/>
  <c r="G39" i="22"/>
  <c r="G36" i="22"/>
  <c r="H39" i="22"/>
  <c r="H36" i="22"/>
  <c r="G37" i="22"/>
  <c r="L37" i="22"/>
  <c r="M37" i="22"/>
  <c r="L38" i="22"/>
  <c r="M38" i="22"/>
  <c r="L36" i="22"/>
  <c r="M36" i="22"/>
  <c r="L35" i="22"/>
  <c r="M35" i="22"/>
  <c r="L39" i="22"/>
  <c r="M39" i="22"/>
  <c r="L28" i="22"/>
  <c r="L29" i="22"/>
  <c r="L30" i="22"/>
  <c r="L31" i="22"/>
  <c r="L32" i="22"/>
  <c r="L21" i="22"/>
  <c r="L22" i="22"/>
  <c r="L23" i="22"/>
  <c r="L24" i="22"/>
  <c r="L25" i="22"/>
  <c r="G24" i="22"/>
  <c r="G7" i="22"/>
  <c r="H11" i="22"/>
  <c r="G15" i="22"/>
  <c r="G21" i="22"/>
  <c r="H25" i="22"/>
  <c r="H17" i="22"/>
  <c r="H28" i="22"/>
  <c r="H32" i="22"/>
  <c r="H9" i="22"/>
  <c r="H23" i="22"/>
  <c r="H30" i="22"/>
  <c r="H31" i="22"/>
  <c r="H8" i="22"/>
  <c r="H16" i="22"/>
  <c r="H22" i="22"/>
  <c r="G29" i="22"/>
  <c r="H29" i="22"/>
  <c r="G31" i="22"/>
  <c r="G28" i="22"/>
  <c r="G32" i="22"/>
  <c r="H21" i="22"/>
  <c r="H24" i="22"/>
  <c r="G25" i="22"/>
  <c r="G22" i="22"/>
  <c r="G23" i="22"/>
  <c r="G16" i="22"/>
  <c r="H15" i="22"/>
  <c r="G17" i="22"/>
  <c r="G14" i="22"/>
  <c r="G18" i="22"/>
  <c r="H7" i="22"/>
  <c r="H10" i="22"/>
  <c r="G11" i="22"/>
  <c r="G8" i="22"/>
  <c r="G9" i="22"/>
  <c r="M23" i="25" l="1"/>
  <c r="L23" i="25"/>
  <c r="M22" i="25"/>
  <c r="L22" i="25"/>
  <c r="M16" i="25"/>
  <c r="L16" i="25"/>
  <c r="M39" i="25"/>
  <c r="L39" i="25"/>
  <c r="M21" i="25"/>
  <c r="L21" i="25"/>
  <c r="M7" i="25"/>
  <c r="L7" i="25"/>
  <c r="M32" i="25"/>
  <c r="L32" i="25"/>
  <c r="M17" i="25"/>
  <c r="L17" i="25"/>
  <c r="M30" i="25"/>
  <c r="L30" i="25"/>
  <c r="M35" i="25"/>
  <c r="L35" i="25"/>
  <c r="M28" i="25"/>
  <c r="L28" i="25"/>
  <c r="M10" i="25"/>
  <c r="L10" i="25"/>
  <c r="M36" i="25"/>
  <c r="L36" i="25"/>
  <c r="M18" i="25"/>
  <c r="L18" i="25"/>
  <c r="M38" i="25"/>
  <c r="L38" i="25"/>
  <c r="M29" i="25"/>
  <c r="L29" i="25"/>
  <c r="M11" i="25"/>
  <c r="L11" i="25"/>
  <c r="M14" i="25"/>
  <c r="L14" i="25"/>
  <c r="M25" i="25"/>
  <c r="L25" i="25"/>
  <c r="M8" i="25"/>
  <c r="L8" i="25"/>
  <c r="M31" i="25"/>
  <c r="L31" i="25"/>
  <c r="M15" i="25"/>
  <c r="L15" i="25"/>
  <c r="M37" i="25"/>
  <c r="L37" i="25"/>
  <c r="M24" i="25"/>
  <c r="L24" i="25"/>
  <c r="M9" i="25"/>
  <c r="L9" i="25"/>
  <c r="M32" i="24"/>
  <c r="L32" i="24"/>
  <c r="M14" i="24"/>
  <c r="L14" i="24"/>
  <c r="M17" i="24"/>
  <c r="L17" i="24"/>
  <c r="M37" i="24"/>
  <c r="L37" i="24"/>
  <c r="M31" i="24"/>
  <c r="L31" i="24"/>
  <c r="M22" i="24"/>
  <c r="L22" i="24"/>
  <c r="M11" i="24"/>
  <c r="L11" i="24"/>
  <c r="M24" i="24"/>
  <c r="L24" i="24"/>
  <c r="M16" i="24"/>
  <c r="L16" i="24"/>
  <c r="M29" i="24"/>
  <c r="L29" i="24"/>
  <c r="M36" i="24"/>
  <c r="L36" i="24"/>
  <c r="M30" i="24"/>
  <c r="L30" i="24"/>
  <c r="M18" i="24"/>
  <c r="L18" i="24"/>
  <c r="M7" i="24"/>
  <c r="L7" i="24"/>
  <c r="M23" i="24"/>
  <c r="L23" i="24"/>
  <c r="M8" i="24"/>
  <c r="L8" i="24"/>
  <c r="M10" i="24"/>
  <c r="L10" i="24"/>
  <c r="M25" i="24"/>
  <c r="L25" i="24"/>
  <c r="M35" i="24"/>
  <c r="L35" i="24"/>
  <c r="M28" i="24"/>
  <c r="L28" i="24"/>
  <c r="M15" i="24"/>
  <c r="L15" i="24"/>
  <c r="M21" i="24"/>
  <c r="L21" i="24"/>
  <c r="M39" i="24"/>
  <c r="L39" i="24"/>
  <c r="M9" i="24"/>
  <c r="L9" i="24"/>
  <c r="L37" i="23"/>
  <c r="M38" i="23"/>
  <c r="L38" i="23"/>
  <c r="M35" i="23"/>
  <c r="L35" i="23"/>
  <c r="M36" i="23"/>
  <c r="L36" i="23"/>
  <c r="M32" i="23"/>
  <c r="L32" i="23"/>
  <c r="M29" i="23"/>
  <c r="L29" i="23"/>
  <c r="M31" i="23"/>
  <c r="L31" i="23"/>
  <c r="M30" i="23"/>
  <c r="L30" i="23"/>
  <c r="M24" i="23"/>
  <c r="L24" i="23"/>
  <c r="M25" i="23"/>
  <c r="L25" i="23"/>
  <c r="M21" i="23"/>
  <c r="L21" i="23"/>
  <c r="M23" i="23"/>
  <c r="L23" i="23"/>
  <c r="M22" i="23"/>
  <c r="L22" i="23"/>
  <c r="M17" i="23"/>
  <c r="L17" i="23"/>
  <c r="M16" i="23"/>
  <c r="L16" i="23"/>
  <c r="M15" i="23"/>
  <c r="L15" i="23"/>
  <c r="M18" i="23"/>
  <c r="L18" i="23"/>
  <c r="M14" i="23"/>
  <c r="L14" i="23"/>
  <c r="M11" i="23"/>
  <c r="L11" i="23"/>
  <c r="M10" i="23"/>
  <c r="L10" i="23"/>
  <c r="M9" i="23"/>
  <c r="L9" i="23"/>
  <c r="M7" i="23"/>
  <c r="L7" i="23"/>
  <c r="M8" i="23"/>
  <c r="L8" i="23"/>
  <c r="L14" i="22"/>
</calcChain>
</file>

<file path=xl/sharedStrings.xml><?xml version="1.0" encoding="utf-8"?>
<sst xmlns="http://schemas.openxmlformats.org/spreadsheetml/2006/main" count="180" uniqueCount="22">
  <si>
    <t>White</t>
  </si>
  <si>
    <t>Other</t>
  </si>
  <si>
    <t>African American</t>
  </si>
  <si>
    <t>Hispanic</t>
  </si>
  <si>
    <t>Asian/Pacific Is.</t>
  </si>
  <si>
    <t>Number in County Population                18-64 Yrs Old</t>
  </si>
  <si>
    <t>% Distribution of Student Population</t>
  </si>
  <si>
    <t>% Distribution of County Population</t>
  </si>
  <si>
    <t>Difference Between Population Groups</t>
  </si>
  <si>
    <t>Proportionality Index</t>
  </si>
  <si>
    <t>&lt;0.8 highly disproportionate</t>
  </si>
  <si>
    <t>&lt;1.0-0.9 midly disproportionate</t>
  </si>
  <si>
    <t>% Distribution of Employee Population</t>
  </si>
  <si>
    <t>Number in Employee Population</t>
  </si>
  <si>
    <t>Number in Student Population</t>
  </si>
  <si>
    <t>&lt;0.9-0.8 moderately disproportionate</t>
  </si>
  <si>
    <t>Fall 2014 Population Employee Groups</t>
  </si>
  <si>
    <r>
      <rPr>
        <b/>
        <sz val="12"/>
        <color theme="1"/>
        <rFont val="Calibri"/>
        <family val="2"/>
        <scheme val="minor"/>
      </rPr>
      <t xml:space="preserve">Classified  </t>
    </r>
    <r>
      <rPr>
        <b/>
        <sz val="11"/>
        <color theme="1"/>
        <rFont val="Calibri"/>
        <family val="2"/>
        <scheme val="minor"/>
      </rPr>
      <t xml:space="preserve">                 </t>
    </r>
    <r>
      <rPr>
        <sz val="11"/>
        <color theme="1"/>
        <rFont val="Calibri"/>
        <family val="2"/>
        <scheme val="minor"/>
      </rPr>
      <t>Total</t>
    </r>
  </si>
  <si>
    <r>
      <rPr>
        <b/>
        <sz val="12"/>
        <color theme="1"/>
        <rFont val="Calibri"/>
        <family val="2"/>
        <scheme val="minor"/>
      </rPr>
      <t xml:space="preserve">Full-Time Faculty    </t>
    </r>
    <r>
      <rPr>
        <b/>
        <sz val="11"/>
        <color theme="1"/>
        <rFont val="Calibri"/>
        <family val="2"/>
        <scheme val="minor"/>
      </rPr>
      <t xml:space="preserve">               </t>
    </r>
    <r>
      <rPr>
        <sz val="11"/>
        <color theme="1"/>
        <rFont val="Calibri"/>
        <family val="2"/>
        <scheme val="minor"/>
      </rPr>
      <t>Total</t>
    </r>
  </si>
  <si>
    <r>
      <rPr>
        <b/>
        <sz val="12"/>
        <color theme="1"/>
        <rFont val="Calibri"/>
        <family val="2"/>
        <scheme val="minor"/>
      </rPr>
      <t xml:space="preserve">Part-Time Faculty   </t>
    </r>
    <r>
      <rPr>
        <b/>
        <sz val="11"/>
        <color theme="1"/>
        <rFont val="Calibri"/>
        <family val="2"/>
        <scheme val="minor"/>
      </rPr>
      <t xml:space="preserve">                </t>
    </r>
    <r>
      <rPr>
        <sz val="11"/>
        <color theme="1"/>
        <rFont val="Calibri"/>
        <family val="2"/>
        <scheme val="minor"/>
      </rPr>
      <t>Total</t>
    </r>
  </si>
  <si>
    <r>
      <rPr>
        <b/>
        <sz val="12"/>
        <color theme="1"/>
        <rFont val="Calibri"/>
        <family val="2"/>
        <scheme val="minor"/>
      </rPr>
      <t xml:space="preserve">Managers/Sups/Conf  </t>
    </r>
    <r>
      <rPr>
        <b/>
        <sz val="11"/>
        <color theme="1"/>
        <rFont val="Calibri"/>
        <family val="2"/>
        <scheme val="minor"/>
      </rPr>
      <t xml:space="preserve">                 </t>
    </r>
    <r>
      <rPr>
        <sz val="11"/>
        <color theme="1"/>
        <rFont val="Calibri"/>
        <family val="2"/>
        <scheme val="minor"/>
      </rPr>
      <t>Total</t>
    </r>
  </si>
  <si>
    <r>
      <rPr>
        <b/>
        <sz val="12"/>
        <color theme="1"/>
        <rFont val="Calibri"/>
        <family val="2"/>
        <scheme val="minor"/>
      </rPr>
      <t xml:space="preserve">Students    </t>
    </r>
    <r>
      <rPr>
        <b/>
        <sz val="11"/>
        <color theme="1"/>
        <rFont val="Calibri"/>
        <family val="2"/>
        <scheme val="minor"/>
      </rPr>
      <t xml:space="preserve">                  </t>
    </r>
    <r>
      <rPr>
        <sz val="11"/>
        <color theme="1"/>
        <rFont val="Calibri"/>
        <family val="2"/>
        <scheme val="minor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</si>
</sst>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00000000000%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164" fontId="0" fillId="0" borderId="5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0" fontId="0" fillId="0" borderId="0" xfId="0" applyAlignment="1"/>
    <xf numFmtId="9" fontId="0" fillId="0" borderId="0" xfId="2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9" fontId="0" fillId="0" borderId="8" xfId="2" applyFont="1" applyBorder="1" applyAlignment="1">
      <alignment horizontal="center"/>
    </xf>
    <xf numFmtId="9" fontId="0" fillId="0" borderId="7" xfId="2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164" fontId="0" fillId="0" borderId="4" xfId="1" applyNumberFormat="1" applyFont="1" applyBorder="1" applyAlignment="1">
      <alignment vertical="center"/>
    </xf>
    <xf numFmtId="0" fontId="2" fillId="5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wrapText="1"/>
    </xf>
    <xf numFmtId="166" fontId="0" fillId="0" borderId="2" xfId="2" applyNumberFormat="1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4" fillId="3" borderId="0" xfId="0" applyFont="1" applyFill="1"/>
    <xf numFmtId="0" fontId="0" fillId="0" borderId="0" xfId="0" applyFill="1"/>
    <xf numFmtId="0" fontId="0" fillId="6" borderId="0" xfId="0" applyFill="1"/>
    <xf numFmtId="166" fontId="0" fillId="3" borderId="2" xfId="2" applyNumberFormat="1" applyFont="1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166" fontId="0" fillId="2" borderId="2" xfId="2" applyNumberFormat="1" applyFont="1" applyFill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0" fontId="0" fillId="2" borderId="0" xfId="0" applyFill="1" applyAlignment="1"/>
    <xf numFmtId="164" fontId="0" fillId="0" borderId="6" xfId="1" applyNumberFormat="1" applyFont="1" applyBorder="1" applyAlignment="1">
      <alignment vertical="center"/>
    </xf>
    <xf numFmtId="0" fontId="2" fillId="5" borderId="15" xfId="0" applyFont="1" applyFill="1" applyBorder="1" applyAlignment="1">
      <alignment horizontal="center" wrapText="1"/>
    </xf>
    <xf numFmtId="166" fontId="0" fillId="0" borderId="2" xfId="2" applyNumberFormat="1" applyFon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166" fontId="0" fillId="3" borderId="3" xfId="0" applyNumberForma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9" fontId="0" fillId="0" borderId="0" xfId="0" applyNumberFormat="1"/>
    <xf numFmtId="165" fontId="0" fillId="0" borderId="0" xfId="0" applyNumberFormat="1"/>
    <xf numFmtId="0" fontId="2" fillId="4" borderId="1" xfId="0" applyFont="1" applyFill="1" applyBorder="1" applyAlignment="1">
      <alignment horizontal="center" wrapText="1"/>
    </xf>
    <xf numFmtId="164" fontId="0" fillId="0" borderId="6" xfId="1" applyNumberFormat="1" applyFont="1" applyFill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4" xfId="2" applyNumberFormat="1" applyFont="1" applyBorder="1" applyAlignment="1">
      <alignment horizontal="center"/>
    </xf>
    <xf numFmtId="9" fontId="0" fillId="0" borderId="6" xfId="2" applyNumberFormat="1" applyFont="1" applyBorder="1" applyAlignment="1">
      <alignment horizontal="center"/>
    </xf>
    <xf numFmtId="166" fontId="0" fillId="2" borderId="3" xfId="0" applyNumberFormat="1" applyFill="1" applyBorder="1" applyAlignment="1">
      <alignment horizontal="center"/>
    </xf>
    <xf numFmtId="166" fontId="0" fillId="6" borderId="2" xfId="2" applyNumberFormat="1" applyFont="1" applyFill="1" applyBorder="1" applyAlignment="1">
      <alignment horizontal="center"/>
    </xf>
    <xf numFmtId="166" fontId="0" fillId="6" borderId="3" xfId="0" applyNumberFormat="1" applyFill="1" applyBorder="1" applyAlignment="1">
      <alignment horizontal="center"/>
    </xf>
    <xf numFmtId="166" fontId="0" fillId="6" borderId="2" xfId="0" applyNumberFormat="1" applyFill="1" applyBorder="1" applyAlignment="1">
      <alignment horizontal="center"/>
    </xf>
    <xf numFmtId="0" fontId="4" fillId="0" borderId="0" xfId="0" applyFont="1" applyFill="1"/>
    <xf numFmtId="0" fontId="0" fillId="0" borderId="0" xfId="0" applyFill="1" applyAlignment="1"/>
    <xf numFmtId="9" fontId="2" fillId="5" borderId="13" xfId="0" applyNumberFormat="1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4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164" fontId="0" fillId="0" borderId="4" xfId="1" applyNumberFormat="1" applyFont="1" applyBorder="1" applyAlignment="1"/>
    <xf numFmtId="164" fontId="0" fillId="0" borderId="5" xfId="1" applyNumberFormat="1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Fill="1" applyBorder="1" applyAlignment="1">
      <alignment horizontal="center"/>
    </xf>
    <xf numFmtId="9" fontId="0" fillId="0" borderId="10" xfId="2" applyFont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4" xfId="2" applyNumberFormat="1" applyFont="1" applyBorder="1" applyAlignment="1">
      <alignment horizontal="center"/>
    </xf>
    <xf numFmtId="9" fontId="0" fillId="0" borderId="9" xfId="2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9"/>
  <sheetViews>
    <sheetView view="pageLayout" zoomScaleNormal="100" workbookViewId="0">
      <selection activeCell="D21" sqref="D21"/>
    </sheetView>
  </sheetViews>
  <sheetFormatPr defaultRowHeight="15" x14ac:dyDescent="0.25"/>
  <cols>
    <col min="1" max="1" width="9.5703125" customWidth="1"/>
    <col min="2" max="2" width="11.140625" customWidth="1"/>
    <col min="3" max="3" width="14.42578125" style="3" customWidth="1"/>
    <col min="4" max="4" width="17.140625" customWidth="1"/>
    <col min="5" max="5" width="14.5703125" style="3" customWidth="1"/>
    <col min="6" max="6" width="13.42578125" customWidth="1"/>
    <col min="7" max="7" width="15" customWidth="1"/>
    <col min="8" max="9" width="14" customWidth="1"/>
    <col min="10" max="10" width="14.42578125" style="30" customWidth="1"/>
    <col min="11" max="11" width="14.5703125" customWidth="1"/>
    <col min="12" max="12" width="12.85546875" customWidth="1"/>
    <col min="13" max="13" width="14.42578125" customWidth="1"/>
    <col min="14" max="14" width="20" bestFit="1" customWidth="1"/>
  </cols>
  <sheetData>
    <row r="2" spans="1:14" x14ac:dyDescent="0.25">
      <c r="A2" s="16"/>
      <c r="B2" s="17"/>
      <c r="C2" t="s">
        <v>11</v>
      </c>
      <c r="F2" s="22"/>
      <c r="G2" t="s">
        <v>15</v>
      </c>
      <c r="J2" s="15"/>
      <c r="K2" t="s">
        <v>10</v>
      </c>
    </row>
    <row r="3" spans="1:14" ht="15.75" thickBot="1" x14ac:dyDescent="0.3">
      <c r="A3" s="16"/>
      <c r="B3" s="16"/>
      <c r="C3"/>
      <c r="F3" s="43"/>
      <c r="J3" s="42"/>
    </row>
    <row r="4" spans="1:14" ht="70.5" customHeight="1" thickBot="1" x14ac:dyDescent="0.3">
      <c r="A4" s="45" t="s">
        <v>16</v>
      </c>
      <c r="B4" s="46"/>
      <c r="C4" s="11" t="s">
        <v>13</v>
      </c>
      <c r="D4" s="24" t="s">
        <v>5</v>
      </c>
      <c r="E4" s="11" t="s">
        <v>12</v>
      </c>
      <c r="F4" s="12" t="s">
        <v>7</v>
      </c>
      <c r="G4" s="12" t="s">
        <v>8</v>
      </c>
      <c r="H4" s="32" t="s">
        <v>9</v>
      </c>
      <c r="I4" s="11" t="s">
        <v>14</v>
      </c>
      <c r="J4" s="44" t="s">
        <v>12</v>
      </c>
      <c r="K4" s="12" t="s">
        <v>6</v>
      </c>
      <c r="L4" s="12" t="s">
        <v>8</v>
      </c>
      <c r="M4" s="32" t="s">
        <v>9</v>
      </c>
    </row>
    <row r="5" spans="1:14" x14ac:dyDescent="0.25">
      <c r="A5" s="50" t="s">
        <v>17</v>
      </c>
      <c r="B5" s="51"/>
      <c r="C5" s="52">
        <v>210</v>
      </c>
      <c r="D5" s="53">
        <v>162522</v>
      </c>
      <c r="E5" s="54">
        <v>1</v>
      </c>
      <c r="F5" s="55">
        <v>1</v>
      </c>
      <c r="G5" s="56"/>
      <c r="H5" s="56"/>
      <c r="I5" s="49">
        <v>6892</v>
      </c>
      <c r="J5" s="62">
        <v>1</v>
      </c>
      <c r="K5" s="55">
        <v>1</v>
      </c>
      <c r="L5" s="61"/>
      <c r="M5" s="56"/>
    </row>
    <row r="6" spans="1:14" ht="18.95" customHeight="1" x14ac:dyDescent="0.25">
      <c r="A6" s="50"/>
      <c r="B6" s="51"/>
      <c r="C6" s="52"/>
      <c r="D6" s="53"/>
      <c r="E6" s="54"/>
      <c r="F6" s="55"/>
      <c r="G6" s="56"/>
      <c r="H6" s="56"/>
      <c r="I6" s="49"/>
      <c r="J6" s="62"/>
      <c r="K6" s="55"/>
      <c r="L6" s="61"/>
      <c r="M6" s="56"/>
    </row>
    <row r="7" spans="1:14" x14ac:dyDescent="0.25">
      <c r="A7" s="57" t="s">
        <v>2</v>
      </c>
      <c r="B7" s="58"/>
      <c r="C7" s="10">
        <v>57</v>
      </c>
      <c r="D7" s="1">
        <v>30120</v>
      </c>
      <c r="E7" s="4">
        <f>C7/C5</f>
        <v>0.27142857142857141</v>
      </c>
      <c r="F7" s="5">
        <f>D7/D5</f>
        <v>0.18532875549156422</v>
      </c>
      <c r="G7" s="8">
        <f>E7-F7</f>
        <v>8.609981593700719E-2</v>
      </c>
      <c r="H7" s="13">
        <f>E7/F7</f>
        <v>1.4645788275469549</v>
      </c>
      <c r="I7" s="29">
        <v>1491</v>
      </c>
      <c r="J7" s="36">
        <f>E7</f>
        <v>0.27142857142857141</v>
      </c>
      <c r="K7" s="5">
        <f>I7/I5</f>
        <v>0.21633778293673825</v>
      </c>
      <c r="L7" s="34">
        <f>J7-K7</f>
        <v>5.5090788491833159E-2</v>
      </c>
      <c r="M7" s="25">
        <f>J7/K7</f>
        <v>1.2546517198428666</v>
      </c>
      <c r="N7" s="31"/>
    </row>
    <row r="8" spans="1:14" x14ac:dyDescent="0.25">
      <c r="A8" s="57" t="s">
        <v>4</v>
      </c>
      <c r="B8" s="58"/>
      <c r="C8" s="10">
        <v>35</v>
      </c>
      <c r="D8" s="1">
        <v>36298</v>
      </c>
      <c r="E8" s="4">
        <f>C8/C5</f>
        <v>0.16666666666666666</v>
      </c>
      <c r="F8" s="5">
        <f>D8/D5</f>
        <v>0.22334207061197869</v>
      </c>
      <c r="G8" s="8">
        <f>E8-F8</f>
        <v>-5.6675403945312036E-2</v>
      </c>
      <c r="H8" s="18">
        <f>E8/F8</f>
        <v>0.74623946222932391</v>
      </c>
      <c r="I8" s="29">
        <v>1383</v>
      </c>
      <c r="J8" s="36">
        <f>E8</f>
        <v>0.16666666666666666</v>
      </c>
      <c r="K8" s="5">
        <f>I8/I5</f>
        <v>0.20066744051073709</v>
      </c>
      <c r="L8" s="34">
        <f>J8-K8</f>
        <v>-3.4000773844070437E-2</v>
      </c>
      <c r="M8" s="20">
        <f>J8/K8</f>
        <v>0.83056158110388034</v>
      </c>
      <c r="N8" s="31"/>
    </row>
    <row r="9" spans="1:14" x14ac:dyDescent="0.25">
      <c r="A9" s="57" t="s">
        <v>3</v>
      </c>
      <c r="B9" s="58"/>
      <c r="C9" s="10">
        <v>52</v>
      </c>
      <c r="D9" s="1">
        <v>45342</v>
      </c>
      <c r="E9" s="4">
        <f>C9/C5</f>
        <v>0.24761904761904763</v>
      </c>
      <c r="F9" s="5">
        <f>D9/D5</f>
        <v>0.27898992136449219</v>
      </c>
      <c r="G9" s="8">
        <f>E9-F9</f>
        <v>-3.1370873745444561E-2</v>
      </c>
      <c r="H9" s="19">
        <f>E9/F9</f>
        <v>0.88755553035029022</v>
      </c>
      <c r="I9" s="29">
        <v>2698</v>
      </c>
      <c r="J9" s="36">
        <f>E9</f>
        <v>0.24761904761904763</v>
      </c>
      <c r="K9" s="5">
        <f>I9/I5</f>
        <v>0.3914683691236216</v>
      </c>
      <c r="L9" s="34">
        <f>J9-K9</f>
        <v>-0.14384932150457397</v>
      </c>
      <c r="M9" s="21">
        <f>J9/K9</f>
        <v>0.63253909421440924</v>
      </c>
    </row>
    <row r="10" spans="1:14" x14ac:dyDescent="0.25">
      <c r="A10" s="57" t="s">
        <v>0</v>
      </c>
      <c r="B10" s="58"/>
      <c r="C10" s="10">
        <v>54</v>
      </c>
      <c r="D10" s="1">
        <v>45714</v>
      </c>
      <c r="E10" s="4">
        <f>C10/C5</f>
        <v>0.25714285714285712</v>
      </c>
      <c r="F10" s="5">
        <f>D10/D5</f>
        <v>0.28127884224904937</v>
      </c>
      <c r="G10" s="8">
        <f>E10-F10</f>
        <v>-2.4135985106192248E-2</v>
      </c>
      <c r="H10" s="41">
        <f>E10/F10</f>
        <v>0.91419196369977296</v>
      </c>
      <c r="I10" s="29">
        <v>749</v>
      </c>
      <c r="J10" s="36">
        <f>E10</f>
        <v>0.25714285714285712</v>
      </c>
      <c r="K10" s="5">
        <f>I10/I5</f>
        <v>0.10867672663958212</v>
      </c>
      <c r="L10" s="34">
        <f>J10-K10</f>
        <v>0.14846613050327501</v>
      </c>
      <c r="M10" s="26">
        <f>J10/K10</f>
        <v>2.3661262635895479</v>
      </c>
    </row>
    <row r="11" spans="1:14" ht="15.75" thickBot="1" x14ac:dyDescent="0.3">
      <c r="A11" s="47" t="s">
        <v>1</v>
      </c>
      <c r="B11" s="48"/>
      <c r="C11" s="23">
        <v>12</v>
      </c>
      <c r="D11" s="2">
        <v>5048</v>
      </c>
      <c r="E11" s="6">
        <f>C11/C5</f>
        <v>5.7142857142857141E-2</v>
      </c>
      <c r="F11" s="7">
        <f>D11/D5</f>
        <v>3.1060410282915545E-2</v>
      </c>
      <c r="G11" s="9">
        <f>E11-F11</f>
        <v>2.6082446859941596E-2</v>
      </c>
      <c r="H11" s="14">
        <f>E11/F11</f>
        <v>1.8397328503509167</v>
      </c>
      <c r="I11" s="33">
        <v>571</v>
      </c>
      <c r="J11" s="36">
        <f>E11</f>
        <v>5.7142857142857141E-2</v>
      </c>
      <c r="K11" s="5">
        <f>I11/I5</f>
        <v>8.2849680789320951E-2</v>
      </c>
      <c r="L11" s="35">
        <f>J11-K11</f>
        <v>-2.570682364646381E-2</v>
      </c>
      <c r="M11" s="28">
        <f>J11/K11</f>
        <v>0.68971728796597442</v>
      </c>
    </row>
    <row r="12" spans="1:14" x14ac:dyDescent="0.25">
      <c r="A12" s="50" t="s">
        <v>18</v>
      </c>
      <c r="B12" s="51"/>
      <c r="C12" s="52">
        <v>82</v>
      </c>
      <c r="D12" s="53">
        <v>162522</v>
      </c>
      <c r="E12" s="54">
        <v>1</v>
      </c>
      <c r="F12" s="55">
        <v>1</v>
      </c>
      <c r="G12" s="56"/>
      <c r="H12" s="59"/>
      <c r="I12" s="49">
        <v>6892</v>
      </c>
      <c r="J12" s="63">
        <v>1</v>
      </c>
      <c r="K12" s="60">
        <v>1</v>
      </c>
      <c r="L12" s="61"/>
      <c r="M12" s="59"/>
    </row>
    <row r="13" spans="1:14" x14ac:dyDescent="0.25">
      <c r="A13" s="50"/>
      <c r="B13" s="51"/>
      <c r="C13" s="52"/>
      <c r="D13" s="53"/>
      <c r="E13" s="54"/>
      <c r="F13" s="55"/>
      <c r="G13" s="56"/>
      <c r="H13" s="59"/>
      <c r="I13" s="49"/>
      <c r="J13" s="62"/>
      <c r="K13" s="55"/>
      <c r="L13" s="61"/>
      <c r="M13" s="59"/>
    </row>
    <row r="14" spans="1:14" x14ac:dyDescent="0.25">
      <c r="A14" s="57" t="s">
        <v>2</v>
      </c>
      <c r="B14" s="58"/>
      <c r="C14" s="10">
        <v>14</v>
      </c>
      <c r="D14" s="1">
        <v>30120</v>
      </c>
      <c r="E14" s="4">
        <f>C14/C12</f>
        <v>0.17073170731707318</v>
      </c>
      <c r="F14" s="5">
        <f>D14/D12</f>
        <v>0.18532875549156422</v>
      </c>
      <c r="G14" s="8">
        <f>E14-F14</f>
        <v>-1.4597048174491034E-2</v>
      </c>
      <c r="H14" s="39">
        <f>E14/F14</f>
        <v>0.92123700320668556</v>
      </c>
      <c r="I14" s="29">
        <v>1491</v>
      </c>
      <c r="J14" s="36">
        <f>E14</f>
        <v>0.17073170731707318</v>
      </c>
      <c r="K14" s="5">
        <f>I14/I12</f>
        <v>0.21633778293673825</v>
      </c>
      <c r="L14" s="34">
        <f>J14-K14</f>
        <v>-4.5606075619665065E-2</v>
      </c>
      <c r="M14" s="18">
        <f>J14/K14</f>
        <v>0.78919042711553877</v>
      </c>
    </row>
    <row r="15" spans="1:14" x14ac:dyDescent="0.25">
      <c r="A15" s="57" t="s">
        <v>4</v>
      </c>
      <c r="B15" s="58"/>
      <c r="C15" s="10">
        <v>9</v>
      </c>
      <c r="D15" s="1">
        <v>36298</v>
      </c>
      <c r="E15" s="4">
        <f>C15/C12</f>
        <v>0.10975609756097561</v>
      </c>
      <c r="F15" s="5">
        <f>D15/D12</f>
        <v>0.22334207061197869</v>
      </c>
      <c r="G15" s="8">
        <f>E15-F15</f>
        <v>-0.11358597305100308</v>
      </c>
      <c r="H15" s="18">
        <f>E15/F15</f>
        <v>0.49142598732174991</v>
      </c>
      <c r="I15" s="29">
        <v>1383</v>
      </c>
      <c r="J15" s="36">
        <f>E15</f>
        <v>0.10975609756097561</v>
      </c>
      <c r="K15" s="5">
        <f>I15/I12</f>
        <v>0.20066744051073709</v>
      </c>
      <c r="L15" s="34">
        <f>J15-K15</f>
        <v>-9.0911342949761484E-2</v>
      </c>
      <c r="M15" s="18">
        <f>J15/K15</f>
        <v>0.54695518755621397</v>
      </c>
    </row>
    <row r="16" spans="1:14" x14ac:dyDescent="0.25">
      <c r="A16" s="57" t="s">
        <v>3</v>
      </c>
      <c r="B16" s="58"/>
      <c r="C16" s="10">
        <v>13</v>
      </c>
      <c r="D16" s="1">
        <v>45342</v>
      </c>
      <c r="E16" s="4">
        <f>C16/C12</f>
        <v>0.15853658536585366</v>
      </c>
      <c r="F16" s="5">
        <f>D16/D12</f>
        <v>0.27898992136449219</v>
      </c>
      <c r="G16" s="8">
        <f>E16-F16</f>
        <v>-0.12045333599863853</v>
      </c>
      <c r="H16" s="21">
        <f>E16/F16</f>
        <v>0.56825201638280776</v>
      </c>
      <c r="I16" s="29">
        <v>2698</v>
      </c>
      <c r="J16" s="36">
        <f>E16</f>
        <v>0.15853658536585366</v>
      </c>
      <c r="K16" s="5">
        <f>I16/I12</f>
        <v>0.3914683691236216</v>
      </c>
      <c r="L16" s="34">
        <f>J16-K16</f>
        <v>-0.23293178375776794</v>
      </c>
      <c r="M16" s="21">
        <f>J16/K16</f>
        <v>0.4049792981250791</v>
      </c>
    </row>
    <row r="17" spans="1:13" x14ac:dyDescent="0.25">
      <c r="A17" s="57" t="s">
        <v>0</v>
      </c>
      <c r="B17" s="58"/>
      <c r="C17" s="10">
        <v>39</v>
      </c>
      <c r="D17" s="1">
        <v>45714</v>
      </c>
      <c r="E17" s="4">
        <f>C17/C12</f>
        <v>0.47560975609756095</v>
      </c>
      <c r="F17" s="5">
        <f>D17/D12</f>
        <v>0.28127884224904937</v>
      </c>
      <c r="G17" s="8">
        <f>E17-F17</f>
        <v>0.19433091384851159</v>
      </c>
      <c r="H17" s="26">
        <f>E17/F17</f>
        <v>1.6908835100951087</v>
      </c>
      <c r="I17" s="29">
        <v>749</v>
      </c>
      <c r="J17" s="36">
        <f>E17</f>
        <v>0.47560975609756095</v>
      </c>
      <c r="K17" s="5">
        <f>I17/I12</f>
        <v>0.10867672663958212</v>
      </c>
      <c r="L17" s="34">
        <f>J17-K17</f>
        <v>0.36693302945797884</v>
      </c>
      <c r="M17" s="26">
        <f>J17/K17</f>
        <v>4.3763717476961146</v>
      </c>
    </row>
    <row r="18" spans="1:13" ht="15.75" thickBot="1" x14ac:dyDescent="0.3">
      <c r="A18" s="47" t="s">
        <v>1</v>
      </c>
      <c r="B18" s="48"/>
      <c r="C18" s="23">
        <v>7</v>
      </c>
      <c r="D18" s="2">
        <v>5048</v>
      </c>
      <c r="E18" s="6">
        <f>C18/C12</f>
        <v>8.5365853658536592E-2</v>
      </c>
      <c r="F18" s="7">
        <f>D18/D12</f>
        <v>3.1060410282915545E-2</v>
      </c>
      <c r="G18" s="9">
        <f>E18-F18</f>
        <v>5.4305443375621043E-2</v>
      </c>
      <c r="H18" s="27">
        <f>E18/F18</f>
        <v>2.7483813922925284</v>
      </c>
      <c r="I18" s="33">
        <v>571</v>
      </c>
      <c r="J18" s="37">
        <f>E18</f>
        <v>8.5365853658536592E-2</v>
      </c>
      <c r="K18" s="7">
        <f>I18/I12</f>
        <v>8.2849680789320951E-2</v>
      </c>
      <c r="L18" s="35">
        <f>J18-K18</f>
        <v>2.516172869215641E-3</v>
      </c>
      <c r="M18" s="27">
        <f>J18/K18</f>
        <v>1.030370338729657</v>
      </c>
    </row>
    <row r="19" spans="1:13" x14ac:dyDescent="0.25">
      <c r="A19" s="50" t="s">
        <v>19</v>
      </c>
      <c r="B19" s="51"/>
      <c r="C19" s="52">
        <v>274</v>
      </c>
      <c r="D19" s="53">
        <v>162522</v>
      </c>
      <c r="E19" s="54">
        <v>1</v>
      </c>
      <c r="F19" s="55">
        <v>1</v>
      </c>
      <c r="G19" s="56"/>
      <c r="H19" s="59"/>
      <c r="I19" s="49">
        <v>6892</v>
      </c>
      <c r="J19" s="63">
        <v>1</v>
      </c>
      <c r="K19" s="60">
        <v>1</v>
      </c>
      <c r="L19" s="61"/>
      <c r="M19" s="59"/>
    </row>
    <row r="20" spans="1:13" x14ac:dyDescent="0.25">
      <c r="A20" s="50"/>
      <c r="B20" s="51"/>
      <c r="C20" s="52"/>
      <c r="D20" s="53"/>
      <c r="E20" s="54"/>
      <c r="F20" s="55"/>
      <c r="G20" s="56"/>
      <c r="H20" s="59"/>
      <c r="I20" s="49"/>
      <c r="J20" s="62"/>
      <c r="K20" s="55"/>
      <c r="L20" s="61"/>
      <c r="M20" s="59"/>
    </row>
    <row r="21" spans="1:13" x14ac:dyDescent="0.25">
      <c r="A21" s="57" t="s">
        <v>2</v>
      </c>
      <c r="B21" s="58"/>
      <c r="C21" s="10">
        <v>58</v>
      </c>
      <c r="D21" s="1">
        <v>30120</v>
      </c>
      <c r="E21" s="4">
        <f>C21/C19</f>
        <v>0.21167883211678831</v>
      </c>
      <c r="F21" s="5">
        <f>D21/D19</f>
        <v>0.18532875549156422</v>
      </c>
      <c r="G21" s="8">
        <f>E21-F21</f>
        <v>2.6350076625224095E-2</v>
      </c>
      <c r="H21" s="25">
        <f>E21/F21</f>
        <v>1.142180184372001</v>
      </c>
      <c r="I21" s="29">
        <v>1491</v>
      </c>
      <c r="J21" s="36">
        <f>E21</f>
        <v>0.21167883211678831</v>
      </c>
      <c r="K21" s="5">
        <f>I21/I19</f>
        <v>0.21633778293673825</v>
      </c>
      <c r="L21" s="34">
        <f>J21-K21</f>
        <v>-4.6589508199499363E-3</v>
      </c>
      <c r="M21" s="39">
        <f>J21/K21</f>
        <v>0.97846446073031856</v>
      </c>
    </row>
    <row r="22" spans="1:13" x14ac:dyDescent="0.25">
      <c r="A22" s="57" t="s">
        <v>4</v>
      </c>
      <c r="B22" s="58"/>
      <c r="C22" s="10">
        <v>36</v>
      </c>
      <c r="D22" s="1">
        <v>36298</v>
      </c>
      <c r="E22" s="4">
        <f>C22/C19</f>
        <v>0.13138686131386862</v>
      </c>
      <c r="F22" s="5">
        <f>D22/D19</f>
        <v>0.22334207061197869</v>
      </c>
      <c r="G22" s="8">
        <f>E22-F22</f>
        <v>-9.1955209298110074E-2</v>
      </c>
      <c r="H22" s="18">
        <f>E22/F22</f>
        <v>0.58827636438516051</v>
      </c>
      <c r="I22" s="29">
        <v>1383</v>
      </c>
      <c r="J22" s="36">
        <f>E22</f>
        <v>0.13138686131386862</v>
      </c>
      <c r="K22" s="5">
        <f>I22/I19</f>
        <v>0.20066744051073709</v>
      </c>
      <c r="L22" s="34">
        <f>J22-K22</f>
        <v>-6.9280579196868475E-2</v>
      </c>
      <c r="M22" s="18">
        <f>J22/K22</f>
        <v>0.65474927561473784</v>
      </c>
    </row>
    <row r="23" spans="1:13" x14ac:dyDescent="0.25">
      <c r="A23" s="57" t="s">
        <v>3</v>
      </c>
      <c r="B23" s="58"/>
      <c r="C23" s="10">
        <v>24</v>
      </c>
      <c r="D23" s="1">
        <v>45342</v>
      </c>
      <c r="E23" s="4">
        <f>C23/C19</f>
        <v>8.7591240875912413E-2</v>
      </c>
      <c r="F23" s="5">
        <f>D23/D19</f>
        <v>0.27898992136449219</v>
      </c>
      <c r="G23" s="8">
        <f>E23-F23</f>
        <v>-0.19139868048857978</v>
      </c>
      <c r="H23" s="21">
        <f>E23/F23</f>
        <v>0.31395844139285956</v>
      </c>
      <c r="I23" s="29">
        <v>2698</v>
      </c>
      <c r="J23" s="36">
        <f>E23</f>
        <v>8.7591240875912413E-2</v>
      </c>
      <c r="K23" s="5">
        <f>I23/I19</f>
        <v>0.3914683691236216</v>
      </c>
      <c r="L23" s="34">
        <f>J23-K23</f>
        <v>-0.30387712824770918</v>
      </c>
      <c r="M23" s="21">
        <f>J23/K23</f>
        <v>0.22375049374232334</v>
      </c>
    </row>
    <row r="24" spans="1:13" x14ac:dyDescent="0.25">
      <c r="A24" s="57" t="s">
        <v>0</v>
      </c>
      <c r="B24" s="58"/>
      <c r="C24" s="10">
        <v>135</v>
      </c>
      <c r="D24" s="1">
        <v>45714</v>
      </c>
      <c r="E24" s="4">
        <f>C24/C19</f>
        <v>0.49270072992700731</v>
      </c>
      <c r="F24" s="5">
        <f>D24/D19</f>
        <v>0.28127884224904937</v>
      </c>
      <c r="G24" s="8">
        <f>E24-F24</f>
        <v>0.21142188767795794</v>
      </c>
      <c r="H24" s="26">
        <f>E24/F24</f>
        <v>1.7516451859210982</v>
      </c>
      <c r="I24" s="29">
        <v>749</v>
      </c>
      <c r="J24" s="36">
        <f>E24</f>
        <v>0.49270072992700731</v>
      </c>
      <c r="K24" s="5">
        <f>I24/I19</f>
        <v>0.10867672663958212</v>
      </c>
      <c r="L24" s="34">
        <f>J24-K24</f>
        <v>0.3840240032874252</v>
      </c>
      <c r="M24" s="26">
        <f>J24/K24</f>
        <v>4.5336360889945722</v>
      </c>
    </row>
    <row r="25" spans="1:13" ht="15.75" thickBot="1" x14ac:dyDescent="0.3">
      <c r="A25" s="47" t="s">
        <v>1</v>
      </c>
      <c r="B25" s="48"/>
      <c r="C25" s="23">
        <v>21</v>
      </c>
      <c r="D25" s="2">
        <v>5048</v>
      </c>
      <c r="E25" s="6">
        <f>C25/C19</f>
        <v>7.6642335766423361E-2</v>
      </c>
      <c r="F25" s="7">
        <f>D25/D19</f>
        <v>3.1060410282915545E-2</v>
      </c>
      <c r="G25" s="9">
        <f>E25-F25</f>
        <v>4.5581925483507812E-2</v>
      </c>
      <c r="H25" s="27">
        <f>E25/F25</f>
        <v>2.4675248996494963</v>
      </c>
      <c r="I25" s="33">
        <v>571</v>
      </c>
      <c r="J25" s="37">
        <f>E25</f>
        <v>7.6642335766423361E-2</v>
      </c>
      <c r="K25" s="7">
        <f>I25/I19</f>
        <v>8.2849680789320951E-2</v>
      </c>
      <c r="L25" s="35">
        <f>J25-K25</f>
        <v>-6.2073450228975896E-3</v>
      </c>
      <c r="M25" s="40">
        <f>J25/K25</f>
        <v>0.92507701944341469</v>
      </c>
    </row>
    <row r="26" spans="1:13" x14ac:dyDescent="0.25">
      <c r="A26" s="50" t="s">
        <v>20</v>
      </c>
      <c r="B26" s="51"/>
      <c r="C26" s="52">
        <v>23</v>
      </c>
      <c r="D26" s="53">
        <v>162522</v>
      </c>
      <c r="E26" s="54">
        <v>1</v>
      </c>
      <c r="F26" s="55">
        <v>1</v>
      </c>
      <c r="G26" s="56"/>
      <c r="H26" s="59"/>
      <c r="I26" s="49">
        <v>6892</v>
      </c>
      <c r="J26" s="63">
        <v>1</v>
      </c>
      <c r="K26" s="60">
        <v>1</v>
      </c>
      <c r="L26" s="61"/>
      <c r="M26" s="59"/>
    </row>
    <row r="27" spans="1:13" x14ac:dyDescent="0.25">
      <c r="A27" s="50"/>
      <c r="B27" s="51"/>
      <c r="C27" s="52"/>
      <c r="D27" s="53"/>
      <c r="E27" s="54"/>
      <c r="F27" s="55"/>
      <c r="G27" s="56"/>
      <c r="H27" s="59"/>
      <c r="I27" s="49"/>
      <c r="J27" s="62"/>
      <c r="K27" s="55"/>
      <c r="L27" s="61"/>
      <c r="M27" s="59"/>
    </row>
    <row r="28" spans="1:13" x14ac:dyDescent="0.25">
      <c r="A28" s="57" t="s">
        <v>2</v>
      </c>
      <c r="B28" s="58"/>
      <c r="C28" s="10">
        <v>7</v>
      </c>
      <c r="D28" s="1">
        <v>30120</v>
      </c>
      <c r="E28" s="4">
        <f>C28/C26</f>
        <v>0.30434782608695654</v>
      </c>
      <c r="F28" s="5">
        <f>D28/D26</f>
        <v>0.18532875549156422</v>
      </c>
      <c r="G28" s="8">
        <f>E28-F28</f>
        <v>0.11901907059539232</v>
      </c>
      <c r="H28" s="25">
        <f>E28/F28</f>
        <v>1.6422050926727871</v>
      </c>
      <c r="I28" s="29">
        <v>1491</v>
      </c>
      <c r="J28" s="36">
        <f>E28</f>
        <v>0.30434782608695654</v>
      </c>
      <c r="K28" s="5">
        <f>I28/I26</f>
        <v>0.21633778293673825</v>
      </c>
      <c r="L28" s="34">
        <f>J28-K28</f>
        <v>8.8010043150218292E-2</v>
      </c>
      <c r="M28" s="25">
        <f>J28/K28</f>
        <v>1.4068177179016126</v>
      </c>
    </row>
    <row r="29" spans="1:13" x14ac:dyDescent="0.25">
      <c r="A29" s="57" t="s">
        <v>4</v>
      </c>
      <c r="B29" s="58"/>
      <c r="C29" s="10">
        <v>4</v>
      </c>
      <c r="D29" s="1">
        <v>36298</v>
      </c>
      <c r="E29" s="4">
        <f>C29/C26</f>
        <v>0.17391304347826086</v>
      </c>
      <c r="F29" s="5">
        <f>D29/D26</f>
        <v>0.22334207061197869</v>
      </c>
      <c r="G29" s="8">
        <f>E29-F29</f>
        <v>-4.9429027133717829E-2</v>
      </c>
      <c r="H29" s="18">
        <f>E29/F29</f>
        <v>0.7786846562392945</v>
      </c>
      <c r="I29" s="29">
        <v>1383</v>
      </c>
      <c r="J29" s="36">
        <f>E29</f>
        <v>0.17391304347826086</v>
      </c>
      <c r="K29" s="5">
        <f>I29/I26</f>
        <v>0.20066744051073709</v>
      </c>
      <c r="L29" s="34">
        <f>J29-K29</f>
        <v>-2.6754397032476229E-2</v>
      </c>
      <c r="M29" s="20">
        <f>J29/K29</f>
        <v>0.86667295419535351</v>
      </c>
    </row>
    <row r="30" spans="1:13" x14ac:dyDescent="0.25">
      <c r="A30" s="57" t="s">
        <v>3</v>
      </c>
      <c r="B30" s="58"/>
      <c r="C30" s="10">
        <v>4</v>
      </c>
      <c r="D30" s="1">
        <v>45342</v>
      </c>
      <c r="E30" s="4">
        <f>C30/C26</f>
        <v>0.17391304347826086</v>
      </c>
      <c r="F30" s="5">
        <f>D30/D26</f>
        <v>0.27898992136449219</v>
      </c>
      <c r="G30" s="8">
        <f>E30-F30</f>
        <v>-0.10507687788623132</v>
      </c>
      <c r="H30" s="21">
        <f>E30/F30</f>
        <v>0.62336676044669204</v>
      </c>
      <c r="I30" s="29">
        <v>2698</v>
      </c>
      <c r="J30" s="36">
        <f>E30</f>
        <v>0.17391304347826086</v>
      </c>
      <c r="K30" s="5">
        <f>I30/I26</f>
        <v>0.3914683691236216</v>
      </c>
      <c r="L30" s="34">
        <f>J30-K30</f>
        <v>-0.21755532564536073</v>
      </c>
      <c r="M30" s="21">
        <f>J30/K30</f>
        <v>0.44425822670577236</v>
      </c>
    </row>
    <row r="31" spans="1:13" x14ac:dyDescent="0.25">
      <c r="A31" s="57" t="s">
        <v>0</v>
      </c>
      <c r="B31" s="58"/>
      <c r="C31" s="10">
        <v>6</v>
      </c>
      <c r="D31" s="1">
        <v>45714</v>
      </c>
      <c r="E31" s="4">
        <f>C31/C26</f>
        <v>0.2608695652173913</v>
      </c>
      <c r="F31" s="5">
        <f>D31/D26</f>
        <v>0.28127884224904937</v>
      </c>
      <c r="G31" s="8">
        <f>E31-F31</f>
        <v>-2.0409277031658069E-2</v>
      </c>
      <c r="H31" s="41">
        <f>E31/F31</f>
        <v>0.92744112259397271</v>
      </c>
      <c r="I31" s="29">
        <v>749</v>
      </c>
      <c r="J31" s="36">
        <f>E31</f>
        <v>0.2608695652173913</v>
      </c>
      <c r="K31" s="5">
        <f>I31/I26</f>
        <v>0.10867672663958212</v>
      </c>
      <c r="L31" s="34">
        <f>J31-K31</f>
        <v>0.15219283857780919</v>
      </c>
      <c r="M31" s="26">
        <f>J31/K31</f>
        <v>2.4004179485691064</v>
      </c>
    </row>
    <row r="32" spans="1:13" ht="15.75" thickBot="1" x14ac:dyDescent="0.3">
      <c r="A32" s="47" t="s">
        <v>1</v>
      </c>
      <c r="B32" s="48"/>
      <c r="C32" s="23">
        <v>2</v>
      </c>
      <c r="D32" s="2">
        <v>5048</v>
      </c>
      <c r="E32" s="6">
        <f>C32/C26</f>
        <v>8.6956521739130432E-2</v>
      </c>
      <c r="F32" s="7">
        <f>D32/D26</f>
        <v>3.1060410282915545E-2</v>
      </c>
      <c r="G32" s="9">
        <f>E32-F32</f>
        <v>5.5896111456214884E-2</v>
      </c>
      <c r="H32" s="27">
        <f>E32/F32</f>
        <v>2.7995934679253081</v>
      </c>
      <c r="I32" s="33">
        <v>571</v>
      </c>
      <c r="J32" s="37">
        <f>E32</f>
        <v>8.6956521739130432E-2</v>
      </c>
      <c r="K32" s="7">
        <f>I32/I26</f>
        <v>8.2849680789320951E-2</v>
      </c>
      <c r="L32" s="35">
        <f>J32-K32</f>
        <v>4.1068409498094816E-3</v>
      </c>
      <c r="M32" s="27">
        <f>J32/K32</f>
        <v>1.0495697860351785</v>
      </c>
    </row>
    <row r="33" spans="1:13" x14ac:dyDescent="0.25">
      <c r="A33" s="50" t="s">
        <v>21</v>
      </c>
      <c r="B33" s="51"/>
      <c r="C33" s="52">
        <v>207</v>
      </c>
      <c r="D33" s="53">
        <v>162522</v>
      </c>
      <c r="E33" s="54">
        <v>1</v>
      </c>
      <c r="F33" s="55">
        <v>1</v>
      </c>
      <c r="G33" s="56"/>
      <c r="H33" s="59"/>
      <c r="I33" s="49">
        <v>6892</v>
      </c>
      <c r="J33" s="63">
        <v>1</v>
      </c>
      <c r="K33" s="60">
        <v>1</v>
      </c>
      <c r="L33" s="61"/>
      <c r="M33" s="59"/>
    </row>
    <row r="34" spans="1:13" x14ac:dyDescent="0.25">
      <c r="A34" s="50"/>
      <c r="B34" s="51"/>
      <c r="C34" s="52"/>
      <c r="D34" s="53"/>
      <c r="E34" s="54"/>
      <c r="F34" s="55"/>
      <c r="G34" s="56"/>
      <c r="H34" s="59"/>
      <c r="I34" s="49"/>
      <c r="J34" s="62"/>
      <c r="K34" s="55"/>
      <c r="L34" s="61"/>
      <c r="M34" s="59"/>
    </row>
    <row r="35" spans="1:13" x14ac:dyDescent="0.25">
      <c r="A35" s="57" t="s">
        <v>2</v>
      </c>
      <c r="B35" s="58"/>
      <c r="C35" s="10">
        <v>43</v>
      </c>
      <c r="D35" s="1">
        <v>30120</v>
      </c>
      <c r="E35" s="4">
        <f>C35/C33</f>
        <v>0.20772946859903382</v>
      </c>
      <c r="F35" s="5">
        <f>D35/D33</f>
        <v>0.18532875549156422</v>
      </c>
      <c r="G35" s="8">
        <f>E35-F35</f>
        <v>2.2400713107469605E-2</v>
      </c>
      <c r="H35" s="25">
        <f>E35/F35</f>
        <v>1.1208701426179342</v>
      </c>
      <c r="I35" s="29">
        <v>1491</v>
      </c>
      <c r="J35" s="36">
        <f>E35</f>
        <v>0.20772946859903382</v>
      </c>
      <c r="K35" s="5">
        <f>I35/I33</f>
        <v>0.21633778293673825</v>
      </c>
      <c r="L35" s="34">
        <f>J35-K35</f>
        <v>-8.6083143377044258E-3</v>
      </c>
      <c r="M35" s="39">
        <f>J35/K35</f>
        <v>0.96020891856776736</v>
      </c>
    </row>
    <row r="36" spans="1:13" x14ac:dyDescent="0.25">
      <c r="A36" s="57" t="s">
        <v>4</v>
      </c>
      <c r="B36" s="58"/>
      <c r="C36" s="10">
        <v>67</v>
      </c>
      <c r="D36" s="1">
        <v>36298</v>
      </c>
      <c r="E36" s="4">
        <f>C36/C33</f>
        <v>0.32367149758454106</v>
      </c>
      <c r="F36" s="5">
        <f>D36/D33</f>
        <v>0.22334207061197869</v>
      </c>
      <c r="G36" s="8">
        <f>E36-F36</f>
        <v>0.10032942697256236</v>
      </c>
      <c r="H36" s="25">
        <f>E36/F36</f>
        <v>1.449218665778687</v>
      </c>
      <c r="I36" s="29">
        <v>1383</v>
      </c>
      <c r="J36" s="36">
        <f>E36</f>
        <v>0.32367149758454106</v>
      </c>
      <c r="K36" s="5">
        <f>I36/I33</f>
        <v>0.20066744051073709</v>
      </c>
      <c r="L36" s="34">
        <f>J36-K36</f>
        <v>0.12300405707380396</v>
      </c>
      <c r="M36" s="25">
        <f>J36/K36</f>
        <v>1.6129746647524634</v>
      </c>
    </row>
    <row r="37" spans="1:13" x14ac:dyDescent="0.25">
      <c r="A37" s="57" t="s">
        <v>3</v>
      </c>
      <c r="B37" s="58"/>
      <c r="C37" s="10">
        <v>68</v>
      </c>
      <c r="D37" s="1">
        <v>45342</v>
      </c>
      <c r="E37" s="4">
        <f>C37/C33</f>
        <v>0.32850241545893721</v>
      </c>
      <c r="F37" s="5">
        <f>D37/D33</f>
        <v>0.27898992136449219</v>
      </c>
      <c r="G37" s="8">
        <f>E37-F37</f>
        <v>4.9512494094445025E-2</v>
      </c>
      <c r="H37" s="26">
        <f>E37/F37</f>
        <v>1.1774705475104186</v>
      </c>
      <c r="I37" s="29">
        <v>2698</v>
      </c>
      <c r="J37" s="36">
        <f>E37</f>
        <v>0.32850241545893721</v>
      </c>
      <c r="K37" s="5">
        <f>I37/I33</f>
        <v>0.3914683691236216</v>
      </c>
      <c r="L37" s="34">
        <f>J37-K37</f>
        <v>-6.2965953664684382E-2</v>
      </c>
      <c r="M37" s="19">
        <f>J37/K37</f>
        <v>0.83915442822201458</v>
      </c>
    </row>
    <row r="38" spans="1:13" x14ac:dyDescent="0.25">
      <c r="A38" s="57" t="s">
        <v>0</v>
      </c>
      <c r="B38" s="58"/>
      <c r="C38" s="10">
        <v>15</v>
      </c>
      <c r="D38" s="1">
        <v>45714</v>
      </c>
      <c r="E38" s="4">
        <f>C38/C33</f>
        <v>7.2463768115942032E-2</v>
      </c>
      <c r="F38" s="5">
        <f>D38/D33</f>
        <v>0.28127884224904937</v>
      </c>
      <c r="G38" s="8">
        <f>E38-F38</f>
        <v>-0.20881507413310735</v>
      </c>
      <c r="H38" s="21">
        <f>E38/F38</f>
        <v>0.2576225340538813</v>
      </c>
      <c r="I38" s="29">
        <v>749</v>
      </c>
      <c r="J38" s="36">
        <f>E38</f>
        <v>7.2463768115942032E-2</v>
      </c>
      <c r="K38" s="5">
        <f>I38/I33</f>
        <v>0.10867672663958212</v>
      </c>
      <c r="L38" s="34">
        <f>J38-K38</f>
        <v>-3.6212958523640093E-2</v>
      </c>
      <c r="M38" s="21">
        <f>J38/K38</f>
        <v>0.66678276349141852</v>
      </c>
    </row>
    <row r="39" spans="1:13" ht="15.75" thickBot="1" x14ac:dyDescent="0.3">
      <c r="A39" s="47" t="s">
        <v>1</v>
      </c>
      <c r="B39" s="48"/>
      <c r="C39" s="23">
        <v>14</v>
      </c>
      <c r="D39" s="2">
        <v>5048</v>
      </c>
      <c r="E39" s="6">
        <f>C39/C33</f>
        <v>6.7632850241545889E-2</v>
      </c>
      <c r="F39" s="7">
        <f>D39/D33</f>
        <v>3.1060410282915545E-2</v>
      </c>
      <c r="G39" s="9">
        <f>E39-F39</f>
        <v>3.657243995863034E-2</v>
      </c>
      <c r="H39" s="27">
        <f>E39/F39</f>
        <v>2.1774615861641284</v>
      </c>
      <c r="I39" s="33">
        <v>571</v>
      </c>
      <c r="J39" s="37">
        <f>E39</f>
        <v>6.7632850241545889E-2</v>
      </c>
      <c r="K39" s="7">
        <f>I39/I33</f>
        <v>8.2849680789320951E-2</v>
      </c>
      <c r="L39" s="35">
        <f>J39-K39</f>
        <v>-1.5216830547775062E-2</v>
      </c>
      <c r="M39" s="38">
        <f>J39/K39</f>
        <v>0.81633205580513879</v>
      </c>
    </row>
  </sheetData>
  <mergeCells count="86">
    <mergeCell ref="A35:B35"/>
    <mergeCell ref="A36:B36"/>
    <mergeCell ref="A37:B37"/>
    <mergeCell ref="A38:B38"/>
    <mergeCell ref="A39:B39"/>
    <mergeCell ref="M33:M34"/>
    <mergeCell ref="A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I19:I20"/>
    <mergeCell ref="I26:I27"/>
    <mergeCell ref="J5:J6"/>
    <mergeCell ref="J12:J13"/>
    <mergeCell ref="J19:J20"/>
    <mergeCell ref="J26:J27"/>
    <mergeCell ref="I12:I13"/>
    <mergeCell ref="L19:L20"/>
    <mergeCell ref="M19:M20"/>
    <mergeCell ref="K26:K27"/>
    <mergeCell ref="L26:L27"/>
    <mergeCell ref="M26:M27"/>
    <mergeCell ref="L12:L13"/>
    <mergeCell ref="M12:M13"/>
    <mergeCell ref="K5:K6"/>
    <mergeCell ref="L5:L6"/>
    <mergeCell ref="M5:M6"/>
    <mergeCell ref="A29:B29"/>
    <mergeCell ref="A30:B30"/>
    <mergeCell ref="A31:B31"/>
    <mergeCell ref="A32:B32"/>
    <mergeCell ref="K12:K13"/>
    <mergeCell ref="K19:K20"/>
    <mergeCell ref="D26:D27"/>
    <mergeCell ref="E26:E27"/>
    <mergeCell ref="F26:F27"/>
    <mergeCell ref="G26:G27"/>
    <mergeCell ref="H26:H27"/>
    <mergeCell ref="A28:B28"/>
    <mergeCell ref="A23:B23"/>
    <mergeCell ref="A24:B24"/>
    <mergeCell ref="A25:B25"/>
    <mergeCell ref="A26:B27"/>
    <mergeCell ref="C26:C27"/>
    <mergeCell ref="E19:E20"/>
    <mergeCell ref="F19:F20"/>
    <mergeCell ref="G19:G20"/>
    <mergeCell ref="H19:H20"/>
    <mergeCell ref="A21:B21"/>
    <mergeCell ref="A22:B22"/>
    <mergeCell ref="A19:B20"/>
    <mergeCell ref="C19:C20"/>
    <mergeCell ref="D19:D20"/>
    <mergeCell ref="A18:B18"/>
    <mergeCell ref="G12:G13"/>
    <mergeCell ref="H12:H13"/>
    <mergeCell ref="A14:B14"/>
    <mergeCell ref="A15:B15"/>
    <mergeCell ref="A16:B16"/>
    <mergeCell ref="A17:B17"/>
    <mergeCell ref="A12:B13"/>
    <mergeCell ref="C12:C13"/>
    <mergeCell ref="D12:D13"/>
    <mergeCell ref="E12:E13"/>
    <mergeCell ref="F12:F13"/>
    <mergeCell ref="A4:B4"/>
    <mergeCell ref="A11:B11"/>
    <mergeCell ref="I5:I6"/>
    <mergeCell ref="A5:B6"/>
    <mergeCell ref="C5:C6"/>
    <mergeCell ref="D5:D6"/>
    <mergeCell ref="E5:E6"/>
    <mergeCell ref="F5:F6"/>
    <mergeCell ref="G5:G6"/>
    <mergeCell ref="H5:H6"/>
    <mergeCell ref="A7:B7"/>
    <mergeCell ref="A8:B8"/>
    <mergeCell ref="A9:B9"/>
    <mergeCell ref="A10:B10"/>
  </mergeCells>
  <pageMargins left="0.7" right="0.7" top="0.75" bottom="0.75" header="0.3" footer="0.3"/>
  <pageSetup scale="68" fitToHeight="0" orientation="landscape" r:id="rId1"/>
  <headerFooter>
    <oddHeader>&amp;C&amp;"-,Bold"&amp;14EMPLOYEE DEMOGRAPHICS:&amp;"-,Regular" &amp;"-,Bold"Contra Costa College 
&amp;"-,Regular"The percentage of each employee group compared to that group's representation in the adult population within the community served and among student population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9"/>
  <sheetViews>
    <sheetView view="pageLayout" zoomScaleNormal="100" workbookViewId="0">
      <selection activeCell="C28" sqref="C28"/>
    </sheetView>
  </sheetViews>
  <sheetFormatPr defaultRowHeight="15" x14ac:dyDescent="0.25"/>
  <cols>
    <col min="1" max="1" width="9.5703125" customWidth="1"/>
    <col min="2" max="2" width="11.140625" customWidth="1"/>
    <col min="3" max="3" width="14.42578125" style="3" customWidth="1"/>
    <col min="4" max="4" width="17.140625" customWidth="1"/>
    <col min="5" max="5" width="14.5703125" style="3" customWidth="1"/>
    <col min="6" max="6" width="13.42578125" customWidth="1"/>
    <col min="7" max="7" width="15" customWidth="1"/>
    <col min="8" max="9" width="14" customWidth="1"/>
    <col min="10" max="10" width="14.42578125" style="30" customWidth="1"/>
    <col min="11" max="11" width="14.5703125" customWidth="1"/>
    <col min="12" max="12" width="12.85546875" customWidth="1"/>
    <col min="13" max="13" width="14.42578125" customWidth="1"/>
    <col min="14" max="14" width="20" bestFit="1" customWidth="1"/>
  </cols>
  <sheetData>
    <row r="2" spans="1:14" x14ac:dyDescent="0.25">
      <c r="A2" s="16"/>
      <c r="B2" s="17"/>
      <c r="C2" t="s">
        <v>11</v>
      </c>
      <c r="F2" s="22"/>
      <c r="G2" t="s">
        <v>15</v>
      </c>
      <c r="J2" s="15"/>
      <c r="K2" t="s">
        <v>10</v>
      </c>
    </row>
    <row r="3" spans="1:14" ht="15.75" thickBot="1" x14ac:dyDescent="0.3">
      <c r="A3" s="16"/>
      <c r="B3" s="16"/>
      <c r="C3"/>
      <c r="F3" s="43"/>
      <c r="J3" s="42"/>
    </row>
    <row r="4" spans="1:14" ht="70.5" customHeight="1" thickBot="1" x14ac:dyDescent="0.3">
      <c r="A4" s="45" t="s">
        <v>16</v>
      </c>
      <c r="B4" s="46"/>
      <c r="C4" s="11" t="s">
        <v>13</v>
      </c>
      <c r="D4" s="24" t="s">
        <v>5</v>
      </c>
      <c r="E4" s="11" t="s">
        <v>12</v>
      </c>
      <c r="F4" s="12" t="s">
        <v>7</v>
      </c>
      <c r="G4" s="12" t="s">
        <v>8</v>
      </c>
      <c r="H4" s="32" t="s">
        <v>9</v>
      </c>
      <c r="I4" s="11" t="s">
        <v>14</v>
      </c>
      <c r="J4" s="44" t="s">
        <v>12</v>
      </c>
      <c r="K4" s="12" t="s">
        <v>6</v>
      </c>
      <c r="L4" s="12" t="s">
        <v>8</v>
      </c>
      <c r="M4" s="32" t="s">
        <v>9</v>
      </c>
    </row>
    <row r="5" spans="1:14" x14ac:dyDescent="0.25">
      <c r="A5" s="50" t="s">
        <v>17</v>
      </c>
      <c r="B5" s="51"/>
      <c r="C5" s="52">
        <v>407</v>
      </c>
      <c r="D5" s="53">
        <v>319792</v>
      </c>
      <c r="E5" s="54">
        <v>1</v>
      </c>
      <c r="F5" s="55">
        <v>1</v>
      </c>
      <c r="G5" s="56"/>
      <c r="H5" s="56"/>
      <c r="I5" s="49">
        <v>19812</v>
      </c>
      <c r="J5" s="63">
        <v>1</v>
      </c>
      <c r="K5" s="60">
        <v>1</v>
      </c>
      <c r="L5" s="61"/>
      <c r="M5" s="56"/>
    </row>
    <row r="6" spans="1:14" ht="18.95" customHeight="1" x14ac:dyDescent="0.25">
      <c r="A6" s="50"/>
      <c r="B6" s="51"/>
      <c r="C6" s="52"/>
      <c r="D6" s="53"/>
      <c r="E6" s="54"/>
      <c r="F6" s="55"/>
      <c r="G6" s="56"/>
      <c r="H6" s="56"/>
      <c r="I6" s="49"/>
      <c r="J6" s="62"/>
      <c r="K6" s="55"/>
      <c r="L6" s="61"/>
      <c r="M6" s="56"/>
    </row>
    <row r="7" spans="1:14" x14ac:dyDescent="0.25">
      <c r="A7" s="57" t="s">
        <v>2</v>
      </c>
      <c r="B7" s="58"/>
      <c r="C7" s="10">
        <v>44</v>
      </c>
      <c r="D7" s="1">
        <v>9406</v>
      </c>
      <c r="E7" s="4">
        <f>C7/C5</f>
        <v>0.10810810810810811</v>
      </c>
      <c r="F7" s="5">
        <f>D7/D5</f>
        <v>2.9412868364436885E-2</v>
      </c>
      <c r="G7" s="8">
        <f>E7-F7</f>
        <v>7.8695239743671236E-2</v>
      </c>
      <c r="H7" s="25">
        <f>E7/F7</f>
        <v>3.6755377533604197</v>
      </c>
      <c r="I7" s="29">
        <v>1082</v>
      </c>
      <c r="J7" s="36">
        <f>E7</f>
        <v>0.10810810810810811</v>
      </c>
      <c r="K7" s="5">
        <f>I7/I5</f>
        <v>5.4613365636987682E-2</v>
      </c>
      <c r="L7" s="34">
        <f>J7-K7</f>
        <v>5.3494742471120432E-2</v>
      </c>
      <c r="M7" s="25">
        <f>J7/K7</f>
        <v>1.9795174102013291</v>
      </c>
      <c r="N7" s="31"/>
    </row>
    <row r="8" spans="1:14" x14ac:dyDescent="0.25">
      <c r="A8" s="57" t="s">
        <v>4</v>
      </c>
      <c r="B8" s="58"/>
      <c r="C8" s="10">
        <v>63</v>
      </c>
      <c r="D8" s="1">
        <v>43493</v>
      </c>
      <c r="E8" s="4">
        <f>C8/C5</f>
        <v>0.15479115479115479</v>
      </c>
      <c r="F8" s="5">
        <f>D8/D5</f>
        <v>0.13600402761795166</v>
      </c>
      <c r="G8" s="8">
        <f>E8-F8</f>
        <v>1.8787127173203133E-2</v>
      </c>
      <c r="H8" s="25">
        <f>E8/F8</f>
        <v>1.1381365500878986</v>
      </c>
      <c r="I8" s="29">
        <v>3253</v>
      </c>
      <c r="J8" s="36">
        <f>E8</f>
        <v>0.15479115479115479</v>
      </c>
      <c r="K8" s="5">
        <f>I8/I5</f>
        <v>0.16419341813042601</v>
      </c>
      <c r="L8" s="34">
        <f>J8-K8</f>
        <v>-9.4022633392712163E-3</v>
      </c>
      <c r="M8" s="39">
        <f>J8/K8</f>
        <v>0.94273666115043309</v>
      </c>
      <c r="N8" s="31"/>
    </row>
    <row r="9" spans="1:14" x14ac:dyDescent="0.25">
      <c r="A9" s="57" t="s">
        <v>3</v>
      </c>
      <c r="B9" s="58"/>
      <c r="C9" s="10">
        <v>67</v>
      </c>
      <c r="D9" s="1">
        <v>60819</v>
      </c>
      <c r="E9" s="4">
        <f>C9/C5</f>
        <v>0.16461916461916462</v>
      </c>
      <c r="F9" s="5">
        <f>D9/D5</f>
        <v>0.19018299394606494</v>
      </c>
      <c r="G9" s="8">
        <f>E9-F9</f>
        <v>-2.5563829326900323E-2</v>
      </c>
      <c r="H9" s="19">
        <f>E9/F9</f>
        <v>0.8655829903795178</v>
      </c>
      <c r="I9" s="29">
        <v>4548</v>
      </c>
      <c r="J9" s="36">
        <f>E9</f>
        <v>0.16461916461916462</v>
      </c>
      <c r="K9" s="5">
        <f>I9/I5</f>
        <v>0.22955784373107208</v>
      </c>
      <c r="L9" s="34">
        <f>J9-K9</f>
        <v>-6.4938679111907455E-2</v>
      </c>
      <c r="M9" s="21">
        <f>J9/K9</f>
        <v>0.71711409178427654</v>
      </c>
    </row>
    <row r="10" spans="1:14" x14ac:dyDescent="0.25">
      <c r="A10" s="57" t="s">
        <v>0</v>
      </c>
      <c r="B10" s="58"/>
      <c r="C10" s="10">
        <v>210</v>
      </c>
      <c r="D10" s="1">
        <v>197981</v>
      </c>
      <c r="E10" s="4">
        <f>C10/C5</f>
        <v>0.51597051597051602</v>
      </c>
      <c r="F10" s="5">
        <f>D10/D5</f>
        <v>0.6190930354730575</v>
      </c>
      <c r="G10" s="8">
        <f>E10-F10</f>
        <v>-0.10312251950254148</v>
      </c>
      <c r="H10" s="19">
        <f>E10/F10</f>
        <v>0.83342968892592351</v>
      </c>
      <c r="I10" s="29">
        <v>7647</v>
      </c>
      <c r="J10" s="36">
        <f>E10</f>
        <v>0.51597051597051602</v>
      </c>
      <c r="K10" s="5">
        <f>I10/I5</f>
        <v>0.38597819503331315</v>
      </c>
      <c r="L10" s="34">
        <f>J10-K10</f>
        <v>0.12999232093720287</v>
      </c>
      <c r="M10" s="26">
        <f>J10/K10</f>
        <v>1.3367866957509955</v>
      </c>
    </row>
    <row r="11" spans="1:14" ht="15.75" thickBot="1" x14ac:dyDescent="0.3">
      <c r="A11" s="47" t="s">
        <v>1</v>
      </c>
      <c r="B11" s="48"/>
      <c r="C11" s="23">
        <v>23</v>
      </c>
      <c r="D11" s="2">
        <v>8093</v>
      </c>
      <c r="E11" s="6">
        <f>C11/C5</f>
        <v>5.6511056511056514E-2</v>
      </c>
      <c r="F11" s="7">
        <f>D11/D5</f>
        <v>2.5307074598489018E-2</v>
      </c>
      <c r="G11" s="9">
        <f>E11-F11</f>
        <v>3.1203981912567496E-2</v>
      </c>
      <c r="H11" s="14">
        <f>E11/F11</f>
        <v>2.2330141830944994</v>
      </c>
      <c r="I11" s="33">
        <v>3282</v>
      </c>
      <c r="J11" s="37">
        <f>E11</f>
        <v>5.6511056511056514E-2</v>
      </c>
      <c r="K11" s="7">
        <f>I11/I5</f>
        <v>0.16565717746820108</v>
      </c>
      <c r="L11" s="35">
        <f>J11-K11</f>
        <v>-0.10914612095714457</v>
      </c>
      <c r="M11" s="28">
        <f>J11/K11</f>
        <v>0.34113255685467753</v>
      </c>
    </row>
    <row r="12" spans="1:14" x14ac:dyDescent="0.25">
      <c r="A12" s="50" t="s">
        <v>18</v>
      </c>
      <c r="B12" s="51"/>
      <c r="C12" s="52">
        <v>238</v>
      </c>
      <c r="D12" s="53">
        <v>319792</v>
      </c>
      <c r="E12" s="54">
        <v>1</v>
      </c>
      <c r="F12" s="55">
        <v>1</v>
      </c>
      <c r="G12" s="56"/>
      <c r="H12" s="59"/>
      <c r="I12" s="49">
        <v>19812</v>
      </c>
      <c r="J12" s="63">
        <v>1</v>
      </c>
      <c r="K12" s="60">
        <v>1</v>
      </c>
      <c r="L12" s="61"/>
      <c r="M12" s="59"/>
    </row>
    <row r="13" spans="1:14" x14ac:dyDescent="0.25">
      <c r="A13" s="50"/>
      <c r="B13" s="51"/>
      <c r="C13" s="52"/>
      <c r="D13" s="53"/>
      <c r="E13" s="54"/>
      <c r="F13" s="55"/>
      <c r="G13" s="56"/>
      <c r="H13" s="59"/>
      <c r="I13" s="49"/>
      <c r="J13" s="62"/>
      <c r="K13" s="55"/>
      <c r="L13" s="61"/>
      <c r="M13" s="59"/>
    </row>
    <row r="14" spans="1:14" x14ac:dyDescent="0.25">
      <c r="A14" s="57" t="s">
        <v>2</v>
      </c>
      <c r="B14" s="58"/>
      <c r="C14" s="10">
        <v>13</v>
      </c>
      <c r="D14" s="1">
        <v>9406</v>
      </c>
      <c r="E14" s="4">
        <f>C14/C12</f>
        <v>5.4621848739495799E-2</v>
      </c>
      <c r="F14" s="5">
        <f>D14/D12</f>
        <v>2.9412868364436885E-2</v>
      </c>
      <c r="G14" s="8">
        <f>E14-F14</f>
        <v>2.5208980375058913E-2</v>
      </c>
      <c r="H14" s="25">
        <f>E14/F14</f>
        <v>1.8570731716033213</v>
      </c>
      <c r="I14" s="29">
        <v>1082</v>
      </c>
      <c r="J14" s="36">
        <f>E14</f>
        <v>5.4621848739495799E-2</v>
      </c>
      <c r="K14" s="5">
        <f>I14/I12</f>
        <v>5.4613365636987682E-2</v>
      </c>
      <c r="L14" s="34">
        <f>J14-K14</f>
        <v>8.48310250811668E-6</v>
      </c>
      <c r="M14" s="25">
        <f>J14/K14</f>
        <v>1.000155330154243</v>
      </c>
    </row>
    <row r="15" spans="1:14" x14ac:dyDescent="0.25">
      <c r="A15" s="57" t="s">
        <v>4</v>
      </c>
      <c r="B15" s="58"/>
      <c r="C15" s="10">
        <v>18</v>
      </c>
      <c r="D15" s="1">
        <v>43493</v>
      </c>
      <c r="E15" s="4">
        <f>C15/C12</f>
        <v>7.5630252100840331E-2</v>
      </c>
      <c r="F15" s="5">
        <f>D15/D12</f>
        <v>0.13600402761795166</v>
      </c>
      <c r="G15" s="8">
        <f>E15-F15</f>
        <v>-6.0373775517111331E-2</v>
      </c>
      <c r="H15" s="18">
        <f>E15/F15</f>
        <v>0.55608832639348704</v>
      </c>
      <c r="I15" s="29">
        <v>3253</v>
      </c>
      <c r="J15" s="36">
        <f>E15</f>
        <v>7.5630252100840331E-2</v>
      </c>
      <c r="K15" s="5">
        <f>I15/I12</f>
        <v>0.16419341813042601</v>
      </c>
      <c r="L15" s="34">
        <f>J15-K15</f>
        <v>-8.856316602958568E-2</v>
      </c>
      <c r="M15" s="18">
        <f>J15/K15</f>
        <v>0.46061683203868692</v>
      </c>
    </row>
    <row r="16" spans="1:14" x14ac:dyDescent="0.25">
      <c r="A16" s="57" t="s">
        <v>3</v>
      </c>
      <c r="B16" s="58"/>
      <c r="C16" s="10">
        <v>22</v>
      </c>
      <c r="D16" s="1">
        <v>60819</v>
      </c>
      <c r="E16" s="4">
        <f>C16/C12</f>
        <v>9.2436974789915971E-2</v>
      </c>
      <c r="F16" s="5">
        <f>D16/D12</f>
        <v>0.19018299394606494</v>
      </c>
      <c r="G16" s="8">
        <f>E16-F16</f>
        <v>-9.7746019156148972E-2</v>
      </c>
      <c r="H16" s="21">
        <f>E16/F16</f>
        <v>0.48604227366475622</v>
      </c>
      <c r="I16" s="29">
        <v>4548</v>
      </c>
      <c r="J16" s="36">
        <f>E16</f>
        <v>9.2436974789915971E-2</v>
      </c>
      <c r="K16" s="5">
        <f>I16/I12</f>
        <v>0.22955784373107208</v>
      </c>
      <c r="L16" s="34">
        <f>J16-K16</f>
        <v>-0.1371208689411561</v>
      </c>
      <c r="M16" s="21">
        <f>J16/K16</f>
        <v>0.40267399835923817</v>
      </c>
    </row>
    <row r="17" spans="1:13" x14ac:dyDescent="0.25">
      <c r="A17" s="57" t="s">
        <v>0</v>
      </c>
      <c r="B17" s="58"/>
      <c r="C17" s="10">
        <v>152</v>
      </c>
      <c r="D17" s="1">
        <v>197981</v>
      </c>
      <c r="E17" s="4">
        <f>C17/C12</f>
        <v>0.6386554621848739</v>
      </c>
      <c r="F17" s="5">
        <f>D17/D12</f>
        <v>0.6190930354730575</v>
      </c>
      <c r="G17" s="8">
        <f>E17-F17</f>
        <v>1.9562426711816405E-2</v>
      </c>
      <c r="H17" s="26">
        <f>E17/F17</f>
        <v>1.0315985249242361</v>
      </c>
      <c r="I17" s="29">
        <v>7647</v>
      </c>
      <c r="J17" s="36">
        <f>E17</f>
        <v>0.6386554621848739</v>
      </c>
      <c r="K17" s="5">
        <f>I17/I12</f>
        <v>0.38597819503331315</v>
      </c>
      <c r="L17" s="34">
        <f>J17-K17</f>
        <v>0.25267726715156075</v>
      </c>
      <c r="M17" s="26">
        <f>J17/K17</f>
        <v>1.6546412994385669</v>
      </c>
    </row>
    <row r="18" spans="1:13" ht="15.75" thickBot="1" x14ac:dyDescent="0.3">
      <c r="A18" s="47" t="s">
        <v>1</v>
      </c>
      <c r="B18" s="48"/>
      <c r="C18" s="23">
        <v>33</v>
      </c>
      <c r="D18" s="2">
        <v>8093</v>
      </c>
      <c r="E18" s="6">
        <f>C18/C12</f>
        <v>0.13865546218487396</v>
      </c>
      <c r="F18" s="7">
        <f>D18/D12</f>
        <v>2.5307074598489018E-2</v>
      </c>
      <c r="G18" s="9">
        <f>E18-F18</f>
        <v>0.11334838758638494</v>
      </c>
      <c r="H18" s="27">
        <f>E18/F18</f>
        <v>5.4789209888823942</v>
      </c>
      <c r="I18" s="33">
        <v>3282</v>
      </c>
      <c r="J18" s="37">
        <f>E18</f>
        <v>0.13865546218487396</v>
      </c>
      <c r="K18" s="7">
        <f>I18/I12</f>
        <v>0.16565717746820108</v>
      </c>
      <c r="L18" s="35">
        <f>J18-K18</f>
        <v>-2.7001715283327121E-2</v>
      </c>
      <c r="M18" s="38">
        <f>J18/K18</f>
        <v>0.83700244265896495</v>
      </c>
    </row>
    <row r="19" spans="1:13" x14ac:dyDescent="0.25">
      <c r="A19" s="50" t="s">
        <v>19</v>
      </c>
      <c r="B19" s="51"/>
      <c r="C19" s="52">
        <v>620</v>
      </c>
      <c r="D19" s="53">
        <v>319792</v>
      </c>
      <c r="E19" s="54">
        <v>1</v>
      </c>
      <c r="F19" s="55">
        <v>1</v>
      </c>
      <c r="G19" s="56"/>
      <c r="H19" s="59"/>
      <c r="I19" s="49">
        <v>19812</v>
      </c>
      <c r="J19" s="63">
        <v>1</v>
      </c>
      <c r="K19" s="60">
        <v>1</v>
      </c>
      <c r="L19" s="61"/>
      <c r="M19" s="59"/>
    </row>
    <row r="20" spans="1:13" x14ac:dyDescent="0.25">
      <c r="A20" s="50"/>
      <c r="B20" s="51"/>
      <c r="C20" s="52"/>
      <c r="D20" s="53"/>
      <c r="E20" s="54"/>
      <c r="F20" s="55"/>
      <c r="G20" s="56"/>
      <c r="H20" s="59"/>
      <c r="I20" s="49"/>
      <c r="J20" s="62"/>
      <c r="K20" s="55"/>
      <c r="L20" s="61"/>
      <c r="M20" s="59"/>
    </row>
    <row r="21" spans="1:13" x14ac:dyDescent="0.25">
      <c r="A21" s="57" t="s">
        <v>2</v>
      </c>
      <c r="B21" s="58"/>
      <c r="C21" s="10">
        <v>25</v>
      </c>
      <c r="D21" s="1">
        <v>9406</v>
      </c>
      <c r="E21" s="4">
        <f>C21/C19</f>
        <v>4.0322580645161289E-2</v>
      </c>
      <c r="F21" s="5">
        <f>D21/D19</f>
        <v>2.9412868364436885E-2</v>
      </c>
      <c r="G21" s="8">
        <f>E21-F21</f>
        <v>1.0909712280724404E-2</v>
      </c>
      <c r="H21" s="25">
        <f>E21/F21</f>
        <v>1.3709162991364467</v>
      </c>
      <c r="I21" s="29">
        <v>1082</v>
      </c>
      <c r="J21" s="36">
        <f>E21</f>
        <v>4.0322580645161289E-2</v>
      </c>
      <c r="K21" s="5">
        <f>I21/I19</f>
        <v>5.4613365636987682E-2</v>
      </c>
      <c r="L21" s="34">
        <f>J21-K21</f>
        <v>-1.4290784991826393E-2</v>
      </c>
      <c r="M21" s="18">
        <f>J21/K21</f>
        <v>0.7383280663049312</v>
      </c>
    </row>
    <row r="22" spans="1:13" x14ac:dyDescent="0.25">
      <c r="A22" s="57" t="s">
        <v>4</v>
      </c>
      <c r="B22" s="58"/>
      <c r="C22" s="10">
        <v>72</v>
      </c>
      <c r="D22" s="1">
        <v>43493</v>
      </c>
      <c r="E22" s="4">
        <f>C22/C19</f>
        <v>0.11612903225806452</v>
      </c>
      <c r="F22" s="5">
        <f>D22/D19</f>
        <v>0.13600402761795166</v>
      </c>
      <c r="G22" s="8">
        <f>E22-F22</f>
        <v>-1.987499535988714E-2</v>
      </c>
      <c r="H22" s="20">
        <f>E22/F22</f>
        <v>0.85386465601064476</v>
      </c>
      <c r="I22" s="29">
        <v>3253</v>
      </c>
      <c r="J22" s="36">
        <f>E22</f>
        <v>0.11612903225806452</v>
      </c>
      <c r="K22" s="5">
        <f>I22/I19</f>
        <v>0.16419341813042601</v>
      </c>
      <c r="L22" s="34">
        <f>J22-K22</f>
        <v>-4.806438587236149E-2</v>
      </c>
      <c r="M22" s="18">
        <f>J22/K22</f>
        <v>0.70726971629166124</v>
      </c>
    </row>
    <row r="23" spans="1:13" x14ac:dyDescent="0.25">
      <c r="A23" s="57" t="s">
        <v>3</v>
      </c>
      <c r="B23" s="58"/>
      <c r="C23" s="10">
        <v>30</v>
      </c>
      <c r="D23" s="1">
        <v>60819</v>
      </c>
      <c r="E23" s="4">
        <f>C23/C19</f>
        <v>4.8387096774193547E-2</v>
      </c>
      <c r="F23" s="5">
        <f>D23/D19</f>
        <v>0.19018299394606494</v>
      </c>
      <c r="G23" s="8">
        <f>E23-F23</f>
        <v>-0.14179589717187141</v>
      </c>
      <c r="H23" s="21">
        <f>E23/F23</f>
        <v>0.25442388812070083</v>
      </c>
      <c r="I23" s="29">
        <v>4548</v>
      </c>
      <c r="J23" s="36">
        <f>E23</f>
        <v>4.8387096774193547E-2</v>
      </c>
      <c r="K23" s="5">
        <f>I23/I19</f>
        <v>0.22955784373107208</v>
      </c>
      <c r="L23" s="34">
        <f>J23-K23</f>
        <v>-0.18117074695687851</v>
      </c>
      <c r="M23" s="21">
        <f>J23/K23</f>
        <v>0.21078389650182994</v>
      </c>
    </row>
    <row r="24" spans="1:13" x14ac:dyDescent="0.25">
      <c r="A24" s="57" t="s">
        <v>0</v>
      </c>
      <c r="B24" s="58"/>
      <c r="C24" s="10">
        <v>404</v>
      </c>
      <c r="D24" s="1">
        <v>197981</v>
      </c>
      <c r="E24" s="4">
        <f>C24/C19</f>
        <v>0.65161290322580645</v>
      </c>
      <c r="F24" s="5">
        <f>D24/D19</f>
        <v>0.6190930354730575</v>
      </c>
      <c r="G24" s="8">
        <f>E24-F24</f>
        <v>3.2519867752748954E-2</v>
      </c>
      <c r="H24" s="26">
        <f>E24/F24</f>
        <v>1.0525282403280471</v>
      </c>
      <c r="I24" s="29">
        <v>7647</v>
      </c>
      <c r="J24" s="36">
        <f>E24</f>
        <v>0.65161290322580645</v>
      </c>
      <c r="K24" s="5">
        <f>I24/I19</f>
        <v>0.38597819503331315</v>
      </c>
      <c r="L24" s="34">
        <f>J24-K24</f>
        <v>0.2656347081924933</v>
      </c>
      <c r="M24" s="26">
        <f>J24/K24</f>
        <v>1.6882116959212341</v>
      </c>
    </row>
    <row r="25" spans="1:13" ht="15.75" thickBot="1" x14ac:dyDescent="0.3">
      <c r="A25" s="47" t="s">
        <v>1</v>
      </c>
      <c r="B25" s="48"/>
      <c r="C25" s="23">
        <v>89</v>
      </c>
      <c r="D25" s="2">
        <v>8093</v>
      </c>
      <c r="E25" s="6">
        <f>C25/C19</f>
        <v>0.1435483870967742</v>
      </c>
      <c r="F25" s="7">
        <f>D25/D19</f>
        <v>2.5307074598489018E-2</v>
      </c>
      <c r="G25" s="9">
        <f>E25-F25</f>
        <v>0.11824131249828518</v>
      </c>
      <c r="H25" s="27">
        <f>E25/F25</f>
        <v>5.6722631664959362</v>
      </c>
      <c r="I25" s="33">
        <v>3282</v>
      </c>
      <c r="J25" s="37">
        <f>E25</f>
        <v>0.1435483870967742</v>
      </c>
      <c r="K25" s="7">
        <f>I25/I19</f>
        <v>0.16565717746820108</v>
      </c>
      <c r="L25" s="35">
        <f>J25-K25</f>
        <v>-2.2108790371426879E-2</v>
      </c>
      <c r="M25" s="38">
        <f>J25/K25</f>
        <v>0.86653889249277594</v>
      </c>
    </row>
    <row r="26" spans="1:13" x14ac:dyDescent="0.25">
      <c r="A26" s="50" t="s">
        <v>20</v>
      </c>
      <c r="B26" s="51"/>
      <c r="C26" s="52">
        <v>40</v>
      </c>
      <c r="D26" s="53">
        <v>319792</v>
      </c>
      <c r="E26" s="54">
        <v>1</v>
      </c>
      <c r="F26" s="55">
        <v>1</v>
      </c>
      <c r="G26" s="56"/>
      <c r="H26" s="59"/>
      <c r="I26" s="49">
        <v>19812</v>
      </c>
      <c r="J26" s="63">
        <v>1</v>
      </c>
      <c r="K26" s="60">
        <v>1</v>
      </c>
      <c r="L26" s="61"/>
      <c r="M26" s="59"/>
    </row>
    <row r="27" spans="1:13" x14ac:dyDescent="0.25">
      <c r="A27" s="50"/>
      <c r="B27" s="51"/>
      <c r="C27" s="52"/>
      <c r="D27" s="53"/>
      <c r="E27" s="54"/>
      <c r="F27" s="55"/>
      <c r="G27" s="56"/>
      <c r="H27" s="59"/>
      <c r="I27" s="49"/>
      <c r="J27" s="62"/>
      <c r="K27" s="55"/>
      <c r="L27" s="61"/>
      <c r="M27" s="59"/>
    </row>
    <row r="28" spans="1:13" x14ac:dyDescent="0.25">
      <c r="A28" s="57" t="s">
        <v>2</v>
      </c>
      <c r="B28" s="58"/>
      <c r="C28" s="10">
        <v>5</v>
      </c>
      <c r="D28" s="1">
        <v>9406</v>
      </c>
      <c r="E28" s="4">
        <f>C28/C26</f>
        <v>0.125</v>
      </c>
      <c r="F28" s="5">
        <f>D28/D26</f>
        <v>2.9412868364436885E-2</v>
      </c>
      <c r="G28" s="8">
        <f>E28-F28</f>
        <v>9.5587131635563122E-2</v>
      </c>
      <c r="H28" s="25">
        <f>E28/F28</f>
        <v>4.2498405273229851</v>
      </c>
      <c r="I28" s="29">
        <v>1082</v>
      </c>
      <c r="J28" s="36">
        <f>E28</f>
        <v>0.125</v>
      </c>
      <c r="K28" s="5">
        <f>I28/I26</f>
        <v>5.4613365636987682E-2</v>
      </c>
      <c r="L28" s="34">
        <f>J28-K28</f>
        <v>7.0386634363012318E-2</v>
      </c>
      <c r="M28" s="25">
        <f>J28/K28</f>
        <v>2.2888170055452868</v>
      </c>
    </row>
    <row r="29" spans="1:13" x14ac:dyDescent="0.25">
      <c r="A29" s="57" t="s">
        <v>4</v>
      </c>
      <c r="B29" s="58"/>
      <c r="C29" s="10">
        <v>4</v>
      </c>
      <c r="D29" s="1">
        <v>43493</v>
      </c>
      <c r="E29" s="4">
        <f>C29/C26</f>
        <v>0.1</v>
      </c>
      <c r="F29" s="5">
        <f>D29/D26</f>
        <v>0.13600402761795166</v>
      </c>
      <c r="G29" s="8">
        <f>E29-F29</f>
        <v>-3.6004027617951656E-2</v>
      </c>
      <c r="H29" s="18">
        <f>E29/F29</f>
        <v>0.73527234267583297</v>
      </c>
      <c r="I29" s="29">
        <v>3253</v>
      </c>
      <c r="J29" s="36">
        <f>E29</f>
        <v>0.1</v>
      </c>
      <c r="K29" s="5">
        <f>I29/I26</f>
        <v>0.16419341813042601</v>
      </c>
      <c r="L29" s="34">
        <f>J29-K29</f>
        <v>-6.4193418130426005E-2</v>
      </c>
      <c r="M29" s="18">
        <f>J29/K29</f>
        <v>0.60903781125115275</v>
      </c>
    </row>
    <row r="30" spans="1:13" x14ac:dyDescent="0.25">
      <c r="A30" s="57" t="s">
        <v>3</v>
      </c>
      <c r="B30" s="58"/>
      <c r="C30" s="10">
        <v>4</v>
      </c>
      <c r="D30" s="1">
        <v>60819</v>
      </c>
      <c r="E30" s="4">
        <f>C30/C26</f>
        <v>0.1</v>
      </c>
      <c r="F30" s="5">
        <f>D30/D26</f>
        <v>0.19018299394606494</v>
      </c>
      <c r="G30" s="8">
        <f>E30-F30</f>
        <v>-9.0182993946064938E-2</v>
      </c>
      <c r="H30" s="21">
        <f>E30/F30</f>
        <v>0.52580936878278173</v>
      </c>
      <c r="I30" s="29">
        <v>4548</v>
      </c>
      <c r="J30" s="36">
        <f>E30</f>
        <v>0.1</v>
      </c>
      <c r="K30" s="5">
        <f>I30/I26</f>
        <v>0.22955784373107208</v>
      </c>
      <c r="L30" s="34">
        <f>J30-K30</f>
        <v>-0.12955784373107207</v>
      </c>
      <c r="M30" s="21">
        <f>J30/K30</f>
        <v>0.43562005277044857</v>
      </c>
    </row>
    <row r="31" spans="1:13" x14ac:dyDescent="0.25">
      <c r="A31" s="57" t="s">
        <v>0</v>
      </c>
      <c r="B31" s="58"/>
      <c r="C31" s="10">
        <v>23</v>
      </c>
      <c r="D31" s="1">
        <v>197981</v>
      </c>
      <c r="E31" s="4">
        <f>C31/C26</f>
        <v>0.57499999999999996</v>
      </c>
      <c r="F31" s="5">
        <f>D31/D26</f>
        <v>0.6190930354730575</v>
      </c>
      <c r="G31" s="8">
        <f>E31-F31</f>
        <v>-4.409303547305754E-2</v>
      </c>
      <c r="H31" s="41">
        <f>E31/F31</f>
        <v>0.92877801405185334</v>
      </c>
      <c r="I31" s="29">
        <v>7647</v>
      </c>
      <c r="J31" s="36">
        <f>E31</f>
        <v>0.57499999999999996</v>
      </c>
      <c r="K31" s="5">
        <f>I31/I26</f>
        <v>0.38597819503331315</v>
      </c>
      <c r="L31" s="34">
        <f>J31-K31</f>
        <v>0.1890218049666868</v>
      </c>
      <c r="M31" s="26">
        <f>J31/K31</f>
        <v>1.4897214593958414</v>
      </c>
    </row>
    <row r="32" spans="1:13" ht="15.75" thickBot="1" x14ac:dyDescent="0.3">
      <c r="A32" s="47" t="s">
        <v>1</v>
      </c>
      <c r="B32" s="48"/>
      <c r="C32" s="23">
        <v>4</v>
      </c>
      <c r="D32" s="2">
        <v>8093</v>
      </c>
      <c r="E32" s="6">
        <f>C32/C26</f>
        <v>0.1</v>
      </c>
      <c r="F32" s="7">
        <f>D32/D26</f>
        <v>2.5307074598489018E-2</v>
      </c>
      <c r="G32" s="9">
        <f>E32-F32</f>
        <v>7.4692925401510984E-2</v>
      </c>
      <c r="H32" s="27">
        <f>E32/F32</f>
        <v>3.9514642283454839</v>
      </c>
      <c r="I32" s="33">
        <v>3282</v>
      </c>
      <c r="J32" s="37">
        <f>E32</f>
        <v>0.1</v>
      </c>
      <c r="K32" s="7">
        <f>I32/I26</f>
        <v>0.16565717746820108</v>
      </c>
      <c r="L32" s="35">
        <f>J32-K32</f>
        <v>-6.5657177468201072E-2</v>
      </c>
      <c r="M32" s="28">
        <f>J32/K32</f>
        <v>0.60365630712979901</v>
      </c>
    </row>
    <row r="33" spans="1:13" x14ac:dyDescent="0.25">
      <c r="A33" s="50" t="s">
        <v>21</v>
      </c>
      <c r="B33" s="51"/>
      <c r="C33" s="52">
        <v>374</v>
      </c>
      <c r="D33" s="53">
        <v>319792</v>
      </c>
      <c r="E33" s="54">
        <v>1</v>
      </c>
      <c r="F33" s="55">
        <v>1</v>
      </c>
      <c r="G33" s="56"/>
      <c r="H33" s="59"/>
      <c r="I33" s="49">
        <v>19812</v>
      </c>
      <c r="J33" s="63">
        <v>1</v>
      </c>
      <c r="K33" s="60">
        <v>1</v>
      </c>
      <c r="L33" s="61"/>
      <c r="M33" s="59"/>
    </row>
    <row r="34" spans="1:13" x14ac:dyDescent="0.25">
      <c r="A34" s="50"/>
      <c r="B34" s="51"/>
      <c r="C34" s="52"/>
      <c r="D34" s="53"/>
      <c r="E34" s="54"/>
      <c r="F34" s="55"/>
      <c r="G34" s="56"/>
      <c r="H34" s="59"/>
      <c r="I34" s="49"/>
      <c r="J34" s="62"/>
      <c r="K34" s="55"/>
      <c r="L34" s="61"/>
      <c r="M34" s="59"/>
    </row>
    <row r="35" spans="1:13" x14ac:dyDescent="0.25">
      <c r="A35" s="57" t="s">
        <v>2</v>
      </c>
      <c r="B35" s="58"/>
      <c r="C35" s="10">
        <v>25</v>
      </c>
      <c r="D35" s="1">
        <v>9406</v>
      </c>
      <c r="E35" s="4">
        <f>C35/C33</f>
        <v>6.684491978609626E-2</v>
      </c>
      <c r="F35" s="5">
        <f>D35/D33</f>
        <v>2.9412868364436885E-2</v>
      </c>
      <c r="G35" s="8">
        <f>E35-F35</f>
        <v>3.7432051421659375E-2</v>
      </c>
      <c r="H35" s="25">
        <f>E35/F35</f>
        <v>2.2726419932208479</v>
      </c>
      <c r="I35" s="29">
        <v>1082</v>
      </c>
      <c r="J35" s="36">
        <f>E35</f>
        <v>6.684491978609626E-2</v>
      </c>
      <c r="K35" s="5">
        <f>I35/I33</f>
        <v>5.4613365636987682E-2</v>
      </c>
      <c r="L35" s="34">
        <f>J35-K35</f>
        <v>1.2231554149108578E-2</v>
      </c>
      <c r="M35" s="25">
        <f>J35/K35</f>
        <v>1.2239663131258218</v>
      </c>
    </row>
    <row r="36" spans="1:13" x14ac:dyDescent="0.25">
      <c r="A36" s="57" t="s">
        <v>4</v>
      </c>
      <c r="B36" s="58"/>
      <c r="C36" s="10">
        <v>87</v>
      </c>
      <c r="D36" s="1">
        <v>43493</v>
      </c>
      <c r="E36" s="4">
        <f>C36/C33</f>
        <v>0.23262032085561499</v>
      </c>
      <c r="F36" s="5">
        <f>D36/D33</f>
        <v>0.13600402761795166</v>
      </c>
      <c r="G36" s="8">
        <f>E36-F36</f>
        <v>9.6616293237663325E-2</v>
      </c>
      <c r="H36" s="25">
        <f>E36/F36</f>
        <v>1.7103928826951196</v>
      </c>
      <c r="I36" s="29">
        <v>3253</v>
      </c>
      <c r="J36" s="36">
        <f>E36</f>
        <v>0.23262032085561499</v>
      </c>
      <c r="K36" s="5">
        <f>I36/I33</f>
        <v>0.16419341813042601</v>
      </c>
      <c r="L36" s="34">
        <f>J36-K36</f>
        <v>6.8426902725188976E-2</v>
      </c>
      <c r="M36" s="25">
        <f>J36/K36</f>
        <v>1.4167457106644463</v>
      </c>
    </row>
    <row r="37" spans="1:13" x14ac:dyDescent="0.25">
      <c r="A37" s="57" t="s">
        <v>3</v>
      </c>
      <c r="B37" s="58"/>
      <c r="C37" s="10">
        <v>64</v>
      </c>
      <c r="D37" s="1">
        <v>60819</v>
      </c>
      <c r="E37" s="4">
        <f>C37/C33</f>
        <v>0.17112299465240641</v>
      </c>
      <c r="F37" s="5">
        <f>D37/D33</f>
        <v>0.19018299394606494</v>
      </c>
      <c r="G37" s="8">
        <f>E37-F37</f>
        <v>-1.9059999293658536E-2</v>
      </c>
      <c r="H37" s="19">
        <f>E37/F37</f>
        <v>0.89978073802401137</v>
      </c>
      <c r="I37" s="29">
        <v>4548</v>
      </c>
      <c r="J37" s="36">
        <f>E37</f>
        <v>0.17112299465240641</v>
      </c>
      <c r="K37" s="5">
        <f>I37/I33</f>
        <v>0.22955784373107208</v>
      </c>
      <c r="L37" s="34">
        <f>J37-K37</f>
        <v>-5.8434849078665668E-2</v>
      </c>
      <c r="M37" s="21">
        <f>J37/K37</f>
        <v>0.74544607960718468</v>
      </c>
    </row>
    <row r="38" spans="1:13" x14ac:dyDescent="0.25">
      <c r="A38" s="57" t="s">
        <v>0</v>
      </c>
      <c r="B38" s="58"/>
      <c r="C38" s="10">
        <v>111</v>
      </c>
      <c r="D38" s="1">
        <v>197981</v>
      </c>
      <c r="E38" s="4">
        <f>C38/C33</f>
        <v>0.2967914438502674</v>
      </c>
      <c r="F38" s="5">
        <f>D38/D33</f>
        <v>0.6190930354730575</v>
      </c>
      <c r="G38" s="8">
        <f>E38-F38</f>
        <v>-0.3223015916227901</v>
      </c>
      <c r="H38" s="21">
        <f>E38/F38</f>
        <v>0.47939716140318872</v>
      </c>
      <c r="I38" s="29">
        <v>7647</v>
      </c>
      <c r="J38" s="36">
        <f>E38</f>
        <v>0.2967914438502674</v>
      </c>
      <c r="K38" s="5">
        <f>I38/I33</f>
        <v>0.38597819503331315</v>
      </c>
      <c r="L38" s="34">
        <f>J38-K38</f>
        <v>-8.9186751183045754E-2</v>
      </c>
      <c r="M38" s="21">
        <f>J38/K38</f>
        <v>0.7689331875979466</v>
      </c>
    </row>
    <row r="39" spans="1:13" ht="15.75" thickBot="1" x14ac:dyDescent="0.3">
      <c r="A39" s="47" t="s">
        <v>1</v>
      </c>
      <c r="B39" s="48"/>
      <c r="C39" s="23">
        <v>87</v>
      </c>
      <c r="D39" s="2">
        <v>8093</v>
      </c>
      <c r="E39" s="6">
        <f>C39/C33</f>
        <v>0.23262032085561499</v>
      </c>
      <c r="F39" s="7">
        <f>D39/D33</f>
        <v>2.5307074598489018E-2</v>
      </c>
      <c r="G39" s="9">
        <f>E39-F39</f>
        <v>0.20731324625712597</v>
      </c>
      <c r="H39" s="27">
        <f>E39/F39</f>
        <v>9.1919087664721157</v>
      </c>
      <c r="I39" s="33">
        <v>3282</v>
      </c>
      <c r="J39" s="37">
        <f>E39</f>
        <v>0.23262032085561499</v>
      </c>
      <c r="K39" s="7">
        <f>I39/I33</f>
        <v>0.16565717746820108</v>
      </c>
      <c r="L39" s="35">
        <f>J39-K39</f>
        <v>6.6963143387413909E-2</v>
      </c>
      <c r="M39" s="27">
        <f>J39/K39</f>
        <v>1.404227238510495</v>
      </c>
    </row>
  </sheetData>
  <mergeCells count="86">
    <mergeCell ref="A38:B38"/>
    <mergeCell ref="A39:B39"/>
    <mergeCell ref="K33:K34"/>
    <mergeCell ref="L33:L34"/>
    <mergeCell ref="M33:M34"/>
    <mergeCell ref="A35:B35"/>
    <mergeCell ref="A36:B36"/>
    <mergeCell ref="A37:B37"/>
    <mergeCell ref="E33:E34"/>
    <mergeCell ref="F33:F34"/>
    <mergeCell ref="G33:G34"/>
    <mergeCell ref="H33:H34"/>
    <mergeCell ref="I33:I34"/>
    <mergeCell ref="J33:J34"/>
    <mergeCell ref="D33:D34"/>
    <mergeCell ref="A30:B30"/>
    <mergeCell ref="A31:B31"/>
    <mergeCell ref="A32:B32"/>
    <mergeCell ref="A33:B34"/>
    <mergeCell ref="C33:C34"/>
    <mergeCell ref="J26:J27"/>
    <mergeCell ref="K26:K27"/>
    <mergeCell ref="L26:L27"/>
    <mergeCell ref="M26:M27"/>
    <mergeCell ref="A28:B28"/>
    <mergeCell ref="H26:H27"/>
    <mergeCell ref="I26:I27"/>
    <mergeCell ref="A29:B29"/>
    <mergeCell ref="D26:D27"/>
    <mergeCell ref="E26:E27"/>
    <mergeCell ref="F26:F27"/>
    <mergeCell ref="G26:G27"/>
    <mergeCell ref="C26:C27"/>
    <mergeCell ref="A22:B22"/>
    <mergeCell ref="A23:B23"/>
    <mergeCell ref="A24:B24"/>
    <mergeCell ref="A25:B25"/>
    <mergeCell ref="A26:B27"/>
    <mergeCell ref="I19:I20"/>
    <mergeCell ref="J19:J20"/>
    <mergeCell ref="K19:K20"/>
    <mergeCell ref="L19:L20"/>
    <mergeCell ref="M19:M20"/>
    <mergeCell ref="A21:B21"/>
    <mergeCell ref="C19:C20"/>
    <mergeCell ref="D19:D20"/>
    <mergeCell ref="E19:E20"/>
    <mergeCell ref="F19:F20"/>
    <mergeCell ref="G19:G20"/>
    <mergeCell ref="H19:H20"/>
    <mergeCell ref="A14:B14"/>
    <mergeCell ref="A15:B15"/>
    <mergeCell ref="A16:B16"/>
    <mergeCell ref="A17:B17"/>
    <mergeCell ref="A18:B18"/>
    <mergeCell ref="A19:B20"/>
    <mergeCell ref="M12:M13"/>
    <mergeCell ref="A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5:M6"/>
    <mergeCell ref="A7:B7"/>
    <mergeCell ref="A8:B8"/>
    <mergeCell ref="A9:B9"/>
    <mergeCell ref="A10:B10"/>
    <mergeCell ref="K5:K6"/>
    <mergeCell ref="L5:L6"/>
    <mergeCell ref="A11:B11"/>
    <mergeCell ref="G5:G6"/>
    <mergeCell ref="H5:H6"/>
    <mergeCell ref="I5:I6"/>
    <mergeCell ref="J5:J6"/>
    <mergeCell ref="F5:F6"/>
    <mergeCell ref="A4:B4"/>
    <mergeCell ref="A5:B6"/>
    <mergeCell ref="C5:C6"/>
    <mergeCell ref="D5:D6"/>
    <mergeCell ref="E5:E6"/>
  </mergeCells>
  <pageMargins left="0.7" right="0.7" top="0.75" bottom="0.75" header="0.3" footer="0.3"/>
  <pageSetup scale="68" fitToHeight="0" orientation="landscape" r:id="rId1"/>
  <headerFooter>
    <oddHeader>&amp;C&amp;"-,Bold"&amp;14EMPLOYEE DEMOGRAPHICS:&amp;"-,Regular" &amp;"-,Bold"Diablo Valley College 
&amp;"-,Regular"The percentage of each employee group compared to that group's representation in the adult population within the community served and among student population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9"/>
  <sheetViews>
    <sheetView view="pageLayout" topLeftCell="A7" zoomScaleNormal="100" workbookViewId="0">
      <selection activeCell="C28" sqref="C28"/>
    </sheetView>
  </sheetViews>
  <sheetFormatPr defaultRowHeight="15" x14ac:dyDescent="0.25"/>
  <cols>
    <col min="1" max="1" width="9.5703125" customWidth="1"/>
    <col min="2" max="2" width="11.140625" customWidth="1"/>
    <col min="3" max="3" width="14.42578125" style="3" customWidth="1"/>
    <col min="4" max="4" width="17.140625" customWidth="1"/>
    <col min="5" max="5" width="14.5703125" style="3" customWidth="1"/>
    <col min="6" max="6" width="13.42578125" customWidth="1"/>
    <col min="7" max="7" width="15" customWidth="1"/>
    <col min="8" max="9" width="14" customWidth="1"/>
    <col min="10" max="10" width="14.42578125" style="30" customWidth="1"/>
    <col min="11" max="11" width="14.5703125" customWidth="1"/>
    <col min="12" max="12" width="12.85546875" customWidth="1"/>
    <col min="13" max="13" width="14.42578125" customWidth="1"/>
    <col min="14" max="14" width="20" bestFit="1" customWidth="1"/>
  </cols>
  <sheetData>
    <row r="2" spans="1:14" x14ac:dyDescent="0.25">
      <c r="A2" s="16"/>
      <c r="B2" s="17"/>
      <c r="C2" t="s">
        <v>11</v>
      </c>
      <c r="F2" s="22"/>
      <c r="G2" t="s">
        <v>15</v>
      </c>
      <c r="J2" s="15"/>
      <c r="K2" t="s">
        <v>10</v>
      </c>
    </row>
    <row r="3" spans="1:14" ht="15.75" thickBot="1" x14ac:dyDescent="0.3">
      <c r="A3" s="16"/>
      <c r="B3" s="16"/>
      <c r="C3"/>
      <c r="F3" s="43"/>
      <c r="J3" s="42"/>
    </row>
    <row r="4" spans="1:14" ht="70.5" customHeight="1" thickBot="1" x14ac:dyDescent="0.3">
      <c r="A4" s="45" t="s">
        <v>16</v>
      </c>
      <c r="B4" s="46"/>
      <c r="C4" s="11" t="s">
        <v>13</v>
      </c>
      <c r="D4" s="24" t="s">
        <v>5</v>
      </c>
      <c r="E4" s="11" t="s">
        <v>12</v>
      </c>
      <c r="F4" s="12" t="s">
        <v>7</v>
      </c>
      <c r="G4" s="12" t="s">
        <v>8</v>
      </c>
      <c r="H4" s="32" t="s">
        <v>9</v>
      </c>
      <c r="I4" s="11" t="s">
        <v>14</v>
      </c>
      <c r="J4" s="44" t="s">
        <v>12</v>
      </c>
      <c r="K4" s="12" t="s">
        <v>6</v>
      </c>
      <c r="L4" s="12" t="s">
        <v>8</v>
      </c>
      <c r="M4" s="32" t="s">
        <v>9</v>
      </c>
    </row>
    <row r="5" spans="1:14" x14ac:dyDescent="0.25">
      <c r="A5" s="50" t="s">
        <v>17</v>
      </c>
      <c r="B5" s="51"/>
      <c r="C5" s="52">
        <v>205</v>
      </c>
      <c r="D5" s="53">
        <v>191607</v>
      </c>
      <c r="E5" s="54">
        <v>1</v>
      </c>
      <c r="F5" s="55">
        <v>1</v>
      </c>
      <c r="G5" s="56"/>
      <c r="H5" s="56"/>
      <c r="I5" s="49">
        <v>8689</v>
      </c>
      <c r="J5" s="63">
        <v>1</v>
      </c>
      <c r="K5" s="60">
        <v>1</v>
      </c>
      <c r="L5" s="61"/>
      <c r="M5" s="56"/>
    </row>
    <row r="6" spans="1:14" ht="18.95" customHeight="1" x14ac:dyDescent="0.25">
      <c r="A6" s="50"/>
      <c r="B6" s="51"/>
      <c r="C6" s="52"/>
      <c r="D6" s="53"/>
      <c r="E6" s="54"/>
      <c r="F6" s="55"/>
      <c r="G6" s="56"/>
      <c r="H6" s="56"/>
      <c r="I6" s="49"/>
      <c r="J6" s="62"/>
      <c r="K6" s="55"/>
      <c r="L6" s="61"/>
      <c r="M6" s="56"/>
    </row>
    <row r="7" spans="1:14" x14ac:dyDescent="0.25">
      <c r="A7" s="57" t="s">
        <v>2</v>
      </c>
      <c r="B7" s="58"/>
      <c r="C7" s="10">
        <v>32</v>
      </c>
      <c r="D7" s="1">
        <v>22060</v>
      </c>
      <c r="E7" s="4">
        <f>C7/C5</f>
        <v>0.15609756097560976</v>
      </c>
      <c r="F7" s="5">
        <f>D7/D5</f>
        <v>0.11513149310828937</v>
      </c>
      <c r="G7" s="8">
        <f>E7-F7</f>
        <v>4.0966067867320391E-2</v>
      </c>
      <c r="H7" s="25">
        <f>E7/F7</f>
        <v>1.3558198261946355</v>
      </c>
      <c r="I7" s="29">
        <v>1364</v>
      </c>
      <c r="J7" s="36">
        <f>E7</f>
        <v>0.15609756097560976</v>
      </c>
      <c r="K7" s="5">
        <f>I7/I5</f>
        <v>0.15698008976867303</v>
      </c>
      <c r="L7" s="34">
        <f>J7-K7</f>
        <v>-8.8252879306327525E-4</v>
      </c>
      <c r="M7" s="39">
        <f>J7/K7</f>
        <v>0.99437808454330878</v>
      </c>
      <c r="N7" s="31"/>
    </row>
    <row r="8" spans="1:14" x14ac:dyDescent="0.25">
      <c r="A8" s="57" t="s">
        <v>4</v>
      </c>
      <c r="B8" s="58"/>
      <c r="C8" s="10">
        <v>19</v>
      </c>
      <c r="D8" s="1">
        <v>25329</v>
      </c>
      <c r="E8" s="4">
        <f>C8/C5</f>
        <v>9.2682926829268292E-2</v>
      </c>
      <c r="F8" s="5">
        <f>D8/D5</f>
        <v>0.13219245643426389</v>
      </c>
      <c r="G8" s="8">
        <f>E8-F8</f>
        <v>-3.9509529604995597E-2</v>
      </c>
      <c r="H8" s="18">
        <f>E8/F8</f>
        <v>0.70112114812963833</v>
      </c>
      <c r="I8" s="29">
        <v>871</v>
      </c>
      <c r="J8" s="36">
        <f>E8</f>
        <v>9.2682926829268292E-2</v>
      </c>
      <c r="K8" s="5">
        <f>I8/I5</f>
        <v>0.10024168488894004</v>
      </c>
      <c r="L8" s="34">
        <f>J8-K8</f>
        <v>-7.5587580596717524E-3</v>
      </c>
      <c r="M8" s="39">
        <f>J8/K8</f>
        <v>0.92459466270896917</v>
      </c>
      <c r="N8" s="31"/>
    </row>
    <row r="9" spans="1:14" x14ac:dyDescent="0.25">
      <c r="A9" s="57" t="s">
        <v>3</v>
      </c>
      <c r="B9" s="58"/>
      <c r="C9" s="10">
        <v>52</v>
      </c>
      <c r="D9" s="1">
        <v>66406</v>
      </c>
      <c r="E9" s="4">
        <f>C9/C5</f>
        <v>0.25365853658536586</v>
      </c>
      <c r="F9" s="5">
        <f>D9/D5</f>
        <v>0.34657397694238729</v>
      </c>
      <c r="G9" s="8">
        <f>E9-F9</f>
        <v>-9.2915440357021428E-2</v>
      </c>
      <c r="H9" s="21">
        <f>E9/F9</f>
        <v>0.73190300905810013</v>
      </c>
      <c r="I9" s="29">
        <v>3244</v>
      </c>
      <c r="J9" s="36">
        <f>E9</f>
        <v>0.25365853658536586</v>
      </c>
      <c r="K9" s="5">
        <f>I9/I5</f>
        <v>0.37334560939118427</v>
      </c>
      <c r="L9" s="34">
        <f>J9-K9</f>
        <v>-0.11968707280581842</v>
      </c>
      <c r="M9" s="21">
        <f>J9/K9</f>
        <v>0.67942016781450176</v>
      </c>
    </row>
    <row r="10" spans="1:14" x14ac:dyDescent="0.25">
      <c r="A10" s="57" t="s">
        <v>0</v>
      </c>
      <c r="B10" s="58"/>
      <c r="C10" s="10">
        <v>93</v>
      </c>
      <c r="D10" s="1">
        <v>71049</v>
      </c>
      <c r="E10" s="4">
        <f>C10/C5</f>
        <v>0.45365853658536587</v>
      </c>
      <c r="F10" s="5">
        <f>D10/D5</f>
        <v>0.37080586826159795</v>
      </c>
      <c r="G10" s="8">
        <f>E10-F10</f>
        <v>8.285266832376792E-2</v>
      </c>
      <c r="H10" s="26">
        <f>E10/F10</f>
        <v>1.2234394744403467</v>
      </c>
      <c r="I10" s="29">
        <v>2431</v>
      </c>
      <c r="J10" s="36">
        <f>E10</f>
        <v>0.45365853658536587</v>
      </c>
      <c r="K10" s="5">
        <f>I10/I5</f>
        <v>0.27977903095868339</v>
      </c>
      <c r="L10" s="34">
        <f>J10-K10</f>
        <v>0.17387950562668247</v>
      </c>
      <c r="M10" s="26">
        <f>J10/K10</f>
        <v>1.6214886978158141</v>
      </c>
    </row>
    <row r="11" spans="1:14" ht="15.75" thickBot="1" x14ac:dyDescent="0.3">
      <c r="A11" s="47" t="s">
        <v>1</v>
      </c>
      <c r="B11" s="48"/>
      <c r="C11" s="23">
        <v>9</v>
      </c>
      <c r="D11" s="2">
        <v>6763</v>
      </c>
      <c r="E11" s="6">
        <f>C11/C5</f>
        <v>4.3902439024390241E-2</v>
      </c>
      <c r="F11" s="7">
        <f>D11/D5</f>
        <v>3.5296205253461513E-2</v>
      </c>
      <c r="G11" s="9">
        <f>E11-F11</f>
        <v>8.6062337709287284E-3</v>
      </c>
      <c r="H11" s="27">
        <f>E11/F11</f>
        <v>1.2438288679796452</v>
      </c>
      <c r="I11" s="33">
        <v>779</v>
      </c>
      <c r="J11" s="37">
        <f>E11</f>
        <v>4.3902439024390241E-2</v>
      </c>
      <c r="K11" s="7">
        <f>I11/I5</f>
        <v>8.9653584992519283E-2</v>
      </c>
      <c r="L11" s="35">
        <f>J11-K11</f>
        <v>-4.5751145968129042E-2</v>
      </c>
      <c r="M11" s="28">
        <f>J11/K11</f>
        <v>0.48968972103071473</v>
      </c>
    </row>
    <row r="12" spans="1:14" x14ac:dyDescent="0.25">
      <c r="A12" s="50" t="s">
        <v>18</v>
      </c>
      <c r="B12" s="51"/>
      <c r="C12" s="52">
        <v>110</v>
      </c>
      <c r="D12" s="53">
        <v>191607</v>
      </c>
      <c r="E12" s="54">
        <v>1</v>
      </c>
      <c r="F12" s="55">
        <v>1</v>
      </c>
      <c r="G12" s="56"/>
      <c r="H12" s="59"/>
      <c r="I12" s="49">
        <v>8689</v>
      </c>
      <c r="J12" s="63">
        <v>1</v>
      </c>
      <c r="K12" s="60">
        <v>1</v>
      </c>
      <c r="L12" s="61"/>
      <c r="M12" s="59"/>
    </row>
    <row r="13" spans="1:14" x14ac:dyDescent="0.25">
      <c r="A13" s="50"/>
      <c r="B13" s="51"/>
      <c r="C13" s="52"/>
      <c r="D13" s="53"/>
      <c r="E13" s="54"/>
      <c r="F13" s="55"/>
      <c r="G13" s="56"/>
      <c r="H13" s="59"/>
      <c r="I13" s="49"/>
      <c r="J13" s="62"/>
      <c r="K13" s="55"/>
      <c r="L13" s="61"/>
      <c r="M13" s="59"/>
    </row>
    <row r="14" spans="1:14" x14ac:dyDescent="0.25">
      <c r="A14" s="57" t="s">
        <v>2</v>
      </c>
      <c r="B14" s="58"/>
      <c r="C14" s="10">
        <v>10</v>
      </c>
      <c r="D14" s="1">
        <v>22060</v>
      </c>
      <c r="E14" s="4">
        <f>C14/C12</f>
        <v>9.0909090909090912E-2</v>
      </c>
      <c r="F14" s="5">
        <f>D14/D12</f>
        <v>0.11513149310828937</v>
      </c>
      <c r="G14" s="8">
        <f>E14-F14</f>
        <v>-2.4222402199198453E-2</v>
      </c>
      <c r="H14" s="18">
        <f>E14/F14</f>
        <v>0.78961097832358029</v>
      </c>
      <c r="I14" s="29">
        <v>1364</v>
      </c>
      <c r="J14" s="36">
        <f>E14</f>
        <v>9.0909090909090912E-2</v>
      </c>
      <c r="K14" s="5">
        <f>I14/I12</f>
        <v>0.15698008976867303</v>
      </c>
      <c r="L14" s="34">
        <f>J14-K14</f>
        <v>-6.607099885958212E-2</v>
      </c>
      <c r="M14" s="18">
        <f>J14/K14</f>
        <v>0.57911223673687018</v>
      </c>
    </row>
    <row r="15" spans="1:14" x14ac:dyDescent="0.25">
      <c r="A15" s="57" t="s">
        <v>4</v>
      </c>
      <c r="B15" s="58"/>
      <c r="C15" s="10">
        <v>7</v>
      </c>
      <c r="D15" s="1">
        <v>25329</v>
      </c>
      <c r="E15" s="4">
        <f>C15/C12</f>
        <v>6.363636363636363E-2</v>
      </c>
      <c r="F15" s="5">
        <f>D15/D12</f>
        <v>0.13219245643426389</v>
      </c>
      <c r="G15" s="8">
        <f>E15-F15</f>
        <v>-6.8556092797900259E-2</v>
      </c>
      <c r="H15" s="18">
        <f>E15/F15</f>
        <v>0.48139179309379471</v>
      </c>
      <c r="I15" s="29">
        <v>871</v>
      </c>
      <c r="J15" s="36">
        <f>E15</f>
        <v>6.363636363636363E-2</v>
      </c>
      <c r="K15" s="5">
        <f>I15/I12</f>
        <v>0.10024168488894004</v>
      </c>
      <c r="L15" s="34">
        <f>J15-K15</f>
        <v>-3.6605321252576414E-2</v>
      </c>
      <c r="M15" s="18">
        <f>J15/K15</f>
        <v>0.63482934975472283</v>
      </c>
    </row>
    <row r="16" spans="1:14" x14ac:dyDescent="0.25">
      <c r="A16" s="57" t="s">
        <v>3</v>
      </c>
      <c r="B16" s="58"/>
      <c r="C16" s="10">
        <v>18</v>
      </c>
      <c r="D16" s="1">
        <v>66406</v>
      </c>
      <c r="E16" s="4">
        <f>C16/C12</f>
        <v>0.16363636363636364</v>
      </c>
      <c r="F16" s="5">
        <f>D16/D12</f>
        <v>0.34657397694238729</v>
      </c>
      <c r="G16" s="8">
        <f>E16-F16</f>
        <v>-0.18293761330602365</v>
      </c>
      <c r="H16" s="21">
        <f>E16/F16</f>
        <v>0.47215421388538276</v>
      </c>
      <c r="I16" s="29">
        <v>3244</v>
      </c>
      <c r="J16" s="36">
        <f>E16</f>
        <v>0.16363636363636364</v>
      </c>
      <c r="K16" s="5">
        <f>I16/I12</f>
        <v>0.37334560939118427</v>
      </c>
      <c r="L16" s="34">
        <f>J16-K16</f>
        <v>-0.20970924575482064</v>
      </c>
      <c r="M16" s="21">
        <f>J16/K16</f>
        <v>0.43829727609012442</v>
      </c>
    </row>
    <row r="17" spans="1:13" x14ac:dyDescent="0.25">
      <c r="A17" s="57" t="s">
        <v>0</v>
      </c>
      <c r="B17" s="58"/>
      <c r="C17" s="10">
        <v>63</v>
      </c>
      <c r="D17" s="1">
        <v>71049</v>
      </c>
      <c r="E17" s="4">
        <f>C17/C12</f>
        <v>0.57272727272727275</v>
      </c>
      <c r="F17" s="5">
        <f>D17/D12</f>
        <v>0.37080586826159795</v>
      </c>
      <c r="G17" s="8">
        <f>E17-F17</f>
        <v>0.2019214044656748</v>
      </c>
      <c r="H17" s="26">
        <f>E17/F17</f>
        <v>1.5445474889928719</v>
      </c>
      <c r="I17" s="29">
        <v>2431</v>
      </c>
      <c r="J17" s="36">
        <f>E17</f>
        <v>0.57272727272727275</v>
      </c>
      <c r="K17" s="5">
        <f>I17/I12</f>
        <v>0.27977903095868339</v>
      </c>
      <c r="L17" s="34">
        <f>J17-K17</f>
        <v>0.29294824176858936</v>
      </c>
      <c r="M17" s="26">
        <f>J17/K17</f>
        <v>2.0470700422572081</v>
      </c>
    </row>
    <row r="18" spans="1:13" ht="15.75" thickBot="1" x14ac:dyDescent="0.3">
      <c r="A18" s="47" t="s">
        <v>1</v>
      </c>
      <c r="B18" s="48"/>
      <c r="C18" s="23">
        <v>12</v>
      </c>
      <c r="D18" s="2">
        <v>6763</v>
      </c>
      <c r="E18" s="6">
        <f>C18/C12</f>
        <v>0.10909090909090909</v>
      </c>
      <c r="F18" s="7">
        <f>D18/D12</f>
        <v>3.5296205253461513E-2</v>
      </c>
      <c r="G18" s="9">
        <f>E18-F18</f>
        <v>7.3794703837447573E-2</v>
      </c>
      <c r="H18" s="27">
        <f>E18/F18</f>
        <v>3.0907262780100275</v>
      </c>
      <c r="I18" s="33">
        <v>779</v>
      </c>
      <c r="J18" s="37">
        <f>E18</f>
        <v>0.10909090909090909</v>
      </c>
      <c r="K18" s="7">
        <f>I18/I12</f>
        <v>8.9653584992519283E-2</v>
      </c>
      <c r="L18" s="35">
        <f>J18-K18</f>
        <v>1.9437324098389802E-2</v>
      </c>
      <c r="M18" s="27">
        <f>J18/K18</f>
        <v>1.2168047613490487</v>
      </c>
    </row>
    <row r="19" spans="1:13" x14ac:dyDescent="0.25">
      <c r="A19" s="50" t="s">
        <v>19</v>
      </c>
      <c r="B19" s="51"/>
      <c r="C19" s="52">
        <v>293</v>
      </c>
      <c r="D19" s="53">
        <v>191607</v>
      </c>
      <c r="E19" s="54">
        <v>1</v>
      </c>
      <c r="F19" s="55">
        <v>1</v>
      </c>
      <c r="G19" s="56"/>
      <c r="H19" s="59"/>
      <c r="I19" s="49">
        <v>8689</v>
      </c>
      <c r="J19" s="63">
        <v>1</v>
      </c>
      <c r="K19" s="60">
        <v>1</v>
      </c>
      <c r="L19" s="61"/>
      <c r="M19" s="59"/>
    </row>
    <row r="20" spans="1:13" x14ac:dyDescent="0.25">
      <c r="A20" s="50"/>
      <c r="B20" s="51"/>
      <c r="C20" s="52"/>
      <c r="D20" s="53"/>
      <c r="E20" s="54"/>
      <c r="F20" s="55"/>
      <c r="G20" s="56"/>
      <c r="H20" s="59"/>
      <c r="I20" s="49"/>
      <c r="J20" s="62"/>
      <c r="K20" s="55"/>
      <c r="L20" s="61"/>
      <c r="M20" s="59"/>
    </row>
    <row r="21" spans="1:13" x14ac:dyDescent="0.25">
      <c r="A21" s="57" t="s">
        <v>2</v>
      </c>
      <c r="B21" s="58"/>
      <c r="C21" s="10">
        <v>29</v>
      </c>
      <c r="D21" s="1">
        <v>22060</v>
      </c>
      <c r="E21" s="4">
        <f>C21/C19</f>
        <v>9.8976109215017066E-2</v>
      </c>
      <c r="F21" s="5">
        <f>D21/D19</f>
        <v>0.11513149310828937</v>
      </c>
      <c r="G21" s="8">
        <f>E21-F21</f>
        <v>-1.6155383893272299E-2</v>
      </c>
      <c r="H21" s="39">
        <f>E21/F21</f>
        <v>0.85967884670724271</v>
      </c>
      <c r="I21" s="29">
        <v>1364</v>
      </c>
      <c r="J21" s="36">
        <f>E21</f>
        <v>9.8976109215017066E-2</v>
      </c>
      <c r="K21" s="5">
        <f>I21/I19</f>
        <v>0.15698008976867303</v>
      </c>
      <c r="L21" s="34">
        <f>J21-K21</f>
        <v>-5.8003980553655965E-2</v>
      </c>
      <c r="M21" s="18">
        <f>J21/K21</f>
        <v>0.63050103590123407</v>
      </c>
    </row>
    <row r="22" spans="1:13" x14ac:dyDescent="0.25">
      <c r="A22" s="57" t="s">
        <v>4</v>
      </c>
      <c r="B22" s="58"/>
      <c r="C22" s="10">
        <v>29</v>
      </c>
      <c r="D22" s="1">
        <v>25329</v>
      </c>
      <c r="E22" s="4">
        <f>C22/C19</f>
        <v>9.8976109215017066E-2</v>
      </c>
      <c r="F22" s="5">
        <f>D22/D19</f>
        <v>0.13219245643426389</v>
      </c>
      <c r="G22" s="8">
        <f>E22-F22</f>
        <v>-3.3216347219246822E-2</v>
      </c>
      <c r="H22" s="18">
        <f>E22/F22</f>
        <v>0.74872736224729652</v>
      </c>
      <c r="I22" s="29">
        <v>871</v>
      </c>
      <c r="J22" s="36">
        <f>E22</f>
        <v>9.8976109215017066E-2</v>
      </c>
      <c r="K22" s="5">
        <f>I22/I19</f>
        <v>0.10024168488894004</v>
      </c>
      <c r="L22" s="34">
        <f>J22-K22</f>
        <v>-1.2655756739229779E-3</v>
      </c>
      <c r="M22" s="39">
        <f>J22/K22</f>
        <v>0.98737475656634122</v>
      </c>
    </row>
    <row r="23" spans="1:13" x14ac:dyDescent="0.25">
      <c r="A23" s="57" t="s">
        <v>3</v>
      </c>
      <c r="B23" s="58"/>
      <c r="C23" s="10">
        <v>28</v>
      </c>
      <c r="D23" s="1">
        <v>66406</v>
      </c>
      <c r="E23" s="4">
        <f>C23/C19</f>
        <v>9.556313993174062E-2</v>
      </c>
      <c r="F23" s="5">
        <f>D23/D19</f>
        <v>0.34657397694238729</v>
      </c>
      <c r="G23" s="8">
        <f>E23-F23</f>
        <v>-0.25101083701064664</v>
      </c>
      <c r="H23" s="21">
        <f>E23/F23</f>
        <v>0.27573662851099334</v>
      </c>
      <c r="I23" s="29">
        <v>3244</v>
      </c>
      <c r="J23" s="36">
        <f>E23</f>
        <v>9.556313993174062E-2</v>
      </c>
      <c r="K23" s="5">
        <f>I23/I19</f>
        <v>0.37334560939118427</v>
      </c>
      <c r="L23" s="34">
        <f>J23-K23</f>
        <v>-0.27778246945944363</v>
      </c>
      <c r="M23" s="21">
        <f>J23/K23</f>
        <v>0.25596427955206358</v>
      </c>
    </row>
    <row r="24" spans="1:13" x14ac:dyDescent="0.25">
      <c r="A24" s="57" t="s">
        <v>0</v>
      </c>
      <c r="B24" s="58"/>
      <c r="C24" s="10">
        <v>194</v>
      </c>
      <c r="D24" s="1">
        <v>71049</v>
      </c>
      <c r="E24" s="4">
        <f>C24/C19</f>
        <v>0.66211604095563137</v>
      </c>
      <c r="F24" s="5">
        <f>D24/D19</f>
        <v>0.37080586826159795</v>
      </c>
      <c r="G24" s="8">
        <f>E24-F24</f>
        <v>0.29131017269403342</v>
      </c>
      <c r="H24" s="26">
        <f>E24/F24</f>
        <v>1.7856137068697049</v>
      </c>
      <c r="I24" s="29">
        <v>2431</v>
      </c>
      <c r="J24" s="36">
        <f>E24</f>
        <v>0.66211604095563137</v>
      </c>
      <c r="K24" s="5">
        <f>I24/I19</f>
        <v>0.27977903095868339</v>
      </c>
      <c r="L24" s="34">
        <f>J24-K24</f>
        <v>0.38233700999694797</v>
      </c>
      <c r="M24" s="26">
        <f>J24/K24</f>
        <v>2.3665677827492724</v>
      </c>
    </row>
    <row r="25" spans="1:13" ht="15.75" thickBot="1" x14ac:dyDescent="0.3">
      <c r="A25" s="47" t="s">
        <v>1</v>
      </c>
      <c r="B25" s="48"/>
      <c r="C25" s="23">
        <v>13</v>
      </c>
      <c r="D25" s="2">
        <v>6763</v>
      </c>
      <c r="E25" s="6">
        <f>C25/C19</f>
        <v>4.4368600682593858E-2</v>
      </c>
      <c r="F25" s="7">
        <f>D25/D19</f>
        <v>3.5296205253461513E-2</v>
      </c>
      <c r="G25" s="9">
        <f>E25-F25</f>
        <v>9.0723954291323447E-3</v>
      </c>
      <c r="H25" s="27">
        <f>E25/F25</f>
        <v>1.2570360004420762</v>
      </c>
      <c r="I25" s="33">
        <v>779</v>
      </c>
      <c r="J25" s="37">
        <f>E25</f>
        <v>4.4368600682593858E-2</v>
      </c>
      <c r="K25" s="7">
        <f>I25/I19</f>
        <v>8.9653584992519283E-2</v>
      </c>
      <c r="L25" s="35">
        <f>J25-K25</f>
        <v>-4.5284984309925426E-2</v>
      </c>
      <c r="M25" s="28">
        <f>J25/K25</f>
        <v>0.49488930851226959</v>
      </c>
    </row>
    <row r="26" spans="1:13" x14ac:dyDescent="0.25">
      <c r="A26" s="50" t="s">
        <v>20</v>
      </c>
      <c r="B26" s="51"/>
      <c r="C26" s="52">
        <v>25</v>
      </c>
      <c r="D26" s="53">
        <v>191607</v>
      </c>
      <c r="E26" s="54">
        <v>1</v>
      </c>
      <c r="F26" s="55">
        <v>1</v>
      </c>
      <c r="G26" s="56"/>
      <c r="H26" s="59"/>
      <c r="I26" s="49">
        <v>8689</v>
      </c>
      <c r="J26" s="63">
        <v>1</v>
      </c>
      <c r="K26" s="60">
        <v>1</v>
      </c>
      <c r="L26" s="61"/>
      <c r="M26" s="59"/>
    </row>
    <row r="27" spans="1:13" x14ac:dyDescent="0.25">
      <c r="A27" s="50"/>
      <c r="B27" s="51"/>
      <c r="C27" s="52"/>
      <c r="D27" s="53"/>
      <c r="E27" s="54"/>
      <c r="F27" s="55"/>
      <c r="G27" s="56"/>
      <c r="H27" s="59"/>
      <c r="I27" s="49"/>
      <c r="J27" s="62"/>
      <c r="K27" s="55"/>
      <c r="L27" s="61"/>
      <c r="M27" s="59"/>
    </row>
    <row r="28" spans="1:13" x14ac:dyDescent="0.25">
      <c r="A28" s="57" t="s">
        <v>2</v>
      </c>
      <c r="B28" s="58"/>
      <c r="C28" s="10">
        <v>4</v>
      </c>
      <c r="D28" s="1">
        <v>22060</v>
      </c>
      <c r="E28" s="4">
        <f>C28/C26</f>
        <v>0.16</v>
      </c>
      <c r="F28" s="5">
        <f>D28/D26</f>
        <v>0.11513149310828937</v>
      </c>
      <c r="G28" s="8">
        <f>E28-F28</f>
        <v>4.4868506891710638E-2</v>
      </c>
      <c r="H28" s="25">
        <f>E28/F28</f>
        <v>1.3897153218495013</v>
      </c>
      <c r="I28" s="29">
        <v>1364</v>
      </c>
      <c r="J28" s="36">
        <f>E28</f>
        <v>0.16</v>
      </c>
      <c r="K28" s="5">
        <f>I28/I26</f>
        <v>0.15698008976867303</v>
      </c>
      <c r="L28" s="34">
        <f>J28-K28</f>
        <v>3.0199102313269721E-3</v>
      </c>
      <c r="M28" s="25">
        <f>J28/K28</f>
        <v>1.0192375366568915</v>
      </c>
    </row>
    <row r="29" spans="1:13" x14ac:dyDescent="0.25">
      <c r="A29" s="57" t="s">
        <v>4</v>
      </c>
      <c r="B29" s="58"/>
      <c r="C29" s="10">
        <v>3</v>
      </c>
      <c r="D29" s="1">
        <v>25329</v>
      </c>
      <c r="E29" s="4">
        <f>C29/C26</f>
        <v>0.12</v>
      </c>
      <c r="F29" s="5">
        <f>D29/D26</f>
        <v>0.13219245643426389</v>
      </c>
      <c r="G29" s="8">
        <f>E29-F29</f>
        <v>-1.2192456434263893E-2</v>
      </c>
      <c r="H29" s="39">
        <f>E29/F29</f>
        <v>0.90776738126258427</v>
      </c>
      <c r="I29" s="29">
        <v>871</v>
      </c>
      <c r="J29" s="36">
        <f>E29</f>
        <v>0.12</v>
      </c>
      <c r="K29" s="5">
        <f>I29/I26</f>
        <v>0.10024168488894004</v>
      </c>
      <c r="L29" s="34">
        <f>J29-K29</f>
        <v>1.9758315111059951E-2</v>
      </c>
      <c r="M29" s="25">
        <f>J29/K29</f>
        <v>1.1971067738231915</v>
      </c>
    </row>
    <row r="30" spans="1:13" x14ac:dyDescent="0.25">
      <c r="A30" s="57" t="s">
        <v>3</v>
      </c>
      <c r="B30" s="58"/>
      <c r="C30" s="10">
        <v>3</v>
      </c>
      <c r="D30" s="1">
        <v>66406</v>
      </c>
      <c r="E30" s="4">
        <f>C30/C26</f>
        <v>0.12</v>
      </c>
      <c r="F30" s="5">
        <f>D30/D26</f>
        <v>0.34657397694238729</v>
      </c>
      <c r="G30" s="8">
        <f>E30-F30</f>
        <v>-0.22657397694238729</v>
      </c>
      <c r="H30" s="21">
        <f>E30/F30</f>
        <v>0.34624642351594737</v>
      </c>
      <c r="I30" s="29">
        <v>3244</v>
      </c>
      <c r="J30" s="36">
        <f>E30</f>
        <v>0.12</v>
      </c>
      <c r="K30" s="5">
        <f>I30/I26</f>
        <v>0.37334560939118427</v>
      </c>
      <c r="L30" s="34">
        <f>J30-K30</f>
        <v>-0.25334560939118428</v>
      </c>
      <c r="M30" s="21">
        <f>J30/K30</f>
        <v>0.3214180024660912</v>
      </c>
    </row>
    <row r="31" spans="1:13" x14ac:dyDescent="0.25">
      <c r="A31" s="57" t="s">
        <v>0</v>
      </c>
      <c r="B31" s="58"/>
      <c r="C31" s="10">
        <v>14</v>
      </c>
      <c r="D31" s="1">
        <v>71049</v>
      </c>
      <c r="E31" s="4">
        <f>C31/C26</f>
        <v>0.56000000000000005</v>
      </c>
      <c r="F31" s="5">
        <f>D31/D26</f>
        <v>0.37080586826159795</v>
      </c>
      <c r="G31" s="8">
        <f>E31-F31</f>
        <v>0.1891941317384021</v>
      </c>
      <c r="H31" s="26">
        <f>E31/F31</f>
        <v>1.5102242114596971</v>
      </c>
      <c r="I31" s="29">
        <v>2431</v>
      </c>
      <c r="J31" s="36">
        <f>E31</f>
        <v>0.56000000000000005</v>
      </c>
      <c r="K31" s="5">
        <f>I31/I26</f>
        <v>0.27977903095868339</v>
      </c>
      <c r="L31" s="34">
        <f>J31-K31</f>
        <v>0.28022096904131666</v>
      </c>
      <c r="M31" s="26">
        <f>J31/K31</f>
        <v>2.0015795968737149</v>
      </c>
    </row>
    <row r="32" spans="1:13" ht="15.75" thickBot="1" x14ac:dyDescent="0.3">
      <c r="A32" s="47" t="s">
        <v>1</v>
      </c>
      <c r="B32" s="48"/>
      <c r="C32" s="23">
        <v>1</v>
      </c>
      <c r="D32" s="2">
        <v>6763</v>
      </c>
      <c r="E32" s="6">
        <f>C32/C26</f>
        <v>0.04</v>
      </c>
      <c r="F32" s="7">
        <f>D32/D26</f>
        <v>3.5296205253461513E-2</v>
      </c>
      <c r="G32" s="9">
        <f>E32-F32</f>
        <v>4.703794746538488E-3</v>
      </c>
      <c r="H32" s="27">
        <f>E32/F32</f>
        <v>1.1332663019370102</v>
      </c>
      <c r="I32" s="33">
        <v>779</v>
      </c>
      <c r="J32" s="37">
        <f>E32</f>
        <v>0.04</v>
      </c>
      <c r="K32" s="7">
        <f>I32/I26</f>
        <v>8.9653584992519283E-2</v>
      </c>
      <c r="L32" s="35">
        <f>J32-K32</f>
        <v>-4.9653584992519283E-2</v>
      </c>
      <c r="M32" s="28">
        <f>J32/K32</f>
        <v>0.44616174582798457</v>
      </c>
    </row>
    <row r="33" spans="1:13" x14ac:dyDescent="0.25">
      <c r="A33" s="50" t="s">
        <v>21</v>
      </c>
      <c r="B33" s="51"/>
      <c r="C33" s="52">
        <v>273</v>
      </c>
      <c r="D33" s="53">
        <v>191607</v>
      </c>
      <c r="E33" s="54">
        <v>1</v>
      </c>
      <c r="F33" s="55">
        <v>1</v>
      </c>
      <c r="G33" s="56"/>
      <c r="H33" s="59"/>
      <c r="I33" s="49">
        <v>8689</v>
      </c>
      <c r="J33" s="63">
        <v>1</v>
      </c>
      <c r="K33" s="60">
        <v>1</v>
      </c>
      <c r="L33" s="61"/>
      <c r="M33" s="59"/>
    </row>
    <row r="34" spans="1:13" x14ac:dyDescent="0.25">
      <c r="A34" s="50"/>
      <c r="B34" s="51"/>
      <c r="C34" s="52"/>
      <c r="D34" s="53"/>
      <c r="E34" s="54"/>
      <c r="F34" s="55"/>
      <c r="G34" s="56"/>
      <c r="H34" s="59"/>
      <c r="I34" s="49"/>
      <c r="J34" s="62"/>
      <c r="K34" s="55"/>
      <c r="L34" s="61"/>
      <c r="M34" s="59"/>
    </row>
    <row r="35" spans="1:13" x14ac:dyDescent="0.25">
      <c r="A35" s="57" t="s">
        <v>2</v>
      </c>
      <c r="B35" s="58"/>
      <c r="C35" s="10">
        <v>61</v>
      </c>
      <c r="D35" s="1">
        <v>22060</v>
      </c>
      <c r="E35" s="4">
        <f>C35/C33</f>
        <v>0.22344322344322345</v>
      </c>
      <c r="F35" s="5">
        <f>D35/D33</f>
        <v>0.11513149310828937</v>
      </c>
      <c r="G35" s="8">
        <f>E35-F35</f>
        <v>0.10831173033493409</v>
      </c>
      <c r="H35" s="25">
        <f>E35/F35</f>
        <v>1.9407654448905582</v>
      </c>
      <c r="I35" s="29">
        <v>1364</v>
      </c>
      <c r="J35" s="36">
        <f>E35</f>
        <v>0.22344322344322345</v>
      </c>
      <c r="K35" s="5">
        <f>I35/I33</f>
        <v>0.15698008976867303</v>
      </c>
      <c r="L35" s="34">
        <f>J35-K35</f>
        <v>6.6463133674550423E-2</v>
      </c>
      <c r="M35" s="25">
        <f>J35/K35</f>
        <v>1.4233857540309154</v>
      </c>
    </row>
    <row r="36" spans="1:13" x14ac:dyDescent="0.25">
      <c r="A36" s="57" t="s">
        <v>4</v>
      </c>
      <c r="B36" s="58"/>
      <c r="C36" s="10">
        <v>54</v>
      </c>
      <c r="D36" s="1">
        <v>25329</v>
      </c>
      <c r="E36" s="4">
        <f>C36/C33</f>
        <v>0.19780219780219779</v>
      </c>
      <c r="F36" s="5">
        <f>D36/D33</f>
        <v>0.13219245643426389</v>
      </c>
      <c r="G36" s="8">
        <f>E36-F36</f>
        <v>6.5609741367933905E-2</v>
      </c>
      <c r="H36" s="25">
        <f>E36/F36</f>
        <v>1.4963198592240401</v>
      </c>
      <c r="I36" s="29">
        <v>871</v>
      </c>
      <c r="J36" s="36">
        <f>E36</f>
        <v>0.19780219780219779</v>
      </c>
      <c r="K36" s="5">
        <f>I36/I33</f>
        <v>0.10024168488894004</v>
      </c>
      <c r="L36" s="34">
        <f>J36-K36</f>
        <v>9.7560512913257749E-2</v>
      </c>
      <c r="M36" s="25">
        <f>J36/K36</f>
        <v>1.9732529238843819</v>
      </c>
    </row>
    <row r="37" spans="1:13" x14ac:dyDescent="0.25">
      <c r="A37" s="57" t="s">
        <v>3</v>
      </c>
      <c r="B37" s="58"/>
      <c r="C37" s="10">
        <v>93</v>
      </c>
      <c r="D37" s="1">
        <v>66406</v>
      </c>
      <c r="E37" s="4">
        <f>C37/C33</f>
        <v>0.34065934065934067</v>
      </c>
      <c r="F37" s="5">
        <f>D37/D33</f>
        <v>0.34657397694238729</v>
      </c>
      <c r="G37" s="8">
        <f>E37-F37</f>
        <v>-5.9146362830466148E-3</v>
      </c>
      <c r="H37" s="41">
        <f>E37/F37</f>
        <v>0.9829339861716454</v>
      </c>
      <c r="I37" s="29">
        <v>3244</v>
      </c>
      <c r="J37" s="36">
        <f>E37</f>
        <v>0.34065934065934067</v>
      </c>
      <c r="K37" s="5">
        <f>I37/I33</f>
        <v>0.37334560939118427</v>
      </c>
      <c r="L37" s="34">
        <f>J37-K37</f>
        <v>-3.2686268731843604E-2</v>
      </c>
      <c r="M37" s="41">
        <f>J37/K37</f>
        <v>0.91245037330117473</v>
      </c>
    </row>
    <row r="38" spans="1:13" x14ac:dyDescent="0.25">
      <c r="A38" s="57" t="s">
        <v>0</v>
      </c>
      <c r="B38" s="58"/>
      <c r="C38" s="10">
        <v>57</v>
      </c>
      <c r="D38" s="1">
        <v>71049</v>
      </c>
      <c r="E38" s="4">
        <f>C38/C33</f>
        <v>0.2087912087912088</v>
      </c>
      <c r="F38" s="5">
        <f>D38/D33</f>
        <v>0.37080586826159795</v>
      </c>
      <c r="G38" s="8">
        <f>E38-F38</f>
        <v>-0.16201465947038915</v>
      </c>
      <c r="H38" s="21">
        <f>E38/F38</f>
        <v>0.56307417617217903</v>
      </c>
      <c r="I38" s="29">
        <v>2431</v>
      </c>
      <c r="J38" s="36">
        <f>E38</f>
        <v>0.2087912087912088</v>
      </c>
      <c r="K38" s="5">
        <f>I38/I33</f>
        <v>0.27977903095868339</v>
      </c>
      <c r="L38" s="34">
        <f>J38-K38</f>
        <v>-7.0987822167474596E-2</v>
      </c>
      <c r="M38" s="21">
        <f>J38/K38</f>
        <v>0.7462718277197915</v>
      </c>
    </row>
    <row r="39" spans="1:13" ht="15.75" thickBot="1" x14ac:dyDescent="0.3">
      <c r="A39" s="47" t="s">
        <v>1</v>
      </c>
      <c r="B39" s="48"/>
      <c r="C39" s="23">
        <v>8</v>
      </c>
      <c r="D39" s="2">
        <v>6763</v>
      </c>
      <c r="E39" s="6">
        <f>C39/C33</f>
        <v>2.9304029304029304E-2</v>
      </c>
      <c r="F39" s="7">
        <f>D39/D33</f>
        <v>3.5296205253461513E-2</v>
      </c>
      <c r="G39" s="9">
        <f>E39-F39</f>
        <v>-5.9921759494322088E-3</v>
      </c>
      <c r="H39" s="40">
        <f>E39/F39</f>
        <v>0.83023172303077675</v>
      </c>
      <c r="I39" s="33">
        <v>779</v>
      </c>
      <c r="J39" s="37">
        <f>E39</f>
        <v>2.9304029304029304E-2</v>
      </c>
      <c r="K39" s="7">
        <f>I39/I33</f>
        <v>8.9653584992519283E-2</v>
      </c>
      <c r="L39" s="35">
        <f>J39-K39</f>
        <v>-6.0349555688489979E-2</v>
      </c>
      <c r="M39" s="28">
        <f>J39/K39</f>
        <v>0.32685842185200337</v>
      </c>
    </row>
  </sheetData>
  <mergeCells count="86">
    <mergeCell ref="A38:B38"/>
    <mergeCell ref="A39:B39"/>
    <mergeCell ref="K33:K34"/>
    <mergeCell ref="L33:L34"/>
    <mergeCell ref="M33:M34"/>
    <mergeCell ref="A35:B35"/>
    <mergeCell ref="A36:B36"/>
    <mergeCell ref="A37:B37"/>
    <mergeCell ref="E33:E34"/>
    <mergeCell ref="F33:F34"/>
    <mergeCell ref="G33:G34"/>
    <mergeCell ref="H33:H34"/>
    <mergeCell ref="I33:I34"/>
    <mergeCell ref="J33:J34"/>
    <mergeCell ref="D33:D34"/>
    <mergeCell ref="A30:B30"/>
    <mergeCell ref="A31:B31"/>
    <mergeCell ref="A32:B32"/>
    <mergeCell ref="A33:B34"/>
    <mergeCell ref="C33:C34"/>
    <mergeCell ref="J26:J27"/>
    <mergeCell ref="K26:K27"/>
    <mergeCell ref="L26:L27"/>
    <mergeCell ref="M26:M27"/>
    <mergeCell ref="A28:B28"/>
    <mergeCell ref="H26:H27"/>
    <mergeCell ref="I26:I27"/>
    <mergeCell ref="A29:B29"/>
    <mergeCell ref="D26:D27"/>
    <mergeCell ref="E26:E27"/>
    <mergeCell ref="F26:F27"/>
    <mergeCell ref="G26:G27"/>
    <mergeCell ref="C26:C27"/>
    <mergeCell ref="A22:B22"/>
    <mergeCell ref="A23:B23"/>
    <mergeCell ref="A24:B24"/>
    <mergeCell ref="A25:B25"/>
    <mergeCell ref="A26:B27"/>
    <mergeCell ref="I19:I20"/>
    <mergeCell ref="J19:J20"/>
    <mergeCell ref="K19:K20"/>
    <mergeCell ref="L19:L20"/>
    <mergeCell ref="M19:M20"/>
    <mergeCell ref="A21:B21"/>
    <mergeCell ref="C19:C20"/>
    <mergeCell ref="D19:D20"/>
    <mergeCell ref="E19:E20"/>
    <mergeCell ref="F19:F20"/>
    <mergeCell ref="G19:G20"/>
    <mergeCell ref="H19:H20"/>
    <mergeCell ref="A14:B14"/>
    <mergeCell ref="A15:B15"/>
    <mergeCell ref="A16:B16"/>
    <mergeCell ref="A17:B17"/>
    <mergeCell ref="A18:B18"/>
    <mergeCell ref="A19:B20"/>
    <mergeCell ref="M12:M13"/>
    <mergeCell ref="A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5:M6"/>
    <mergeCell ref="A7:B7"/>
    <mergeCell ref="A8:B8"/>
    <mergeCell ref="A9:B9"/>
    <mergeCell ref="A10:B10"/>
    <mergeCell ref="K5:K6"/>
    <mergeCell ref="L5:L6"/>
    <mergeCell ref="A11:B11"/>
    <mergeCell ref="G5:G6"/>
    <mergeCell ref="H5:H6"/>
    <mergeCell ref="I5:I6"/>
    <mergeCell ref="J5:J6"/>
    <mergeCell ref="F5:F6"/>
    <mergeCell ref="A4:B4"/>
    <mergeCell ref="A5:B6"/>
    <mergeCell ref="C5:C6"/>
    <mergeCell ref="D5:D6"/>
    <mergeCell ref="E5:E6"/>
  </mergeCells>
  <pageMargins left="0.7" right="0.7" top="0.75" bottom="0.75" header="0.3" footer="0.3"/>
  <pageSetup scale="68" fitToHeight="0" orientation="landscape" r:id="rId1"/>
  <headerFooter>
    <oddHeader>&amp;C&amp;"-,Bold"&amp;14EMPLOYEE DEMOGRAPHICS:&amp;"-,Regular" &amp;"-,Bold"Los Medanos College 
&amp;"-,Regular"The percentage of each employee group compared to that group's representation in the adult population within the community served and among student population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9"/>
  <sheetViews>
    <sheetView tabSelected="1" view="pageLayout" zoomScale="90" zoomScaleNormal="100" zoomScalePageLayoutView="90" workbookViewId="0">
      <selection activeCell="C12" sqref="C12:C13"/>
    </sheetView>
  </sheetViews>
  <sheetFormatPr defaultRowHeight="15" x14ac:dyDescent="0.25"/>
  <cols>
    <col min="1" max="1" width="9.5703125" customWidth="1"/>
    <col min="2" max="2" width="11.140625" customWidth="1"/>
    <col min="3" max="3" width="14.42578125" style="3" customWidth="1"/>
    <col min="4" max="4" width="17.140625" customWidth="1"/>
    <col min="5" max="5" width="14.5703125" style="3" customWidth="1"/>
    <col min="6" max="6" width="13.42578125" customWidth="1"/>
    <col min="7" max="7" width="15" customWidth="1"/>
    <col min="8" max="9" width="14" customWidth="1"/>
    <col min="10" max="10" width="14.42578125" style="30" customWidth="1"/>
    <col min="11" max="11" width="14.5703125" customWidth="1"/>
    <col min="12" max="12" width="12.85546875" customWidth="1"/>
    <col min="13" max="13" width="14.42578125" customWidth="1"/>
    <col min="14" max="14" width="20" bestFit="1" customWidth="1"/>
  </cols>
  <sheetData>
    <row r="2" spans="1:14" x14ac:dyDescent="0.25">
      <c r="A2" s="16"/>
      <c r="B2" s="17"/>
      <c r="C2" t="s">
        <v>11</v>
      </c>
      <c r="F2" s="22"/>
      <c r="G2" t="s">
        <v>15</v>
      </c>
      <c r="J2" s="15"/>
      <c r="K2" t="s">
        <v>10</v>
      </c>
    </row>
    <row r="3" spans="1:14" ht="15.75" thickBot="1" x14ac:dyDescent="0.3">
      <c r="A3" s="16"/>
      <c r="B3" s="16"/>
      <c r="C3"/>
      <c r="F3" s="43"/>
      <c r="J3" s="42"/>
    </row>
    <row r="4" spans="1:14" ht="70.5" customHeight="1" thickBot="1" x14ac:dyDescent="0.3">
      <c r="A4" s="45" t="s">
        <v>16</v>
      </c>
      <c r="B4" s="46"/>
      <c r="C4" s="11" t="s">
        <v>13</v>
      </c>
      <c r="D4" s="24" t="s">
        <v>5</v>
      </c>
      <c r="E4" s="11" t="s">
        <v>12</v>
      </c>
      <c r="F4" s="12" t="s">
        <v>7</v>
      </c>
      <c r="G4" s="12" t="s">
        <v>8</v>
      </c>
      <c r="H4" s="32" t="s">
        <v>9</v>
      </c>
      <c r="I4" s="11" t="s">
        <v>14</v>
      </c>
      <c r="J4" s="44" t="s">
        <v>12</v>
      </c>
      <c r="K4" s="12" t="s">
        <v>6</v>
      </c>
      <c r="L4" s="12" t="s">
        <v>8</v>
      </c>
      <c r="M4" s="32" t="s">
        <v>9</v>
      </c>
    </row>
    <row r="5" spans="1:14" x14ac:dyDescent="0.25">
      <c r="A5" s="50" t="s">
        <v>17</v>
      </c>
      <c r="B5" s="51"/>
      <c r="C5" s="52">
        <v>875</v>
      </c>
      <c r="D5" s="53">
        <v>673922</v>
      </c>
      <c r="E5" s="54">
        <v>1</v>
      </c>
      <c r="F5" s="55">
        <v>1</v>
      </c>
      <c r="G5" s="56"/>
      <c r="H5" s="56"/>
      <c r="I5" s="49">
        <v>35393</v>
      </c>
      <c r="J5" s="63">
        <v>1</v>
      </c>
      <c r="K5" s="60">
        <v>1</v>
      </c>
      <c r="L5" s="61"/>
      <c r="M5" s="56"/>
    </row>
    <row r="6" spans="1:14" ht="18.95" customHeight="1" x14ac:dyDescent="0.25">
      <c r="A6" s="50"/>
      <c r="B6" s="51"/>
      <c r="C6" s="52"/>
      <c r="D6" s="53"/>
      <c r="E6" s="54"/>
      <c r="F6" s="55"/>
      <c r="G6" s="56"/>
      <c r="H6" s="56"/>
      <c r="I6" s="49"/>
      <c r="J6" s="62"/>
      <c r="K6" s="55"/>
      <c r="L6" s="61"/>
      <c r="M6" s="56"/>
    </row>
    <row r="7" spans="1:14" x14ac:dyDescent="0.25">
      <c r="A7" s="57" t="s">
        <v>2</v>
      </c>
      <c r="B7" s="58"/>
      <c r="C7" s="10">
        <v>138</v>
      </c>
      <c r="D7" s="1">
        <v>61523</v>
      </c>
      <c r="E7" s="4">
        <f>C7/C5</f>
        <v>0.15771428571428572</v>
      </c>
      <c r="F7" s="5">
        <f>D7/D5</f>
        <v>9.129098026181072E-2</v>
      </c>
      <c r="G7" s="8">
        <f>E7-F7</f>
        <v>6.6423305452475004E-2</v>
      </c>
      <c r="H7" s="25">
        <f>E7/F7</f>
        <v>1.727599870896134</v>
      </c>
      <c r="I7" s="29">
        <v>3937</v>
      </c>
      <c r="J7" s="36">
        <f>E7</f>
        <v>0.15771428571428572</v>
      </c>
      <c r="K7" s="5">
        <f>I7/I5</f>
        <v>0.11123668522024129</v>
      </c>
      <c r="L7" s="34">
        <f>J7-K7</f>
        <v>4.6477600494044438E-2</v>
      </c>
      <c r="M7" s="25">
        <f>J7/K7</f>
        <v>1.4178261910809538</v>
      </c>
      <c r="N7" s="31"/>
    </row>
    <row r="8" spans="1:14" x14ac:dyDescent="0.25">
      <c r="A8" s="57" t="s">
        <v>4</v>
      </c>
      <c r="B8" s="58"/>
      <c r="C8" s="10">
        <v>133</v>
      </c>
      <c r="D8" s="1">
        <v>115586</v>
      </c>
      <c r="E8" s="4">
        <f>C8/C5</f>
        <v>0.152</v>
      </c>
      <c r="F8" s="5">
        <f>D8/D5</f>
        <v>0.17151243022189511</v>
      </c>
      <c r="G8" s="8">
        <f>E8-F8</f>
        <v>-1.9512430221895111E-2</v>
      </c>
      <c r="H8" s="20">
        <f>E8/F8</f>
        <v>0.88623314242209261</v>
      </c>
      <c r="I8" s="29">
        <v>5507</v>
      </c>
      <c r="J8" s="36">
        <f>E8</f>
        <v>0.152</v>
      </c>
      <c r="K8" s="5">
        <f>I8/I5</f>
        <v>0.15559573927047721</v>
      </c>
      <c r="L8" s="34">
        <f>J8-K8</f>
        <v>-3.5957392704772106E-3</v>
      </c>
      <c r="M8" s="39">
        <f>J8/K8</f>
        <v>0.97689050299618674</v>
      </c>
      <c r="N8" s="31"/>
    </row>
    <row r="9" spans="1:14" x14ac:dyDescent="0.25">
      <c r="A9" s="57" t="s">
        <v>3</v>
      </c>
      <c r="B9" s="58"/>
      <c r="C9" s="10">
        <v>178</v>
      </c>
      <c r="D9" s="1">
        <v>168022</v>
      </c>
      <c r="E9" s="4">
        <f>C9/C5</f>
        <v>0.20342857142857143</v>
      </c>
      <c r="F9" s="5">
        <f>D9/D5</f>
        <v>0.24931965420330543</v>
      </c>
      <c r="G9" s="8">
        <f>E9-F9</f>
        <v>-4.5891082774733999E-2</v>
      </c>
      <c r="H9" s="19">
        <f>E9/F9</f>
        <v>0.81593475684306649</v>
      </c>
      <c r="I9" s="29">
        <v>10490</v>
      </c>
      <c r="J9" s="36">
        <f>E9</f>
        <v>0.20342857142857143</v>
      </c>
      <c r="K9" s="5">
        <f>I9/I5</f>
        <v>0.29638629107450626</v>
      </c>
      <c r="L9" s="34">
        <f>J9-K9</f>
        <v>-9.2957719645934828E-2</v>
      </c>
      <c r="M9" s="21">
        <f>J9/K9</f>
        <v>0.68636295791910662</v>
      </c>
    </row>
    <row r="10" spans="1:14" x14ac:dyDescent="0.25">
      <c r="A10" s="57" t="s">
        <v>0</v>
      </c>
      <c r="B10" s="58"/>
      <c r="C10" s="10">
        <v>379</v>
      </c>
      <c r="D10" s="1">
        <v>306776</v>
      </c>
      <c r="E10" s="4">
        <f>C10/C5</f>
        <v>0.43314285714285716</v>
      </c>
      <c r="F10" s="5">
        <f>D10/D5</f>
        <v>0.45520995011292109</v>
      </c>
      <c r="G10" s="8">
        <f>E10-F10</f>
        <v>-2.2067092970063928E-2</v>
      </c>
      <c r="H10" s="41">
        <f>E10/F10</f>
        <v>0.95152326313475821</v>
      </c>
      <c r="I10" s="29">
        <v>10827</v>
      </c>
      <c r="J10" s="36">
        <f>E10</f>
        <v>0.43314285714285716</v>
      </c>
      <c r="K10" s="5">
        <f>I10/I5</f>
        <v>0.30590794789930215</v>
      </c>
      <c r="L10" s="34">
        <f>J10-K10</f>
        <v>0.12723490924355502</v>
      </c>
      <c r="M10" s="26">
        <f>J10/K10</f>
        <v>1.4159254773120109</v>
      </c>
    </row>
    <row r="11" spans="1:14" ht="15.75" thickBot="1" x14ac:dyDescent="0.3">
      <c r="A11" s="47" t="s">
        <v>1</v>
      </c>
      <c r="B11" s="48"/>
      <c r="C11" s="23">
        <v>47</v>
      </c>
      <c r="D11" s="2">
        <v>22015</v>
      </c>
      <c r="E11" s="6">
        <f>C11/C5</f>
        <v>5.3714285714285714E-2</v>
      </c>
      <c r="F11" s="7">
        <f>D11/D5</f>
        <v>3.2666985200067666E-2</v>
      </c>
      <c r="G11" s="9">
        <f>E11-F11</f>
        <v>2.1047300514218048E-2</v>
      </c>
      <c r="H11" s="27">
        <f>E11/F11</f>
        <v>1.6442988352097594</v>
      </c>
      <c r="I11" s="33">
        <v>4632</v>
      </c>
      <c r="J11" s="37">
        <f>E11</f>
        <v>5.3714285714285714E-2</v>
      </c>
      <c r="K11" s="7">
        <f>I11/I5</f>
        <v>0.13087333653547312</v>
      </c>
      <c r="L11" s="35">
        <f>J11-K11</f>
        <v>-7.7159050821187403E-2</v>
      </c>
      <c r="M11" s="28">
        <f>J11/K11</f>
        <v>0.41042955835183814</v>
      </c>
    </row>
    <row r="12" spans="1:14" x14ac:dyDescent="0.25">
      <c r="A12" s="50" t="s">
        <v>18</v>
      </c>
      <c r="B12" s="51"/>
      <c r="C12" s="52">
        <v>446</v>
      </c>
      <c r="D12" s="53">
        <v>673922</v>
      </c>
      <c r="E12" s="54">
        <v>1</v>
      </c>
      <c r="F12" s="55">
        <v>1</v>
      </c>
      <c r="G12" s="56"/>
      <c r="H12" s="59"/>
      <c r="I12" s="49">
        <v>35393</v>
      </c>
      <c r="J12" s="63">
        <v>1</v>
      </c>
      <c r="K12" s="60">
        <v>1</v>
      </c>
      <c r="L12" s="61"/>
      <c r="M12" s="59"/>
    </row>
    <row r="13" spans="1:14" x14ac:dyDescent="0.25">
      <c r="A13" s="50"/>
      <c r="B13" s="51"/>
      <c r="C13" s="52"/>
      <c r="D13" s="53"/>
      <c r="E13" s="54"/>
      <c r="F13" s="55"/>
      <c r="G13" s="56"/>
      <c r="H13" s="59"/>
      <c r="I13" s="49"/>
      <c r="J13" s="62"/>
      <c r="K13" s="55"/>
      <c r="L13" s="61"/>
      <c r="M13" s="59"/>
    </row>
    <row r="14" spans="1:14" x14ac:dyDescent="0.25">
      <c r="A14" s="57" t="s">
        <v>2</v>
      </c>
      <c r="B14" s="58"/>
      <c r="C14" s="10">
        <v>40</v>
      </c>
      <c r="D14" s="1">
        <v>61523</v>
      </c>
      <c r="E14" s="4">
        <f>C14/C12</f>
        <v>8.9686098654708515E-2</v>
      </c>
      <c r="F14" s="5">
        <f>D14/D12</f>
        <v>9.129098026181072E-2</v>
      </c>
      <c r="G14" s="8">
        <f>E14-F14</f>
        <v>-1.6048816071022043E-3</v>
      </c>
      <c r="H14" s="39">
        <f>E14/F14</f>
        <v>0.98242015144870165</v>
      </c>
      <c r="I14" s="29">
        <v>3937</v>
      </c>
      <c r="J14" s="36">
        <f>E14</f>
        <v>8.9686098654708515E-2</v>
      </c>
      <c r="K14" s="5">
        <f>I14/I12</f>
        <v>0.11123668522024129</v>
      </c>
      <c r="L14" s="34">
        <f>J14-K14</f>
        <v>-2.155058656553277E-2</v>
      </c>
      <c r="M14" s="20">
        <f>J14/K14</f>
        <v>0.80626367530761966</v>
      </c>
    </row>
    <row r="15" spans="1:14" x14ac:dyDescent="0.25">
      <c r="A15" s="57" t="s">
        <v>4</v>
      </c>
      <c r="B15" s="58"/>
      <c r="C15" s="10">
        <v>36</v>
      </c>
      <c r="D15" s="1">
        <v>115586</v>
      </c>
      <c r="E15" s="4">
        <f>C15/C12</f>
        <v>8.0717488789237665E-2</v>
      </c>
      <c r="F15" s="5">
        <f>D15/D12</f>
        <v>0.17151243022189511</v>
      </c>
      <c r="G15" s="8">
        <f>E15-F15</f>
        <v>-9.0794941432657442E-2</v>
      </c>
      <c r="H15" s="18">
        <f>E15/F15</f>
        <v>0.47062180090859296</v>
      </c>
      <c r="I15" s="29">
        <v>5507</v>
      </c>
      <c r="J15" s="36">
        <f>E15</f>
        <v>8.0717488789237665E-2</v>
      </c>
      <c r="K15" s="5">
        <f>I15/I12</f>
        <v>0.15559573927047721</v>
      </c>
      <c r="L15" s="34">
        <f>J15-K15</f>
        <v>-7.4878250481239542E-2</v>
      </c>
      <c r="M15" s="18">
        <f>J15/K15</f>
        <v>0.51876413305202262</v>
      </c>
    </row>
    <row r="16" spans="1:14" x14ac:dyDescent="0.25">
      <c r="A16" s="57" t="s">
        <v>3</v>
      </c>
      <c r="B16" s="58"/>
      <c r="C16" s="10">
        <v>53</v>
      </c>
      <c r="D16" s="1">
        <v>168022</v>
      </c>
      <c r="E16" s="4">
        <f>C16/C12</f>
        <v>0.11883408071748879</v>
      </c>
      <c r="F16" s="5">
        <f>D16/D12</f>
        <v>0.24931965420330543</v>
      </c>
      <c r="G16" s="8">
        <f>E16-F16</f>
        <v>-0.13048557348581663</v>
      </c>
      <c r="H16" s="21">
        <f>E16/F16</f>
        <v>0.47663342505916773</v>
      </c>
      <c r="I16" s="29">
        <v>10490</v>
      </c>
      <c r="J16" s="36">
        <f>E16</f>
        <v>0.11883408071748879</v>
      </c>
      <c r="K16" s="5">
        <f>I16/I12</f>
        <v>0.29638629107450626</v>
      </c>
      <c r="L16" s="34">
        <f>J16-K16</f>
        <v>-0.17755221035701746</v>
      </c>
      <c r="M16" s="21">
        <f>J16/K16</f>
        <v>0.40094324297751005</v>
      </c>
    </row>
    <row r="17" spans="1:13" x14ac:dyDescent="0.25">
      <c r="A17" s="57" t="s">
        <v>0</v>
      </c>
      <c r="B17" s="58"/>
      <c r="C17" s="10">
        <v>264</v>
      </c>
      <c r="D17" s="1">
        <v>306776</v>
      </c>
      <c r="E17" s="4">
        <f>C17/C12</f>
        <v>0.59192825112107628</v>
      </c>
      <c r="F17" s="5">
        <f>D17/D12</f>
        <v>0.45520995011292109</v>
      </c>
      <c r="G17" s="8">
        <f>E17-F17</f>
        <v>0.13671830100815519</v>
      </c>
      <c r="H17" s="26">
        <f>E17/F17</f>
        <v>1.3003411963517939</v>
      </c>
      <c r="I17" s="29">
        <v>10827</v>
      </c>
      <c r="J17" s="36">
        <f>E17</f>
        <v>0.59192825112107628</v>
      </c>
      <c r="K17" s="5">
        <f>I17/I12</f>
        <v>0.30590794789930215</v>
      </c>
      <c r="L17" s="34">
        <f>J17-K17</f>
        <v>0.28602030322177413</v>
      </c>
      <c r="M17" s="26">
        <f>J17/K17</f>
        <v>1.9349881400136928</v>
      </c>
    </row>
    <row r="18" spans="1:13" ht="15.75" thickBot="1" x14ac:dyDescent="0.3">
      <c r="A18" s="47" t="s">
        <v>1</v>
      </c>
      <c r="B18" s="48"/>
      <c r="C18" s="23">
        <v>53</v>
      </c>
      <c r="D18" s="2">
        <v>22015</v>
      </c>
      <c r="E18" s="6">
        <f>C18/C12</f>
        <v>0.11883408071748879</v>
      </c>
      <c r="F18" s="7">
        <f>D18/D12</f>
        <v>3.2666985200067666E-2</v>
      </c>
      <c r="G18" s="9">
        <f>E18-F18</f>
        <v>8.6167095517421119E-2</v>
      </c>
      <c r="H18" s="27">
        <f>E18/F18</f>
        <v>3.6377425094386315</v>
      </c>
      <c r="I18" s="33">
        <v>4632</v>
      </c>
      <c r="J18" s="37">
        <f>E18</f>
        <v>0.11883408071748879</v>
      </c>
      <c r="K18" s="7">
        <f>I18/I12</f>
        <v>0.13087333653547312</v>
      </c>
      <c r="L18" s="35">
        <f>J18-K18</f>
        <v>-1.2039255817984332E-2</v>
      </c>
      <c r="M18" s="40">
        <f>J18/K18</f>
        <v>0.90800833739941289</v>
      </c>
    </row>
    <row r="19" spans="1:13" x14ac:dyDescent="0.25">
      <c r="A19" s="50" t="s">
        <v>19</v>
      </c>
      <c r="B19" s="51"/>
      <c r="C19" s="52">
        <v>1187</v>
      </c>
      <c r="D19" s="53">
        <v>673922</v>
      </c>
      <c r="E19" s="54">
        <v>1</v>
      </c>
      <c r="F19" s="55">
        <v>1</v>
      </c>
      <c r="G19" s="56"/>
      <c r="H19" s="59"/>
      <c r="I19" s="49">
        <v>35393</v>
      </c>
      <c r="J19" s="63">
        <v>1</v>
      </c>
      <c r="K19" s="60">
        <v>1</v>
      </c>
      <c r="L19" s="61"/>
      <c r="M19" s="59"/>
    </row>
    <row r="20" spans="1:13" x14ac:dyDescent="0.25">
      <c r="A20" s="50"/>
      <c r="B20" s="51"/>
      <c r="C20" s="52"/>
      <c r="D20" s="53"/>
      <c r="E20" s="54"/>
      <c r="F20" s="55"/>
      <c r="G20" s="56"/>
      <c r="H20" s="59"/>
      <c r="I20" s="49"/>
      <c r="J20" s="62"/>
      <c r="K20" s="55"/>
      <c r="L20" s="61"/>
      <c r="M20" s="59"/>
    </row>
    <row r="21" spans="1:13" x14ac:dyDescent="0.25">
      <c r="A21" s="57" t="s">
        <v>2</v>
      </c>
      <c r="B21" s="58"/>
      <c r="C21" s="10">
        <v>112</v>
      </c>
      <c r="D21" s="1">
        <v>61523</v>
      </c>
      <c r="E21" s="4">
        <f>C21/C19</f>
        <v>9.4355518112889641E-2</v>
      </c>
      <c r="F21" s="5">
        <f>D21/D19</f>
        <v>9.129098026181072E-2</v>
      </c>
      <c r="G21" s="8">
        <f>E21-F21</f>
        <v>3.0645378510789217E-3</v>
      </c>
      <c r="H21" s="25">
        <f>E21/F21</f>
        <v>1.0335689006985163</v>
      </c>
      <c r="I21" s="29">
        <v>3937</v>
      </c>
      <c r="J21" s="36">
        <f>E21</f>
        <v>9.4355518112889641E-2</v>
      </c>
      <c r="K21" s="5">
        <f>I21/I19</f>
        <v>0.11123668522024129</v>
      </c>
      <c r="L21" s="34">
        <f>J21-K21</f>
        <v>-1.6881167107351644E-2</v>
      </c>
      <c r="M21" s="20">
        <f>J21/K21</f>
        <v>0.84824100903467192</v>
      </c>
    </row>
    <row r="22" spans="1:13" x14ac:dyDescent="0.25">
      <c r="A22" s="57" t="s">
        <v>4</v>
      </c>
      <c r="B22" s="58"/>
      <c r="C22" s="10">
        <v>137</v>
      </c>
      <c r="D22" s="1">
        <v>115586</v>
      </c>
      <c r="E22" s="4">
        <f>C22/C19</f>
        <v>0.11541701769165964</v>
      </c>
      <c r="F22" s="5">
        <f>D22/D19</f>
        <v>0.17151243022189511</v>
      </c>
      <c r="G22" s="8">
        <f>E22-F22</f>
        <v>-5.6095412530235464E-2</v>
      </c>
      <c r="H22" s="18">
        <f>E22/F22</f>
        <v>0.67293675182806445</v>
      </c>
      <c r="I22" s="29">
        <v>5507</v>
      </c>
      <c r="J22" s="36">
        <f>E22</f>
        <v>0.11541701769165964</v>
      </c>
      <c r="K22" s="5">
        <f>I22/I19</f>
        <v>0.15559573927047721</v>
      </c>
      <c r="L22" s="34">
        <f>J22-K22</f>
        <v>-4.0178721578817564E-2</v>
      </c>
      <c r="M22" s="18">
        <f>J22/K22</f>
        <v>0.74177492412582346</v>
      </c>
    </row>
    <row r="23" spans="1:13" x14ac:dyDescent="0.25">
      <c r="A23" s="57" t="s">
        <v>3</v>
      </c>
      <c r="B23" s="58"/>
      <c r="C23" s="10">
        <v>82</v>
      </c>
      <c r="D23" s="1">
        <v>168022</v>
      </c>
      <c r="E23" s="4">
        <f>C23/C19</f>
        <v>6.9081718618365623E-2</v>
      </c>
      <c r="F23" s="5">
        <f>D23/D19</f>
        <v>0.24931965420330543</v>
      </c>
      <c r="G23" s="8">
        <f>E23-F23</f>
        <v>-0.18023793558493981</v>
      </c>
      <c r="H23" s="21">
        <f>E23/F23</f>
        <v>0.27708091782460748</v>
      </c>
      <c r="I23" s="29">
        <v>10490</v>
      </c>
      <c r="J23" s="36">
        <f>E23</f>
        <v>6.9081718618365623E-2</v>
      </c>
      <c r="K23" s="5">
        <f>I23/I19</f>
        <v>0.29638629107450626</v>
      </c>
      <c r="L23" s="34">
        <f>J23-K23</f>
        <v>-0.22730457245614064</v>
      </c>
      <c r="M23" s="21">
        <f>J23/K23</f>
        <v>0.23308000639273732</v>
      </c>
    </row>
    <row r="24" spans="1:13" x14ac:dyDescent="0.25">
      <c r="A24" s="57" t="s">
        <v>0</v>
      </c>
      <c r="B24" s="58"/>
      <c r="C24" s="10">
        <v>733</v>
      </c>
      <c r="D24" s="1">
        <v>306776</v>
      </c>
      <c r="E24" s="4">
        <f>C24/C19</f>
        <v>0.61752316764953663</v>
      </c>
      <c r="F24" s="5">
        <f>D24/D19</f>
        <v>0.45520995011292109</v>
      </c>
      <c r="G24" s="8">
        <f>E24-F24</f>
        <v>0.16231321753661554</v>
      </c>
      <c r="H24" s="26">
        <f>E24/F24</f>
        <v>1.3565678155680725</v>
      </c>
      <c r="I24" s="29">
        <v>10827</v>
      </c>
      <c r="J24" s="36">
        <f>E24</f>
        <v>0.61752316764953663</v>
      </c>
      <c r="K24" s="5">
        <f>I24/I19</f>
        <v>0.30590794789930215</v>
      </c>
      <c r="L24" s="34">
        <f>J24-K24</f>
        <v>0.31161521975023448</v>
      </c>
      <c r="M24" s="26">
        <f>J24/K24</f>
        <v>2.0186568276179964</v>
      </c>
    </row>
    <row r="25" spans="1:13" ht="15.75" thickBot="1" x14ac:dyDescent="0.3">
      <c r="A25" s="47" t="s">
        <v>1</v>
      </c>
      <c r="B25" s="48"/>
      <c r="C25" s="23">
        <v>123</v>
      </c>
      <c r="D25" s="2">
        <v>22015</v>
      </c>
      <c r="E25" s="6">
        <f>C25/C19</f>
        <v>0.10362257792754845</v>
      </c>
      <c r="F25" s="7">
        <f>D25/D19</f>
        <v>3.2666985200067666E-2</v>
      </c>
      <c r="G25" s="9">
        <f>E25-F25</f>
        <v>7.0955592727480782E-2</v>
      </c>
      <c r="H25" s="27">
        <f>E25/F25</f>
        <v>3.1720888013667636</v>
      </c>
      <c r="I25" s="33">
        <v>4632</v>
      </c>
      <c r="J25" s="37">
        <f>E25</f>
        <v>0.10362257792754845</v>
      </c>
      <c r="K25" s="7">
        <f>I25/I19</f>
        <v>0.13087333653547312</v>
      </c>
      <c r="L25" s="35">
        <f>J25-K25</f>
        <v>-2.7250758607924669E-2</v>
      </c>
      <c r="M25" s="28">
        <f>J25/K25</f>
        <v>0.79177761238983635</v>
      </c>
    </row>
    <row r="26" spans="1:13" x14ac:dyDescent="0.25">
      <c r="A26" s="50" t="s">
        <v>20</v>
      </c>
      <c r="B26" s="51"/>
      <c r="C26" s="52">
        <v>110</v>
      </c>
      <c r="D26" s="53">
        <v>673922</v>
      </c>
      <c r="E26" s="54">
        <v>1</v>
      </c>
      <c r="F26" s="55">
        <v>1</v>
      </c>
      <c r="G26" s="56"/>
      <c r="H26" s="59"/>
      <c r="I26" s="49">
        <v>35393</v>
      </c>
      <c r="J26" s="63">
        <v>1</v>
      </c>
      <c r="K26" s="60">
        <v>1</v>
      </c>
      <c r="L26" s="61"/>
      <c r="M26" s="59"/>
    </row>
    <row r="27" spans="1:13" x14ac:dyDescent="0.25">
      <c r="A27" s="50"/>
      <c r="B27" s="51"/>
      <c r="C27" s="52"/>
      <c r="D27" s="53"/>
      <c r="E27" s="54"/>
      <c r="F27" s="55"/>
      <c r="G27" s="56"/>
      <c r="H27" s="59"/>
      <c r="I27" s="49"/>
      <c r="J27" s="62"/>
      <c r="K27" s="55"/>
      <c r="L27" s="61"/>
      <c r="M27" s="59"/>
    </row>
    <row r="28" spans="1:13" x14ac:dyDescent="0.25">
      <c r="A28" s="57" t="s">
        <v>2</v>
      </c>
      <c r="B28" s="58"/>
      <c r="C28" s="10">
        <v>17</v>
      </c>
      <c r="D28" s="1">
        <v>61523</v>
      </c>
      <c r="E28" s="4">
        <f>C28/C26</f>
        <v>0.15454545454545454</v>
      </c>
      <c r="F28" s="5">
        <f>D28/D26</f>
        <v>9.129098026181072E-2</v>
      </c>
      <c r="G28" s="8">
        <f>E28-F28</f>
        <v>6.3254474283643822E-2</v>
      </c>
      <c r="H28" s="25">
        <f>E28/F28</f>
        <v>1.6928885427918308</v>
      </c>
      <c r="I28" s="29">
        <v>3937</v>
      </c>
      <c r="J28" s="36">
        <f>E28</f>
        <v>0.15454545454545454</v>
      </c>
      <c r="K28" s="5">
        <f>I28/I26</f>
        <v>0.11123668522024129</v>
      </c>
      <c r="L28" s="34">
        <f>J28-K28</f>
        <v>4.3308769325213256E-2</v>
      </c>
      <c r="M28" s="25">
        <f>J28/K28</f>
        <v>1.3893389059505392</v>
      </c>
    </row>
    <row r="29" spans="1:13" x14ac:dyDescent="0.25">
      <c r="A29" s="57" t="s">
        <v>4</v>
      </c>
      <c r="B29" s="58"/>
      <c r="C29" s="10">
        <v>17</v>
      </c>
      <c r="D29" s="1">
        <v>115586</v>
      </c>
      <c r="E29" s="4">
        <f>C29/C26</f>
        <v>0.15454545454545454</v>
      </c>
      <c r="F29" s="5">
        <f>D29/D26</f>
        <v>0.17151243022189511</v>
      </c>
      <c r="G29" s="8">
        <f>E29-F29</f>
        <v>-1.6966975676440565E-2</v>
      </c>
      <c r="H29" s="39">
        <f>E29/F29</f>
        <v>0.90107436729518986</v>
      </c>
      <c r="I29" s="29">
        <v>5507</v>
      </c>
      <c r="J29" s="36">
        <f>E29</f>
        <v>0.15454545454545454</v>
      </c>
      <c r="K29" s="5">
        <f>I29/I26</f>
        <v>0.15559573927047721</v>
      </c>
      <c r="L29" s="34">
        <f>J29-K29</f>
        <v>-1.0502847250226655E-3</v>
      </c>
      <c r="M29" s="39">
        <f>J29/K29</f>
        <v>0.99324991333344337</v>
      </c>
    </row>
    <row r="30" spans="1:13" x14ac:dyDescent="0.25">
      <c r="A30" s="57" t="s">
        <v>3</v>
      </c>
      <c r="B30" s="58"/>
      <c r="C30" s="10">
        <v>12</v>
      </c>
      <c r="D30" s="1">
        <v>168022</v>
      </c>
      <c r="E30" s="4">
        <f>C30/C26</f>
        <v>0.10909090909090909</v>
      </c>
      <c r="F30" s="5">
        <f>D30/D26</f>
        <v>0.24931965420330543</v>
      </c>
      <c r="G30" s="8">
        <f>E30-F30</f>
        <v>-0.14022874511239636</v>
      </c>
      <c r="H30" s="21">
        <f>E30/F30</f>
        <v>0.43755438952258413</v>
      </c>
      <c r="I30" s="29">
        <v>10490</v>
      </c>
      <c r="J30" s="36">
        <f>E30</f>
        <v>0.10909090909090909</v>
      </c>
      <c r="K30" s="5">
        <f>I30/I26</f>
        <v>0.29638629107450626</v>
      </c>
      <c r="L30" s="34">
        <f>J30-K30</f>
        <v>-0.18729538198359719</v>
      </c>
      <c r="M30" s="21">
        <f>J30/K30</f>
        <v>0.36807002339890804</v>
      </c>
    </row>
    <row r="31" spans="1:13" x14ac:dyDescent="0.25">
      <c r="A31" s="57" t="s">
        <v>0</v>
      </c>
      <c r="B31" s="58"/>
      <c r="C31" s="10">
        <v>54</v>
      </c>
      <c r="D31" s="1">
        <v>306776</v>
      </c>
      <c r="E31" s="4">
        <f>C31/C26</f>
        <v>0.49090909090909091</v>
      </c>
      <c r="F31" s="5">
        <f>D31/D26</f>
        <v>0.45520995011292109</v>
      </c>
      <c r="G31" s="8">
        <f>E31-F31</f>
        <v>3.5699140796169815E-2</v>
      </c>
      <c r="H31" s="26">
        <f>E31/F31</f>
        <v>1.0784234632553926</v>
      </c>
      <c r="I31" s="29">
        <v>10827</v>
      </c>
      <c r="J31" s="36">
        <f>E31</f>
        <v>0.49090909090909091</v>
      </c>
      <c r="K31" s="5">
        <f>I31/I26</f>
        <v>0.30590794789930215</v>
      </c>
      <c r="L31" s="34">
        <f>J31-K31</f>
        <v>0.18500114300978876</v>
      </c>
      <c r="M31" s="26">
        <f>J31/K31</f>
        <v>1.604760825209703</v>
      </c>
    </row>
    <row r="32" spans="1:13" ht="15.75" thickBot="1" x14ac:dyDescent="0.3">
      <c r="A32" s="47" t="s">
        <v>1</v>
      </c>
      <c r="B32" s="48"/>
      <c r="C32" s="23">
        <v>10</v>
      </c>
      <c r="D32" s="2">
        <v>22015</v>
      </c>
      <c r="E32" s="6">
        <f>C32/C26</f>
        <v>9.0909090909090912E-2</v>
      </c>
      <c r="F32" s="7">
        <f>D32/D26</f>
        <v>3.2666985200067666E-2</v>
      </c>
      <c r="G32" s="9">
        <f>E32-F32</f>
        <v>5.8242105709023245E-2</v>
      </c>
      <c r="H32" s="27">
        <f>E32/F32</f>
        <v>2.7829042181983357</v>
      </c>
      <c r="I32" s="33">
        <v>4632</v>
      </c>
      <c r="J32" s="37">
        <f>E32</f>
        <v>9.0909090909090912E-2</v>
      </c>
      <c r="K32" s="7">
        <f>I32/I26</f>
        <v>0.13087333653547312</v>
      </c>
      <c r="L32" s="35">
        <f>J32-K32</f>
        <v>-3.9964245626382205E-2</v>
      </c>
      <c r="M32" s="28">
        <f>J32/K32</f>
        <v>0.69463416548908774</v>
      </c>
    </row>
    <row r="33" spans="1:13" x14ac:dyDescent="0.25">
      <c r="A33" s="50" t="s">
        <v>21</v>
      </c>
      <c r="B33" s="51"/>
      <c r="C33" s="52">
        <v>854</v>
      </c>
      <c r="D33" s="53">
        <v>673922</v>
      </c>
      <c r="E33" s="54">
        <v>1</v>
      </c>
      <c r="F33" s="55">
        <v>1</v>
      </c>
      <c r="G33" s="56"/>
      <c r="H33" s="59"/>
      <c r="I33" s="49">
        <v>35393</v>
      </c>
      <c r="J33" s="63">
        <v>1</v>
      </c>
      <c r="K33" s="60">
        <v>1</v>
      </c>
      <c r="L33" s="61"/>
      <c r="M33" s="59"/>
    </row>
    <row r="34" spans="1:13" x14ac:dyDescent="0.25">
      <c r="A34" s="50"/>
      <c r="B34" s="51"/>
      <c r="C34" s="52"/>
      <c r="D34" s="53"/>
      <c r="E34" s="54"/>
      <c r="F34" s="55"/>
      <c r="G34" s="56"/>
      <c r="H34" s="59"/>
      <c r="I34" s="49"/>
      <c r="J34" s="62"/>
      <c r="K34" s="55"/>
      <c r="L34" s="61"/>
      <c r="M34" s="59"/>
    </row>
    <row r="35" spans="1:13" x14ac:dyDescent="0.25">
      <c r="A35" s="57" t="s">
        <v>2</v>
      </c>
      <c r="B35" s="58"/>
      <c r="C35" s="10">
        <v>129</v>
      </c>
      <c r="D35" s="1">
        <v>61523</v>
      </c>
      <c r="E35" s="4">
        <f>C35/C33</f>
        <v>0.15105386416861827</v>
      </c>
      <c r="F35" s="5">
        <f>D35/D33</f>
        <v>9.129098026181072E-2</v>
      </c>
      <c r="G35" s="8">
        <f>E35-F35</f>
        <v>5.9762883906807548E-2</v>
      </c>
      <c r="H35" s="25">
        <f>E35/F35</f>
        <v>1.654641715264918</v>
      </c>
      <c r="I35" s="29">
        <v>3937</v>
      </c>
      <c r="J35" s="36">
        <f>E35</f>
        <v>0.15105386416861827</v>
      </c>
      <c r="K35" s="5">
        <f>I35/I33</f>
        <v>0.11123668522024129</v>
      </c>
      <c r="L35" s="34">
        <f>J35-K35</f>
        <v>3.9817178948376983E-2</v>
      </c>
      <c r="M35" s="25">
        <f>J35/K35</f>
        <v>1.3579500671881906</v>
      </c>
    </row>
    <row r="36" spans="1:13" x14ac:dyDescent="0.25">
      <c r="A36" s="57" t="s">
        <v>4</v>
      </c>
      <c r="B36" s="58"/>
      <c r="C36" s="10">
        <v>208</v>
      </c>
      <c r="D36" s="1">
        <v>115586</v>
      </c>
      <c r="E36" s="4">
        <f>C36/C33</f>
        <v>0.24355971896955503</v>
      </c>
      <c r="F36" s="5">
        <f>D36/D33</f>
        <v>0.17151243022189511</v>
      </c>
      <c r="G36" s="8">
        <f>E36-F36</f>
        <v>7.2047288747659921E-2</v>
      </c>
      <c r="H36" s="25">
        <f>E36/F36</f>
        <v>1.4200703625646744</v>
      </c>
      <c r="I36" s="29">
        <v>5507</v>
      </c>
      <c r="J36" s="36">
        <f>E36</f>
        <v>0.24355971896955503</v>
      </c>
      <c r="K36" s="5">
        <f>I36/I33</f>
        <v>0.15559573927047721</v>
      </c>
      <c r="L36" s="34">
        <f>J36-K36</f>
        <v>8.7963979699077821E-2</v>
      </c>
      <c r="M36" s="25">
        <f>J36/K36</f>
        <v>1.5653366866695952</v>
      </c>
    </row>
    <row r="37" spans="1:13" x14ac:dyDescent="0.25">
      <c r="A37" s="57" t="s">
        <v>3</v>
      </c>
      <c r="B37" s="58"/>
      <c r="C37" s="10">
        <v>225</v>
      </c>
      <c r="D37" s="1">
        <v>168022</v>
      </c>
      <c r="E37" s="4">
        <f>C37/C33</f>
        <v>0.26346604215456676</v>
      </c>
      <c r="F37" s="5">
        <f>D37/D33</f>
        <v>0.24931965420330543</v>
      </c>
      <c r="G37" s="8">
        <f>E37-F37</f>
        <v>1.414638795126133E-2</v>
      </c>
      <c r="H37" s="26">
        <f>E37/F37</f>
        <v>1.0567399629863348</v>
      </c>
      <c r="I37" s="29">
        <v>10490</v>
      </c>
      <c r="J37" s="36">
        <f>E37</f>
        <v>0.26346604215456676</v>
      </c>
      <c r="K37" s="5">
        <f>I37/I33</f>
        <v>0.29638629107450626</v>
      </c>
      <c r="L37" s="34">
        <f>J37-K37</f>
        <v>-3.2920248919939499E-2</v>
      </c>
      <c r="M37" s="19">
        <f>J37/K37</f>
        <v>0.88892789608928324</v>
      </c>
    </row>
    <row r="38" spans="1:13" x14ac:dyDescent="0.25">
      <c r="A38" s="57" t="s">
        <v>0</v>
      </c>
      <c r="B38" s="58"/>
      <c r="C38" s="10">
        <v>183</v>
      </c>
      <c r="D38" s="1">
        <v>306776</v>
      </c>
      <c r="E38" s="4">
        <f>C38/C33</f>
        <v>0.21428571428571427</v>
      </c>
      <c r="F38" s="5">
        <f>D38/D33</f>
        <v>0.45520995011292109</v>
      </c>
      <c r="G38" s="8">
        <f>E38-F38</f>
        <v>-0.24092423582720682</v>
      </c>
      <c r="H38" s="21">
        <f>E38/F38</f>
        <v>0.47074040062735395</v>
      </c>
      <c r="I38" s="29">
        <v>10827</v>
      </c>
      <c r="J38" s="36">
        <f>E38</f>
        <v>0.21428571428571427</v>
      </c>
      <c r="K38" s="5">
        <f>I38/I33</f>
        <v>0.30590794789930215</v>
      </c>
      <c r="L38" s="34">
        <f>J38-K38</f>
        <v>-9.1622233613587872E-2</v>
      </c>
      <c r="M38" s="21">
        <f>J38/K38</f>
        <v>0.70049083640106069</v>
      </c>
    </row>
    <row r="39" spans="1:13" ht="15.75" thickBot="1" x14ac:dyDescent="0.3">
      <c r="A39" s="47" t="s">
        <v>1</v>
      </c>
      <c r="B39" s="48"/>
      <c r="C39" s="23">
        <v>109</v>
      </c>
      <c r="D39" s="2">
        <v>22015</v>
      </c>
      <c r="E39" s="6">
        <f>C39/C33</f>
        <v>0.12763466042154567</v>
      </c>
      <c r="F39" s="7">
        <f>D39/D33</f>
        <v>3.2666985200067666E-2</v>
      </c>
      <c r="G39" s="9">
        <f>E39-F39</f>
        <v>9.4967675221478004E-2</v>
      </c>
      <c r="H39" s="27">
        <f>E39/F39</f>
        <v>3.9071453836297478</v>
      </c>
      <c r="I39" s="33">
        <v>4632</v>
      </c>
      <c r="J39" s="37">
        <f>E39</f>
        <v>0.12763466042154567</v>
      </c>
      <c r="K39" s="7">
        <f>I39/I33</f>
        <v>0.13087333653547312</v>
      </c>
      <c r="L39" s="35">
        <f>J39-K39</f>
        <v>-3.2386761139274467E-3</v>
      </c>
      <c r="M39" s="40">
        <f>J39/K39</f>
        <v>0.97525335412343828</v>
      </c>
    </row>
  </sheetData>
  <mergeCells count="86">
    <mergeCell ref="A38:B38"/>
    <mergeCell ref="A39:B39"/>
    <mergeCell ref="K33:K34"/>
    <mergeCell ref="L33:L34"/>
    <mergeCell ref="M33:M34"/>
    <mergeCell ref="A35:B35"/>
    <mergeCell ref="A36:B36"/>
    <mergeCell ref="A37:B37"/>
    <mergeCell ref="E33:E34"/>
    <mergeCell ref="F33:F34"/>
    <mergeCell ref="G33:G34"/>
    <mergeCell ref="H33:H34"/>
    <mergeCell ref="I33:I34"/>
    <mergeCell ref="J33:J34"/>
    <mergeCell ref="D33:D34"/>
    <mergeCell ref="A30:B30"/>
    <mergeCell ref="A31:B31"/>
    <mergeCell ref="A32:B32"/>
    <mergeCell ref="A33:B34"/>
    <mergeCell ref="C33:C34"/>
    <mergeCell ref="J26:J27"/>
    <mergeCell ref="K26:K27"/>
    <mergeCell ref="L26:L27"/>
    <mergeCell ref="M26:M27"/>
    <mergeCell ref="A28:B28"/>
    <mergeCell ref="H26:H27"/>
    <mergeCell ref="I26:I27"/>
    <mergeCell ref="A29:B29"/>
    <mergeCell ref="D26:D27"/>
    <mergeCell ref="E26:E27"/>
    <mergeCell ref="F26:F27"/>
    <mergeCell ref="G26:G27"/>
    <mergeCell ref="C26:C27"/>
    <mergeCell ref="A22:B22"/>
    <mergeCell ref="A23:B23"/>
    <mergeCell ref="A24:B24"/>
    <mergeCell ref="A25:B25"/>
    <mergeCell ref="A26:B27"/>
    <mergeCell ref="I19:I20"/>
    <mergeCell ref="J19:J20"/>
    <mergeCell ref="K19:K20"/>
    <mergeCell ref="L19:L20"/>
    <mergeCell ref="M19:M20"/>
    <mergeCell ref="A21:B21"/>
    <mergeCell ref="C19:C20"/>
    <mergeCell ref="D19:D20"/>
    <mergeCell ref="E19:E20"/>
    <mergeCell ref="F19:F20"/>
    <mergeCell ref="G19:G20"/>
    <mergeCell ref="H19:H20"/>
    <mergeCell ref="A14:B14"/>
    <mergeCell ref="A15:B15"/>
    <mergeCell ref="A16:B16"/>
    <mergeCell ref="A17:B17"/>
    <mergeCell ref="A18:B18"/>
    <mergeCell ref="A19:B20"/>
    <mergeCell ref="M12:M13"/>
    <mergeCell ref="A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5:M6"/>
    <mergeCell ref="A7:B7"/>
    <mergeCell ref="A8:B8"/>
    <mergeCell ref="A9:B9"/>
    <mergeCell ref="A10:B10"/>
    <mergeCell ref="K5:K6"/>
    <mergeCell ref="L5:L6"/>
    <mergeCell ref="A11:B11"/>
    <mergeCell ref="G5:G6"/>
    <mergeCell ref="H5:H6"/>
    <mergeCell ref="I5:I6"/>
    <mergeCell ref="J5:J6"/>
    <mergeCell ref="F5:F6"/>
    <mergeCell ref="A4:B4"/>
    <mergeCell ref="A5:B6"/>
    <mergeCell ref="C5:C6"/>
    <mergeCell ref="D5:D6"/>
    <mergeCell ref="E5:E6"/>
  </mergeCells>
  <pageMargins left="0.7" right="0.7" top="0.75" bottom="0.75" header="0.3" footer="0.3"/>
  <pageSetup scale="68" fitToHeight="0" orientation="landscape" r:id="rId1"/>
  <headerFooter>
    <oddHeader>&amp;C&amp;"-,Bold"&amp;14EMPLOYEE DEMOGRAPHICS:&amp;"-,Regular" 4CD&amp;"-,Bold"
&amp;"-,Regular"The percentage of each employee group compared to that group's representation in the adult population within the community served and among student population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CCC</vt:lpstr>
      <vt:lpstr>DVC</vt:lpstr>
      <vt:lpstr>LMC</vt:lpstr>
      <vt:lpstr>4CD</vt:lpstr>
    </vt:vector>
  </TitlesOfParts>
  <Company>CCCCD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A Hakola-Dardin</dc:creator>
  <cp:lastModifiedBy>Abigail Duldulao</cp:lastModifiedBy>
  <cp:lastPrinted>2015-09-03T21:09:31Z</cp:lastPrinted>
  <dcterms:created xsi:type="dcterms:W3CDTF">2012-02-13T22:41:26Z</dcterms:created>
  <dcterms:modified xsi:type="dcterms:W3CDTF">2016-02-09T19:50:29Z</dcterms:modified>
</cp:coreProperties>
</file>