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Brobertson431\Desktop\EEO Committee\"/>
    </mc:Choice>
  </mc:AlternateContent>
  <bookViews>
    <workbookView xWindow="0" yWindow="0" windowWidth="7650" windowHeight="5565"/>
  </bookViews>
  <sheets>
    <sheet name="LMC" sheetId="24" r:id="rId1"/>
    <sheet name="LMC-Female" sheetId="25" r:id="rId2"/>
    <sheet name="LMC-Male" sheetId="26" r:id="rId3"/>
  </sheets>
  <definedNames>
    <definedName name="_xlnm.Print_Area" localSheetId="0">LMC!$A$1:$M$43</definedName>
    <definedName name="_xlnm.Print_Area" localSheetId="1">'LMC-Female'!$A$1:$M$43</definedName>
    <definedName name="_xlnm.Print_Area" localSheetId="2">'LMC-Male'!$A$1:$M$43</definedName>
  </definedNames>
  <calcPr calcId="152511"/>
</workbook>
</file>

<file path=xl/calcChain.xml><?xml version="1.0" encoding="utf-8"?>
<calcChain xmlns="http://schemas.openxmlformats.org/spreadsheetml/2006/main">
  <c r="E41" i="26" l="1"/>
  <c r="H41" i="26" s="1"/>
  <c r="E40" i="26"/>
  <c r="E39" i="26"/>
  <c r="E38" i="26"/>
  <c r="E37" i="26"/>
  <c r="I35" i="26"/>
  <c r="K41" i="26" s="1"/>
  <c r="D35" i="26"/>
  <c r="F41" i="26" s="1"/>
  <c r="E34" i="26"/>
  <c r="J34" i="26" s="1"/>
  <c r="E33" i="26"/>
  <c r="J33" i="26" s="1"/>
  <c r="E32" i="26"/>
  <c r="J32" i="26" s="1"/>
  <c r="E31" i="26"/>
  <c r="J31" i="26" s="1"/>
  <c r="E30" i="26"/>
  <c r="J30" i="26" s="1"/>
  <c r="I28" i="26"/>
  <c r="K34" i="26" s="1"/>
  <c r="D28" i="26"/>
  <c r="F34" i="26" s="1"/>
  <c r="E27" i="26"/>
  <c r="E26" i="26"/>
  <c r="E25" i="26"/>
  <c r="E24" i="26"/>
  <c r="E23" i="26"/>
  <c r="I21" i="26"/>
  <c r="K27" i="26" s="1"/>
  <c r="D21" i="26"/>
  <c r="F27" i="26" s="1"/>
  <c r="E20" i="26"/>
  <c r="J20" i="26" s="1"/>
  <c r="E19" i="26"/>
  <c r="J19" i="26" s="1"/>
  <c r="E18" i="26"/>
  <c r="J18" i="26" s="1"/>
  <c r="E17" i="26"/>
  <c r="J17" i="26" s="1"/>
  <c r="E16" i="26"/>
  <c r="J16" i="26" s="1"/>
  <c r="I14" i="26"/>
  <c r="K20" i="26" s="1"/>
  <c r="D14" i="26"/>
  <c r="F20" i="26" s="1"/>
  <c r="E13" i="26"/>
  <c r="E12" i="26"/>
  <c r="E11" i="26"/>
  <c r="J11" i="26" s="1"/>
  <c r="E10" i="26"/>
  <c r="E9" i="26"/>
  <c r="I7" i="26"/>
  <c r="K13" i="26" s="1"/>
  <c r="D7" i="26"/>
  <c r="E41" i="25"/>
  <c r="J41" i="25" s="1"/>
  <c r="E40" i="25"/>
  <c r="J40" i="25" s="1"/>
  <c r="E39" i="25"/>
  <c r="J39" i="25" s="1"/>
  <c r="E38" i="25"/>
  <c r="J38" i="25" s="1"/>
  <c r="E37" i="25"/>
  <c r="J37" i="25" s="1"/>
  <c r="I35" i="25"/>
  <c r="K37" i="25" s="1"/>
  <c r="D35" i="25"/>
  <c r="F41" i="25" s="1"/>
  <c r="E34" i="25"/>
  <c r="E33" i="25"/>
  <c r="J33" i="25" s="1"/>
  <c r="E32" i="25"/>
  <c r="E31" i="25"/>
  <c r="J31" i="25" s="1"/>
  <c r="E30" i="25"/>
  <c r="J30" i="25" s="1"/>
  <c r="I28" i="25"/>
  <c r="K34" i="25" s="1"/>
  <c r="D28" i="25"/>
  <c r="F34" i="25" s="1"/>
  <c r="E27" i="25"/>
  <c r="J27" i="25" s="1"/>
  <c r="E26" i="25"/>
  <c r="J26" i="25" s="1"/>
  <c r="E25" i="25"/>
  <c r="J25" i="25" s="1"/>
  <c r="E24" i="25"/>
  <c r="J24" i="25" s="1"/>
  <c r="F23" i="25"/>
  <c r="E23" i="25"/>
  <c r="J23" i="25" s="1"/>
  <c r="I21" i="25"/>
  <c r="K25" i="25" s="1"/>
  <c r="D21" i="25"/>
  <c r="F27" i="25" s="1"/>
  <c r="E20" i="25"/>
  <c r="E19" i="25"/>
  <c r="E18" i="25"/>
  <c r="J18" i="25" s="1"/>
  <c r="E17" i="25"/>
  <c r="J17" i="25" s="1"/>
  <c r="F16" i="25"/>
  <c r="E16" i="25"/>
  <c r="J16" i="25" s="1"/>
  <c r="I14" i="25"/>
  <c r="K20" i="25" s="1"/>
  <c r="D14" i="25"/>
  <c r="F19" i="25" s="1"/>
  <c r="E13" i="25"/>
  <c r="J13" i="25" s="1"/>
  <c r="E12" i="25"/>
  <c r="J12" i="25" s="1"/>
  <c r="E11" i="25"/>
  <c r="J11" i="25" s="1"/>
  <c r="E10" i="25"/>
  <c r="J10" i="25" s="1"/>
  <c r="F9" i="25"/>
  <c r="E9" i="25"/>
  <c r="J9" i="25" s="1"/>
  <c r="I7" i="25"/>
  <c r="K11" i="25" s="1"/>
  <c r="D7" i="25"/>
  <c r="F13" i="25" s="1"/>
  <c r="H27" i="25" l="1"/>
  <c r="H19" i="25"/>
  <c r="H16" i="25"/>
  <c r="H13" i="25"/>
  <c r="K27" i="25"/>
  <c r="K23" i="25"/>
  <c r="L23" i="25" s="1"/>
  <c r="K26" i="25"/>
  <c r="K13" i="25"/>
  <c r="M13" i="25" s="1"/>
  <c r="K9" i="25"/>
  <c r="L9" i="25" s="1"/>
  <c r="K10" i="25"/>
  <c r="M10" i="25" s="1"/>
  <c r="F20" i="25"/>
  <c r="H20" i="25" s="1"/>
  <c r="F18" i="25"/>
  <c r="H18" i="25" s="1"/>
  <c r="F24" i="25"/>
  <c r="H24" i="25" s="1"/>
  <c r="F30" i="25"/>
  <c r="H30" i="25" s="1"/>
  <c r="F33" i="25"/>
  <c r="F31" i="25"/>
  <c r="G31" i="25" s="1"/>
  <c r="F26" i="25"/>
  <c r="H26" i="25" s="1"/>
  <c r="F17" i="25"/>
  <c r="G17" i="25" s="1"/>
  <c r="G20" i="25"/>
  <c r="F10" i="25"/>
  <c r="H10" i="25" s="1"/>
  <c r="F12" i="25"/>
  <c r="G12" i="25" s="1"/>
  <c r="H17" i="25"/>
  <c r="G20" i="26"/>
  <c r="H9" i="25"/>
  <c r="H23" i="25"/>
  <c r="F11" i="25"/>
  <c r="H11" i="25" s="1"/>
  <c r="G19" i="25"/>
  <c r="F25" i="25"/>
  <c r="H25" i="25" s="1"/>
  <c r="F32" i="25"/>
  <c r="H32" i="25" s="1"/>
  <c r="H34" i="25"/>
  <c r="K38" i="25"/>
  <c r="L38" i="25" s="1"/>
  <c r="K39" i="25"/>
  <c r="K41" i="25"/>
  <c r="L41" i="25" s="1"/>
  <c r="K40" i="25"/>
  <c r="M40" i="25" s="1"/>
  <c r="K30" i="26"/>
  <c r="L30" i="26" s="1"/>
  <c r="K24" i="25"/>
  <c r="M24" i="25" s="1"/>
  <c r="K16" i="26"/>
  <c r="L16" i="26" s="1"/>
  <c r="K12" i="25"/>
  <c r="M12" i="25" s="1"/>
  <c r="M30" i="26"/>
  <c r="F13" i="26"/>
  <c r="H13" i="26" s="1"/>
  <c r="F12" i="26"/>
  <c r="G12" i="26" s="1"/>
  <c r="F11" i="26"/>
  <c r="H11" i="26" s="1"/>
  <c r="F10" i="26"/>
  <c r="G10" i="26" s="1"/>
  <c r="F9" i="26"/>
  <c r="G9" i="26" s="1"/>
  <c r="J9" i="26"/>
  <c r="J10" i="26"/>
  <c r="J12" i="26"/>
  <c r="H27" i="26"/>
  <c r="M34" i="26"/>
  <c r="L34" i="26"/>
  <c r="M20" i="26"/>
  <c r="L20" i="26"/>
  <c r="J13" i="26"/>
  <c r="J23" i="26"/>
  <c r="J24" i="26"/>
  <c r="J25" i="26"/>
  <c r="J26" i="26"/>
  <c r="J27" i="26"/>
  <c r="G34" i="26"/>
  <c r="J37" i="26"/>
  <c r="J38" i="26"/>
  <c r="J39" i="26"/>
  <c r="J40" i="26"/>
  <c r="J41" i="26"/>
  <c r="K9" i="26"/>
  <c r="K10" i="26"/>
  <c r="K11" i="26"/>
  <c r="M11" i="26" s="1"/>
  <c r="K12" i="26"/>
  <c r="H17" i="26"/>
  <c r="H20" i="26"/>
  <c r="F23" i="26"/>
  <c r="H23" i="26" s="1"/>
  <c r="K23" i="26"/>
  <c r="F24" i="26"/>
  <c r="H24" i="26" s="1"/>
  <c r="K24" i="26"/>
  <c r="F25" i="26"/>
  <c r="H25" i="26" s="1"/>
  <c r="K25" i="26"/>
  <c r="F26" i="26"/>
  <c r="G26" i="26" s="1"/>
  <c r="K26" i="26"/>
  <c r="H34" i="26"/>
  <c r="F37" i="26"/>
  <c r="H37" i="26" s="1"/>
  <c r="K37" i="26"/>
  <c r="F38" i="26"/>
  <c r="H38" i="26" s="1"/>
  <c r="K38" i="26"/>
  <c r="F39" i="26"/>
  <c r="H39" i="26" s="1"/>
  <c r="K39" i="26"/>
  <c r="F40" i="26"/>
  <c r="G40" i="26" s="1"/>
  <c r="K40" i="26"/>
  <c r="G27" i="26"/>
  <c r="G37" i="26"/>
  <c r="G38" i="26"/>
  <c r="G41" i="26"/>
  <c r="F16" i="26"/>
  <c r="G16" i="26" s="1"/>
  <c r="F17" i="26"/>
  <c r="G17" i="26" s="1"/>
  <c r="K17" i="26"/>
  <c r="M17" i="26" s="1"/>
  <c r="F18" i="26"/>
  <c r="G18" i="26" s="1"/>
  <c r="K18" i="26"/>
  <c r="M18" i="26" s="1"/>
  <c r="F19" i="26"/>
  <c r="G19" i="26" s="1"/>
  <c r="K19" i="26"/>
  <c r="M19" i="26" s="1"/>
  <c r="F30" i="26"/>
  <c r="G30" i="26" s="1"/>
  <c r="F31" i="26"/>
  <c r="H31" i="26" s="1"/>
  <c r="K31" i="26"/>
  <c r="L31" i="26" s="1"/>
  <c r="F32" i="26"/>
  <c r="H32" i="26" s="1"/>
  <c r="K32" i="26"/>
  <c r="L32" i="26" s="1"/>
  <c r="F33" i="26"/>
  <c r="H33" i="26" s="1"/>
  <c r="K33" i="26"/>
  <c r="M33" i="26" s="1"/>
  <c r="M11" i="25"/>
  <c r="L11" i="25"/>
  <c r="L27" i="25"/>
  <c r="M27" i="25"/>
  <c r="H41" i="25"/>
  <c r="G41" i="25"/>
  <c r="M38" i="25"/>
  <c r="L26" i="25"/>
  <c r="M26" i="25"/>
  <c r="M9" i="25"/>
  <c r="L17" i="25"/>
  <c r="M25" i="25"/>
  <c r="L25" i="25"/>
  <c r="M37" i="25"/>
  <c r="L37" i="25"/>
  <c r="M39" i="25"/>
  <c r="L39" i="25"/>
  <c r="M41" i="25"/>
  <c r="G9" i="25"/>
  <c r="G13" i="25"/>
  <c r="J19" i="25"/>
  <c r="J20" i="25"/>
  <c r="G23" i="25"/>
  <c r="G26" i="25"/>
  <c r="G27" i="25"/>
  <c r="J32" i="25"/>
  <c r="J34" i="25"/>
  <c r="K30" i="25"/>
  <c r="L30" i="25" s="1"/>
  <c r="G16" i="25"/>
  <c r="G32" i="25"/>
  <c r="G33" i="25"/>
  <c r="G34" i="25"/>
  <c r="H31" i="25"/>
  <c r="H33" i="25"/>
  <c r="F37" i="25"/>
  <c r="F38" i="25"/>
  <c r="F39" i="25"/>
  <c r="F40" i="25"/>
  <c r="K16" i="25"/>
  <c r="M16" i="25" s="1"/>
  <c r="K17" i="25"/>
  <c r="M17" i="25" s="1"/>
  <c r="K18" i="25"/>
  <c r="L18" i="25" s="1"/>
  <c r="K19" i="25"/>
  <c r="K31" i="25"/>
  <c r="L31" i="25" s="1"/>
  <c r="K32" i="25"/>
  <c r="K33" i="25"/>
  <c r="M33" i="25" s="1"/>
  <c r="I35" i="24"/>
  <c r="I28" i="24"/>
  <c r="I21" i="24"/>
  <c r="I14" i="24"/>
  <c r="I7" i="24"/>
  <c r="D35" i="24"/>
  <c r="D28" i="24"/>
  <c r="D21" i="24"/>
  <c r="D14" i="24"/>
  <c r="D7" i="24"/>
  <c r="M16" i="26" l="1"/>
  <c r="L19" i="26"/>
  <c r="L40" i="25"/>
  <c r="M23" i="25"/>
  <c r="L10" i="25"/>
  <c r="L12" i="25"/>
  <c r="L13" i="25"/>
  <c r="G18" i="25"/>
  <c r="G24" i="25"/>
  <c r="G30" i="25"/>
  <c r="H40" i="26"/>
  <c r="G32" i="26"/>
  <c r="G24" i="26"/>
  <c r="H19" i="26"/>
  <c r="H9" i="26"/>
  <c r="G13" i="26"/>
  <c r="G11" i="26"/>
  <c r="H12" i="25"/>
  <c r="G10" i="25"/>
  <c r="H12" i="26"/>
  <c r="G11" i="25"/>
  <c r="G25" i="26"/>
  <c r="H26" i="26"/>
  <c r="G25" i="25"/>
  <c r="H30" i="26"/>
  <c r="G39" i="26"/>
  <c r="L33" i="26"/>
  <c r="M30" i="25"/>
  <c r="M31" i="26"/>
  <c r="L24" i="25"/>
  <c r="M18" i="25"/>
  <c r="L17" i="26"/>
  <c r="L11" i="26"/>
  <c r="G33" i="26"/>
  <c r="M27" i="26"/>
  <c r="L27" i="26"/>
  <c r="M23" i="26"/>
  <c r="L23" i="26"/>
  <c r="M12" i="26"/>
  <c r="L12" i="26"/>
  <c r="H10" i="26"/>
  <c r="H16" i="26"/>
  <c r="M26" i="26"/>
  <c r="L26" i="26"/>
  <c r="G23" i="26"/>
  <c r="M41" i="26"/>
  <c r="L41" i="26"/>
  <c r="M37" i="26"/>
  <c r="L37" i="26"/>
  <c r="G31" i="26"/>
  <c r="M25" i="26"/>
  <c r="L25" i="26"/>
  <c r="M9" i="26"/>
  <c r="L9" i="26"/>
  <c r="L18" i="26"/>
  <c r="M32" i="26"/>
  <c r="H18" i="26"/>
  <c r="M40" i="26"/>
  <c r="L40" i="26"/>
  <c r="M24" i="26"/>
  <c r="L24" i="26"/>
  <c r="M39" i="26"/>
  <c r="L39" i="26"/>
  <c r="M38" i="26"/>
  <c r="L38" i="26"/>
  <c r="M13" i="26"/>
  <c r="L13" i="26"/>
  <c r="M10" i="26"/>
  <c r="L10" i="26"/>
  <c r="M20" i="25"/>
  <c r="L20" i="25"/>
  <c r="M31" i="25"/>
  <c r="H40" i="25"/>
  <c r="G40" i="25"/>
  <c r="M34" i="25"/>
  <c r="L34" i="25"/>
  <c r="M19" i="25"/>
  <c r="L19" i="25"/>
  <c r="L33" i="25"/>
  <c r="L16" i="25"/>
  <c r="H39" i="25"/>
  <c r="G39" i="25"/>
  <c r="M32" i="25"/>
  <c r="L32" i="25"/>
  <c r="H37" i="25"/>
  <c r="G37" i="25"/>
  <c r="H38" i="25"/>
  <c r="G38" i="25"/>
  <c r="K41" i="24"/>
  <c r="F41" i="24"/>
  <c r="E41" i="24"/>
  <c r="K40" i="24"/>
  <c r="F40" i="24"/>
  <c r="E40" i="24"/>
  <c r="K39" i="24"/>
  <c r="F39" i="24"/>
  <c r="E39" i="24"/>
  <c r="K38" i="24"/>
  <c r="F38" i="24"/>
  <c r="E38" i="24"/>
  <c r="K37" i="24"/>
  <c r="F37" i="24"/>
  <c r="E37" i="24"/>
  <c r="K34" i="24"/>
  <c r="F34" i="24"/>
  <c r="E34" i="24"/>
  <c r="K33" i="24"/>
  <c r="F33" i="24"/>
  <c r="E33" i="24"/>
  <c r="K32" i="24"/>
  <c r="F32" i="24"/>
  <c r="E32" i="24"/>
  <c r="K31" i="24"/>
  <c r="F31" i="24"/>
  <c r="E31" i="24"/>
  <c r="K30" i="24"/>
  <c r="F30" i="24"/>
  <c r="E30" i="24"/>
  <c r="K27" i="24"/>
  <c r="F27" i="24"/>
  <c r="E27" i="24"/>
  <c r="K26" i="24"/>
  <c r="F26" i="24"/>
  <c r="E26" i="24"/>
  <c r="H26" i="24" s="1"/>
  <c r="K25" i="24"/>
  <c r="F25" i="24"/>
  <c r="E25" i="24"/>
  <c r="K24" i="24"/>
  <c r="F24" i="24"/>
  <c r="E24" i="24"/>
  <c r="K23" i="24"/>
  <c r="F23" i="24"/>
  <c r="E23" i="24"/>
  <c r="K20" i="24"/>
  <c r="F20" i="24"/>
  <c r="E20" i="24"/>
  <c r="K19" i="24"/>
  <c r="F19" i="24"/>
  <c r="E19" i="24"/>
  <c r="K18" i="24"/>
  <c r="F18" i="24"/>
  <c r="E18" i="24"/>
  <c r="K17" i="24"/>
  <c r="F17" i="24"/>
  <c r="E17" i="24"/>
  <c r="K16" i="24"/>
  <c r="F16" i="24"/>
  <c r="E16" i="24"/>
  <c r="K13" i="24"/>
  <c r="F13" i="24"/>
  <c r="E13" i="24"/>
  <c r="K12" i="24"/>
  <c r="F12" i="24"/>
  <c r="E12" i="24"/>
  <c r="K11" i="24"/>
  <c r="F11" i="24"/>
  <c r="E11" i="24"/>
  <c r="K10" i="24"/>
  <c r="F10" i="24"/>
  <c r="E10" i="24"/>
  <c r="K9" i="24"/>
  <c r="F9" i="24"/>
  <c r="E9" i="24"/>
  <c r="H38" i="24" l="1"/>
  <c r="H40" i="24"/>
  <c r="H32" i="24"/>
  <c r="H37" i="24"/>
  <c r="H25" i="24"/>
  <c r="H16" i="24"/>
  <c r="H20" i="24"/>
  <c r="H18" i="24"/>
  <c r="H13" i="24"/>
  <c r="H9" i="24"/>
  <c r="H41" i="24"/>
  <c r="H39" i="24"/>
  <c r="H31" i="24"/>
  <c r="H30" i="24"/>
  <c r="H34" i="24"/>
  <c r="H33" i="24"/>
  <c r="H24" i="24"/>
  <c r="H23" i="24"/>
  <c r="H27" i="24"/>
  <c r="H19" i="24"/>
  <c r="H17" i="24"/>
  <c r="J40" i="24"/>
  <c r="M40" i="24" s="1"/>
  <c r="H12" i="24"/>
  <c r="H11" i="24"/>
  <c r="H10" i="24"/>
  <c r="J11" i="24"/>
  <c r="J12" i="24"/>
  <c r="J31" i="24"/>
  <c r="J39" i="24"/>
  <c r="J41" i="24"/>
  <c r="J10" i="24"/>
  <c r="J18" i="24"/>
  <c r="J19" i="24"/>
  <c r="J23" i="24"/>
  <c r="J25" i="24"/>
  <c r="J26" i="24"/>
  <c r="G9" i="24"/>
  <c r="G10" i="24"/>
  <c r="G11" i="24"/>
  <c r="G12" i="24"/>
  <c r="G13" i="24"/>
  <c r="G16" i="24"/>
  <c r="G17" i="24"/>
  <c r="G18" i="24"/>
  <c r="G19" i="24"/>
  <c r="G20" i="24"/>
  <c r="G23" i="24"/>
  <c r="G24" i="24"/>
  <c r="G25" i="24"/>
  <c r="G26" i="24"/>
  <c r="G27" i="24"/>
  <c r="G30" i="24"/>
  <c r="G31" i="24"/>
  <c r="G32" i="24"/>
  <c r="G33" i="24"/>
  <c r="G34" i="24"/>
  <c r="G37" i="24"/>
  <c r="G38" i="24"/>
  <c r="G39" i="24"/>
  <c r="G40" i="24"/>
  <c r="G41" i="24"/>
  <c r="J9" i="24"/>
  <c r="J13" i="24"/>
  <c r="J16" i="24"/>
  <c r="J17" i="24"/>
  <c r="J20" i="24"/>
  <c r="J24" i="24"/>
  <c r="J27" i="24"/>
  <c r="J30" i="24"/>
  <c r="J32" i="24"/>
  <c r="J33" i="24"/>
  <c r="J34" i="24"/>
  <c r="J37" i="24"/>
  <c r="J38" i="24"/>
  <c r="L40" i="24" l="1"/>
  <c r="M34" i="24"/>
  <c r="L34" i="24"/>
  <c r="M16" i="24"/>
  <c r="L16" i="24"/>
  <c r="M19" i="24"/>
  <c r="L19" i="24"/>
  <c r="M39" i="24"/>
  <c r="L39" i="24"/>
  <c r="M33" i="24"/>
  <c r="L33" i="24"/>
  <c r="M24" i="24"/>
  <c r="L24" i="24"/>
  <c r="M13" i="24"/>
  <c r="L13" i="24"/>
  <c r="M26" i="24"/>
  <c r="L26" i="24"/>
  <c r="M18" i="24"/>
  <c r="L18" i="24"/>
  <c r="M31" i="24"/>
  <c r="L31" i="24"/>
  <c r="M38" i="24"/>
  <c r="L38" i="24"/>
  <c r="M32" i="24"/>
  <c r="L32" i="24"/>
  <c r="M20" i="24"/>
  <c r="L20" i="24"/>
  <c r="M9" i="24"/>
  <c r="L9" i="24"/>
  <c r="M25" i="24"/>
  <c r="L25" i="24"/>
  <c r="M10" i="24"/>
  <c r="L10" i="24"/>
  <c r="M12" i="24"/>
  <c r="L12" i="24"/>
  <c r="M27" i="24"/>
  <c r="L27" i="24"/>
  <c r="M37" i="24"/>
  <c r="L37" i="24"/>
  <c r="M30" i="24"/>
  <c r="L30" i="24"/>
  <c r="M17" i="24"/>
  <c r="L17" i="24"/>
  <c r="M23" i="24"/>
  <c r="L23" i="24"/>
  <c r="M41" i="24"/>
  <c r="L41" i="24"/>
  <c r="M11" i="24"/>
  <c r="L11" i="24"/>
</calcChain>
</file>

<file path=xl/sharedStrings.xml><?xml version="1.0" encoding="utf-8"?>
<sst xmlns="http://schemas.openxmlformats.org/spreadsheetml/2006/main" count="145" uniqueCount="30">
  <si>
    <t>White</t>
  </si>
  <si>
    <t>Other</t>
  </si>
  <si>
    <t>African American</t>
  </si>
  <si>
    <t>Hispanic</t>
  </si>
  <si>
    <t>Asian/Pacific Is.</t>
  </si>
  <si>
    <t>Number in County Population                18-64 Yrs Old</t>
  </si>
  <si>
    <t>% Distribution of Student Population</t>
  </si>
  <si>
    <t>% Distribution of County Population</t>
  </si>
  <si>
    <t>Difference Between Population Groups</t>
  </si>
  <si>
    <t>Proportionality Index</t>
  </si>
  <si>
    <t>&lt;0.8 highly disproportionate</t>
  </si>
  <si>
    <t>% Distribution of Employee Population</t>
  </si>
  <si>
    <t>Number in Employee Population</t>
  </si>
  <si>
    <t>Number in Student Population</t>
  </si>
  <si>
    <t>&lt;0.9-0.8 moderately disproportionate</t>
  </si>
  <si>
    <r>
      <rPr>
        <b/>
        <sz val="12"/>
        <color theme="1"/>
        <rFont val="Calibri"/>
        <family val="2"/>
        <scheme val="minor"/>
      </rPr>
      <t xml:space="preserve">Classified  </t>
    </r>
    <r>
      <rPr>
        <b/>
        <sz val="11"/>
        <color theme="1"/>
        <rFont val="Calibri"/>
        <family val="2"/>
        <scheme val="minor"/>
      </rPr>
      <t xml:space="preserve">                 </t>
    </r>
    <r>
      <rPr>
        <sz val="11"/>
        <color theme="1"/>
        <rFont val="Calibri"/>
        <family val="2"/>
        <scheme val="minor"/>
      </rPr>
      <t>Total</t>
    </r>
  </si>
  <si>
    <r>
      <rPr>
        <b/>
        <sz val="12"/>
        <color theme="1"/>
        <rFont val="Calibri"/>
        <family val="2"/>
        <scheme val="minor"/>
      </rPr>
      <t xml:space="preserve">Full-Time Faculty    </t>
    </r>
    <r>
      <rPr>
        <b/>
        <sz val="11"/>
        <color theme="1"/>
        <rFont val="Calibri"/>
        <family val="2"/>
        <scheme val="minor"/>
      </rPr>
      <t xml:space="preserve">               </t>
    </r>
    <r>
      <rPr>
        <sz val="11"/>
        <color theme="1"/>
        <rFont val="Calibri"/>
        <family val="2"/>
        <scheme val="minor"/>
      </rPr>
      <t>Total</t>
    </r>
  </si>
  <si>
    <r>
      <rPr>
        <b/>
        <sz val="12"/>
        <color theme="1"/>
        <rFont val="Calibri"/>
        <family val="2"/>
        <scheme val="minor"/>
      </rPr>
      <t xml:space="preserve">Part-Time Faculty   </t>
    </r>
    <r>
      <rPr>
        <b/>
        <sz val="11"/>
        <color theme="1"/>
        <rFont val="Calibri"/>
        <family val="2"/>
        <scheme val="minor"/>
      </rPr>
      <t xml:space="preserve">                </t>
    </r>
    <r>
      <rPr>
        <sz val="11"/>
        <color theme="1"/>
        <rFont val="Calibri"/>
        <family val="2"/>
        <scheme val="minor"/>
      </rPr>
      <t>Total</t>
    </r>
  </si>
  <si>
    <r>
      <rPr>
        <b/>
        <sz val="12"/>
        <color theme="1"/>
        <rFont val="Calibri"/>
        <family val="2"/>
        <scheme val="minor"/>
      </rPr>
      <t xml:space="preserve">Managers/Sups/Conf  </t>
    </r>
    <r>
      <rPr>
        <b/>
        <sz val="11"/>
        <color theme="1"/>
        <rFont val="Calibri"/>
        <family val="2"/>
        <scheme val="minor"/>
      </rPr>
      <t xml:space="preserve">                 </t>
    </r>
    <r>
      <rPr>
        <sz val="11"/>
        <color theme="1"/>
        <rFont val="Calibri"/>
        <family val="2"/>
        <scheme val="minor"/>
      </rPr>
      <t>Total</t>
    </r>
  </si>
  <si>
    <r>
      <rPr>
        <b/>
        <sz val="12"/>
        <color theme="1"/>
        <rFont val="Calibri"/>
        <family val="2"/>
        <scheme val="minor"/>
      </rPr>
      <t xml:space="preserve">Students    </t>
    </r>
    <r>
      <rPr>
        <b/>
        <sz val="11"/>
        <color theme="1"/>
        <rFont val="Calibri"/>
        <family val="2"/>
        <scheme val="minor"/>
      </rPr>
      <t xml:space="preserve">                  </t>
    </r>
    <r>
      <rPr>
        <sz val="11"/>
        <color theme="1"/>
        <rFont val="Calibri"/>
        <family val="2"/>
        <scheme val="minor"/>
      </rPr>
      <t>Total</t>
    </r>
  </si>
  <si>
    <t>Fall 2015 Population Employee Groups</t>
  </si>
  <si>
    <t>Source: IT 2015 Employee Demographics report, EMSI demographics by location (service area), CCCCO Data Mart demographics by Fall 2015 term. 2/23/2016  JD</t>
  </si>
  <si>
    <t>&lt;1.0-0.9 mildly disproportionate</t>
  </si>
  <si>
    <t xml:space="preserve">EMPLOYEE DEMOGRAPHICS: Los Medanos College </t>
  </si>
  <si>
    <t>The percentage of each employee group compared to that group's representation in the adult population within the community served and among student population</t>
  </si>
  <si>
    <t>Fall 2015 FEMALE Population Employee Groups</t>
  </si>
  <si>
    <t xml:space="preserve">FEMALE EMPLOYEE DEMOGRAPHICS: Los Medanos College </t>
  </si>
  <si>
    <t xml:space="preserve">MALE EMPLOYEE DEMOGRAPHICS: Los Medanos College </t>
  </si>
  <si>
    <t>Fall 2015 MALE Population Employee Groups</t>
  </si>
  <si>
    <t>Note: Totals for Female and Male sheets may not equal totals on this page due to the exclusion of undeclared gender.</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</si>
</sst>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_);_(* \(#,##0\);_(* &quot;-&quot;??_);_(@_)"/>
    <numFmt numFmtId="165" formatCode="0.00000000000000%"/>
    <numFmt numFmtId="166" formatCode="0.000"/>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1"/>
      <name val="Calibri"/>
      <family val="2"/>
      <scheme val="minor"/>
    </font>
    <font>
      <b/>
      <sz val="12"/>
      <color theme="1"/>
      <name val="Calibri"/>
      <family val="2"/>
      <scheme val="minor"/>
    </font>
    <font>
      <sz val="8"/>
      <color theme="1"/>
      <name val="Calibri"/>
      <family val="2"/>
      <scheme val="minor"/>
    </font>
    <font>
      <i/>
      <sz val="8"/>
      <color theme="1"/>
      <name val="Calibri"/>
      <family val="2"/>
      <scheme val="minor"/>
    </font>
  </fonts>
  <fills count="8">
    <fill>
      <patternFill patternType="none"/>
    </fill>
    <fill>
      <patternFill patternType="gray125"/>
    </fill>
    <fill>
      <patternFill patternType="solid">
        <fgColor theme="6"/>
        <bgColor indexed="64"/>
      </patternFill>
    </fill>
    <fill>
      <patternFill patternType="solid">
        <fgColor theme="3" tint="0.79998168889431442"/>
        <bgColor indexed="64"/>
      </patternFill>
    </fill>
    <fill>
      <patternFill patternType="solid">
        <fgColor rgb="FFFF9933"/>
        <bgColor indexed="64"/>
      </patternFill>
    </fill>
    <fill>
      <patternFill patternType="solid">
        <fgColor rgb="FFFFFF66"/>
        <bgColor indexed="64"/>
      </patternFill>
    </fill>
    <fill>
      <patternFill patternType="solid">
        <fgColor theme="0"/>
        <bgColor indexed="64"/>
      </patternFill>
    </fill>
    <fill>
      <patternFill patternType="solid">
        <fgColor rgb="FFF96C45"/>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cellStyleXfs>
  <cellXfs count="73">
    <xf numFmtId="0" fontId="0" fillId="0" borderId="0" xfId="0"/>
    <xf numFmtId="164" fontId="0" fillId="0" borderId="7" xfId="1" applyNumberFormat="1" applyFont="1" applyBorder="1" applyAlignment="1">
      <alignment horizontal="center" vertical="center"/>
    </xf>
    <xf numFmtId="0" fontId="0" fillId="0" borderId="0" xfId="0" applyAlignment="1"/>
    <xf numFmtId="9" fontId="0" fillId="0" borderId="8" xfId="2" applyFont="1" applyBorder="1" applyAlignment="1">
      <alignment horizontal="center"/>
    </xf>
    <xf numFmtId="9" fontId="0" fillId="0" borderId="7" xfId="2" applyFont="1" applyBorder="1" applyAlignment="1">
      <alignment horizontal="center"/>
    </xf>
    <xf numFmtId="9" fontId="0" fillId="0" borderId="3" xfId="0" applyNumberFormat="1" applyBorder="1" applyAlignment="1">
      <alignment horizontal="center"/>
    </xf>
    <xf numFmtId="0" fontId="2" fillId="3" borderId="13" xfId="0" applyFont="1" applyFill="1" applyBorder="1" applyAlignment="1">
      <alignment horizontal="center" wrapText="1"/>
    </xf>
    <xf numFmtId="0" fontId="2" fillId="3" borderId="14" xfId="0" applyFont="1" applyFill="1" applyBorder="1" applyAlignment="1">
      <alignment horizontal="center" wrapText="1"/>
    </xf>
    <xf numFmtId="0" fontId="0" fillId="0" borderId="0" xfId="0" applyFill="1"/>
    <xf numFmtId="164" fontId="0" fillId="0" borderId="6" xfId="1" applyNumberFormat="1" applyFont="1" applyBorder="1" applyAlignment="1">
      <alignment vertical="center"/>
    </xf>
    <xf numFmtId="0" fontId="2" fillId="3" borderId="15" xfId="0" applyFont="1" applyFill="1" applyBorder="1" applyAlignment="1">
      <alignment horizontal="center" wrapText="1"/>
    </xf>
    <xf numFmtId="166" fontId="0" fillId="0" borderId="3" xfId="0" applyNumberFormat="1" applyFill="1" applyBorder="1" applyAlignment="1">
      <alignment horizontal="center"/>
    </xf>
    <xf numFmtId="9" fontId="0" fillId="0" borderId="0" xfId="0" applyNumberFormat="1"/>
    <xf numFmtId="165" fontId="0" fillId="0" borderId="0" xfId="0" applyNumberFormat="1"/>
    <xf numFmtId="0" fontId="2" fillId="2" borderId="1" xfId="0" applyFont="1" applyFill="1" applyBorder="1" applyAlignment="1">
      <alignment horizontal="center" wrapText="1"/>
    </xf>
    <xf numFmtId="164" fontId="0" fillId="0" borderId="6" xfId="1" applyNumberFormat="1" applyFont="1" applyFill="1" applyBorder="1" applyAlignment="1">
      <alignment horizontal="center"/>
    </xf>
    <xf numFmtId="9" fontId="0" fillId="0" borderId="7" xfId="0" applyNumberFormat="1" applyBorder="1" applyAlignment="1">
      <alignment horizontal="center"/>
    </xf>
    <xf numFmtId="9" fontId="0" fillId="0" borderId="6" xfId="2" applyNumberFormat="1" applyFont="1" applyBorder="1" applyAlignment="1">
      <alignment horizontal="center"/>
    </xf>
    <xf numFmtId="0" fontId="4" fillId="0" borderId="0" xfId="0" applyFont="1" applyFill="1"/>
    <xf numFmtId="0" fontId="0" fillId="0" borderId="0" xfId="0" applyFill="1" applyAlignment="1"/>
    <xf numFmtId="9" fontId="2" fillId="3" borderId="13" xfId="0" applyNumberFormat="1" applyFont="1" applyFill="1" applyBorder="1" applyAlignment="1">
      <alignment horizontal="center" wrapText="1"/>
    </xf>
    <xf numFmtId="0" fontId="6" fillId="0" borderId="0" xfId="0" applyFont="1"/>
    <xf numFmtId="0" fontId="0" fillId="4" borderId="0" xfId="0" applyFill="1" applyAlignment="1"/>
    <xf numFmtId="0" fontId="0" fillId="5" borderId="0" xfId="0" applyFill="1"/>
    <xf numFmtId="166" fontId="0" fillId="4" borderId="3" xfId="0" applyNumberFormat="1" applyFill="1" applyBorder="1" applyAlignment="1">
      <alignment horizontal="center"/>
    </xf>
    <xf numFmtId="166" fontId="0" fillId="5" borderId="3" xfId="0" applyNumberFormat="1" applyFill="1" applyBorder="1" applyAlignment="1">
      <alignment horizontal="center"/>
    </xf>
    <xf numFmtId="0" fontId="4" fillId="7" borderId="0" xfId="0" applyFont="1" applyFill="1"/>
    <xf numFmtId="166" fontId="0" fillId="7" borderId="3" xfId="0" applyNumberFormat="1" applyFill="1" applyBorder="1" applyAlignment="1">
      <alignment horizontal="center"/>
    </xf>
    <xf numFmtId="0" fontId="0" fillId="0" borderId="0" xfId="0" applyAlignment="1">
      <alignment vertical="center"/>
    </xf>
    <xf numFmtId="164" fontId="0" fillId="0" borderId="17" xfId="1" applyNumberFormat="1" applyFont="1" applyBorder="1" applyAlignment="1">
      <alignment vertical="center"/>
    </xf>
    <xf numFmtId="164" fontId="0" fillId="0" borderId="18" xfId="1" applyNumberFormat="1" applyFont="1" applyBorder="1" applyAlignment="1">
      <alignment horizontal="center" vertical="center"/>
    </xf>
    <xf numFmtId="9" fontId="0" fillId="0" borderId="19" xfId="2" applyFont="1" applyBorder="1" applyAlignment="1">
      <alignment horizontal="center"/>
    </xf>
    <xf numFmtId="9" fontId="0" fillId="0" borderId="18" xfId="2" applyFont="1" applyBorder="1" applyAlignment="1">
      <alignment horizontal="center"/>
    </xf>
    <xf numFmtId="9" fontId="0" fillId="0" borderId="16" xfId="0" applyNumberFormat="1" applyBorder="1" applyAlignment="1">
      <alignment horizontal="center"/>
    </xf>
    <xf numFmtId="166" fontId="0" fillId="0" borderId="16" xfId="2" applyNumberFormat="1" applyFont="1" applyFill="1" applyBorder="1" applyAlignment="1">
      <alignment horizontal="center"/>
    </xf>
    <xf numFmtId="164" fontId="0" fillId="0" borderId="17" xfId="1" applyNumberFormat="1" applyFont="1" applyFill="1" applyBorder="1" applyAlignment="1">
      <alignment horizontal="center"/>
    </xf>
    <xf numFmtId="9" fontId="0" fillId="0" borderId="17" xfId="2" applyNumberFormat="1" applyFont="1" applyBorder="1" applyAlignment="1">
      <alignment horizontal="center"/>
    </xf>
    <xf numFmtId="9" fontId="0" fillId="0" borderId="18" xfId="0" applyNumberFormat="1" applyBorder="1" applyAlignment="1">
      <alignment horizontal="center"/>
    </xf>
    <xf numFmtId="166" fontId="0" fillId="6" borderId="16" xfId="2" applyNumberFormat="1" applyFont="1" applyFill="1" applyBorder="1" applyAlignment="1">
      <alignment horizontal="center"/>
    </xf>
    <xf numFmtId="166" fontId="0" fillId="7" borderId="16" xfId="2" applyNumberFormat="1" applyFont="1" applyFill="1" applyBorder="1" applyAlignment="1">
      <alignment horizontal="center"/>
    </xf>
    <xf numFmtId="166" fontId="0" fillId="4" borderId="16" xfId="2" applyNumberFormat="1" applyFont="1" applyFill="1" applyBorder="1" applyAlignment="1">
      <alignment horizontal="center"/>
    </xf>
    <xf numFmtId="166" fontId="0" fillId="7" borderId="16" xfId="0" applyNumberFormat="1" applyFill="1" applyBorder="1" applyAlignment="1">
      <alignment horizontal="center"/>
    </xf>
    <xf numFmtId="166" fontId="0" fillId="0" borderId="16" xfId="0" applyNumberFormat="1" applyFill="1" applyBorder="1" applyAlignment="1">
      <alignment horizontal="center"/>
    </xf>
    <xf numFmtId="166" fontId="0" fillId="5" borderId="16" xfId="2" applyNumberFormat="1" applyFont="1" applyFill="1" applyBorder="1" applyAlignment="1">
      <alignment horizontal="center"/>
    </xf>
    <xf numFmtId="166" fontId="0" fillId="6" borderId="16" xfId="0" applyNumberFormat="1" applyFill="1" applyBorder="1" applyAlignment="1">
      <alignment horizontal="center"/>
    </xf>
    <xf numFmtId="166" fontId="0" fillId="5" borderId="16" xfId="0" applyNumberFormat="1" applyFill="1" applyBorder="1" applyAlignment="1">
      <alignment horizontal="center"/>
    </xf>
    <xf numFmtId="0" fontId="7" fillId="0" borderId="0" xfId="0" applyFont="1"/>
    <xf numFmtId="0" fontId="7" fillId="0" borderId="0" xfId="0" applyFont="1" applyAlignment="1"/>
    <xf numFmtId="9" fontId="7" fillId="0" borderId="0" xfId="0" applyNumberFormat="1" applyFont="1"/>
    <xf numFmtId="166" fontId="0" fillId="4" borderId="16" xfId="0" applyNumberFormat="1" applyFill="1" applyBorder="1" applyAlignment="1">
      <alignment horizontal="center"/>
    </xf>
    <xf numFmtId="0" fontId="0" fillId="7" borderId="0" xfId="0" applyFill="1"/>
    <xf numFmtId="0" fontId="2" fillId="3" borderId="11" xfId="0" applyFont="1" applyFill="1" applyBorder="1" applyAlignment="1">
      <alignment horizontal="center" wrapText="1"/>
    </xf>
    <xf numFmtId="0" fontId="2" fillId="3" borderId="12" xfId="0" applyFont="1" applyFill="1" applyBorder="1" applyAlignment="1">
      <alignment horizontal="center" wrapText="1"/>
    </xf>
    <xf numFmtId="0" fontId="2" fillId="0" borderId="4" xfId="0" applyFont="1" applyBorder="1" applyAlignment="1">
      <alignment horizontal="left" wrapText="1"/>
    </xf>
    <xf numFmtId="0" fontId="2" fillId="0" borderId="5" xfId="0" applyFont="1" applyBorder="1" applyAlignment="1">
      <alignment horizontal="left" wrapText="1"/>
    </xf>
    <xf numFmtId="164" fontId="0" fillId="0" borderId="4" xfId="1" applyNumberFormat="1" applyFont="1" applyBorder="1" applyAlignment="1"/>
    <xf numFmtId="164" fontId="0" fillId="0" borderId="5" xfId="1" applyNumberFormat="1" applyFont="1" applyBorder="1" applyAlignment="1">
      <alignment horizontal="center"/>
    </xf>
    <xf numFmtId="9" fontId="0" fillId="0" borderId="0" xfId="2" applyFont="1" applyBorder="1" applyAlignment="1">
      <alignment horizontal="center"/>
    </xf>
    <xf numFmtId="0" fontId="0" fillId="0" borderId="6" xfId="0" applyBorder="1" applyAlignment="1">
      <alignment horizontal="left"/>
    </xf>
    <xf numFmtId="0" fontId="0" fillId="0" borderId="7" xfId="0" applyBorder="1" applyAlignment="1">
      <alignment horizontal="left"/>
    </xf>
    <xf numFmtId="0" fontId="0" fillId="0" borderId="2" xfId="0" applyBorder="1" applyAlignment="1">
      <alignment horizontal="center"/>
    </xf>
    <xf numFmtId="164" fontId="0" fillId="0" borderId="4" xfId="1" applyNumberFormat="1" applyFont="1" applyFill="1" applyBorder="1" applyAlignment="1">
      <alignment horizontal="center"/>
    </xf>
    <xf numFmtId="9" fontId="0" fillId="0" borderId="9" xfId="2" applyNumberFormat="1" applyFont="1" applyBorder="1" applyAlignment="1">
      <alignment horizontal="center"/>
    </xf>
    <xf numFmtId="9" fontId="0" fillId="0" borderId="4" xfId="2" applyNumberFormat="1" applyFont="1" applyBorder="1" applyAlignment="1">
      <alignment horizontal="center"/>
    </xf>
    <xf numFmtId="9" fontId="0" fillId="0" borderId="5" xfId="2" applyFont="1" applyBorder="1" applyAlignment="1">
      <alignment horizontal="center"/>
    </xf>
    <xf numFmtId="0" fontId="0" fillId="0" borderId="17" xfId="0" applyBorder="1" applyAlignment="1">
      <alignment horizontal="left"/>
    </xf>
    <xf numFmtId="0" fontId="0" fillId="0" borderId="18" xfId="0" applyBorder="1" applyAlignment="1">
      <alignment horizontal="left"/>
    </xf>
    <xf numFmtId="9" fontId="0" fillId="0" borderId="10" xfId="2" applyFont="1" applyBorder="1" applyAlignment="1">
      <alignment horizontal="center"/>
    </xf>
    <xf numFmtId="0" fontId="0" fillId="0" borderId="5" xfId="0" applyBorder="1" applyAlignment="1">
      <alignment horizontal="center"/>
    </xf>
    <xf numFmtId="0" fontId="0" fillId="0" borderId="2" xfId="0" applyFill="1" applyBorder="1" applyAlignment="1">
      <alignment horizontal="center"/>
    </xf>
    <xf numFmtId="0" fontId="5" fillId="0" borderId="0" xfId="0" applyFont="1" applyAlignment="1">
      <alignment horizontal="center" wrapText="1"/>
    </xf>
    <xf numFmtId="0" fontId="5" fillId="0" borderId="0" xfId="0" applyFont="1" applyAlignment="1">
      <alignment horizontal="center"/>
    </xf>
    <xf numFmtId="0" fontId="0" fillId="0" borderId="0" xfId="0" applyAlignment="1">
      <alignment horizontal="center" vertical="center"/>
    </xf>
  </cellXfs>
  <cellStyles count="4">
    <cellStyle name="Comma" xfId="1" builtinId="3"/>
    <cellStyle name="Normal" xfId="0" builtinId="0"/>
    <cellStyle name="Normal 2" xfId="3"/>
    <cellStyle name="Percent" xfId="2" builtinId="5"/>
  </cellStyles>
  <dxfs count="0"/>
  <tableStyles count="0" defaultTableStyle="TableStyleMedium2" defaultPivotStyle="PivotStyleLight16"/>
  <colors>
    <mruColors>
      <color rgb="FFF96C45"/>
      <color rgb="FFFFFF66"/>
      <color rgb="FFFF9933"/>
      <color rgb="FFFFFF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4"/>
  <sheetViews>
    <sheetView tabSelected="1" zoomScale="55" zoomScaleNormal="55" workbookViewId="0">
      <selection activeCell="A46" sqref="A46"/>
    </sheetView>
  </sheetViews>
  <sheetFormatPr defaultRowHeight="15" x14ac:dyDescent="0.25"/>
  <cols>
    <col min="1" max="1" width="9.5703125" customWidth="1"/>
    <col min="2" max="2" width="11.140625" customWidth="1"/>
    <col min="3" max="3" width="14.42578125" style="2" customWidth="1"/>
    <col min="4" max="4" width="17.140625" customWidth="1"/>
    <col min="5" max="5" width="14.5703125" style="2" customWidth="1"/>
    <col min="6" max="6" width="13.42578125" customWidth="1"/>
    <col min="7" max="7" width="15" customWidth="1"/>
    <col min="8" max="9" width="14" customWidth="1"/>
    <col min="10" max="10" width="14.42578125" style="12" customWidth="1"/>
    <col min="11" max="11" width="14.5703125" customWidth="1"/>
    <col min="12" max="12" width="12.85546875" customWidth="1"/>
    <col min="13" max="13" width="14.42578125" customWidth="1"/>
    <col min="14" max="14" width="20" bestFit="1" customWidth="1"/>
  </cols>
  <sheetData>
    <row r="1" spans="1:14" ht="19.899999999999999" customHeight="1" x14ac:dyDescent="0.25">
      <c r="A1" s="70" t="s">
        <v>23</v>
      </c>
      <c r="B1" s="71"/>
      <c r="C1" s="71"/>
      <c r="D1" s="71"/>
      <c r="E1" s="71"/>
      <c r="F1" s="71"/>
      <c r="G1" s="71"/>
      <c r="H1" s="71"/>
      <c r="I1" s="71"/>
      <c r="J1" s="71"/>
      <c r="K1" s="71"/>
      <c r="L1" s="71"/>
      <c r="M1" s="71"/>
    </row>
    <row r="2" spans="1:14" s="28" customFormat="1" ht="14.45" customHeight="1" x14ac:dyDescent="0.25">
      <c r="A2" s="72" t="s">
        <v>24</v>
      </c>
      <c r="B2" s="72"/>
      <c r="C2" s="72"/>
      <c r="D2" s="72"/>
      <c r="E2" s="72"/>
      <c r="F2" s="72"/>
      <c r="G2" s="72"/>
      <c r="H2" s="72"/>
      <c r="I2" s="72"/>
      <c r="J2" s="72"/>
      <c r="K2" s="72"/>
      <c r="L2" s="72"/>
      <c r="M2" s="72"/>
    </row>
    <row r="3" spans="1:14" ht="14.45" customHeight="1" x14ac:dyDescent="0.25"/>
    <row r="4" spans="1:14" ht="14.45" customHeight="1" x14ac:dyDescent="0.25">
      <c r="A4" s="8"/>
      <c r="B4" s="23"/>
      <c r="C4" t="s">
        <v>22</v>
      </c>
      <c r="F4" s="22"/>
      <c r="G4" t="s">
        <v>14</v>
      </c>
      <c r="J4" s="26"/>
      <c r="K4" t="s">
        <v>10</v>
      </c>
    </row>
    <row r="5" spans="1:14" ht="15.75" thickBot="1" x14ac:dyDescent="0.3">
      <c r="A5" s="8"/>
      <c r="B5" s="8"/>
      <c r="C5"/>
      <c r="F5" s="19"/>
      <c r="J5" s="18"/>
    </row>
    <row r="6" spans="1:14" ht="70.5" customHeight="1" thickBot="1" x14ac:dyDescent="0.3">
      <c r="A6" s="51" t="s">
        <v>20</v>
      </c>
      <c r="B6" s="52"/>
      <c r="C6" s="6" t="s">
        <v>12</v>
      </c>
      <c r="D6" s="10" t="s">
        <v>5</v>
      </c>
      <c r="E6" s="6" t="s">
        <v>11</v>
      </c>
      <c r="F6" s="7" t="s">
        <v>7</v>
      </c>
      <c r="G6" s="7" t="s">
        <v>8</v>
      </c>
      <c r="H6" s="14" t="s">
        <v>9</v>
      </c>
      <c r="I6" s="6" t="s">
        <v>13</v>
      </c>
      <c r="J6" s="20" t="s">
        <v>11</v>
      </c>
      <c r="K6" s="7" t="s">
        <v>6</v>
      </c>
      <c r="L6" s="7" t="s">
        <v>8</v>
      </c>
      <c r="M6" s="14" t="s">
        <v>9</v>
      </c>
    </row>
    <row r="7" spans="1:14" x14ac:dyDescent="0.25">
      <c r="A7" s="53" t="s">
        <v>15</v>
      </c>
      <c r="B7" s="54"/>
      <c r="C7" s="55">
        <v>229</v>
      </c>
      <c r="D7" s="56">
        <f>SUM(D9:D13)</f>
        <v>216182</v>
      </c>
      <c r="E7" s="57">
        <v>1</v>
      </c>
      <c r="F7" s="64">
        <v>1</v>
      </c>
      <c r="G7" s="60"/>
      <c r="H7" s="60"/>
      <c r="I7" s="61">
        <f>SUM(I9:I13)</f>
        <v>8843</v>
      </c>
      <c r="J7" s="62">
        <v>1</v>
      </c>
      <c r="K7" s="67">
        <v>1</v>
      </c>
      <c r="L7" s="68"/>
      <c r="M7" s="60"/>
    </row>
    <row r="8" spans="1:14" ht="18.95" customHeight="1" x14ac:dyDescent="0.25">
      <c r="A8" s="53"/>
      <c r="B8" s="54"/>
      <c r="C8" s="55"/>
      <c r="D8" s="56"/>
      <c r="E8" s="57"/>
      <c r="F8" s="64"/>
      <c r="G8" s="60"/>
      <c r="H8" s="60"/>
      <c r="I8" s="61"/>
      <c r="J8" s="63"/>
      <c r="K8" s="64"/>
      <c r="L8" s="68"/>
      <c r="M8" s="60"/>
    </row>
    <row r="9" spans="1:14" x14ac:dyDescent="0.25">
      <c r="A9" s="65" t="s">
        <v>2</v>
      </c>
      <c r="B9" s="66"/>
      <c r="C9" s="29">
        <v>37</v>
      </c>
      <c r="D9" s="30">
        <v>27307</v>
      </c>
      <c r="E9" s="31">
        <f>C9/C7</f>
        <v>0.16157205240174671</v>
      </c>
      <c r="F9" s="32">
        <f>D9/D7</f>
        <v>0.12631486432727979</v>
      </c>
      <c r="G9" s="33">
        <f>E9-F9</f>
        <v>3.5257188074466927E-2</v>
      </c>
      <c r="H9" s="34">
        <f>E9/F9</f>
        <v>1.2791214498961589</v>
      </c>
      <c r="I9" s="35">
        <v>1381</v>
      </c>
      <c r="J9" s="36">
        <f>E9</f>
        <v>0.16157205240174671</v>
      </c>
      <c r="K9" s="32">
        <f>I9/I7</f>
        <v>0.1561687210222775</v>
      </c>
      <c r="L9" s="37">
        <f>J9-K9</f>
        <v>5.4033313794692173E-3</v>
      </c>
      <c r="M9" s="38">
        <f>J9/K9</f>
        <v>1.0345993188911269</v>
      </c>
      <c r="N9" s="13"/>
    </row>
    <row r="10" spans="1:14" x14ac:dyDescent="0.25">
      <c r="A10" s="65" t="s">
        <v>4</v>
      </c>
      <c r="B10" s="66"/>
      <c r="C10" s="29">
        <v>20</v>
      </c>
      <c r="D10" s="30">
        <v>26391</v>
      </c>
      <c r="E10" s="31">
        <f>C10/C7</f>
        <v>8.7336244541484712E-2</v>
      </c>
      <c r="F10" s="32">
        <f>D10/D7</f>
        <v>0.12207769379504306</v>
      </c>
      <c r="G10" s="33">
        <f>E10-F10</f>
        <v>-3.4741449253558349E-2</v>
      </c>
      <c r="H10" s="39">
        <f>E10/F10</f>
        <v>0.71541525586250043</v>
      </c>
      <c r="I10" s="35">
        <v>860</v>
      </c>
      <c r="J10" s="36">
        <f>E10</f>
        <v>8.7336244541484712E-2</v>
      </c>
      <c r="K10" s="32">
        <f>I10/I7</f>
        <v>9.7252063779260434E-2</v>
      </c>
      <c r="L10" s="37">
        <f>J10-K10</f>
        <v>-9.9158192377757221E-3</v>
      </c>
      <c r="M10" s="40">
        <f>J10/K10</f>
        <v>0.89804001218645269</v>
      </c>
      <c r="N10" s="13"/>
    </row>
    <row r="11" spans="1:14" x14ac:dyDescent="0.25">
      <c r="A11" s="65" t="s">
        <v>3</v>
      </c>
      <c r="B11" s="66"/>
      <c r="C11" s="29">
        <v>51</v>
      </c>
      <c r="D11" s="30">
        <v>77053</v>
      </c>
      <c r="E11" s="31">
        <f>C11/C7</f>
        <v>0.22270742358078602</v>
      </c>
      <c r="F11" s="32">
        <f>D11/D7</f>
        <v>0.35642652949829312</v>
      </c>
      <c r="G11" s="33">
        <f>E11-F11</f>
        <v>-0.1337191059175071</v>
      </c>
      <c r="H11" s="41">
        <f>E11/F11</f>
        <v>0.6248340265082668</v>
      </c>
      <c r="I11" s="35">
        <v>3430</v>
      </c>
      <c r="J11" s="36">
        <f>E11</f>
        <v>0.22270742358078602</v>
      </c>
      <c r="K11" s="32">
        <f>I11/I7</f>
        <v>0.38787741716612012</v>
      </c>
      <c r="L11" s="37">
        <f>J11-K11</f>
        <v>-0.1651699935853341</v>
      </c>
      <c r="M11" s="41">
        <f>J11/K11</f>
        <v>0.57416960545915174</v>
      </c>
    </row>
    <row r="12" spans="1:14" x14ac:dyDescent="0.25">
      <c r="A12" s="65" t="s">
        <v>0</v>
      </c>
      <c r="B12" s="66"/>
      <c r="C12" s="29">
        <v>112</v>
      </c>
      <c r="D12" s="30">
        <v>76848</v>
      </c>
      <c r="E12" s="31">
        <f>C12/C7</f>
        <v>0.48908296943231439</v>
      </c>
      <c r="F12" s="32">
        <f>D12/D7</f>
        <v>0.35547825443376413</v>
      </c>
      <c r="G12" s="33">
        <f>E12-F12</f>
        <v>0.13360471499855026</v>
      </c>
      <c r="H12" s="42">
        <f>E12/F12</f>
        <v>1.3758449731654252</v>
      </c>
      <c r="I12" s="35">
        <v>2386</v>
      </c>
      <c r="J12" s="36">
        <f>E12</f>
        <v>0.48908296943231439</v>
      </c>
      <c r="K12" s="32">
        <f>I12/I7</f>
        <v>0.26981793508990159</v>
      </c>
      <c r="L12" s="37">
        <f>J12-K12</f>
        <v>0.21926503434241279</v>
      </c>
      <c r="M12" s="42">
        <f>J12/K12</f>
        <v>1.8126406951760086</v>
      </c>
    </row>
    <row r="13" spans="1:14" ht="15.75" thickBot="1" x14ac:dyDescent="0.3">
      <c r="A13" s="58" t="s">
        <v>1</v>
      </c>
      <c r="B13" s="59"/>
      <c r="C13" s="9">
        <v>9</v>
      </c>
      <c r="D13" s="1">
        <v>8583</v>
      </c>
      <c r="E13" s="3">
        <f>C13/C7</f>
        <v>3.9301310043668124E-2</v>
      </c>
      <c r="F13" s="4">
        <f>D13/D7</f>
        <v>3.9702657945619897E-2</v>
      </c>
      <c r="G13" s="5">
        <f>E13-F13</f>
        <v>-4.013479019517735E-4</v>
      </c>
      <c r="H13" s="25">
        <f>E13/F13</f>
        <v>0.98989115785392778</v>
      </c>
      <c r="I13" s="15">
        <v>786</v>
      </c>
      <c r="J13" s="17">
        <f>E13</f>
        <v>3.9301310043668124E-2</v>
      </c>
      <c r="K13" s="4">
        <f>I13/I7</f>
        <v>8.8883862942440342E-2</v>
      </c>
      <c r="L13" s="16">
        <f>J13-K13</f>
        <v>-4.9582552898772218E-2</v>
      </c>
      <c r="M13" s="27">
        <f>J13/K13</f>
        <v>0.44216473882462753</v>
      </c>
    </row>
    <row r="14" spans="1:14" x14ac:dyDescent="0.25">
      <c r="A14" s="53" t="s">
        <v>16</v>
      </c>
      <c r="B14" s="54"/>
      <c r="C14" s="55">
        <v>111</v>
      </c>
      <c r="D14" s="56">
        <f>SUM(D16:D20)</f>
        <v>216182</v>
      </c>
      <c r="E14" s="57">
        <v>1</v>
      </c>
      <c r="F14" s="64">
        <v>1</v>
      </c>
      <c r="G14" s="60"/>
      <c r="H14" s="69"/>
      <c r="I14" s="61">
        <f>SUM(I16:I20)</f>
        <v>8843</v>
      </c>
      <c r="J14" s="62">
        <v>1</v>
      </c>
      <c r="K14" s="67">
        <v>1</v>
      </c>
      <c r="L14" s="68"/>
      <c r="M14" s="69"/>
    </row>
    <row r="15" spans="1:14" x14ac:dyDescent="0.25">
      <c r="A15" s="53"/>
      <c r="B15" s="54"/>
      <c r="C15" s="55"/>
      <c r="D15" s="56"/>
      <c r="E15" s="57"/>
      <c r="F15" s="64"/>
      <c r="G15" s="60"/>
      <c r="H15" s="69"/>
      <c r="I15" s="61"/>
      <c r="J15" s="63"/>
      <c r="K15" s="64"/>
      <c r="L15" s="68"/>
      <c r="M15" s="69"/>
    </row>
    <row r="16" spans="1:14" x14ac:dyDescent="0.25">
      <c r="A16" s="65" t="s">
        <v>2</v>
      </c>
      <c r="B16" s="66"/>
      <c r="C16" s="29">
        <v>10</v>
      </c>
      <c r="D16" s="30">
        <v>27307</v>
      </c>
      <c r="E16" s="31">
        <f>C16/C14</f>
        <v>9.0090090090090086E-2</v>
      </c>
      <c r="F16" s="32">
        <f>D16/D14</f>
        <v>0.12631486432727979</v>
      </c>
      <c r="G16" s="33">
        <f>E16-F16</f>
        <v>-3.62247742371897E-2</v>
      </c>
      <c r="H16" s="39">
        <f>E16/F16</f>
        <v>0.71321843687903674</v>
      </c>
      <c r="I16" s="35">
        <v>1381</v>
      </c>
      <c r="J16" s="36">
        <f>E16</f>
        <v>9.0090090090090086E-2</v>
      </c>
      <c r="K16" s="32">
        <f>I16/I14</f>
        <v>0.1561687210222775</v>
      </c>
      <c r="L16" s="37">
        <f>J16-K16</f>
        <v>-6.607863093218741E-2</v>
      </c>
      <c r="M16" s="39">
        <f>J16/K16</f>
        <v>0.57687665942553712</v>
      </c>
    </row>
    <row r="17" spans="1:13" x14ac:dyDescent="0.25">
      <c r="A17" s="65" t="s">
        <v>4</v>
      </c>
      <c r="B17" s="66"/>
      <c r="C17" s="29">
        <v>8</v>
      </c>
      <c r="D17" s="30">
        <v>26391</v>
      </c>
      <c r="E17" s="31">
        <f>C17/C14</f>
        <v>7.2072072072072071E-2</v>
      </c>
      <c r="F17" s="32">
        <f>D17/D14</f>
        <v>0.12207769379504306</v>
      </c>
      <c r="G17" s="33">
        <f>E17-F17</f>
        <v>-5.0005621722970989E-2</v>
      </c>
      <c r="H17" s="39">
        <f>E17/F17</f>
        <v>0.59037871564869404</v>
      </c>
      <c r="I17" s="35">
        <v>860</v>
      </c>
      <c r="J17" s="36">
        <f>E17</f>
        <v>7.2072072072072071E-2</v>
      </c>
      <c r="K17" s="32">
        <f>I17/I14</f>
        <v>9.7252063779260434E-2</v>
      </c>
      <c r="L17" s="37">
        <f>J17-K17</f>
        <v>-2.5179991707188362E-2</v>
      </c>
      <c r="M17" s="39">
        <f>J17/K17</f>
        <v>0.74108527131782942</v>
      </c>
    </row>
    <row r="18" spans="1:13" x14ac:dyDescent="0.25">
      <c r="A18" s="65" t="s">
        <v>3</v>
      </c>
      <c r="B18" s="66"/>
      <c r="C18" s="29">
        <v>17</v>
      </c>
      <c r="D18" s="30">
        <v>77053</v>
      </c>
      <c r="E18" s="31">
        <f>C18/C14</f>
        <v>0.15315315315315314</v>
      </c>
      <c r="F18" s="32">
        <f>D18/D14</f>
        <v>0.35642652949829312</v>
      </c>
      <c r="G18" s="33">
        <f>E18-F18</f>
        <v>-0.20327337634513998</v>
      </c>
      <c r="H18" s="41">
        <f>E18/F18</f>
        <v>0.42969066687805735</v>
      </c>
      <c r="I18" s="35">
        <v>3430</v>
      </c>
      <c r="J18" s="36">
        <f>E18</f>
        <v>0.15315315315315314</v>
      </c>
      <c r="K18" s="32">
        <f>I18/I14</f>
        <v>0.38787741716612012</v>
      </c>
      <c r="L18" s="37">
        <f>J18-K18</f>
        <v>-0.23472426401296698</v>
      </c>
      <c r="M18" s="41">
        <f>J18/K18</f>
        <v>0.394849368318756</v>
      </c>
    </row>
    <row r="19" spans="1:13" x14ac:dyDescent="0.25">
      <c r="A19" s="65" t="s">
        <v>0</v>
      </c>
      <c r="B19" s="66"/>
      <c r="C19" s="29">
        <v>64</v>
      </c>
      <c r="D19" s="30">
        <v>76848</v>
      </c>
      <c r="E19" s="31">
        <f>C19/C14</f>
        <v>0.57657657657657657</v>
      </c>
      <c r="F19" s="32">
        <f>D19/D14</f>
        <v>0.35547825443376413</v>
      </c>
      <c r="G19" s="33">
        <f>E19-F19</f>
        <v>0.22109832214281244</v>
      </c>
      <c r="H19" s="42">
        <f>E19/F19</f>
        <v>1.6219742540791886</v>
      </c>
      <c r="I19" s="35">
        <v>2386</v>
      </c>
      <c r="J19" s="36">
        <f>E19</f>
        <v>0.57657657657657657</v>
      </c>
      <c r="K19" s="32">
        <f>I19/I14</f>
        <v>0.26981793508990159</v>
      </c>
      <c r="L19" s="37">
        <f>J19-K19</f>
        <v>0.30675864148667498</v>
      </c>
      <c r="M19" s="42">
        <f>J19/K19</f>
        <v>2.1369097513271864</v>
      </c>
    </row>
    <row r="20" spans="1:13" ht="15.75" thickBot="1" x14ac:dyDescent="0.3">
      <c r="A20" s="58" t="s">
        <v>1</v>
      </c>
      <c r="B20" s="59"/>
      <c r="C20" s="9">
        <v>12</v>
      </c>
      <c r="D20" s="1">
        <v>8583</v>
      </c>
      <c r="E20" s="3">
        <f>C20/C14</f>
        <v>0.10810810810810811</v>
      </c>
      <c r="F20" s="4">
        <f>D20/D14</f>
        <v>3.9702657945619897E-2</v>
      </c>
      <c r="G20" s="5">
        <f>E20-F20</f>
        <v>6.8405450162488224E-2</v>
      </c>
      <c r="H20" s="11">
        <f>E20/F20</f>
        <v>2.7229438456282216</v>
      </c>
      <c r="I20" s="15">
        <v>786</v>
      </c>
      <c r="J20" s="17">
        <f>E20</f>
        <v>0.10810810810810811</v>
      </c>
      <c r="K20" s="4">
        <f>I20/I14</f>
        <v>8.8883862942440342E-2</v>
      </c>
      <c r="L20" s="16">
        <f>J20-K20</f>
        <v>1.9224245165667772E-2</v>
      </c>
      <c r="M20" s="11">
        <f>J20/K20</f>
        <v>1.2162849872773538</v>
      </c>
    </row>
    <row r="21" spans="1:13" x14ac:dyDescent="0.25">
      <c r="A21" s="53" t="s">
        <v>17</v>
      </c>
      <c r="B21" s="54"/>
      <c r="C21" s="55">
        <v>317</v>
      </c>
      <c r="D21" s="56">
        <f>SUM(D23:D27)</f>
        <v>216182</v>
      </c>
      <c r="E21" s="57">
        <v>1</v>
      </c>
      <c r="F21" s="64">
        <v>1</v>
      </c>
      <c r="G21" s="60"/>
      <c r="H21" s="69"/>
      <c r="I21" s="61">
        <f>SUM(I23:I27)</f>
        <v>8843</v>
      </c>
      <c r="J21" s="62">
        <v>1</v>
      </c>
      <c r="K21" s="67">
        <v>1</v>
      </c>
      <c r="L21" s="68"/>
      <c r="M21" s="69"/>
    </row>
    <row r="22" spans="1:13" x14ac:dyDescent="0.25">
      <c r="A22" s="53"/>
      <c r="B22" s="54"/>
      <c r="C22" s="55"/>
      <c r="D22" s="56"/>
      <c r="E22" s="57"/>
      <c r="F22" s="64"/>
      <c r="G22" s="60"/>
      <c r="H22" s="69"/>
      <c r="I22" s="61"/>
      <c r="J22" s="63"/>
      <c r="K22" s="64"/>
      <c r="L22" s="68"/>
      <c r="M22" s="69"/>
    </row>
    <row r="23" spans="1:13" x14ac:dyDescent="0.25">
      <c r="A23" s="65" t="s">
        <v>2</v>
      </c>
      <c r="B23" s="66"/>
      <c r="C23" s="29">
        <v>31</v>
      </c>
      <c r="D23" s="30">
        <v>27307</v>
      </c>
      <c r="E23" s="31">
        <f>C23/C21</f>
        <v>9.7791798107255523E-2</v>
      </c>
      <c r="F23" s="32">
        <f>D23/D21</f>
        <v>0.12631486432727979</v>
      </c>
      <c r="G23" s="33">
        <f>E23-F23</f>
        <v>-2.8523066220024262E-2</v>
      </c>
      <c r="H23" s="39">
        <f>E23/F23</f>
        <v>0.7741907385806831</v>
      </c>
      <c r="I23" s="35">
        <v>1381</v>
      </c>
      <c r="J23" s="36">
        <f>E23</f>
        <v>9.7791798107255523E-2</v>
      </c>
      <c r="K23" s="32">
        <f>I23/I21</f>
        <v>0.1561687210222775</v>
      </c>
      <c r="L23" s="37">
        <f>J23-K23</f>
        <v>-5.8376922915021973E-2</v>
      </c>
      <c r="M23" s="39">
        <f>J23/K23</f>
        <v>0.62619324450576441</v>
      </c>
    </row>
    <row r="24" spans="1:13" x14ac:dyDescent="0.25">
      <c r="A24" s="65" t="s">
        <v>4</v>
      </c>
      <c r="B24" s="66"/>
      <c r="C24" s="29">
        <v>30</v>
      </c>
      <c r="D24" s="30">
        <v>26391</v>
      </c>
      <c r="E24" s="31">
        <f>C24/C21</f>
        <v>9.4637223974763401E-2</v>
      </c>
      <c r="F24" s="32">
        <f>D24/D21</f>
        <v>0.12207769379504306</v>
      </c>
      <c r="G24" s="33">
        <f>E24-F24</f>
        <v>-2.7440469820279659E-2</v>
      </c>
      <c r="H24" s="39">
        <f>E24/F24</f>
        <v>0.77522126305605332</v>
      </c>
      <c r="I24" s="35">
        <v>860</v>
      </c>
      <c r="J24" s="36">
        <f>E24</f>
        <v>9.4637223974763401E-2</v>
      </c>
      <c r="K24" s="32">
        <f>I24/I21</f>
        <v>9.7252063779260434E-2</v>
      </c>
      <c r="L24" s="37">
        <f>J24-K24</f>
        <v>-2.6148398044970322E-3</v>
      </c>
      <c r="M24" s="43">
        <f>J24/K24</f>
        <v>0.97311275768468919</v>
      </c>
    </row>
    <row r="25" spans="1:13" x14ac:dyDescent="0.25">
      <c r="A25" s="65" t="s">
        <v>3</v>
      </c>
      <c r="B25" s="66"/>
      <c r="C25" s="29">
        <v>35</v>
      </c>
      <c r="D25" s="30">
        <v>77053</v>
      </c>
      <c r="E25" s="31">
        <f>C25/C21</f>
        <v>0.11041009463722397</v>
      </c>
      <c r="F25" s="32">
        <f>D25/D21</f>
        <v>0.35642652949829312</v>
      </c>
      <c r="G25" s="33">
        <f>E25-F25</f>
        <v>-0.24601643486106917</v>
      </c>
      <c r="H25" s="41">
        <f>E25/F25</f>
        <v>0.30976957521270232</v>
      </c>
      <c r="I25" s="35">
        <v>3430</v>
      </c>
      <c r="J25" s="36">
        <f>E25</f>
        <v>0.11041009463722397</v>
      </c>
      <c r="K25" s="32">
        <f>I25/I21</f>
        <v>0.38787741716612012</v>
      </c>
      <c r="L25" s="37">
        <f>J25-K25</f>
        <v>-0.27746732252889617</v>
      </c>
      <c r="M25" s="41">
        <f>J25/K25</f>
        <v>0.28465203115946691</v>
      </c>
    </row>
    <row r="26" spans="1:13" x14ac:dyDescent="0.25">
      <c r="A26" s="65" t="s">
        <v>0</v>
      </c>
      <c r="B26" s="66"/>
      <c r="C26" s="29">
        <v>210</v>
      </c>
      <c r="D26" s="30">
        <v>76848</v>
      </c>
      <c r="E26" s="31">
        <f>C26/C21</f>
        <v>0.66246056782334384</v>
      </c>
      <c r="F26" s="32">
        <f>D26/D21</f>
        <v>0.35547825443376413</v>
      </c>
      <c r="G26" s="33">
        <f>E26-F26</f>
        <v>0.30698231338957971</v>
      </c>
      <c r="H26" s="42">
        <f>E26/F26</f>
        <v>1.8635755058451244</v>
      </c>
      <c r="I26" s="35">
        <v>2386</v>
      </c>
      <c r="J26" s="36">
        <f>E26</f>
        <v>0.66246056782334384</v>
      </c>
      <c r="K26" s="32">
        <f>I26/I21</f>
        <v>0.26981793508990159</v>
      </c>
      <c r="L26" s="37">
        <f>J26-K26</f>
        <v>0.39264263273344224</v>
      </c>
      <c r="M26" s="42">
        <f>J26/K26</f>
        <v>2.4552132444517309</v>
      </c>
    </row>
    <row r="27" spans="1:13" ht="15.75" thickBot="1" x14ac:dyDescent="0.3">
      <c r="A27" s="58" t="s">
        <v>1</v>
      </c>
      <c r="B27" s="59"/>
      <c r="C27" s="9">
        <v>11</v>
      </c>
      <c r="D27" s="1">
        <v>8583</v>
      </c>
      <c r="E27" s="3">
        <f>C27/C21</f>
        <v>3.4700315457413249E-2</v>
      </c>
      <c r="F27" s="4">
        <f>D27/D21</f>
        <v>3.9702657945619897E-2</v>
      </c>
      <c r="G27" s="5">
        <f>E27-F27</f>
        <v>-5.0023424882066486E-3</v>
      </c>
      <c r="H27" s="24">
        <f>E27/F27</f>
        <v>0.87400484634912157</v>
      </c>
      <c r="I27" s="15">
        <v>786</v>
      </c>
      <c r="J27" s="17">
        <f>E27</f>
        <v>3.4700315457413249E-2</v>
      </c>
      <c r="K27" s="4">
        <f>I27/I21</f>
        <v>8.8883862942440342E-2</v>
      </c>
      <c r="L27" s="16">
        <f>J27-K27</f>
        <v>-5.4183547485027093E-2</v>
      </c>
      <c r="M27" s="27">
        <f>J27/K27</f>
        <v>0.39040062288792032</v>
      </c>
    </row>
    <row r="28" spans="1:13" x14ac:dyDescent="0.25">
      <c r="A28" s="53" t="s">
        <v>18</v>
      </c>
      <c r="B28" s="54"/>
      <c r="C28" s="55">
        <v>27</v>
      </c>
      <c r="D28" s="56">
        <f>SUM(D30:D34)</f>
        <v>216182</v>
      </c>
      <c r="E28" s="57">
        <v>1</v>
      </c>
      <c r="F28" s="64">
        <v>1</v>
      </c>
      <c r="G28" s="60"/>
      <c r="H28" s="69"/>
      <c r="I28" s="61">
        <f>SUM(I30:I34)</f>
        <v>8843</v>
      </c>
      <c r="J28" s="62">
        <v>1</v>
      </c>
      <c r="K28" s="67">
        <v>1</v>
      </c>
      <c r="L28" s="68"/>
      <c r="M28" s="69"/>
    </row>
    <row r="29" spans="1:13" x14ac:dyDescent="0.25">
      <c r="A29" s="53"/>
      <c r="B29" s="54"/>
      <c r="C29" s="55"/>
      <c r="D29" s="56"/>
      <c r="E29" s="57"/>
      <c r="F29" s="64"/>
      <c r="G29" s="60"/>
      <c r="H29" s="69"/>
      <c r="I29" s="61"/>
      <c r="J29" s="63"/>
      <c r="K29" s="64"/>
      <c r="L29" s="68"/>
      <c r="M29" s="69"/>
    </row>
    <row r="30" spans="1:13" x14ac:dyDescent="0.25">
      <c r="A30" s="65" t="s">
        <v>2</v>
      </c>
      <c r="B30" s="66"/>
      <c r="C30" s="29">
        <v>4</v>
      </c>
      <c r="D30" s="30">
        <v>27307</v>
      </c>
      <c r="E30" s="31">
        <f>C30/C28</f>
        <v>0.14814814814814814</v>
      </c>
      <c r="F30" s="32">
        <f>D30/D28</f>
        <v>0.12631486432727979</v>
      </c>
      <c r="G30" s="33">
        <f>E30-F30</f>
        <v>2.1833283820868354E-2</v>
      </c>
      <c r="H30" s="34">
        <f>E30/F30</f>
        <v>1.1728480962010825</v>
      </c>
      <c r="I30" s="35">
        <v>1381</v>
      </c>
      <c r="J30" s="36">
        <f>E30</f>
        <v>0.14814814814814814</v>
      </c>
      <c r="K30" s="32">
        <f>I30/I28</f>
        <v>0.1561687210222775</v>
      </c>
      <c r="L30" s="37">
        <f>J30-K30</f>
        <v>-8.0205728741293558E-3</v>
      </c>
      <c r="M30" s="43">
        <f>J30/K30</f>
        <v>0.94864161772199429</v>
      </c>
    </row>
    <row r="31" spans="1:13" x14ac:dyDescent="0.25">
      <c r="A31" s="65" t="s">
        <v>4</v>
      </c>
      <c r="B31" s="66"/>
      <c r="C31" s="29">
        <v>2</v>
      </c>
      <c r="D31" s="30">
        <v>26391</v>
      </c>
      <c r="E31" s="31">
        <f>C31/C28</f>
        <v>7.407407407407407E-2</v>
      </c>
      <c r="F31" s="32">
        <f>D31/D28</f>
        <v>0.12207769379504306</v>
      </c>
      <c r="G31" s="33">
        <f>E31-F31</f>
        <v>-4.800361972096899E-2</v>
      </c>
      <c r="H31" s="39">
        <f>E31/F31</f>
        <v>0.6067781244167133</v>
      </c>
      <c r="I31" s="35">
        <v>860</v>
      </c>
      <c r="J31" s="36">
        <f>E31</f>
        <v>7.407407407407407E-2</v>
      </c>
      <c r="K31" s="32">
        <f>I31/I28</f>
        <v>9.7252063779260434E-2</v>
      </c>
      <c r="L31" s="37">
        <f>J31-K31</f>
        <v>-2.3177989705186364E-2</v>
      </c>
      <c r="M31" s="39">
        <f>J31/K31</f>
        <v>0.76167097329888023</v>
      </c>
    </row>
    <row r="32" spans="1:13" x14ac:dyDescent="0.25">
      <c r="A32" s="65" t="s">
        <v>3</v>
      </c>
      <c r="B32" s="66"/>
      <c r="C32" s="29">
        <v>5</v>
      </c>
      <c r="D32" s="30">
        <v>77053</v>
      </c>
      <c r="E32" s="31">
        <f>C32/C28</f>
        <v>0.18518518518518517</v>
      </c>
      <c r="F32" s="32">
        <f>D32/D28</f>
        <v>0.35642652949829312</v>
      </c>
      <c r="G32" s="33">
        <f>E32-F32</f>
        <v>-0.17124134431310795</v>
      </c>
      <c r="H32" s="41">
        <f>E32/F32</f>
        <v>0.51956061027738953</v>
      </c>
      <c r="I32" s="35">
        <v>3430</v>
      </c>
      <c r="J32" s="36">
        <f>E32</f>
        <v>0.18518518518518517</v>
      </c>
      <c r="K32" s="32">
        <f>I32/I28</f>
        <v>0.38787741716612012</v>
      </c>
      <c r="L32" s="37">
        <f>J32-K32</f>
        <v>-0.20269223198093494</v>
      </c>
      <c r="M32" s="41">
        <f>J32/K32</f>
        <v>0.47743224273836515</v>
      </c>
    </row>
    <row r="33" spans="1:13" x14ac:dyDescent="0.25">
      <c r="A33" s="65" t="s">
        <v>0</v>
      </c>
      <c r="B33" s="66"/>
      <c r="C33" s="29">
        <v>15</v>
      </c>
      <c r="D33" s="30">
        <v>76848</v>
      </c>
      <c r="E33" s="31">
        <f>C33/C28</f>
        <v>0.55555555555555558</v>
      </c>
      <c r="F33" s="32">
        <f>D33/D28</f>
        <v>0.35547825443376413</v>
      </c>
      <c r="G33" s="33">
        <f>E33-F33</f>
        <v>0.20007730112179145</v>
      </c>
      <c r="H33" s="42">
        <f>E33/F33</f>
        <v>1.562839776065885</v>
      </c>
      <c r="I33" s="35">
        <v>2386</v>
      </c>
      <c r="J33" s="36">
        <f>E33</f>
        <v>0.55555555555555558</v>
      </c>
      <c r="K33" s="32">
        <f>I33/I28</f>
        <v>0.26981793508990159</v>
      </c>
      <c r="L33" s="37">
        <f>J33-K33</f>
        <v>0.28573762046565399</v>
      </c>
      <c r="M33" s="44">
        <f>J33/K33</f>
        <v>2.0590015833100495</v>
      </c>
    </row>
    <row r="34" spans="1:13" ht="15.75" thickBot="1" x14ac:dyDescent="0.3">
      <c r="A34" s="58" t="s">
        <v>1</v>
      </c>
      <c r="B34" s="59"/>
      <c r="C34" s="9">
        <v>1</v>
      </c>
      <c r="D34" s="1">
        <v>8583</v>
      </c>
      <c r="E34" s="3">
        <f>C34/C28</f>
        <v>3.7037037037037035E-2</v>
      </c>
      <c r="F34" s="4">
        <f>D34/D28</f>
        <v>3.9702657945619897E-2</v>
      </c>
      <c r="G34" s="5">
        <f>E34-F34</f>
        <v>-2.6656209085828622E-3</v>
      </c>
      <c r="H34" s="25">
        <f>E34/F34</f>
        <v>0.93286039155781664</v>
      </c>
      <c r="I34" s="15">
        <v>786</v>
      </c>
      <c r="J34" s="17">
        <f>E34</f>
        <v>3.7037037037037035E-2</v>
      </c>
      <c r="K34" s="4">
        <f>I34/I28</f>
        <v>8.8883862942440342E-2</v>
      </c>
      <c r="L34" s="16">
        <f>J34-K34</f>
        <v>-5.1846825905403307E-2</v>
      </c>
      <c r="M34" s="27">
        <f>J34/K34</f>
        <v>0.41669022712279713</v>
      </c>
    </row>
    <row r="35" spans="1:13" x14ac:dyDescent="0.25">
      <c r="A35" s="53" t="s">
        <v>19</v>
      </c>
      <c r="B35" s="54"/>
      <c r="C35" s="55">
        <v>277</v>
      </c>
      <c r="D35" s="56">
        <f>SUM(D37:D41)</f>
        <v>216182</v>
      </c>
      <c r="E35" s="57">
        <v>1</v>
      </c>
      <c r="F35" s="64">
        <v>1</v>
      </c>
      <c r="G35" s="60"/>
      <c r="H35" s="69"/>
      <c r="I35" s="61">
        <f>SUM(I37:I41)</f>
        <v>8843</v>
      </c>
      <c r="J35" s="62">
        <v>1</v>
      </c>
      <c r="K35" s="67">
        <v>1</v>
      </c>
      <c r="L35" s="68"/>
      <c r="M35" s="69"/>
    </row>
    <row r="36" spans="1:13" x14ac:dyDescent="0.25">
      <c r="A36" s="53"/>
      <c r="B36" s="54"/>
      <c r="C36" s="55"/>
      <c r="D36" s="56"/>
      <c r="E36" s="57"/>
      <c r="F36" s="64"/>
      <c r="G36" s="60"/>
      <c r="H36" s="69"/>
      <c r="I36" s="61"/>
      <c r="J36" s="63"/>
      <c r="K36" s="64"/>
      <c r="L36" s="68"/>
      <c r="M36" s="69"/>
    </row>
    <row r="37" spans="1:13" x14ac:dyDescent="0.25">
      <c r="A37" s="65" t="s">
        <v>2</v>
      </c>
      <c r="B37" s="66"/>
      <c r="C37" s="29">
        <v>61</v>
      </c>
      <c r="D37" s="30">
        <v>27307</v>
      </c>
      <c r="E37" s="31">
        <f>C37/C35</f>
        <v>0.22021660649819494</v>
      </c>
      <c r="F37" s="32">
        <f>D37/D35</f>
        <v>0.12631486432727979</v>
      </c>
      <c r="G37" s="33">
        <f>E37-F37</f>
        <v>9.3901742170915153E-2</v>
      </c>
      <c r="H37" s="34">
        <f>E37/F37</f>
        <v>1.7433942368620785</v>
      </c>
      <c r="I37" s="35">
        <v>1381</v>
      </c>
      <c r="J37" s="36">
        <f>E37</f>
        <v>0.22021660649819494</v>
      </c>
      <c r="K37" s="32">
        <f>I37/I35</f>
        <v>0.1561687210222775</v>
      </c>
      <c r="L37" s="37">
        <f>J37-K37</f>
        <v>6.4047885475917443E-2</v>
      </c>
      <c r="M37" s="34">
        <f>J37/K37</f>
        <v>1.4101198054044446</v>
      </c>
    </row>
    <row r="38" spans="1:13" x14ac:dyDescent="0.25">
      <c r="A38" s="65" t="s">
        <v>4</v>
      </c>
      <c r="B38" s="66"/>
      <c r="C38" s="29">
        <v>32</v>
      </c>
      <c r="D38" s="30">
        <v>26391</v>
      </c>
      <c r="E38" s="31">
        <f>C38/C35</f>
        <v>0.11552346570397112</v>
      </c>
      <c r="F38" s="32">
        <f>D38/D35</f>
        <v>0.12207769379504306</v>
      </c>
      <c r="G38" s="33">
        <f>E38-F38</f>
        <v>-6.5542280910719369E-3</v>
      </c>
      <c r="H38" s="43">
        <f>E38/F38</f>
        <v>0.94631100992065043</v>
      </c>
      <c r="I38" s="35">
        <v>860</v>
      </c>
      <c r="J38" s="36">
        <f>E38</f>
        <v>0.11552346570397112</v>
      </c>
      <c r="K38" s="32">
        <f>I38/I35</f>
        <v>9.7252063779260434E-2</v>
      </c>
      <c r="L38" s="37">
        <f>J38-K38</f>
        <v>1.827140192471069E-2</v>
      </c>
      <c r="M38" s="34">
        <f>J38/K38</f>
        <v>1.1878767525816472</v>
      </c>
    </row>
    <row r="39" spans="1:13" x14ac:dyDescent="0.25">
      <c r="A39" s="65" t="s">
        <v>3</v>
      </c>
      <c r="B39" s="66"/>
      <c r="C39" s="29">
        <v>99</v>
      </c>
      <c r="D39" s="30">
        <v>77053</v>
      </c>
      <c r="E39" s="31">
        <f>C39/C35</f>
        <v>0.35740072202166068</v>
      </c>
      <c r="F39" s="32">
        <f>D39/D35</f>
        <v>0.35642652949829312</v>
      </c>
      <c r="G39" s="33">
        <f>E39-F39</f>
        <v>9.7419252336755635E-4</v>
      </c>
      <c r="H39" s="44">
        <f>E39/F39</f>
        <v>1.00273322113463</v>
      </c>
      <c r="I39" s="35">
        <v>3430</v>
      </c>
      <c r="J39" s="36">
        <f>E39</f>
        <v>0.35740072202166068</v>
      </c>
      <c r="K39" s="32">
        <f>I39/I35</f>
        <v>0.38787741716612012</v>
      </c>
      <c r="L39" s="37">
        <f>J39-K39</f>
        <v>-3.0476695144459442E-2</v>
      </c>
      <c r="M39" s="45">
        <f>J39/K39</f>
        <v>0.92142699266400729</v>
      </c>
    </row>
    <row r="40" spans="1:13" x14ac:dyDescent="0.25">
      <c r="A40" s="65" t="s">
        <v>0</v>
      </c>
      <c r="B40" s="66"/>
      <c r="C40" s="29">
        <v>78</v>
      </c>
      <c r="D40" s="30">
        <v>76848</v>
      </c>
      <c r="E40" s="31">
        <f>C40/C35</f>
        <v>0.28158844765342961</v>
      </c>
      <c r="F40" s="32">
        <f>D40/D35</f>
        <v>0.35547825443376413</v>
      </c>
      <c r="G40" s="33">
        <f>E40-F40</f>
        <v>-7.3889806780334522E-2</v>
      </c>
      <c r="H40" s="41">
        <f>E40/F40</f>
        <v>0.79213972765216689</v>
      </c>
      <c r="I40" s="35">
        <v>2386</v>
      </c>
      <c r="J40" s="36">
        <f>E40</f>
        <v>0.28158844765342961</v>
      </c>
      <c r="K40" s="32">
        <f>I40/I35</f>
        <v>0.26981793508990159</v>
      </c>
      <c r="L40" s="37">
        <f>J40-K40</f>
        <v>1.1770512563528013E-2</v>
      </c>
      <c r="M40" s="44">
        <f>J40/K40</f>
        <v>1.043623907208415</v>
      </c>
    </row>
    <row r="41" spans="1:13" ht="15.75" thickBot="1" x14ac:dyDescent="0.3">
      <c r="A41" s="58" t="s">
        <v>1</v>
      </c>
      <c r="B41" s="59"/>
      <c r="C41" s="9">
        <v>7</v>
      </c>
      <c r="D41" s="1">
        <v>8583</v>
      </c>
      <c r="E41" s="3">
        <f>C41/C35</f>
        <v>2.5270758122743681E-2</v>
      </c>
      <c r="F41" s="4">
        <f>D41/D35</f>
        <v>3.9702657945619897E-2</v>
      </c>
      <c r="G41" s="5">
        <f>E41-F41</f>
        <v>-1.4431899822876217E-2</v>
      </c>
      <c r="H41" s="27">
        <f>E41/F41</f>
        <v>0.6365004115683297</v>
      </c>
      <c r="I41" s="15">
        <v>786</v>
      </c>
      <c r="J41" s="17">
        <f>E41</f>
        <v>2.5270758122743681E-2</v>
      </c>
      <c r="K41" s="4">
        <f>I41/I35</f>
        <v>8.8883862942440342E-2</v>
      </c>
      <c r="L41" s="16">
        <f>J41-K41</f>
        <v>-6.3613104819696661E-2</v>
      </c>
      <c r="M41" s="27">
        <f>J41/K41</f>
        <v>0.28431210442674604</v>
      </c>
    </row>
    <row r="43" spans="1:13" x14ac:dyDescent="0.25">
      <c r="A43" s="21" t="s">
        <v>21</v>
      </c>
    </row>
    <row r="44" spans="1:13" s="46" customFormat="1" ht="11.25" x14ac:dyDescent="0.2">
      <c r="A44" s="46" t="s">
        <v>29</v>
      </c>
      <c r="C44" s="47"/>
      <c r="E44" s="47"/>
      <c r="J44" s="48"/>
    </row>
  </sheetData>
  <mergeCells count="88">
    <mergeCell ref="A1:M1"/>
    <mergeCell ref="A2:M2"/>
    <mergeCell ref="A40:B40"/>
    <mergeCell ref="A41:B41"/>
    <mergeCell ref="K35:K36"/>
    <mergeCell ref="L35:L36"/>
    <mergeCell ref="M35:M36"/>
    <mergeCell ref="A37:B37"/>
    <mergeCell ref="A38:B38"/>
    <mergeCell ref="A39:B39"/>
    <mergeCell ref="E35:E36"/>
    <mergeCell ref="F35:F36"/>
    <mergeCell ref="G35:G36"/>
    <mergeCell ref="H35:H36"/>
    <mergeCell ref="I35:I36"/>
    <mergeCell ref="J35:J36"/>
    <mergeCell ref="D35:D36"/>
    <mergeCell ref="A32:B32"/>
    <mergeCell ref="A33:B33"/>
    <mergeCell ref="A34:B34"/>
    <mergeCell ref="A35:B36"/>
    <mergeCell ref="C35:C36"/>
    <mergeCell ref="J28:J29"/>
    <mergeCell ref="K28:K29"/>
    <mergeCell ref="L28:L29"/>
    <mergeCell ref="M28:M29"/>
    <mergeCell ref="A30:B30"/>
    <mergeCell ref="H28:H29"/>
    <mergeCell ref="I28:I29"/>
    <mergeCell ref="A31:B31"/>
    <mergeCell ref="D28:D29"/>
    <mergeCell ref="E28:E29"/>
    <mergeCell ref="F28:F29"/>
    <mergeCell ref="G28:G29"/>
    <mergeCell ref="C28:C29"/>
    <mergeCell ref="A24:B24"/>
    <mergeCell ref="A25:B25"/>
    <mergeCell ref="A26:B26"/>
    <mergeCell ref="A27:B27"/>
    <mergeCell ref="A28:B29"/>
    <mergeCell ref="I21:I22"/>
    <mergeCell ref="J21:J22"/>
    <mergeCell ref="K21:K22"/>
    <mergeCell ref="L21:L22"/>
    <mergeCell ref="M21:M22"/>
    <mergeCell ref="A23:B23"/>
    <mergeCell ref="C21:C22"/>
    <mergeCell ref="D21:D22"/>
    <mergeCell ref="E21:E22"/>
    <mergeCell ref="F21:F22"/>
    <mergeCell ref="G21:G22"/>
    <mergeCell ref="H21:H22"/>
    <mergeCell ref="A16:B16"/>
    <mergeCell ref="A17:B17"/>
    <mergeCell ref="A18:B18"/>
    <mergeCell ref="A19:B19"/>
    <mergeCell ref="A20:B20"/>
    <mergeCell ref="A21:B22"/>
    <mergeCell ref="M14:M15"/>
    <mergeCell ref="A14:B15"/>
    <mergeCell ref="C14:C15"/>
    <mergeCell ref="D14:D15"/>
    <mergeCell ref="E14:E15"/>
    <mergeCell ref="F14:F15"/>
    <mergeCell ref="G14:G15"/>
    <mergeCell ref="H14:H15"/>
    <mergeCell ref="I14:I15"/>
    <mergeCell ref="J14:J15"/>
    <mergeCell ref="K14:K15"/>
    <mergeCell ref="L14:L15"/>
    <mergeCell ref="M7:M8"/>
    <mergeCell ref="A9:B9"/>
    <mergeCell ref="A10:B10"/>
    <mergeCell ref="A11:B11"/>
    <mergeCell ref="A12:B12"/>
    <mergeCell ref="K7:K8"/>
    <mergeCell ref="L7:L8"/>
    <mergeCell ref="A13:B13"/>
    <mergeCell ref="G7:G8"/>
    <mergeCell ref="H7:H8"/>
    <mergeCell ref="I7:I8"/>
    <mergeCell ref="J7:J8"/>
    <mergeCell ref="F7:F8"/>
    <mergeCell ref="A6:B6"/>
    <mergeCell ref="A7:B8"/>
    <mergeCell ref="C7:C8"/>
    <mergeCell ref="D7:D8"/>
    <mergeCell ref="E7:E8"/>
  </mergeCells>
  <printOptions horizontalCentered="1"/>
  <pageMargins left="0.25" right="0.25" top="0.5" bottom="0.5" header="0.5" footer="0.3"/>
  <pageSetup scale="75" fitToHeight="0" orientation="landscape" r:id="rId1"/>
  <ignoredErrors>
    <ignoredError sqref="D7:D11 D14 I7"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3"/>
  <sheetViews>
    <sheetView zoomScale="55" zoomScaleNormal="55" workbookViewId="0">
      <selection activeCell="H34" activeCellId="1" sqref="M34 H34"/>
    </sheetView>
  </sheetViews>
  <sheetFormatPr defaultRowHeight="15" x14ac:dyDescent="0.25"/>
  <cols>
    <col min="1" max="1" width="9.5703125" customWidth="1"/>
    <col min="2" max="2" width="11.140625" customWidth="1"/>
    <col min="3" max="3" width="14.42578125" style="2" customWidth="1"/>
    <col min="4" max="4" width="17.140625" customWidth="1"/>
    <col min="5" max="5" width="14.5703125" style="2" customWidth="1"/>
    <col min="6" max="6" width="13.42578125" customWidth="1"/>
    <col min="7" max="7" width="15" customWidth="1"/>
    <col min="8" max="9" width="14" customWidth="1"/>
    <col min="10" max="10" width="14.42578125" style="12" customWidth="1"/>
    <col min="11" max="11" width="14.5703125" customWidth="1"/>
    <col min="12" max="12" width="12.85546875" customWidth="1"/>
    <col min="13" max="13" width="14.42578125" customWidth="1"/>
    <col min="14" max="14" width="20" bestFit="1" customWidth="1"/>
  </cols>
  <sheetData>
    <row r="1" spans="1:14" ht="19.899999999999999" customHeight="1" x14ac:dyDescent="0.25">
      <c r="A1" s="70" t="s">
        <v>26</v>
      </c>
      <c r="B1" s="71"/>
      <c r="C1" s="71"/>
      <c r="D1" s="71"/>
      <c r="E1" s="71"/>
      <c r="F1" s="71"/>
      <c r="G1" s="71"/>
      <c r="H1" s="71"/>
      <c r="I1" s="71"/>
      <c r="J1" s="71"/>
      <c r="K1" s="71"/>
      <c r="L1" s="71"/>
      <c r="M1" s="71"/>
    </row>
    <row r="2" spans="1:14" s="28" customFormat="1" ht="14.45" customHeight="1" x14ac:dyDescent="0.25">
      <c r="A2" s="72" t="s">
        <v>24</v>
      </c>
      <c r="B2" s="72"/>
      <c r="C2" s="72"/>
      <c r="D2" s="72"/>
      <c r="E2" s="72"/>
      <c r="F2" s="72"/>
      <c r="G2" s="72"/>
      <c r="H2" s="72"/>
      <c r="I2" s="72"/>
      <c r="J2" s="72"/>
      <c r="K2" s="72"/>
      <c r="L2" s="72"/>
      <c r="M2" s="72"/>
    </row>
    <row r="3" spans="1:14" ht="14.45" customHeight="1" x14ac:dyDescent="0.25"/>
    <row r="4" spans="1:14" ht="14.45" customHeight="1" x14ac:dyDescent="0.25">
      <c r="A4" s="8"/>
      <c r="B4" s="23"/>
      <c r="C4" t="s">
        <v>22</v>
      </c>
      <c r="F4" s="22"/>
      <c r="G4" t="s">
        <v>14</v>
      </c>
      <c r="J4" s="26"/>
      <c r="K4" t="s">
        <v>10</v>
      </c>
    </row>
    <row r="5" spans="1:14" ht="15.75" thickBot="1" x14ac:dyDescent="0.3">
      <c r="A5" s="8"/>
      <c r="B5" s="8"/>
      <c r="C5"/>
      <c r="F5" s="19"/>
      <c r="J5" s="18"/>
    </row>
    <row r="6" spans="1:14" ht="70.5" customHeight="1" thickBot="1" x14ac:dyDescent="0.3">
      <c r="A6" s="51" t="s">
        <v>25</v>
      </c>
      <c r="B6" s="52"/>
      <c r="C6" s="6" t="s">
        <v>12</v>
      </c>
      <c r="D6" s="10" t="s">
        <v>5</v>
      </c>
      <c r="E6" s="6" t="s">
        <v>11</v>
      </c>
      <c r="F6" s="7" t="s">
        <v>7</v>
      </c>
      <c r="G6" s="7" t="s">
        <v>8</v>
      </c>
      <c r="H6" s="14" t="s">
        <v>9</v>
      </c>
      <c r="I6" s="6" t="s">
        <v>13</v>
      </c>
      <c r="J6" s="20" t="s">
        <v>11</v>
      </c>
      <c r="K6" s="7" t="s">
        <v>6</v>
      </c>
      <c r="L6" s="7" t="s">
        <v>8</v>
      </c>
      <c r="M6" s="14" t="s">
        <v>9</v>
      </c>
    </row>
    <row r="7" spans="1:14" x14ac:dyDescent="0.25">
      <c r="A7" s="53" t="s">
        <v>15</v>
      </c>
      <c r="B7" s="54"/>
      <c r="C7" s="55">
        <v>125</v>
      </c>
      <c r="D7" s="56">
        <f>SUM(D9:D13)</f>
        <v>109920</v>
      </c>
      <c r="E7" s="57">
        <v>1</v>
      </c>
      <c r="F7" s="64">
        <v>1</v>
      </c>
      <c r="G7" s="60"/>
      <c r="H7" s="60"/>
      <c r="I7" s="61">
        <f>SUM(I9:I13)</f>
        <v>4704</v>
      </c>
      <c r="J7" s="62">
        <v>1</v>
      </c>
      <c r="K7" s="67">
        <v>1</v>
      </c>
      <c r="L7" s="68"/>
      <c r="M7" s="69"/>
    </row>
    <row r="8" spans="1:14" ht="18.95" customHeight="1" x14ac:dyDescent="0.25">
      <c r="A8" s="53"/>
      <c r="B8" s="54"/>
      <c r="C8" s="55"/>
      <c r="D8" s="56"/>
      <c r="E8" s="57"/>
      <c r="F8" s="64"/>
      <c r="G8" s="60"/>
      <c r="H8" s="60"/>
      <c r="I8" s="61"/>
      <c r="J8" s="63"/>
      <c r="K8" s="64"/>
      <c r="L8" s="68"/>
      <c r="M8" s="69"/>
    </row>
    <row r="9" spans="1:14" x14ac:dyDescent="0.25">
      <c r="A9" s="65" t="s">
        <v>2</v>
      </c>
      <c r="B9" s="66"/>
      <c r="C9" s="29">
        <v>14</v>
      </c>
      <c r="D9" s="30">
        <v>14604</v>
      </c>
      <c r="E9" s="31">
        <f>C9/C7</f>
        <v>0.112</v>
      </c>
      <c r="F9" s="32">
        <f>D9/D7</f>
        <v>0.13286026200873363</v>
      </c>
      <c r="G9" s="33">
        <f>E9-F9</f>
        <v>-2.0860262008733629E-2</v>
      </c>
      <c r="H9" s="40">
        <f>E9/F9</f>
        <v>0.84299096138044372</v>
      </c>
      <c r="I9" s="35">
        <v>779</v>
      </c>
      <c r="J9" s="36">
        <f>E9</f>
        <v>0.112</v>
      </c>
      <c r="K9" s="32">
        <f>I9/I7</f>
        <v>0.16560374149659865</v>
      </c>
      <c r="L9" s="37">
        <f>J9-K9</f>
        <v>-5.3603741496598648E-2</v>
      </c>
      <c r="M9" s="39">
        <f>J9/K9</f>
        <v>0.67631322207958922</v>
      </c>
      <c r="N9" s="13"/>
    </row>
    <row r="10" spans="1:14" x14ac:dyDescent="0.25">
      <c r="A10" s="65" t="s">
        <v>4</v>
      </c>
      <c r="B10" s="66"/>
      <c r="C10" s="29">
        <v>7</v>
      </c>
      <c r="D10" s="30">
        <v>14165</v>
      </c>
      <c r="E10" s="31">
        <f>C10/C7</f>
        <v>5.6000000000000001E-2</v>
      </c>
      <c r="F10" s="32">
        <f>D10/D7</f>
        <v>0.12886644832605532</v>
      </c>
      <c r="G10" s="33">
        <f>E10-F10</f>
        <v>-7.2866448326055322E-2</v>
      </c>
      <c r="H10" s="39">
        <f>E10/F10</f>
        <v>0.43455841863748679</v>
      </c>
      <c r="I10" s="35">
        <v>413</v>
      </c>
      <c r="J10" s="36">
        <f>E10</f>
        <v>5.6000000000000001E-2</v>
      </c>
      <c r="K10" s="32">
        <f>I10/I7</f>
        <v>8.7797619047619041E-2</v>
      </c>
      <c r="L10" s="37">
        <f>J10-K10</f>
        <v>-3.179761904761904E-2</v>
      </c>
      <c r="M10" s="39">
        <f>J10/K10</f>
        <v>0.63783050847457634</v>
      </c>
      <c r="N10" s="13"/>
    </row>
    <row r="11" spans="1:14" x14ac:dyDescent="0.25">
      <c r="A11" s="65" t="s">
        <v>3</v>
      </c>
      <c r="B11" s="66"/>
      <c r="C11" s="29">
        <v>29</v>
      </c>
      <c r="D11" s="30">
        <v>38478</v>
      </c>
      <c r="E11" s="31">
        <f>C11/C7</f>
        <v>0.23200000000000001</v>
      </c>
      <c r="F11" s="32">
        <f>D11/D7</f>
        <v>0.35005458515283844</v>
      </c>
      <c r="G11" s="33">
        <f>E11-F11</f>
        <v>-0.11805458515283843</v>
      </c>
      <c r="H11" s="41">
        <f>E11/F11</f>
        <v>0.66275378138156871</v>
      </c>
      <c r="I11" s="35">
        <v>1915</v>
      </c>
      <c r="J11" s="36">
        <f>E11</f>
        <v>0.23200000000000001</v>
      </c>
      <c r="K11" s="32">
        <f>I11/I7</f>
        <v>0.40710034013605439</v>
      </c>
      <c r="L11" s="37">
        <f>J11-K11</f>
        <v>-0.17510034013605438</v>
      </c>
      <c r="M11" s="41">
        <f>J11/K11</f>
        <v>0.56988407310704969</v>
      </c>
    </row>
    <row r="12" spans="1:14" x14ac:dyDescent="0.25">
      <c r="A12" s="65" t="s">
        <v>0</v>
      </c>
      <c r="B12" s="66"/>
      <c r="C12" s="29">
        <v>69</v>
      </c>
      <c r="D12" s="30">
        <v>38286</v>
      </c>
      <c r="E12" s="31">
        <f>C12/C7</f>
        <v>0.55200000000000005</v>
      </c>
      <c r="F12" s="32">
        <f>D12/D7</f>
        <v>0.34830786026200872</v>
      </c>
      <c r="G12" s="33">
        <f>E12-F12</f>
        <v>0.20369213973799133</v>
      </c>
      <c r="H12" s="42">
        <f>E12/F12</f>
        <v>1.58480488951575</v>
      </c>
      <c r="I12" s="35">
        <v>1185</v>
      </c>
      <c r="J12" s="36">
        <f>E12</f>
        <v>0.55200000000000005</v>
      </c>
      <c r="K12" s="32">
        <f>I12/I7</f>
        <v>0.25191326530612246</v>
      </c>
      <c r="L12" s="37">
        <f>J12-K12</f>
        <v>0.30008673469387759</v>
      </c>
      <c r="M12" s="42">
        <f>J12/K12</f>
        <v>2.1912303797468358</v>
      </c>
    </row>
    <row r="13" spans="1:14" ht="15.75" thickBot="1" x14ac:dyDescent="0.3">
      <c r="A13" s="58" t="s">
        <v>1</v>
      </c>
      <c r="B13" s="59"/>
      <c r="C13" s="9">
        <v>6</v>
      </c>
      <c r="D13" s="1">
        <v>4387</v>
      </c>
      <c r="E13" s="3">
        <f>C13/C7</f>
        <v>4.8000000000000001E-2</v>
      </c>
      <c r="F13" s="4">
        <f>D13/D7</f>
        <v>3.9910844250363904E-2</v>
      </c>
      <c r="G13" s="5">
        <f>E13-F13</f>
        <v>8.0891557496360969E-3</v>
      </c>
      <c r="H13" s="11">
        <f>E13/F13</f>
        <v>1.2026806473672214</v>
      </c>
      <c r="I13" s="15">
        <v>412</v>
      </c>
      <c r="J13" s="17">
        <f>E13</f>
        <v>4.8000000000000001E-2</v>
      </c>
      <c r="K13" s="4">
        <f>I13/I7</f>
        <v>8.7585034013605442E-2</v>
      </c>
      <c r="L13" s="16">
        <f>J13-K13</f>
        <v>-3.9585034013605441E-2</v>
      </c>
      <c r="M13" s="27">
        <f>J13/K13</f>
        <v>0.54803883495145633</v>
      </c>
    </row>
    <row r="14" spans="1:14" x14ac:dyDescent="0.25">
      <c r="A14" s="53" t="s">
        <v>16</v>
      </c>
      <c r="B14" s="54"/>
      <c r="C14" s="55">
        <v>58</v>
      </c>
      <c r="D14" s="56">
        <f>SUM(D16:D20)</f>
        <v>109920</v>
      </c>
      <c r="E14" s="57">
        <v>1</v>
      </c>
      <c r="F14" s="64">
        <v>1</v>
      </c>
      <c r="G14" s="60"/>
      <c r="H14" s="69"/>
      <c r="I14" s="61">
        <f>SUM(I16:I20)</f>
        <v>4704</v>
      </c>
      <c r="J14" s="62">
        <v>1</v>
      </c>
      <c r="K14" s="67">
        <v>1</v>
      </c>
      <c r="L14" s="68"/>
      <c r="M14" s="69"/>
    </row>
    <row r="15" spans="1:14" x14ac:dyDescent="0.25">
      <c r="A15" s="53"/>
      <c r="B15" s="54"/>
      <c r="C15" s="55"/>
      <c r="D15" s="56"/>
      <c r="E15" s="57"/>
      <c r="F15" s="64"/>
      <c r="G15" s="60"/>
      <c r="H15" s="69"/>
      <c r="I15" s="61"/>
      <c r="J15" s="63"/>
      <c r="K15" s="64"/>
      <c r="L15" s="68"/>
      <c r="M15" s="69"/>
    </row>
    <row r="16" spans="1:14" x14ac:dyDescent="0.25">
      <c r="A16" s="65" t="s">
        <v>2</v>
      </c>
      <c r="B16" s="66"/>
      <c r="C16" s="29">
        <v>3</v>
      </c>
      <c r="D16" s="30">
        <v>14604</v>
      </c>
      <c r="E16" s="31">
        <f>C16/C14</f>
        <v>5.1724137931034482E-2</v>
      </c>
      <c r="F16" s="32">
        <f>D16/D14</f>
        <v>0.13286026200873363</v>
      </c>
      <c r="G16" s="33">
        <f>E16-F16</f>
        <v>-8.1136124077699157E-2</v>
      </c>
      <c r="H16" s="39">
        <f>E16/F16</f>
        <v>0.38931232822372708</v>
      </c>
      <c r="I16" s="35">
        <v>779</v>
      </c>
      <c r="J16" s="36">
        <f>E16</f>
        <v>5.1724137931034482E-2</v>
      </c>
      <c r="K16" s="32">
        <f>I16/I14</f>
        <v>0.16560374149659865</v>
      </c>
      <c r="L16" s="37">
        <f>J16-K16</f>
        <v>-0.11387960356556417</v>
      </c>
      <c r="M16" s="39">
        <f>J16/K16</f>
        <v>0.31233677128059845</v>
      </c>
    </row>
    <row r="17" spans="1:13" x14ac:dyDescent="0.25">
      <c r="A17" s="65" t="s">
        <v>4</v>
      </c>
      <c r="B17" s="66"/>
      <c r="C17" s="29">
        <v>4</v>
      </c>
      <c r="D17" s="30">
        <v>14165</v>
      </c>
      <c r="E17" s="31">
        <f>C17/C14</f>
        <v>6.8965517241379309E-2</v>
      </c>
      <c r="F17" s="32">
        <f>D17/D14</f>
        <v>0.12886644832605532</v>
      </c>
      <c r="G17" s="33">
        <f>E17-F17</f>
        <v>-5.9900931084676007E-2</v>
      </c>
      <c r="H17" s="39">
        <f>E17/F17</f>
        <v>0.53517046630232357</v>
      </c>
      <c r="I17" s="35">
        <v>413</v>
      </c>
      <c r="J17" s="36">
        <f>E17</f>
        <v>6.8965517241379309E-2</v>
      </c>
      <c r="K17" s="32">
        <f>I17/I14</f>
        <v>8.7797619047619041E-2</v>
      </c>
      <c r="L17" s="37">
        <f>J17-K17</f>
        <v>-1.8832101806239732E-2</v>
      </c>
      <c r="M17" s="39">
        <f>J17/K17</f>
        <v>0.78550555230859154</v>
      </c>
    </row>
    <row r="18" spans="1:13" x14ac:dyDescent="0.25">
      <c r="A18" s="65" t="s">
        <v>3</v>
      </c>
      <c r="B18" s="66"/>
      <c r="C18" s="29">
        <v>10</v>
      </c>
      <c r="D18" s="30">
        <v>38478</v>
      </c>
      <c r="E18" s="31">
        <f>C18/C14</f>
        <v>0.17241379310344829</v>
      </c>
      <c r="F18" s="32">
        <f>D18/D14</f>
        <v>0.35005458515283844</v>
      </c>
      <c r="G18" s="33">
        <f>E18-F18</f>
        <v>-0.17764079204939015</v>
      </c>
      <c r="H18" s="41">
        <f>E18/F18</f>
        <v>0.49253402302435251</v>
      </c>
      <c r="I18" s="35">
        <v>1915</v>
      </c>
      <c r="J18" s="36">
        <f>E18</f>
        <v>0.17241379310344829</v>
      </c>
      <c r="K18" s="32">
        <f>I18/I14</f>
        <v>0.40710034013605439</v>
      </c>
      <c r="L18" s="37">
        <f>J18-K18</f>
        <v>-0.23468654703260611</v>
      </c>
      <c r="M18" s="41">
        <f>J18/K18</f>
        <v>0.42351670117943646</v>
      </c>
    </row>
    <row r="19" spans="1:13" x14ac:dyDescent="0.25">
      <c r="A19" s="65" t="s">
        <v>0</v>
      </c>
      <c r="B19" s="66"/>
      <c r="C19" s="29">
        <v>35</v>
      </c>
      <c r="D19" s="30">
        <v>38286</v>
      </c>
      <c r="E19" s="31">
        <f>C19/C14</f>
        <v>0.60344827586206895</v>
      </c>
      <c r="F19" s="32">
        <f>D19/D14</f>
        <v>0.34830786026200872</v>
      </c>
      <c r="G19" s="33">
        <f>E19-F19</f>
        <v>0.25514041560006023</v>
      </c>
      <c r="H19" s="42">
        <f>E19/F19</f>
        <v>1.7325140908624204</v>
      </c>
      <c r="I19" s="35">
        <v>1185</v>
      </c>
      <c r="J19" s="36">
        <f>E19</f>
        <v>0.60344827586206895</v>
      </c>
      <c r="K19" s="32">
        <f>I19/I14</f>
        <v>0.25191326530612246</v>
      </c>
      <c r="L19" s="37">
        <f>J19-K19</f>
        <v>0.35153501055594649</v>
      </c>
      <c r="M19" s="42">
        <f>J19/K19</f>
        <v>2.3954604975993017</v>
      </c>
    </row>
    <row r="20" spans="1:13" ht="15.75" thickBot="1" x14ac:dyDescent="0.3">
      <c r="A20" s="58" t="s">
        <v>1</v>
      </c>
      <c r="B20" s="59"/>
      <c r="C20" s="9">
        <v>6</v>
      </c>
      <c r="D20" s="1">
        <v>4387</v>
      </c>
      <c r="E20" s="3">
        <f>C20/C14</f>
        <v>0.10344827586206896</v>
      </c>
      <c r="F20" s="4">
        <f>D20/D14</f>
        <v>3.9910844250363904E-2</v>
      </c>
      <c r="G20" s="5">
        <f>E20-F20</f>
        <v>6.3537431611705053E-2</v>
      </c>
      <c r="H20" s="11">
        <f>E20/F20</f>
        <v>2.5919841538086663</v>
      </c>
      <c r="I20" s="15">
        <v>412</v>
      </c>
      <c r="J20" s="17">
        <f>E20</f>
        <v>0.10344827586206896</v>
      </c>
      <c r="K20" s="4">
        <f>I20/I14</f>
        <v>8.7585034013605442E-2</v>
      </c>
      <c r="L20" s="16">
        <f>J20-K20</f>
        <v>1.5863241848463522E-2</v>
      </c>
      <c r="M20" s="11">
        <f>J20/K20</f>
        <v>1.1811181787746903</v>
      </c>
    </row>
    <row r="21" spans="1:13" x14ac:dyDescent="0.25">
      <c r="A21" s="53" t="s">
        <v>17</v>
      </c>
      <c r="B21" s="54"/>
      <c r="C21" s="55">
        <v>159</v>
      </c>
      <c r="D21" s="56">
        <f>SUM(D23:D27)</f>
        <v>109920</v>
      </c>
      <c r="E21" s="57">
        <v>1</v>
      </c>
      <c r="F21" s="64">
        <v>1</v>
      </c>
      <c r="G21" s="60"/>
      <c r="H21" s="69"/>
      <c r="I21" s="61">
        <f>SUM(I23:I27)</f>
        <v>4704</v>
      </c>
      <c r="J21" s="62">
        <v>1</v>
      </c>
      <c r="K21" s="67">
        <v>1</v>
      </c>
      <c r="L21" s="68"/>
      <c r="M21" s="69"/>
    </row>
    <row r="22" spans="1:13" x14ac:dyDescent="0.25">
      <c r="A22" s="53"/>
      <c r="B22" s="54"/>
      <c r="C22" s="55"/>
      <c r="D22" s="56"/>
      <c r="E22" s="57"/>
      <c r="F22" s="64"/>
      <c r="G22" s="60"/>
      <c r="H22" s="69"/>
      <c r="I22" s="61"/>
      <c r="J22" s="63"/>
      <c r="K22" s="64"/>
      <c r="L22" s="68"/>
      <c r="M22" s="69"/>
    </row>
    <row r="23" spans="1:13" x14ac:dyDescent="0.25">
      <c r="A23" s="65" t="s">
        <v>2</v>
      </c>
      <c r="B23" s="66"/>
      <c r="C23" s="29">
        <v>16</v>
      </c>
      <c r="D23" s="30">
        <v>14604</v>
      </c>
      <c r="E23" s="31">
        <f>C23/C21</f>
        <v>0.10062893081761007</v>
      </c>
      <c r="F23" s="32">
        <f>D23/D21</f>
        <v>0.13286026200873363</v>
      </c>
      <c r="G23" s="33">
        <f>E23-F23</f>
        <v>-3.2231331191123563E-2</v>
      </c>
      <c r="H23" s="39">
        <f>E23/F23</f>
        <v>0.75740427796985055</v>
      </c>
      <c r="I23" s="35">
        <v>779</v>
      </c>
      <c r="J23" s="36">
        <f>E23</f>
        <v>0.10062893081761007</v>
      </c>
      <c r="K23" s="32">
        <f>I23/I21</f>
        <v>0.16560374149659865</v>
      </c>
      <c r="L23" s="37">
        <f>J23-K23</f>
        <v>-6.4974810678988582E-2</v>
      </c>
      <c r="M23" s="39">
        <f>J23/K23</f>
        <v>0.60764889674716016</v>
      </c>
    </row>
    <row r="24" spans="1:13" x14ac:dyDescent="0.25">
      <c r="A24" s="65" t="s">
        <v>4</v>
      </c>
      <c r="B24" s="66"/>
      <c r="C24" s="29">
        <v>10</v>
      </c>
      <c r="D24" s="30">
        <v>14165</v>
      </c>
      <c r="E24" s="31">
        <f>C24/C21</f>
        <v>6.2893081761006289E-2</v>
      </c>
      <c r="F24" s="32">
        <f>D24/D21</f>
        <v>0.12886644832605532</v>
      </c>
      <c r="G24" s="33">
        <f>E24-F24</f>
        <v>-6.5973366565049027E-2</v>
      </c>
      <c r="H24" s="39">
        <f>E24/F24</f>
        <v>0.48804853845180451</v>
      </c>
      <c r="I24" s="35">
        <v>413</v>
      </c>
      <c r="J24" s="36">
        <f>E24</f>
        <v>6.2893081761006289E-2</v>
      </c>
      <c r="K24" s="32">
        <f>I24/I21</f>
        <v>8.7797619047619041E-2</v>
      </c>
      <c r="L24" s="37">
        <f>J24-K24</f>
        <v>-2.4904537286612752E-2</v>
      </c>
      <c r="M24" s="39">
        <f>J24/K24</f>
        <v>0.71634154141349538</v>
      </c>
    </row>
    <row r="25" spans="1:13" x14ac:dyDescent="0.25">
      <c r="A25" s="65" t="s">
        <v>3</v>
      </c>
      <c r="B25" s="66"/>
      <c r="C25" s="29">
        <v>19</v>
      </c>
      <c r="D25" s="30">
        <v>38478</v>
      </c>
      <c r="E25" s="31">
        <f>C25/C21</f>
        <v>0.11949685534591195</v>
      </c>
      <c r="F25" s="32">
        <f>D25/D21</f>
        <v>0.35005458515283844</v>
      </c>
      <c r="G25" s="33">
        <f>E25-F25</f>
        <v>-0.23055772980692649</v>
      </c>
      <c r="H25" s="41">
        <f>E25/F25</f>
        <v>0.34136634803323046</v>
      </c>
      <c r="I25" s="35">
        <v>1915</v>
      </c>
      <c r="J25" s="36">
        <f>E25</f>
        <v>0.11949685534591195</v>
      </c>
      <c r="K25" s="32">
        <f>I25/I21</f>
        <v>0.40710034013605439</v>
      </c>
      <c r="L25" s="37">
        <f>J25-K25</f>
        <v>-0.28760348479014242</v>
      </c>
      <c r="M25" s="41">
        <f>J25/K25</f>
        <v>0.29353170106901821</v>
      </c>
    </row>
    <row r="26" spans="1:13" x14ac:dyDescent="0.25">
      <c r="A26" s="65" t="s">
        <v>0</v>
      </c>
      <c r="B26" s="66"/>
      <c r="C26" s="29">
        <v>106</v>
      </c>
      <c r="D26" s="30">
        <v>38286</v>
      </c>
      <c r="E26" s="31">
        <f>C26/C21</f>
        <v>0.66666666666666663</v>
      </c>
      <c r="F26" s="32">
        <f>D26/D21</f>
        <v>0.34830786026200872</v>
      </c>
      <c r="G26" s="33">
        <f>E26-F26</f>
        <v>0.31835880640465791</v>
      </c>
      <c r="H26" s="42">
        <f>E26/F26</f>
        <v>1.914015567048007</v>
      </c>
      <c r="I26" s="35">
        <v>1185</v>
      </c>
      <c r="J26" s="36">
        <f>E26</f>
        <v>0.66666666666666663</v>
      </c>
      <c r="K26" s="32">
        <f>I26/I21</f>
        <v>0.25191326530612246</v>
      </c>
      <c r="L26" s="37">
        <f>J26-K26</f>
        <v>0.41475340136054417</v>
      </c>
      <c r="M26" s="42">
        <f>J26/K26</f>
        <v>2.6464135021097044</v>
      </c>
    </row>
    <row r="27" spans="1:13" ht="15.75" thickBot="1" x14ac:dyDescent="0.3">
      <c r="A27" s="58" t="s">
        <v>1</v>
      </c>
      <c r="B27" s="59"/>
      <c r="C27" s="9">
        <v>8</v>
      </c>
      <c r="D27" s="1">
        <v>4387</v>
      </c>
      <c r="E27" s="3">
        <f>C27/C21</f>
        <v>5.0314465408805034E-2</v>
      </c>
      <c r="F27" s="4">
        <f>D27/D21</f>
        <v>3.9910844250363904E-2</v>
      </c>
      <c r="G27" s="5">
        <f>E27-F27</f>
        <v>1.040362115844113E-2</v>
      </c>
      <c r="H27" s="11">
        <f>E27/F27</f>
        <v>1.2606715381207771</v>
      </c>
      <c r="I27" s="15">
        <v>412</v>
      </c>
      <c r="J27" s="17">
        <f>E27</f>
        <v>5.0314465408805034E-2</v>
      </c>
      <c r="K27" s="4">
        <f>I27/I21</f>
        <v>8.7585034013605442E-2</v>
      </c>
      <c r="L27" s="16">
        <f>J27-K27</f>
        <v>-3.7270568604800408E-2</v>
      </c>
      <c r="M27" s="27">
        <f>J27/K27</f>
        <v>0.57446418758014295</v>
      </c>
    </row>
    <row r="28" spans="1:13" x14ac:dyDescent="0.25">
      <c r="A28" s="53" t="s">
        <v>18</v>
      </c>
      <c r="B28" s="54"/>
      <c r="C28" s="55">
        <v>16</v>
      </c>
      <c r="D28" s="56">
        <f>SUM(D30:D34)</f>
        <v>109920</v>
      </c>
      <c r="E28" s="57">
        <v>1</v>
      </c>
      <c r="F28" s="64">
        <v>1</v>
      </c>
      <c r="G28" s="60"/>
      <c r="H28" s="69"/>
      <c r="I28" s="61">
        <f>SUM(I30:I34)</f>
        <v>4704</v>
      </c>
      <c r="J28" s="62">
        <v>1</v>
      </c>
      <c r="K28" s="67">
        <v>1</v>
      </c>
      <c r="L28" s="68"/>
      <c r="M28" s="69"/>
    </row>
    <row r="29" spans="1:13" x14ac:dyDescent="0.25">
      <c r="A29" s="53"/>
      <c r="B29" s="54"/>
      <c r="C29" s="55"/>
      <c r="D29" s="56"/>
      <c r="E29" s="57"/>
      <c r="F29" s="64"/>
      <c r="G29" s="60"/>
      <c r="H29" s="69"/>
      <c r="I29" s="61"/>
      <c r="J29" s="63"/>
      <c r="K29" s="64"/>
      <c r="L29" s="68"/>
      <c r="M29" s="69"/>
    </row>
    <row r="30" spans="1:13" x14ac:dyDescent="0.25">
      <c r="A30" s="65" t="s">
        <v>2</v>
      </c>
      <c r="B30" s="66"/>
      <c r="C30" s="29">
        <v>3</v>
      </c>
      <c r="D30" s="30">
        <v>14604</v>
      </c>
      <c r="E30" s="31">
        <f>C30/C28</f>
        <v>0.1875</v>
      </c>
      <c r="F30" s="32">
        <f>D30/D28</f>
        <v>0.13286026200873363</v>
      </c>
      <c r="G30" s="33">
        <f>E30-F30</f>
        <v>5.4639737991266368E-2</v>
      </c>
      <c r="H30" s="34">
        <f>E30/F30</f>
        <v>1.4112571898110107</v>
      </c>
      <c r="I30" s="35">
        <v>779</v>
      </c>
      <c r="J30" s="36">
        <f>E30</f>
        <v>0.1875</v>
      </c>
      <c r="K30" s="32">
        <f>I30/I28</f>
        <v>0.16560374149659865</v>
      </c>
      <c r="L30" s="37">
        <f>J30-K30</f>
        <v>2.189625850340135E-2</v>
      </c>
      <c r="M30" s="34">
        <f>J30/K30</f>
        <v>1.1322207958921693</v>
      </c>
    </row>
    <row r="31" spans="1:13" x14ac:dyDescent="0.25">
      <c r="A31" s="65" t="s">
        <v>4</v>
      </c>
      <c r="B31" s="66"/>
      <c r="C31" s="29">
        <v>2</v>
      </c>
      <c r="D31" s="30">
        <v>14165</v>
      </c>
      <c r="E31" s="31">
        <f>C31/C28</f>
        <v>0.125</v>
      </c>
      <c r="F31" s="32">
        <f>D31/D28</f>
        <v>0.12886644832605532</v>
      </c>
      <c r="G31" s="33">
        <f>E31-F31</f>
        <v>-3.8664483260553162E-3</v>
      </c>
      <c r="H31" s="43">
        <f>E31/F31</f>
        <v>0.96999647017296153</v>
      </c>
      <c r="I31" s="35">
        <v>413</v>
      </c>
      <c r="J31" s="36">
        <f>E31</f>
        <v>0.125</v>
      </c>
      <c r="K31" s="32">
        <f>I31/I28</f>
        <v>8.7797619047619041E-2</v>
      </c>
      <c r="L31" s="37">
        <f>J31-K31</f>
        <v>3.7202380952380959E-2</v>
      </c>
      <c r="M31" s="34">
        <f>J31/K31</f>
        <v>1.4237288135593222</v>
      </c>
    </row>
    <row r="32" spans="1:13" x14ac:dyDescent="0.25">
      <c r="A32" s="65" t="s">
        <v>3</v>
      </c>
      <c r="B32" s="66"/>
      <c r="C32" s="29">
        <v>3</v>
      </c>
      <c r="D32" s="30">
        <v>38478</v>
      </c>
      <c r="E32" s="31">
        <f>C32/C28</f>
        <v>0.1875</v>
      </c>
      <c r="F32" s="32">
        <f>D32/D28</f>
        <v>0.35005458515283844</v>
      </c>
      <c r="G32" s="33">
        <f>E32-F32</f>
        <v>-0.16255458515283844</v>
      </c>
      <c r="H32" s="41">
        <f>E32/F32</f>
        <v>0.53563075003898331</v>
      </c>
      <c r="I32" s="35">
        <v>1915</v>
      </c>
      <c r="J32" s="36">
        <f>E32</f>
        <v>0.1875</v>
      </c>
      <c r="K32" s="32">
        <f>I32/I28</f>
        <v>0.40710034013605439</v>
      </c>
      <c r="L32" s="37">
        <f>J32-K32</f>
        <v>-0.21960034013605439</v>
      </c>
      <c r="M32" s="41">
        <f>J32/K32</f>
        <v>0.46057441253263709</v>
      </c>
    </row>
    <row r="33" spans="1:13" x14ac:dyDescent="0.25">
      <c r="A33" s="65" t="s">
        <v>0</v>
      </c>
      <c r="B33" s="66"/>
      <c r="C33" s="29">
        <v>8</v>
      </c>
      <c r="D33" s="30">
        <v>38286</v>
      </c>
      <c r="E33" s="31">
        <f>C33/C28</f>
        <v>0.5</v>
      </c>
      <c r="F33" s="32">
        <f>D33/D28</f>
        <v>0.34830786026200872</v>
      </c>
      <c r="G33" s="33">
        <f>E33-F33</f>
        <v>0.15169213973799128</v>
      </c>
      <c r="H33" s="42">
        <f>E33/F33</f>
        <v>1.4355116752860053</v>
      </c>
      <c r="I33" s="35">
        <v>1185</v>
      </c>
      <c r="J33" s="36">
        <f>E33</f>
        <v>0.5</v>
      </c>
      <c r="K33" s="32">
        <f>I33/I28</f>
        <v>0.25191326530612246</v>
      </c>
      <c r="L33" s="37">
        <f>J33-K33</f>
        <v>0.24808673469387754</v>
      </c>
      <c r="M33" s="42">
        <f>J33/K33</f>
        <v>1.9848101265822784</v>
      </c>
    </row>
    <row r="34" spans="1:13" ht="15.75" thickBot="1" x14ac:dyDescent="0.3">
      <c r="A34" s="58" t="s">
        <v>1</v>
      </c>
      <c r="B34" s="59"/>
      <c r="C34" s="9">
        <v>0</v>
      </c>
      <c r="D34" s="1">
        <v>4387</v>
      </c>
      <c r="E34" s="3">
        <f>C34/C28</f>
        <v>0</v>
      </c>
      <c r="F34" s="4">
        <f>D34/D28</f>
        <v>3.9910844250363904E-2</v>
      </c>
      <c r="G34" s="5">
        <f>E34-F34</f>
        <v>-3.9910844250363904E-2</v>
      </c>
      <c r="H34" s="27">
        <f>E34/F34</f>
        <v>0</v>
      </c>
      <c r="I34" s="15">
        <v>412</v>
      </c>
      <c r="J34" s="17">
        <f>E34</f>
        <v>0</v>
      </c>
      <c r="K34" s="4">
        <f>I34/I28</f>
        <v>8.7585034013605442E-2</v>
      </c>
      <c r="L34" s="16">
        <f>J34-K34</f>
        <v>-8.7585034013605442E-2</v>
      </c>
      <c r="M34" s="27">
        <f>J34/K34</f>
        <v>0</v>
      </c>
    </row>
    <row r="35" spans="1:13" x14ac:dyDescent="0.25">
      <c r="A35" s="53" t="s">
        <v>19</v>
      </c>
      <c r="B35" s="54"/>
      <c r="C35" s="55">
        <v>175</v>
      </c>
      <c r="D35" s="56">
        <f>SUM(D37:D41)</f>
        <v>109920</v>
      </c>
      <c r="E35" s="57">
        <v>1</v>
      </c>
      <c r="F35" s="64">
        <v>1</v>
      </c>
      <c r="G35" s="60"/>
      <c r="H35" s="69"/>
      <c r="I35" s="61">
        <f>SUM(I37:I41)</f>
        <v>4704</v>
      </c>
      <c r="J35" s="62">
        <v>1</v>
      </c>
      <c r="K35" s="67">
        <v>1</v>
      </c>
      <c r="L35" s="68"/>
      <c r="M35" s="69"/>
    </row>
    <row r="36" spans="1:13" x14ac:dyDescent="0.25">
      <c r="A36" s="53"/>
      <c r="B36" s="54"/>
      <c r="C36" s="55"/>
      <c r="D36" s="56"/>
      <c r="E36" s="57"/>
      <c r="F36" s="64"/>
      <c r="G36" s="60"/>
      <c r="H36" s="69"/>
      <c r="I36" s="61"/>
      <c r="J36" s="63"/>
      <c r="K36" s="64"/>
      <c r="L36" s="68"/>
      <c r="M36" s="69"/>
    </row>
    <row r="37" spans="1:13" x14ac:dyDescent="0.25">
      <c r="A37" s="65" t="s">
        <v>2</v>
      </c>
      <c r="B37" s="66"/>
      <c r="C37" s="29">
        <v>39</v>
      </c>
      <c r="D37" s="30">
        <v>14604</v>
      </c>
      <c r="E37" s="31">
        <f>C37/C35</f>
        <v>0.22285714285714286</v>
      </c>
      <c r="F37" s="32">
        <f>D37/D35</f>
        <v>0.13286026200873363</v>
      </c>
      <c r="G37" s="33">
        <f>E37-F37</f>
        <v>8.9996880848409233E-2</v>
      </c>
      <c r="H37" s="34">
        <f>E37/F37</f>
        <v>1.6773799741753728</v>
      </c>
      <c r="I37" s="35">
        <v>779</v>
      </c>
      <c r="J37" s="36">
        <f>E37</f>
        <v>0.22285714285714286</v>
      </c>
      <c r="K37" s="32">
        <f>I37/I35</f>
        <v>0.16560374149659865</v>
      </c>
      <c r="L37" s="37">
        <f>J37-K37</f>
        <v>5.7253401360544215E-2</v>
      </c>
      <c r="M37" s="34">
        <f>J37/K37</f>
        <v>1.3457252888318356</v>
      </c>
    </row>
    <row r="38" spans="1:13" x14ac:dyDescent="0.25">
      <c r="A38" s="65" t="s">
        <v>4</v>
      </c>
      <c r="B38" s="66"/>
      <c r="C38" s="29">
        <v>18</v>
      </c>
      <c r="D38" s="30">
        <v>14165</v>
      </c>
      <c r="E38" s="31">
        <f>C38/C35</f>
        <v>0.10285714285714286</v>
      </c>
      <c r="F38" s="32">
        <f>D38/D35</f>
        <v>0.12886644832605532</v>
      </c>
      <c r="G38" s="33">
        <f>E38-F38</f>
        <v>-2.6009305468912461E-2</v>
      </c>
      <c r="H38" s="39">
        <f>E38/F38</f>
        <v>0.79816852402803684</v>
      </c>
      <c r="I38" s="35">
        <v>413</v>
      </c>
      <c r="J38" s="36">
        <f>E38</f>
        <v>0.10285714285714286</v>
      </c>
      <c r="K38" s="32">
        <f>I38/I35</f>
        <v>8.7797619047619041E-2</v>
      </c>
      <c r="L38" s="37">
        <f>J38-K38</f>
        <v>1.5059523809523814E-2</v>
      </c>
      <c r="M38" s="34">
        <f>J38/K38</f>
        <v>1.1715254237288135</v>
      </c>
    </row>
    <row r="39" spans="1:13" x14ac:dyDescent="0.25">
      <c r="A39" s="65" t="s">
        <v>3</v>
      </c>
      <c r="B39" s="66"/>
      <c r="C39" s="29">
        <v>67</v>
      </c>
      <c r="D39" s="30">
        <v>38478</v>
      </c>
      <c r="E39" s="31">
        <f>C39/C35</f>
        <v>0.38285714285714284</v>
      </c>
      <c r="F39" s="32">
        <f>D39/D35</f>
        <v>0.35005458515283844</v>
      </c>
      <c r="G39" s="33">
        <f>E39-F39</f>
        <v>3.2802557704304403E-2</v>
      </c>
      <c r="H39" s="42">
        <f>E39/F39</f>
        <v>1.0937069791272191</v>
      </c>
      <c r="I39" s="35">
        <v>1915</v>
      </c>
      <c r="J39" s="36">
        <f>E39</f>
        <v>0.38285714285714284</v>
      </c>
      <c r="K39" s="32">
        <f>I39/I35</f>
        <v>0.40710034013605439</v>
      </c>
      <c r="L39" s="37">
        <f>J39-K39</f>
        <v>-2.4243197278911555E-2</v>
      </c>
      <c r="M39" s="45">
        <f>J39/K39</f>
        <v>0.94044908616187994</v>
      </c>
    </row>
    <row r="40" spans="1:13" x14ac:dyDescent="0.25">
      <c r="A40" s="65" t="s">
        <v>0</v>
      </c>
      <c r="B40" s="66"/>
      <c r="C40" s="29">
        <v>47</v>
      </c>
      <c r="D40" s="30">
        <v>38286</v>
      </c>
      <c r="E40" s="31">
        <f>C40/C35</f>
        <v>0.26857142857142857</v>
      </c>
      <c r="F40" s="32">
        <f>D40/D35</f>
        <v>0.34830786026200872</v>
      </c>
      <c r="G40" s="33">
        <f>E40-F40</f>
        <v>-7.9736431690580145E-2</v>
      </c>
      <c r="H40" s="41">
        <f>E40/F40</f>
        <v>0.77107484272505433</v>
      </c>
      <c r="I40" s="35">
        <v>1185</v>
      </c>
      <c r="J40" s="36">
        <f>E40</f>
        <v>0.26857142857142857</v>
      </c>
      <c r="K40" s="32">
        <f>I40/I35</f>
        <v>0.25191326530612246</v>
      </c>
      <c r="L40" s="37">
        <f>J40-K40</f>
        <v>1.6658163265306114E-2</v>
      </c>
      <c r="M40" s="42">
        <f>J40/K40</f>
        <v>1.0661265822784809</v>
      </c>
    </row>
    <row r="41" spans="1:13" ht="15.75" thickBot="1" x14ac:dyDescent="0.3">
      <c r="A41" s="58" t="s">
        <v>1</v>
      </c>
      <c r="B41" s="59"/>
      <c r="C41" s="9">
        <v>4</v>
      </c>
      <c r="D41" s="1">
        <v>4387</v>
      </c>
      <c r="E41" s="3">
        <f>C41/C35</f>
        <v>2.2857142857142857E-2</v>
      </c>
      <c r="F41" s="4">
        <f>D41/D35</f>
        <v>3.9910844250363904E-2</v>
      </c>
      <c r="G41" s="5">
        <f>E41-F41</f>
        <v>-1.7053701393221047E-2</v>
      </c>
      <c r="H41" s="27">
        <f>E41/F41</f>
        <v>0.57270507017486727</v>
      </c>
      <c r="I41" s="15">
        <v>412</v>
      </c>
      <c r="J41" s="17">
        <f>E41</f>
        <v>2.2857142857142857E-2</v>
      </c>
      <c r="K41" s="4">
        <f>I41/I35</f>
        <v>8.7585034013605442E-2</v>
      </c>
      <c r="L41" s="16">
        <f>J41-K41</f>
        <v>-6.4727891156462589E-2</v>
      </c>
      <c r="M41" s="27">
        <f>J41/K41</f>
        <v>0.26097087378640776</v>
      </c>
    </row>
    <row r="43" spans="1:13" x14ac:dyDescent="0.25">
      <c r="A43" s="21" t="s">
        <v>21</v>
      </c>
    </row>
  </sheetData>
  <mergeCells count="88">
    <mergeCell ref="A9:B9"/>
    <mergeCell ref="A1:M1"/>
    <mergeCell ref="A2:M2"/>
    <mergeCell ref="A6:B6"/>
    <mergeCell ref="A7:B8"/>
    <mergeCell ref="C7:C8"/>
    <mergeCell ref="D7:D8"/>
    <mergeCell ref="E7:E8"/>
    <mergeCell ref="F7:F8"/>
    <mergeCell ref="G7:G8"/>
    <mergeCell ref="H7:H8"/>
    <mergeCell ref="I7:I8"/>
    <mergeCell ref="J7:J8"/>
    <mergeCell ref="K7:K8"/>
    <mergeCell ref="L7:L8"/>
    <mergeCell ref="M7:M8"/>
    <mergeCell ref="A10:B10"/>
    <mergeCell ref="A11:B11"/>
    <mergeCell ref="A12:B12"/>
    <mergeCell ref="A13:B13"/>
    <mergeCell ref="A14:B15"/>
    <mergeCell ref="A17:B17"/>
    <mergeCell ref="D14:D15"/>
    <mergeCell ref="E14:E15"/>
    <mergeCell ref="F14:F15"/>
    <mergeCell ref="G14:G15"/>
    <mergeCell ref="C14:C15"/>
    <mergeCell ref="J14:J15"/>
    <mergeCell ref="K14:K15"/>
    <mergeCell ref="L14:L15"/>
    <mergeCell ref="M14:M15"/>
    <mergeCell ref="A16:B16"/>
    <mergeCell ref="H14:H15"/>
    <mergeCell ref="I14:I15"/>
    <mergeCell ref="A18:B18"/>
    <mergeCell ref="A19:B19"/>
    <mergeCell ref="A20:B20"/>
    <mergeCell ref="A21:B22"/>
    <mergeCell ref="C21:C22"/>
    <mergeCell ref="A25:B25"/>
    <mergeCell ref="E21:E22"/>
    <mergeCell ref="F21:F22"/>
    <mergeCell ref="G21:G22"/>
    <mergeCell ref="H21:H22"/>
    <mergeCell ref="D21:D22"/>
    <mergeCell ref="K21:K22"/>
    <mergeCell ref="L21:L22"/>
    <mergeCell ref="M21:M22"/>
    <mergeCell ref="A23:B23"/>
    <mergeCell ref="A24:B24"/>
    <mergeCell ref="I21:I22"/>
    <mergeCell ref="J21:J22"/>
    <mergeCell ref="A26:B26"/>
    <mergeCell ref="A27:B27"/>
    <mergeCell ref="A28:B29"/>
    <mergeCell ref="C28:C29"/>
    <mergeCell ref="D28:D29"/>
    <mergeCell ref="A33:B33"/>
    <mergeCell ref="F28:F29"/>
    <mergeCell ref="G28:G29"/>
    <mergeCell ref="H28:H29"/>
    <mergeCell ref="I28:I29"/>
    <mergeCell ref="E28:E29"/>
    <mergeCell ref="L28:L29"/>
    <mergeCell ref="M28:M29"/>
    <mergeCell ref="A30:B30"/>
    <mergeCell ref="A31:B31"/>
    <mergeCell ref="A32:B32"/>
    <mergeCell ref="J28:J29"/>
    <mergeCell ref="K28:K29"/>
    <mergeCell ref="A34:B34"/>
    <mergeCell ref="A35:B36"/>
    <mergeCell ref="C35:C36"/>
    <mergeCell ref="D35:D36"/>
    <mergeCell ref="E35:E36"/>
    <mergeCell ref="A41:B41"/>
    <mergeCell ref="G35:G36"/>
    <mergeCell ref="H35:H36"/>
    <mergeCell ref="I35:I36"/>
    <mergeCell ref="J35:J36"/>
    <mergeCell ref="F35:F36"/>
    <mergeCell ref="M35:M36"/>
    <mergeCell ref="A37:B37"/>
    <mergeCell ref="A38:B38"/>
    <mergeCell ref="A39:B39"/>
    <mergeCell ref="A40:B40"/>
    <mergeCell ref="K35:K36"/>
    <mergeCell ref="L35:L36"/>
  </mergeCells>
  <printOptions horizontalCentered="1"/>
  <pageMargins left="0.25" right="0.25" top="0.5" bottom="0.5" header="0.5" footer="0.3"/>
  <pageSetup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3"/>
  <sheetViews>
    <sheetView topLeftCell="A11" zoomScale="55" zoomScaleNormal="55" workbookViewId="0">
      <selection activeCell="P26" sqref="P26"/>
    </sheetView>
  </sheetViews>
  <sheetFormatPr defaultRowHeight="15" x14ac:dyDescent="0.25"/>
  <cols>
    <col min="1" max="1" width="9.5703125" customWidth="1"/>
    <col min="2" max="2" width="11.140625" customWidth="1"/>
    <col min="3" max="3" width="14.42578125" style="2" customWidth="1"/>
    <col min="4" max="4" width="17.140625" customWidth="1"/>
    <col min="5" max="5" width="14.5703125" style="2" customWidth="1"/>
    <col min="6" max="6" width="13.42578125" customWidth="1"/>
    <col min="7" max="7" width="15" customWidth="1"/>
    <col min="8" max="9" width="14" customWidth="1"/>
    <col min="10" max="10" width="14.42578125" style="12" customWidth="1"/>
    <col min="11" max="11" width="14.5703125" customWidth="1"/>
    <col min="12" max="12" width="12.85546875" customWidth="1"/>
    <col min="13" max="13" width="14.42578125" customWidth="1"/>
    <col min="14" max="14" width="20" bestFit="1" customWidth="1"/>
  </cols>
  <sheetData>
    <row r="1" spans="1:14" ht="19.899999999999999" customHeight="1" x14ac:dyDescent="0.25">
      <c r="A1" s="70" t="s">
        <v>27</v>
      </c>
      <c r="B1" s="71"/>
      <c r="C1" s="71"/>
      <c r="D1" s="71"/>
      <c r="E1" s="71"/>
      <c r="F1" s="71"/>
      <c r="G1" s="71"/>
      <c r="H1" s="71"/>
      <c r="I1" s="71"/>
      <c r="J1" s="71"/>
      <c r="K1" s="71"/>
      <c r="L1" s="71"/>
      <c r="M1" s="71"/>
    </row>
    <row r="2" spans="1:14" s="28" customFormat="1" ht="14.45" customHeight="1" x14ac:dyDescent="0.25">
      <c r="A2" s="72" t="s">
        <v>24</v>
      </c>
      <c r="B2" s="72"/>
      <c r="C2" s="72"/>
      <c r="D2" s="72"/>
      <c r="E2" s="72"/>
      <c r="F2" s="72"/>
      <c r="G2" s="72"/>
      <c r="H2" s="72"/>
      <c r="I2" s="72"/>
      <c r="J2" s="72"/>
      <c r="K2" s="72"/>
      <c r="L2" s="72"/>
      <c r="M2" s="72"/>
    </row>
    <row r="3" spans="1:14" ht="14.45" customHeight="1" x14ac:dyDescent="0.25"/>
    <row r="4" spans="1:14" ht="14.45" customHeight="1" x14ac:dyDescent="0.25">
      <c r="A4" s="8"/>
      <c r="B4" s="23"/>
      <c r="C4" t="s">
        <v>22</v>
      </c>
      <c r="F4" s="22"/>
      <c r="G4" t="s">
        <v>14</v>
      </c>
      <c r="J4" s="26"/>
      <c r="K4" t="s">
        <v>10</v>
      </c>
    </row>
    <row r="5" spans="1:14" ht="15.75" thickBot="1" x14ac:dyDescent="0.3">
      <c r="A5" s="8"/>
      <c r="B5" s="8"/>
      <c r="C5"/>
      <c r="F5" s="19"/>
      <c r="J5" s="18"/>
    </row>
    <row r="6" spans="1:14" ht="70.5" customHeight="1" thickBot="1" x14ac:dyDescent="0.3">
      <c r="A6" s="51" t="s">
        <v>28</v>
      </c>
      <c r="B6" s="52"/>
      <c r="C6" s="6" t="s">
        <v>12</v>
      </c>
      <c r="D6" s="10" t="s">
        <v>5</v>
      </c>
      <c r="E6" s="6" t="s">
        <v>11</v>
      </c>
      <c r="F6" s="7" t="s">
        <v>7</v>
      </c>
      <c r="G6" s="7" t="s">
        <v>8</v>
      </c>
      <c r="H6" s="14" t="s">
        <v>9</v>
      </c>
      <c r="I6" s="6" t="s">
        <v>13</v>
      </c>
      <c r="J6" s="20" t="s">
        <v>11</v>
      </c>
      <c r="K6" s="7" t="s">
        <v>6</v>
      </c>
      <c r="L6" s="7" t="s">
        <v>8</v>
      </c>
      <c r="M6" s="14" t="s">
        <v>9</v>
      </c>
    </row>
    <row r="7" spans="1:14" x14ac:dyDescent="0.25">
      <c r="A7" s="53" t="s">
        <v>15</v>
      </c>
      <c r="B7" s="54"/>
      <c r="C7" s="55">
        <v>104</v>
      </c>
      <c r="D7" s="56">
        <f>SUM(D9:D13)</f>
        <v>106262</v>
      </c>
      <c r="E7" s="57">
        <v>1</v>
      </c>
      <c r="F7" s="64">
        <v>1</v>
      </c>
      <c r="G7" s="60"/>
      <c r="H7" s="60"/>
      <c r="I7" s="61">
        <f>SUM(I9:I13)</f>
        <v>4025</v>
      </c>
      <c r="J7" s="62">
        <v>1</v>
      </c>
      <c r="K7" s="67">
        <v>1</v>
      </c>
      <c r="L7" s="68"/>
      <c r="M7" s="69"/>
    </row>
    <row r="8" spans="1:14" ht="18.95" customHeight="1" x14ac:dyDescent="0.25">
      <c r="A8" s="53"/>
      <c r="B8" s="54"/>
      <c r="C8" s="55"/>
      <c r="D8" s="56"/>
      <c r="E8" s="57"/>
      <c r="F8" s="64"/>
      <c r="G8" s="60"/>
      <c r="H8" s="60"/>
      <c r="I8" s="61"/>
      <c r="J8" s="63"/>
      <c r="K8" s="64"/>
      <c r="L8" s="68"/>
      <c r="M8" s="69"/>
    </row>
    <row r="9" spans="1:14" x14ac:dyDescent="0.25">
      <c r="A9" s="65" t="s">
        <v>2</v>
      </c>
      <c r="B9" s="66"/>
      <c r="C9" s="29">
        <v>23</v>
      </c>
      <c r="D9" s="30">
        <v>12703</v>
      </c>
      <c r="E9" s="31">
        <f>C9/C7</f>
        <v>0.22115384615384615</v>
      </c>
      <c r="F9" s="32">
        <f>D9/D7</f>
        <v>0.11954414560237903</v>
      </c>
      <c r="G9" s="33">
        <f>E9-F9</f>
        <v>0.10160970055146712</v>
      </c>
      <c r="H9" s="34">
        <f>E9/F9</f>
        <v>1.8499763835314491</v>
      </c>
      <c r="I9" s="35">
        <v>583</v>
      </c>
      <c r="J9" s="36">
        <f>E9</f>
        <v>0.22115384615384615</v>
      </c>
      <c r="K9" s="32">
        <f>I9/I7</f>
        <v>0.1448447204968944</v>
      </c>
      <c r="L9" s="37">
        <f>J9-K9</f>
        <v>7.6309125656951748E-2</v>
      </c>
      <c r="M9" s="34">
        <f>J9/K9</f>
        <v>1.5268340150415622</v>
      </c>
      <c r="N9" s="13"/>
    </row>
    <row r="10" spans="1:14" x14ac:dyDescent="0.25">
      <c r="A10" s="65" t="s">
        <v>4</v>
      </c>
      <c r="B10" s="66"/>
      <c r="C10" s="29">
        <v>13</v>
      </c>
      <c r="D10" s="30">
        <v>12226</v>
      </c>
      <c r="E10" s="31">
        <f>C10/C7</f>
        <v>0.125</v>
      </c>
      <c r="F10" s="32">
        <f>D10/D7</f>
        <v>0.11505524081986035</v>
      </c>
      <c r="G10" s="33">
        <f>E10-F10</f>
        <v>9.9447591801396507E-3</v>
      </c>
      <c r="H10" s="34">
        <f>E10/F10</f>
        <v>1.0864346474725994</v>
      </c>
      <c r="I10" s="35">
        <v>438</v>
      </c>
      <c r="J10" s="36">
        <f>E10</f>
        <v>0.125</v>
      </c>
      <c r="K10" s="32">
        <f>I10/I7</f>
        <v>0.10881987577639751</v>
      </c>
      <c r="L10" s="37">
        <f>J10-K10</f>
        <v>1.6180124223602488E-2</v>
      </c>
      <c r="M10" s="34">
        <f>J10/K10</f>
        <v>1.1486872146118723</v>
      </c>
      <c r="N10" s="13"/>
    </row>
    <row r="11" spans="1:14" x14ac:dyDescent="0.25">
      <c r="A11" s="65" t="s">
        <v>3</v>
      </c>
      <c r="B11" s="66"/>
      <c r="C11" s="29">
        <v>22</v>
      </c>
      <c r="D11" s="30">
        <v>38575</v>
      </c>
      <c r="E11" s="31">
        <f>C11/C7</f>
        <v>0.21153846153846154</v>
      </c>
      <c r="F11" s="32">
        <f>D11/D7</f>
        <v>0.36301782386930415</v>
      </c>
      <c r="G11" s="33">
        <f>E11-F11</f>
        <v>-0.15147936233084261</v>
      </c>
      <c r="H11" s="41">
        <f>E11/F11</f>
        <v>0.58272197018794558</v>
      </c>
      <c r="I11" s="35">
        <v>1480</v>
      </c>
      <c r="J11" s="36">
        <f>E11</f>
        <v>0.21153846153846154</v>
      </c>
      <c r="K11" s="32">
        <f>I11/I7</f>
        <v>0.36770186335403726</v>
      </c>
      <c r="L11" s="37">
        <f>J11-K11</f>
        <v>-0.15616340181557573</v>
      </c>
      <c r="M11" s="41">
        <f>J11/K11</f>
        <v>0.5752988565488566</v>
      </c>
    </row>
    <row r="12" spans="1:14" x14ac:dyDescent="0.25">
      <c r="A12" s="65" t="s">
        <v>0</v>
      </c>
      <c r="B12" s="66"/>
      <c r="C12" s="29">
        <v>43</v>
      </c>
      <c r="D12" s="30">
        <v>38561</v>
      </c>
      <c r="E12" s="31">
        <f>C12/C7</f>
        <v>0.41346153846153844</v>
      </c>
      <c r="F12" s="32">
        <f>D12/D7</f>
        <v>0.36288607404340217</v>
      </c>
      <c r="G12" s="33">
        <f>E12-F12</f>
        <v>5.0575464418136262E-2</v>
      </c>
      <c r="H12" s="42">
        <f>E12/F12</f>
        <v>1.1393700889499752</v>
      </c>
      <c r="I12" s="35">
        <v>1164</v>
      </c>
      <c r="J12" s="36">
        <f>E12</f>
        <v>0.41346153846153844</v>
      </c>
      <c r="K12" s="32">
        <f>I12/I7</f>
        <v>0.28919254658385091</v>
      </c>
      <c r="L12" s="37">
        <f>J12-K12</f>
        <v>0.12426899187768753</v>
      </c>
      <c r="M12" s="42">
        <f>J12/K12</f>
        <v>1.429710216759186</v>
      </c>
    </row>
    <row r="13" spans="1:14" ht="15.75" thickBot="1" x14ac:dyDescent="0.3">
      <c r="A13" s="58" t="s">
        <v>1</v>
      </c>
      <c r="B13" s="59"/>
      <c r="C13" s="9">
        <v>3</v>
      </c>
      <c r="D13" s="1">
        <v>4197</v>
      </c>
      <c r="E13" s="3">
        <f>C13/C7</f>
        <v>2.8846153846153848E-2</v>
      </c>
      <c r="F13" s="4">
        <f>D13/D7</f>
        <v>3.9496715665054298E-2</v>
      </c>
      <c r="G13" s="5">
        <f>E13-F13</f>
        <v>-1.065056181890045E-2</v>
      </c>
      <c r="H13" s="27">
        <f>E13/F13</f>
        <v>0.73034310221586851</v>
      </c>
      <c r="I13" s="15">
        <v>360</v>
      </c>
      <c r="J13" s="17">
        <f>E13</f>
        <v>2.8846153846153848E-2</v>
      </c>
      <c r="K13" s="4">
        <f>I13/I7</f>
        <v>8.9440993788819881E-2</v>
      </c>
      <c r="L13" s="16">
        <f>J13-K13</f>
        <v>-6.0594839942666033E-2</v>
      </c>
      <c r="M13" s="27">
        <f>J13/K13</f>
        <v>0.32251602564102566</v>
      </c>
    </row>
    <row r="14" spans="1:14" x14ac:dyDescent="0.25">
      <c r="A14" s="53" t="s">
        <v>16</v>
      </c>
      <c r="B14" s="54"/>
      <c r="C14" s="55">
        <v>53</v>
      </c>
      <c r="D14" s="56">
        <f>SUM(D16:D20)</f>
        <v>106262</v>
      </c>
      <c r="E14" s="57">
        <v>1</v>
      </c>
      <c r="F14" s="64">
        <v>1</v>
      </c>
      <c r="G14" s="60"/>
      <c r="H14" s="69"/>
      <c r="I14" s="61">
        <f>SUM(I16:I20)</f>
        <v>4025</v>
      </c>
      <c r="J14" s="62">
        <v>1</v>
      </c>
      <c r="K14" s="67">
        <v>1</v>
      </c>
      <c r="L14" s="68"/>
      <c r="M14" s="69"/>
    </row>
    <row r="15" spans="1:14" x14ac:dyDescent="0.25">
      <c r="A15" s="53"/>
      <c r="B15" s="54"/>
      <c r="C15" s="55"/>
      <c r="D15" s="56"/>
      <c r="E15" s="57"/>
      <c r="F15" s="64"/>
      <c r="G15" s="60"/>
      <c r="H15" s="69"/>
      <c r="I15" s="61"/>
      <c r="J15" s="63"/>
      <c r="K15" s="64"/>
      <c r="L15" s="68"/>
      <c r="M15" s="69"/>
    </row>
    <row r="16" spans="1:14" x14ac:dyDescent="0.25">
      <c r="A16" s="65" t="s">
        <v>2</v>
      </c>
      <c r="B16" s="66"/>
      <c r="C16" s="29">
        <v>7</v>
      </c>
      <c r="D16" s="30">
        <v>12703</v>
      </c>
      <c r="E16" s="31">
        <f>C16/C14</f>
        <v>0.13207547169811321</v>
      </c>
      <c r="F16" s="32">
        <f>D16/D14</f>
        <v>0.11954414560237903</v>
      </c>
      <c r="G16" s="33">
        <f>E16-F16</f>
        <v>1.253132609573418E-2</v>
      </c>
      <c r="H16" s="34">
        <f>E16/F16</f>
        <v>1.1048259288030311</v>
      </c>
      <c r="I16" s="35">
        <v>583</v>
      </c>
      <c r="J16" s="36">
        <f>E16</f>
        <v>0.13207547169811321</v>
      </c>
      <c r="K16" s="32">
        <f>I16/I14</f>
        <v>0.1448447204968944</v>
      </c>
      <c r="L16" s="37">
        <f>J16-K16</f>
        <v>-1.2769248798781191E-2</v>
      </c>
      <c r="M16" s="43">
        <f>J16/K16</f>
        <v>0.91184180717822594</v>
      </c>
    </row>
    <row r="17" spans="1:13" x14ac:dyDescent="0.25">
      <c r="A17" s="65" t="s">
        <v>4</v>
      </c>
      <c r="B17" s="66"/>
      <c r="C17" s="29">
        <v>4</v>
      </c>
      <c r="D17" s="30">
        <v>12226</v>
      </c>
      <c r="E17" s="31">
        <f>C17/C14</f>
        <v>7.5471698113207544E-2</v>
      </c>
      <c r="F17" s="32">
        <f>D17/D14</f>
        <v>0.11505524081986035</v>
      </c>
      <c r="G17" s="33">
        <f>E17-F17</f>
        <v>-3.9583542706652805E-2</v>
      </c>
      <c r="H17" s="39">
        <f>E17/F17</f>
        <v>0.65596054187024866</v>
      </c>
      <c r="I17" s="35">
        <v>438</v>
      </c>
      <c r="J17" s="36">
        <f>E17</f>
        <v>7.5471698113207544E-2</v>
      </c>
      <c r="K17" s="32">
        <f>I17/I14</f>
        <v>0.10881987577639751</v>
      </c>
      <c r="L17" s="37">
        <f>J17-K17</f>
        <v>-3.3348177663189968E-2</v>
      </c>
      <c r="M17" s="39">
        <f>J17/K17</f>
        <v>0.69354699750150772</v>
      </c>
    </row>
    <row r="18" spans="1:13" x14ac:dyDescent="0.25">
      <c r="A18" s="65" t="s">
        <v>3</v>
      </c>
      <c r="B18" s="66"/>
      <c r="C18" s="29">
        <v>7</v>
      </c>
      <c r="D18" s="30">
        <v>38575</v>
      </c>
      <c r="E18" s="31">
        <f>C18/C14</f>
        <v>0.13207547169811321</v>
      </c>
      <c r="F18" s="32">
        <f>D18/D14</f>
        <v>0.36301782386930415</v>
      </c>
      <c r="G18" s="33">
        <f>E18-F18</f>
        <v>-0.23094235217119094</v>
      </c>
      <c r="H18" s="41">
        <f>E18/F18</f>
        <v>0.36382641020310841</v>
      </c>
      <c r="I18" s="35">
        <v>1480</v>
      </c>
      <c r="J18" s="36">
        <f>E18</f>
        <v>0.13207547169811321</v>
      </c>
      <c r="K18" s="32">
        <f>I18/I14</f>
        <v>0.36770186335403726</v>
      </c>
      <c r="L18" s="37">
        <f>J18-K18</f>
        <v>-0.23562639165592406</v>
      </c>
      <c r="M18" s="41">
        <f>J18/K18</f>
        <v>0.35919173890872003</v>
      </c>
    </row>
    <row r="19" spans="1:13" x14ac:dyDescent="0.25">
      <c r="A19" s="65" t="s">
        <v>0</v>
      </c>
      <c r="B19" s="66"/>
      <c r="C19" s="29">
        <v>29</v>
      </c>
      <c r="D19" s="30">
        <v>38561</v>
      </c>
      <c r="E19" s="31">
        <f>C19/C14</f>
        <v>0.54716981132075471</v>
      </c>
      <c r="F19" s="32">
        <f>D19/D14</f>
        <v>0.36288607404340217</v>
      </c>
      <c r="G19" s="33">
        <f>E19-F19</f>
        <v>0.18428373727735253</v>
      </c>
      <c r="H19" s="42">
        <f>E19/F19</f>
        <v>1.5078280773466983</v>
      </c>
      <c r="I19" s="35">
        <v>1164</v>
      </c>
      <c r="J19" s="36">
        <f>E19</f>
        <v>0.54716981132075471</v>
      </c>
      <c r="K19" s="32">
        <f>I19/I14</f>
        <v>0.28919254658385091</v>
      </c>
      <c r="L19" s="37">
        <f>J19-K19</f>
        <v>0.2579772647369038</v>
      </c>
      <c r="M19" s="42">
        <f>J19/K19</f>
        <v>1.8920605589055308</v>
      </c>
    </row>
    <row r="20" spans="1:13" ht="15.75" thickBot="1" x14ac:dyDescent="0.3">
      <c r="A20" s="58" t="s">
        <v>1</v>
      </c>
      <c r="B20" s="59"/>
      <c r="C20" s="9">
        <v>6</v>
      </c>
      <c r="D20" s="1">
        <v>4197</v>
      </c>
      <c r="E20" s="3">
        <f>C20/C14</f>
        <v>0.11320754716981132</v>
      </c>
      <c r="F20" s="4">
        <f>D20/D14</f>
        <v>3.9496715665054298E-2</v>
      </c>
      <c r="G20" s="5">
        <f>E20-F20</f>
        <v>7.3710831504757018E-2</v>
      </c>
      <c r="H20" s="11">
        <f>E20/F20</f>
        <v>2.8662521747339746</v>
      </c>
      <c r="I20" s="15">
        <v>360</v>
      </c>
      <c r="J20" s="17">
        <f>E20</f>
        <v>0.11320754716981132</v>
      </c>
      <c r="K20" s="4">
        <f>I20/I14</f>
        <v>8.9440993788819881E-2</v>
      </c>
      <c r="L20" s="16">
        <f>J20-K20</f>
        <v>2.3766553380991443E-2</v>
      </c>
      <c r="M20" s="11">
        <f>J20/K20</f>
        <v>1.2657232704402515</v>
      </c>
    </row>
    <row r="21" spans="1:13" x14ac:dyDescent="0.25">
      <c r="A21" s="53" t="s">
        <v>17</v>
      </c>
      <c r="B21" s="54"/>
      <c r="C21" s="55">
        <v>158</v>
      </c>
      <c r="D21" s="56">
        <f>SUM(D23:D27)</f>
        <v>106262</v>
      </c>
      <c r="E21" s="57">
        <v>1</v>
      </c>
      <c r="F21" s="64">
        <v>1</v>
      </c>
      <c r="G21" s="60"/>
      <c r="H21" s="69"/>
      <c r="I21" s="61">
        <f>SUM(I23:I27)</f>
        <v>4025</v>
      </c>
      <c r="J21" s="62">
        <v>1</v>
      </c>
      <c r="K21" s="67">
        <v>1</v>
      </c>
      <c r="L21" s="68"/>
      <c r="M21" s="69"/>
    </row>
    <row r="22" spans="1:13" x14ac:dyDescent="0.25">
      <c r="A22" s="53"/>
      <c r="B22" s="54"/>
      <c r="C22" s="55"/>
      <c r="D22" s="56"/>
      <c r="E22" s="57"/>
      <c r="F22" s="64"/>
      <c r="G22" s="60"/>
      <c r="H22" s="69"/>
      <c r="I22" s="61"/>
      <c r="J22" s="63"/>
      <c r="K22" s="64"/>
      <c r="L22" s="68"/>
      <c r="M22" s="69"/>
    </row>
    <row r="23" spans="1:13" x14ac:dyDescent="0.25">
      <c r="A23" s="65" t="s">
        <v>2</v>
      </c>
      <c r="B23" s="66"/>
      <c r="C23" s="29">
        <v>15</v>
      </c>
      <c r="D23" s="30">
        <v>12703</v>
      </c>
      <c r="E23" s="31">
        <f>C23/C21</f>
        <v>9.49367088607595E-2</v>
      </c>
      <c r="F23" s="32">
        <f>D23/D21</f>
        <v>0.11954414560237903</v>
      </c>
      <c r="G23" s="33">
        <f>E23-F23</f>
        <v>-2.4607436741619526E-2</v>
      </c>
      <c r="H23" s="39">
        <f>E23/F23</f>
        <v>0.79415606998047905</v>
      </c>
      <c r="I23" s="35">
        <v>583</v>
      </c>
      <c r="J23" s="36">
        <f>E23</f>
        <v>9.49367088607595E-2</v>
      </c>
      <c r="K23" s="32">
        <f>I23/I21</f>
        <v>0.1448447204968944</v>
      </c>
      <c r="L23" s="37">
        <f>J23-K23</f>
        <v>-4.9908011636134897E-2</v>
      </c>
      <c r="M23" s="39">
        <f>J23/K23</f>
        <v>0.65543782704040654</v>
      </c>
    </row>
    <row r="24" spans="1:13" x14ac:dyDescent="0.25">
      <c r="A24" s="65" t="s">
        <v>4</v>
      </c>
      <c r="B24" s="66"/>
      <c r="C24" s="29">
        <v>20</v>
      </c>
      <c r="D24" s="30">
        <v>12226</v>
      </c>
      <c r="E24" s="31">
        <f>C24/C21</f>
        <v>0.12658227848101267</v>
      </c>
      <c r="F24" s="32">
        <f>D24/D21</f>
        <v>0.11505524081986035</v>
      </c>
      <c r="G24" s="33">
        <f>E24-F24</f>
        <v>1.1527037661152317E-2</v>
      </c>
      <c r="H24" s="34">
        <f>E24/F24</f>
        <v>1.1001869847823791</v>
      </c>
      <c r="I24" s="35">
        <v>438</v>
      </c>
      <c r="J24" s="36">
        <f>E24</f>
        <v>0.12658227848101267</v>
      </c>
      <c r="K24" s="32">
        <f>I24/I21</f>
        <v>0.10881987577639751</v>
      </c>
      <c r="L24" s="37">
        <f>J24-K24</f>
        <v>1.7762402704615154E-2</v>
      </c>
      <c r="M24" s="34">
        <f>J24/K24</f>
        <v>1.16322755910063</v>
      </c>
    </row>
    <row r="25" spans="1:13" x14ac:dyDescent="0.25">
      <c r="A25" s="65" t="s">
        <v>3</v>
      </c>
      <c r="B25" s="66"/>
      <c r="C25" s="29">
        <v>16</v>
      </c>
      <c r="D25" s="30">
        <v>38575</v>
      </c>
      <c r="E25" s="31">
        <f>C25/C21</f>
        <v>0.10126582278481013</v>
      </c>
      <c r="F25" s="32">
        <f>D25/D21</f>
        <v>0.36301782386930415</v>
      </c>
      <c r="G25" s="33">
        <f>E25-F25</f>
        <v>-0.26175200108449403</v>
      </c>
      <c r="H25" s="41">
        <f>E25/F25</f>
        <v>0.2789555116204665</v>
      </c>
      <c r="I25" s="35">
        <v>1480</v>
      </c>
      <c r="J25" s="36">
        <f>E25</f>
        <v>0.10126582278481013</v>
      </c>
      <c r="K25" s="32">
        <f>I25/I21</f>
        <v>0.36770186335403726</v>
      </c>
      <c r="L25" s="37">
        <f>J25-K25</f>
        <v>-0.26643604056922715</v>
      </c>
      <c r="M25" s="41">
        <f>J25/K25</f>
        <v>0.27540198426274376</v>
      </c>
    </row>
    <row r="26" spans="1:13" x14ac:dyDescent="0.25">
      <c r="A26" s="65" t="s">
        <v>0</v>
      </c>
      <c r="B26" s="66"/>
      <c r="C26" s="29">
        <v>104</v>
      </c>
      <c r="D26" s="30">
        <v>38561</v>
      </c>
      <c r="E26" s="31">
        <f>C26/C21</f>
        <v>0.65822784810126578</v>
      </c>
      <c r="F26" s="32">
        <f>D26/D21</f>
        <v>0.36288607404340217</v>
      </c>
      <c r="G26" s="33">
        <f>E26-F26</f>
        <v>0.2953417740578636</v>
      </c>
      <c r="H26" s="42">
        <f>E26/F26</f>
        <v>1.8138691318932783</v>
      </c>
      <c r="I26" s="35">
        <v>1164</v>
      </c>
      <c r="J26" s="36">
        <f>E26</f>
        <v>0.65822784810126578</v>
      </c>
      <c r="K26" s="32">
        <f>I26/I21</f>
        <v>0.28919254658385091</v>
      </c>
      <c r="L26" s="37">
        <f>J26-K26</f>
        <v>0.36903530151741487</v>
      </c>
      <c r="M26" s="42">
        <f>J26/K26</f>
        <v>2.2760885640958719</v>
      </c>
    </row>
    <row r="27" spans="1:13" ht="15.75" thickBot="1" x14ac:dyDescent="0.3">
      <c r="A27" s="58" t="s">
        <v>1</v>
      </c>
      <c r="B27" s="59"/>
      <c r="C27" s="9">
        <v>3</v>
      </c>
      <c r="D27" s="1">
        <v>4197</v>
      </c>
      <c r="E27" s="3">
        <f>C27/C21</f>
        <v>1.8987341772151899E-2</v>
      </c>
      <c r="F27" s="4">
        <f>D27/D21</f>
        <v>3.9496715665054298E-2</v>
      </c>
      <c r="G27" s="5">
        <f>E27-F27</f>
        <v>-2.0509373892902399E-2</v>
      </c>
      <c r="H27" s="27">
        <f>E27/F27</f>
        <v>0.48073216854715395</v>
      </c>
      <c r="I27" s="15">
        <v>360</v>
      </c>
      <c r="J27" s="17">
        <f>E27</f>
        <v>1.8987341772151899E-2</v>
      </c>
      <c r="K27" s="4">
        <f>I27/I21</f>
        <v>8.9440993788819881E-2</v>
      </c>
      <c r="L27" s="16">
        <f>J27-K27</f>
        <v>-7.0453652016667978E-2</v>
      </c>
      <c r="M27" s="27">
        <f>J27/K27</f>
        <v>0.21228902953586498</v>
      </c>
    </row>
    <row r="28" spans="1:13" x14ac:dyDescent="0.25">
      <c r="A28" s="53" t="s">
        <v>18</v>
      </c>
      <c r="B28" s="54"/>
      <c r="C28" s="55">
        <v>11</v>
      </c>
      <c r="D28" s="56">
        <f>SUM(D30:D34)</f>
        <v>106262</v>
      </c>
      <c r="E28" s="57">
        <v>1</v>
      </c>
      <c r="F28" s="64">
        <v>1</v>
      </c>
      <c r="G28" s="60"/>
      <c r="H28" s="69"/>
      <c r="I28" s="61">
        <f>SUM(I30:I34)</f>
        <v>4025</v>
      </c>
      <c r="J28" s="62">
        <v>1</v>
      </c>
      <c r="K28" s="67">
        <v>1</v>
      </c>
      <c r="L28" s="68"/>
      <c r="M28" s="69"/>
    </row>
    <row r="29" spans="1:13" x14ac:dyDescent="0.25">
      <c r="A29" s="53"/>
      <c r="B29" s="54"/>
      <c r="C29" s="55"/>
      <c r="D29" s="56"/>
      <c r="E29" s="57"/>
      <c r="F29" s="64"/>
      <c r="G29" s="60"/>
      <c r="H29" s="69"/>
      <c r="I29" s="61"/>
      <c r="J29" s="63"/>
      <c r="K29" s="64"/>
      <c r="L29" s="68"/>
      <c r="M29" s="69"/>
    </row>
    <row r="30" spans="1:13" x14ac:dyDescent="0.25">
      <c r="A30" s="65" t="s">
        <v>2</v>
      </c>
      <c r="B30" s="66"/>
      <c r="C30" s="29">
        <v>1</v>
      </c>
      <c r="D30" s="30">
        <v>12703</v>
      </c>
      <c r="E30" s="31">
        <f>C30/C28</f>
        <v>9.0909090909090912E-2</v>
      </c>
      <c r="F30" s="32">
        <f>D30/D28</f>
        <v>0.11954414560237903</v>
      </c>
      <c r="G30" s="33">
        <f>E30-F30</f>
        <v>-2.8635054693288114E-2</v>
      </c>
      <c r="H30" s="39">
        <f>E30/F30</f>
        <v>0.76046460034494356</v>
      </c>
      <c r="I30" s="35">
        <v>583</v>
      </c>
      <c r="J30" s="36">
        <f>E30</f>
        <v>9.0909090909090912E-2</v>
      </c>
      <c r="K30" s="32">
        <f>I30/I28</f>
        <v>0.1448447204968944</v>
      </c>
      <c r="L30" s="37">
        <f>J30-K30</f>
        <v>-5.3935629587803485E-2</v>
      </c>
      <c r="M30" s="39">
        <f>J30/K30</f>
        <v>0.6276313737720256</v>
      </c>
    </row>
    <row r="31" spans="1:13" x14ac:dyDescent="0.25">
      <c r="A31" s="65" t="s">
        <v>4</v>
      </c>
      <c r="B31" s="66"/>
      <c r="C31" s="29">
        <v>0</v>
      </c>
      <c r="D31" s="30">
        <v>12226</v>
      </c>
      <c r="E31" s="31">
        <f>C31/C28</f>
        <v>0</v>
      </c>
      <c r="F31" s="32">
        <f>D31/D28</f>
        <v>0.11505524081986035</v>
      </c>
      <c r="G31" s="33">
        <f>E31-F31</f>
        <v>-0.11505524081986035</v>
      </c>
      <c r="H31" s="39">
        <f>E31/F31</f>
        <v>0</v>
      </c>
      <c r="I31" s="35">
        <v>438</v>
      </c>
      <c r="J31" s="36">
        <f>E31</f>
        <v>0</v>
      </c>
      <c r="K31" s="32">
        <f>I31/I28</f>
        <v>0.10881987577639751</v>
      </c>
      <c r="L31" s="37">
        <f>J31-K31</f>
        <v>-0.10881987577639751</v>
      </c>
      <c r="M31" s="39">
        <f>J31/K31</f>
        <v>0</v>
      </c>
    </row>
    <row r="32" spans="1:13" x14ac:dyDescent="0.25">
      <c r="A32" s="65" t="s">
        <v>3</v>
      </c>
      <c r="B32" s="66"/>
      <c r="C32" s="29">
        <v>2</v>
      </c>
      <c r="D32" s="30">
        <v>38575</v>
      </c>
      <c r="E32" s="31">
        <f>C32/C28</f>
        <v>0.18181818181818182</v>
      </c>
      <c r="F32" s="32">
        <f>D32/D28</f>
        <v>0.36301782386930415</v>
      </c>
      <c r="G32" s="33">
        <f>E32-F32</f>
        <v>-0.18119964205112232</v>
      </c>
      <c r="H32" s="41">
        <f>E32/F32</f>
        <v>0.50085194131856481</v>
      </c>
      <c r="I32" s="35">
        <v>1480</v>
      </c>
      <c r="J32" s="36">
        <f>E32</f>
        <v>0.18181818181818182</v>
      </c>
      <c r="K32" s="32">
        <f>I32/I28</f>
        <v>0.36770186335403726</v>
      </c>
      <c r="L32" s="37">
        <f>J32-K32</f>
        <v>-0.18588368153585544</v>
      </c>
      <c r="M32" s="41">
        <f>J32/K32</f>
        <v>0.49447174447174447</v>
      </c>
    </row>
    <row r="33" spans="1:15" x14ac:dyDescent="0.25">
      <c r="A33" s="65" t="s">
        <v>0</v>
      </c>
      <c r="B33" s="66"/>
      <c r="C33" s="29">
        <v>7</v>
      </c>
      <c r="D33" s="30">
        <v>38561</v>
      </c>
      <c r="E33" s="31">
        <f>C33/C28</f>
        <v>0.63636363636363635</v>
      </c>
      <c r="F33" s="32">
        <f>D33/D28</f>
        <v>0.36288607404340217</v>
      </c>
      <c r="G33" s="33">
        <f>E33-F33</f>
        <v>0.27347756232023418</v>
      </c>
      <c r="H33" s="42">
        <f>E33/F33</f>
        <v>1.7536182341555646</v>
      </c>
      <c r="I33" s="35">
        <v>1164</v>
      </c>
      <c r="J33" s="36">
        <f>E33</f>
        <v>0.63636363636363635</v>
      </c>
      <c r="K33" s="32">
        <f>I33/I28</f>
        <v>0.28919254658385091</v>
      </c>
      <c r="L33" s="37">
        <f>J33-K33</f>
        <v>0.34717108977978545</v>
      </c>
      <c r="M33" s="42">
        <f>J33/K33</f>
        <v>2.2004842236801001</v>
      </c>
    </row>
    <row r="34" spans="1:15" ht="15.75" thickBot="1" x14ac:dyDescent="0.3">
      <c r="A34" s="58" t="s">
        <v>1</v>
      </c>
      <c r="B34" s="59"/>
      <c r="C34" s="9">
        <v>1</v>
      </c>
      <c r="D34" s="1">
        <v>4197</v>
      </c>
      <c r="E34" s="3">
        <f>C34/C28</f>
        <v>9.0909090909090912E-2</v>
      </c>
      <c r="F34" s="4">
        <f>D34/D28</f>
        <v>3.9496715665054298E-2</v>
      </c>
      <c r="G34" s="5">
        <f>E34-F34</f>
        <v>5.1412375244036614E-2</v>
      </c>
      <c r="H34" s="11">
        <f>E34/F34</f>
        <v>2.3016873524378889</v>
      </c>
      <c r="I34" s="15">
        <v>360</v>
      </c>
      <c r="J34" s="17">
        <f>E34</f>
        <v>9.0909090909090912E-2</v>
      </c>
      <c r="K34" s="4">
        <f>I34/I28</f>
        <v>8.9440993788819881E-2</v>
      </c>
      <c r="L34" s="16">
        <f>J34-K34</f>
        <v>1.4680971202710308E-3</v>
      </c>
      <c r="M34" s="11">
        <f>J34/K34</f>
        <v>1.0164141414141414</v>
      </c>
    </row>
    <row r="35" spans="1:15" x14ac:dyDescent="0.25">
      <c r="A35" s="53" t="s">
        <v>19</v>
      </c>
      <c r="B35" s="54"/>
      <c r="C35" s="55">
        <v>99</v>
      </c>
      <c r="D35" s="56">
        <f>SUM(D37:D41)</f>
        <v>106262</v>
      </c>
      <c r="E35" s="57">
        <v>1</v>
      </c>
      <c r="F35" s="64">
        <v>1</v>
      </c>
      <c r="G35" s="60"/>
      <c r="H35" s="69"/>
      <c r="I35" s="61">
        <f>SUM(I37:I41)</f>
        <v>4025</v>
      </c>
      <c r="J35" s="62">
        <v>1</v>
      </c>
      <c r="K35" s="67">
        <v>1</v>
      </c>
      <c r="L35" s="68"/>
      <c r="M35" s="69"/>
    </row>
    <row r="36" spans="1:15" x14ac:dyDescent="0.25">
      <c r="A36" s="53"/>
      <c r="B36" s="54"/>
      <c r="C36" s="55"/>
      <c r="D36" s="56"/>
      <c r="E36" s="57"/>
      <c r="F36" s="64"/>
      <c r="G36" s="60"/>
      <c r="H36" s="69"/>
      <c r="I36" s="61"/>
      <c r="J36" s="63"/>
      <c r="K36" s="64"/>
      <c r="L36" s="68"/>
      <c r="M36" s="69"/>
    </row>
    <row r="37" spans="1:15" x14ac:dyDescent="0.25">
      <c r="A37" s="65" t="s">
        <v>2</v>
      </c>
      <c r="B37" s="66"/>
      <c r="C37" s="29">
        <v>22</v>
      </c>
      <c r="D37" s="30">
        <v>12703</v>
      </c>
      <c r="E37" s="31">
        <f>C37/C35</f>
        <v>0.22222222222222221</v>
      </c>
      <c r="F37" s="32">
        <f>D37/D35</f>
        <v>0.11954414560237903</v>
      </c>
      <c r="G37" s="33">
        <f>E37-F37</f>
        <v>0.10267807661984318</v>
      </c>
      <c r="H37" s="34">
        <f>E37/F37</f>
        <v>1.858913467509862</v>
      </c>
      <c r="I37" s="35">
        <v>583</v>
      </c>
      <c r="J37" s="36">
        <f>E37</f>
        <v>0.22222222222222221</v>
      </c>
      <c r="K37" s="32">
        <f>I37/I35</f>
        <v>0.1448447204968944</v>
      </c>
      <c r="L37" s="37">
        <f>J37-K37</f>
        <v>7.7377501725327813E-2</v>
      </c>
      <c r="M37" s="34">
        <f>J37/K37</f>
        <v>1.5342100247760626</v>
      </c>
    </row>
    <row r="38" spans="1:15" x14ac:dyDescent="0.25">
      <c r="A38" s="65" t="s">
        <v>4</v>
      </c>
      <c r="B38" s="66"/>
      <c r="C38" s="29">
        <v>14</v>
      </c>
      <c r="D38" s="30">
        <v>12226</v>
      </c>
      <c r="E38" s="31">
        <f>C38/C35</f>
        <v>0.14141414141414141</v>
      </c>
      <c r="F38" s="32">
        <f>D38/D35</f>
        <v>0.11505524081986035</v>
      </c>
      <c r="G38" s="33">
        <f>E38-F38</f>
        <v>2.6358900594281059E-2</v>
      </c>
      <c r="H38" s="34">
        <f>E38/F38</f>
        <v>1.2290977829993042</v>
      </c>
      <c r="I38" s="35">
        <v>438</v>
      </c>
      <c r="J38" s="36">
        <f>E38</f>
        <v>0.14141414141414141</v>
      </c>
      <c r="K38" s="32">
        <f>I38/I35</f>
        <v>0.10881987577639751</v>
      </c>
      <c r="L38" s="37">
        <f>J38-K38</f>
        <v>3.2594265637743897E-2</v>
      </c>
      <c r="M38" s="34">
        <f>J38/K38</f>
        <v>1.299524929661916</v>
      </c>
    </row>
    <row r="39" spans="1:15" x14ac:dyDescent="0.25">
      <c r="A39" s="65" t="s">
        <v>3</v>
      </c>
      <c r="B39" s="66"/>
      <c r="C39" s="29">
        <v>30</v>
      </c>
      <c r="D39" s="30">
        <v>38575</v>
      </c>
      <c r="E39" s="31">
        <f>C39/C35</f>
        <v>0.30303030303030304</v>
      </c>
      <c r="F39" s="32">
        <f>D39/D35</f>
        <v>0.36301782386930415</v>
      </c>
      <c r="G39" s="33">
        <f>E39-F39</f>
        <v>-5.9987520839001107E-2</v>
      </c>
      <c r="H39" s="49">
        <f>E39/F39</f>
        <v>0.83475323553094138</v>
      </c>
      <c r="I39" s="35">
        <v>1480</v>
      </c>
      <c r="J39" s="36">
        <f>E39</f>
        <v>0.30303030303030304</v>
      </c>
      <c r="K39" s="32">
        <f>I39/I35</f>
        <v>0.36770186335403726</v>
      </c>
      <c r="L39" s="37">
        <f>J39-K39</f>
        <v>-6.4671560323734223E-2</v>
      </c>
      <c r="M39" s="41">
        <f>J39/K39</f>
        <v>0.82411957411957415</v>
      </c>
      <c r="O39" s="50"/>
    </row>
    <row r="40" spans="1:15" x14ac:dyDescent="0.25">
      <c r="A40" s="65" t="s">
        <v>0</v>
      </c>
      <c r="B40" s="66"/>
      <c r="C40" s="29">
        <v>30</v>
      </c>
      <c r="D40" s="30">
        <v>38561</v>
      </c>
      <c r="E40" s="31">
        <f>C40/C35</f>
        <v>0.30303030303030304</v>
      </c>
      <c r="F40" s="32">
        <f>D40/D35</f>
        <v>0.36288607404340217</v>
      </c>
      <c r="G40" s="33">
        <f>E40-F40</f>
        <v>-5.9855771013099135E-2</v>
      </c>
      <c r="H40" s="49">
        <f>E40/F40</f>
        <v>0.83505630197884029</v>
      </c>
      <c r="I40" s="35">
        <v>1164</v>
      </c>
      <c r="J40" s="36">
        <f>E40</f>
        <v>0.30303030303030304</v>
      </c>
      <c r="K40" s="32">
        <f>I40/I35</f>
        <v>0.28919254658385091</v>
      </c>
      <c r="L40" s="37">
        <f>J40-K40</f>
        <v>1.3837756446452132E-2</v>
      </c>
      <c r="M40" s="42">
        <f>J40/K40</f>
        <v>1.0478496303238571</v>
      </c>
    </row>
    <row r="41" spans="1:15" ht="15.75" thickBot="1" x14ac:dyDescent="0.3">
      <c r="A41" s="58" t="s">
        <v>1</v>
      </c>
      <c r="B41" s="59"/>
      <c r="C41" s="9">
        <v>3</v>
      </c>
      <c r="D41" s="1">
        <v>4197</v>
      </c>
      <c r="E41" s="3">
        <f>C41/C35</f>
        <v>3.0303030303030304E-2</v>
      </c>
      <c r="F41" s="4">
        <f>D41/D35</f>
        <v>3.9496715665054298E-2</v>
      </c>
      <c r="G41" s="5">
        <f>E41-F41</f>
        <v>-9.1936853620239942E-3</v>
      </c>
      <c r="H41" s="27">
        <f>E41/F41</f>
        <v>0.76722911747929623</v>
      </c>
      <c r="I41" s="15">
        <v>360</v>
      </c>
      <c r="J41" s="17">
        <f>E41</f>
        <v>3.0303030303030304E-2</v>
      </c>
      <c r="K41" s="4">
        <f>I41/I35</f>
        <v>8.9440993788819881E-2</v>
      </c>
      <c r="L41" s="16">
        <f>J41-K41</f>
        <v>-5.9137963485789577E-2</v>
      </c>
      <c r="M41" s="27">
        <f>J41/K41</f>
        <v>0.33880471380471378</v>
      </c>
    </row>
    <row r="43" spans="1:15" x14ac:dyDescent="0.25">
      <c r="A43" s="21" t="s">
        <v>21</v>
      </c>
    </row>
  </sheetData>
  <mergeCells count="88">
    <mergeCell ref="A9:B9"/>
    <mergeCell ref="A1:M1"/>
    <mergeCell ref="A2:M2"/>
    <mergeCell ref="A6:B6"/>
    <mergeCell ref="A7:B8"/>
    <mergeCell ref="C7:C8"/>
    <mergeCell ref="D7:D8"/>
    <mergeCell ref="E7:E8"/>
    <mergeCell ref="F7:F8"/>
    <mergeCell ref="G7:G8"/>
    <mergeCell ref="H7:H8"/>
    <mergeCell ref="I7:I8"/>
    <mergeCell ref="J7:J8"/>
    <mergeCell ref="K7:K8"/>
    <mergeCell ref="L7:L8"/>
    <mergeCell ref="M7:M8"/>
    <mergeCell ref="A10:B10"/>
    <mergeCell ref="A11:B11"/>
    <mergeCell ref="A12:B12"/>
    <mergeCell ref="A13:B13"/>
    <mergeCell ref="A14:B15"/>
    <mergeCell ref="A17:B17"/>
    <mergeCell ref="D14:D15"/>
    <mergeCell ref="E14:E15"/>
    <mergeCell ref="F14:F15"/>
    <mergeCell ref="G14:G15"/>
    <mergeCell ref="C14:C15"/>
    <mergeCell ref="J14:J15"/>
    <mergeCell ref="K14:K15"/>
    <mergeCell ref="L14:L15"/>
    <mergeCell ref="M14:M15"/>
    <mergeCell ref="A16:B16"/>
    <mergeCell ref="H14:H15"/>
    <mergeCell ref="I14:I15"/>
    <mergeCell ref="A18:B18"/>
    <mergeCell ref="A19:B19"/>
    <mergeCell ref="A20:B20"/>
    <mergeCell ref="A21:B22"/>
    <mergeCell ref="C21:C22"/>
    <mergeCell ref="A25:B25"/>
    <mergeCell ref="E21:E22"/>
    <mergeCell ref="F21:F22"/>
    <mergeCell ref="G21:G22"/>
    <mergeCell ref="H21:H22"/>
    <mergeCell ref="D21:D22"/>
    <mergeCell ref="K21:K22"/>
    <mergeCell ref="L21:L22"/>
    <mergeCell ref="M21:M22"/>
    <mergeCell ref="A23:B23"/>
    <mergeCell ref="A24:B24"/>
    <mergeCell ref="I21:I22"/>
    <mergeCell ref="J21:J22"/>
    <mergeCell ref="A26:B26"/>
    <mergeCell ref="A27:B27"/>
    <mergeCell ref="A28:B29"/>
    <mergeCell ref="C28:C29"/>
    <mergeCell ref="D28:D29"/>
    <mergeCell ref="A33:B33"/>
    <mergeCell ref="F28:F29"/>
    <mergeCell ref="G28:G29"/>
    <mergeCell ref="H28:H29"/>
    <mergeCell ref="I28:I29"/>
    <mergeCell ref="E28:E29"/>
    <mergeCell ref="L28:L29"/>
    <mergeCell ref="M28:M29"/>
    <mergeCell ref="A30:B30"/>
    <mergeCell ref="A31:B31"/>
    <mergeCell ref="A32:B32"/>
    <mergeCell ref="J28:J29"/>
    <mergeCell ref="K28:K29"/>
    <mergeCell ref="A34:B34"/>
    <mergeCell ref="A35:B36"/>
    <mergeCell ref="C35:C36"/>
    <mergeCell ref="D35:D36"/>
    <mergeCell ref="E35:E36"/>
    <mergeCell ref="A41:B41"/>
    <mergeCell ref="G35:G36"/>
    <mergeCell ref="H35:H36"/>
    <mergeCell ref="I35:I36"/>
    <mergeCell ref="J35:J36"/>
    <mergeCell ref="F35:F36"/>
    <mergeCell ref="M35:M36"/>
    <mergeCell ref="A37:B37"/>
    <mergeCell ref="A38:B38"/>
    <mergeCell ref="A39:B39"/>
    <mergeCell ref="A40:B40"/>
    <mergeCell ref="K35:K36"/>
    <mergeCell ref="L35:L36"/>
  </mergeCells>
  <printOptions horizontalCentered="1"/>
  <pageMargins left="0.25" right="0.25" top="0.5" bottom="0.5" header="0.5" footer="0.3"/>
  <pageSetup scale="7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ntact_x0020_Phone xmlns="5e4977b6-6378-408a-a5de-f9e9b56db398">37341</Contact_x0020_Phone>
    <Manager_x0020_Email xmlns="5e4977b6-6378-408a-a5de-f9e9b56db398">asmith@4cd.edu</Manager_x0020_Email>
    <Start_x0020_Date xmlns="5e4977b6-6378-408a-a5de-f9e9b56db398" xsi:nil="true"/>
    <Facilitation_x0020_Requested xmlns="5e4977b6-6378-408a-a5de-f9e9b56db398" xsi:nil="true"/>
    <Campus xmlns="5e4977b6-6378-408a-a5de-f9e9b56db398">LMC</Campus>
    <Project_x0020_assigned_x0020_to xmlns="5e4977b6-6378-408a-a5de-f9e9b56db398">Joy Dardin</Project_x0020_assigned_x0020_to>
    <Request_x0020_Approval_x0020_Date_x0020__x0028_College_x0029_ xmlns="5e4977b6-6378-408a-a5de-f9e9b56db398">2016-02-17T15:16:00+00:00</Request_x0020_Approval_x0020_Date_x0020__x0028_College_x0029_>
    <Request_x0020_Approved_x0020__x0028_District_x0029_ xmlns="5e4977b6-6378-408a-a5de-f9e9b56db398">Yes</Request_x0020_Approved_x0020__x0028_District_x0029_>
    <Last_x0020_Updated xmlns="5e4977b6-6378-408a-a5de-f9e9b56db398" xsi:nil="true"/>
    <Request_x0020_Approved_x0020__x0028_College_x0029_ xmlns="5e4977b6-6378-408a-a5de-f9e9b56db398">Yes</Request_x0020_Approved_x0020__x0028_College_x0029_>
    <Request_x0020_Approver_x0020__x0028_College_x0029_ xmlns="5e4977b6-6378-408a-a5de-f9e9b56db398">Gregory Stoup</Request_x0020_Approver_x0020__x0028_College_x0029_>
    <Project_x0020_Attributes xmlns="5e4977b6-6378-408a-a5de-f9e9b56db398" xsi:nil="true"/>
    <Priority xmlns="5e4977b6-6378-408a-a5de-f9e9b56db398">Normal</Priority>
    <Satisfaction_x0020_Survey_x0020_URL xmlns="57000cbb-7e88-431f-8a51-5f5d899907cb">https://insite.4cd.edu/orgs/dwco/dst/org-dwdr/Pages/SatisfactionSurvey.aspx?item=968</Satisfaction_x0020_Survey_x0020_URL>
    <Assignment_x0020_Date xmlns="5e4977b6-6378-408a-a5de-f9e9b56db398">2016-02-22T08:00:00+00:00</Assignment_x0020_Date>
    <Facilitation_x0020_Type xmlns="5e4977b6-6378-408a-a5de-f9e9b56db398" xsi:nil="true"/>
    <Facilitation_x0020_Approval_x0020_Date_x0020__x0028_College_x0029_ xmlns="5e4977b6-6378-408a-a5de-f9e9b56db398" xsi:nil="true"/>
    <Notes0 xmlns="5e4977b6-6378-408a-a5de-f9e9b56db398" xsi:nil="true"/>
    <Contact_x0020_Name xmlns="5e4977b6-6378-408a-a5de-f9e9b56db398">Arzu Smith</Contact_x0020_Name>
    <Archive_x0020_ID xmlns="57000cbb-7e88-431f-8a51-5f5d899907cb" xsi:nil="true"/>
    <Facilitation_x0020_Request_x0020_URL xmlns="57000cbb-7e88-431f-8a51-5f5d899907cb">https://insite.4cd.edu/orgs/dwco/dst/org-dwdr/Pages/FacilitationRequest.aspx?item=968</Facilitation_x0020_Request_x0020_URL>
    <Contact_x0020_Email xmlns="5e4977b6-6378-408a-a5de-f9e9b56db398">asmith@4cd.edu</Contact_x0020_Email>
    <Facilitation_x0020_Approved_x0020__x0028_College_x0029_ xmlns="5e4977b6-6378-408a-a5de-f9e9b56db398" xsi:nil="true"/>
    <Is_x0020_this_x0020_project_x0020_recurring_x003f_ xmlns="5e4977b6-6378-408a-a5de-f9e9b56db398">No</Is_x0020_this_x0020_project_x0020_recurring_x003f_>
    <Facilitation_x0020_Approval_x0020_Date_x0020__x0028_District_x0029_ xmlns="5e4977b6-6378-408a-a5de-f9e9b56db398" xsi:nil="true"/>
    <Completion_x0020_Date xmlns="5e4977b6-6378-408a-a5de-f9e9b56db398" xsi:nil="true"/>
    <Facilitation_x0020_Approved_x0020__x0028_District_x0029_ xmlns="5e4977b6-6378-408a-a5de-f9e9b56db398" xsi:nil="true"/>
    <Request_x0020_Description xmlns="5e4977b6-6378-408a-a5de-f9e9b56db398">LMC EEO Committee would like to see LMC student and LMC employee data broken out by gender and ethnicity. For example, they'd like to see the percent of Hispanic male students and employees as well as Hispanic female students and employees and so on. Please see the attached file as an example. The attached file only shows ethnicity info, we'd like gender added to this. Please let me know if you need more specifics.</Request_x0020_Description>
    <Request_x0020_Approval_x0020_Date_x0020__x0028_District_x0029_ xmlns="5e4977b6-6378-408a-a5de-f9e9b56db398">2016-02-17T15:16:00+00:00</Request_x0020_Approval_x0020_Date_x0020__x0028_District_x0029_>
    <Research_x0020_Areas xmlns="5e4977b6-6378-408a-a5de-f9e9b56db398" xsi:nil="true"/>
    <Facilitation_x0020_Approver_x0020__x0028_College_x0029_ xmlns="5e4977b6-6378-408a-a5de-f9e9b56db398" xsi:nil="true"/>
    <Requested_x0020_Date_x0020_of_x0020_Completion xmlns="5e4977b6-6378-408a-a5de-f9e9b56db398">2016-02-27T08:00:00+00:00</Requested_x0020_Date_x0020_of_x0020_Completion>
    <Specify_x0020_how_x0020_often_x0020_and_x0020_when xmlns="5e4977b6-6378-408a-a5de-f9e9b56db398" xsi:nil="true"/>
    <How_x0020_many_x0020_time_x0020_per_x0020_year_x0020_is_x0020_this_x0020_project_x0020_completed_x003f_ xmlns="5e4977b6-6378-408a-a5de-f9e9b56db398" xsi:nil="true"/>
    <Data_x0020_Will_x0020_Be_x0020_Shared_x0020_With_x0020_the_x0020_Following xmlns="5e4977b6-6378-408a-a5de-f9e9b56db398">Committee</Data_x0020_Will_x0020_Be_x0020_Shared_x0020_With_x0020_the_x0020_Following>
    <Send_x0020_Copy_x0020_of_x0020_Report_x0020_to_x0020_College_x0020_Coordinator xmlns="5e4977b6-6378-408a-a5de-f9e9b56db398">Yes</Send_x0020_Copy_x0020_of_x0020_Report_x0020_to_x0020_College_x0020_Coordinator>
    <Originating_x0020_Department xmlns="5e4977b6-6378-408a-a5de-f9e9b56db398">EEO</Originating_x0020_Department>
    <Request_x0020_Status xmlns="5e4977b6-6378-408a-a5de-f9e9b56db398">In Progress</Request_x0020_Status>
    <How_x0020_long_x0020_did_x0020_the_x0020_project_x0020_take_x003f_ xmlns="5e4977b6-6378-408a-a5de-f9e9b56db398">Less than 1 day</How_x0020_long_x0020_did_x0020_the_x0020_project_x0020_take_x003f_>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718692B7AAF6F43B7FAA2FFC7C20B98" ma:contentTypeVersion="39" ma:contentTypeDescription="Create a new document." ma:contentTypeScope="" ma:versionID="3e2794ae9e42ea5dd812ca561971539a">
  <xsd:schema xmlns:xsd="http://www.w3.org/2001/XMLSchema" xmlns:xs="http://www.w3.org/2001/XMLSchema" xmlns:p="http://schemas.microsoft.com/office/2006/metadata/properties" xmlns:ns2="5e4977b6-6378-408a-a5de-f9e9b56db398" xmlns:ns3="57000cbb-7e88-431f-8a51-5f5d899907cb" targetNamespace="http://schemas.microsoft.com/office/2006/metadata/properties" ma:root="true" ma:fieldsID="07c417fa9728272589a0d560578ab55a" ns2:_="" ns3:_="">
    <xsd:import namespace="5e4977b6-6378-408a-a5de-f9e9b56db398"/>
    <xsd:import namespace="57000cbb-7e88-431f-8a51-5f5d899907cb"/>
    <xsd:element name="properties">
      <xsd:complexType>
        <xsd:sequence>
          <xsd:element name="documentManagement">
            <xsd:complexType>
              <xsd:all>
                <xsd:element ref="ns2:Contact_x0020_Name" minOccurs="0"/>
                <xsd:element ref="ns2:Contact_x0020_Email" minOccurs="0"/>
                <xsd:element ref="ns2:Contact_x0020_Phone" minOccurs="0"/>
                <xsd:element ref="ns2:Campus" minOccurs="0"/>
                <xsd:element ref="ns2:Originating_x0020_Department" minOccurs="0"/>
                <xsd:element ref="ns2:Manager_x0020_Email" minOccurs="0"/>
                <xsd:element ref="ns2:Requested_x0020_Date_x0020_of_x0020_Completion" minOccurs="0"/>
                <xsd:element ref="ns2:Request_x0020_Description" minOccurs="0"/>
                <xsd:element ref="ns2:Project_x0020_Attributes" minOccurs="0"/>
                <xsd:element ref="ns2:Is_x0020_this_x0020_project_x0020_recurring_x003f_" minOccurs="0"/>
                <xsd:element ref="ns2:Specify_x0020_how_x0020_often_x0020_and_x0020_when" minOccurs="0"/>
                <xsd:element ref="ns2:Data_x0020_Will_x0020_Be_x0020_Shared_x0020_With_x0020_the_x0020_Following" minOccurs="0"/>
                <xsd:element ref="ns2:Project_x0020_assigned_x0020_to" minOccurs="0"/>
                <xsd:element ref="ns2:Assignment_x0020_Date" minOccurs="0"/>
                <xsd:element ref="ns2:Priority" minOccurs="0"/>
                <xsd:element ref="ns2:Request_x0020_Status" minOccurs="0"/>
                <xsd:element ref="ns2:Start_x0020_Date" minOccurs="0"/>
                <xsd:element ref="ns2:Completion_x0020_Date" minOccurs="0"/>
                <xsd:element ref="ns2:Research_x0020_Areas" minOccurs="0"/>
                <xsd:element ref="ns2:How_x0020_long_x0020_did_x0020_the_x0020_project_x0020_take_x003f_" minOccurs="0"/>
                <xsd:element ref="ns2:How_x0020_many_x0020_time_x0020_per_x0020_year_x0020_is_x0020_this_x0020_project_x0020_completed_x003f_" minOccurs="0"/>
                <xsd:element ref="ns2:Notes0" minOccurs="0"/>
                <xsd:element ref="ns2:Last_x0020_Updated" minOccurs="0"/>
                <xsd:element ref="ns2:Send_x0020_Copy_x0020_of_x0020_Report_x0020_to_x0020_College_x0020_Coordinator" minOccurs="0"/>
                <xsd:element ref="ns2:Request_x0020_Approved_x0020__x0028_College_x0029_" minOccurs="0"/>
                <xsd:element ref="ns2:Request_x0020_Approver_x0020__x0028_College_x0029_" minOccurs="0"/>
                <xsd:element ref="ns2:Request_x0020_Approval_x0020_Date_x0020__x0028_College_x0029_" minOccurs="0"/>
                <xsd:element ref="ns2:Request_x0020_Approved_x0020__x0028_District_x0029_" minOccurs="0"/>
                <xsd:element ref="ns2:Request_x0020_Approval_x0020_Date_x0020__x0028_District_x0029_" minOccurs="0"/>
                <xsd:element ref="ns2:Facilitation_x0020_Requested" minOccurs="0"/>
                <xsd:element ref="ns2:Facilitation_x0020_Type" minOccurs="0"/>
                <xsd:element ref="ns2:Facilitation_x0020_Approved_x0020__x0028_College_x0029_" minOccurs="0"/>
                <xsd:element ref="ns2:Facilitation_x0020_Approver_x0020__x0028_College_x0029_" minOccurs="0"/>
                <xsd:element ref="ns2:Facilitation_x0020_Approval_x0020_Date_x0020__x0028_College_x0029_" minOccurs="0"/>
                <xsd:element ref="ns2:Facilitation_x0020_Approved_x0020__x0028_District_x0029_" minOccurs="0"/>
                <xsd:element ref="ns2:Facilitation_x0020_Approval_x0020_Date_x0020__x0028_District_x0029_" minOccurs="0"/>
                <xsd:element ref="ns3:Archive_x0020_ID" minOccurs="0"/>
                <xsd:element ref="ns3:Facilitation_x0020_Request_x0020_URL" minOccurs="0"/>
                <xsd:element ref="ns3:Satisfaction_x0020_Survey_x0020_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4977b6-6378-408a-a5de-f9e9b56db398" elementFormDefault="qualified">
    <xsd:import namespace="http://schemas.microsoft.com/office/2006/documentManagement/types"/>
    <xsd:import namespace="http://schemas.microsoft.com/office/infopath/2007/PartnerControls"/>
    <xsd:element name="Contact_x0020_Name" ma:index="8" nillable="true" ma:displayName="Contact Name" ma:internalName="Contact_x0020_Name">
      <xsd:simpleType>
        <xsd:restriction base="dms:Text">
          <xsd:maxLength value="255"/>
        </xsd:restriction>
      </xsd:simpleType>
    </xsd:element>
    <xsd:element name="Contact_x0020_Email" ma:index="9" nillable="true" ma:displayName="Contact Email" ma:internalName="Contact_x0020_Email">
      <xsd:simpleType>
        <xsd:restriction base="dms:Text">
          <xsd:maxLength value="255"/>
        </xsd:restriction>
      </xsd:simpleType>
    </xsd:element>
    <xsd:element name="Contact_x0020_Phone" ma:index="10" nillable="true" ma:displayName="Contact Phone" ma:internalName="Contact_x0020_Phone">
      <xsd:simpleType>
        <xsd:restriction base="dms:Text">
          <xsd:maxLength value="255"/>
        </xsd:restriction>
      </xsd:simpleType>
    </xsd:element>
    <xsd:element name="Campus" ma:index="11" nillable="true" ma:displayName="Campus" ma:format="Dropdown" ma:internalName="Campus">
      <xsd:simpleType>
        <xsd:restriction base="dms:Choice">
          <xsd:enumeration value="DST"/>
          <xsd:enumeration value="CCC"/>
          <xsd:enumeration value="DVC"/>
          <xsd:enumeration value="SRC"/>
          <xsd:enumeration value="LMC"/>
          <xsd:enumeration value="BRT"/>
          <xsd:enumeration value="OTHER"/>
        </xsd:restriction>
      </xsd:simpleType>
    </xsd:element>
    <xsd:element name="Originating_x0020_Department" ma:index="12" nillable="true" ma:displayName="Originating Department" ma:internalName="Originating_x0020_Department">
      <xsd:simpleType>
        <xsd:restriction base="dms:Text">
          <xsd:maxLength value="255"/>
        </xsd:restriction>
      </xsd:simpleType>
    </xsd:element>
    <xsd:element name="Manager_x0020_Email" ma:index="13" nillable="true" ma:displayName="Manager Email" ma:internalName="Manager_x0020_Email">
      <xsd:simpleType>
        <xsd:restriction base="dms:Text">
          <xsd:maxLength value="255"/>
        </xsd:restriction>
      </xsd:simpleType>
    </xsd:element>
    <xsd:element name="Requested_x0020_Date_x0020_of_x0020_Completion" ma:index="14" nillable="true" ma:displayName="Requested Date of Completion" ma:format="DateOnly" ma:internalName="Requested_x0020_Date_x0020_of_x0020_Completion">
      <xsd:simpleType>
        <xsd:restriction base="dms:DateTime"/>
      </xsd:simpleType>
    </xsd:element>
    <xsd:element name="Request_x0020_Description" ma:index="15" nillable="true" ma:displayName="Request Description" ma:internalName="Request_x0020_Description">
      <xsd:simpleType>
        <xsd:restriction base="dms:Note"/>
      </xsd:simpleType>
    </xsd:element>
    <xsd:element name="Project_x0020_Attributes" ma:index="16" nillable="true" ma:displayName="Project Attributes" ma:internalName="Project_x0020_Attributes">
      <xsd:simpleType>
        <xsd:restriction base="dms:Note">
          <xsd:maxLength value="255"/>
        </xsd:restriction>
      </xsd:simpleType>
    </xsd:element>
    <xsd:element name="Is_x0020_this_x0020_project_x0020_recurring_x003f_" ma:index="17" nillable="true" ma:displayName="Is this project recurring?" ma:format="RadioButtons" ma:internalName="Is_x0020_this_x0020_project_x0020_recurring_x003f_">
      <xsd:simpleType>
        <xsd:restriction base="dms:Choice">
          <xsd:enumeration value="Yes"/>
          <xsd:enumeration value="No"/>
        </xsd:restriction>
      </xsd:simpleType>
    </xsd:element>
    <xsd:element name="Specify_x0020_how_x0020_often_x0020_and_x0020_when" ma:index="18" nillable="true" ma:displayName="Specify how often and when" ma:internalName="Specify_x0020_how_x0020_often_x0020_and_x0020_when">
      <xsd:simpleType>
        <xsd:restriction base="dms:Text">
          <xsd:maxLength value="255"/>
        </xsd:restriction>
      </xsd:simpleType>
    </xsd:element>
    <xsd:element name="Data_x0020_Will_x0020_Be_x0020_Shared_x0020_With_x0020_the_x0020_Following" ma:index="19" nillable="true" ma:displayName="Data Will Be Shared With the Following" ma:internalName="Data_x0020_Will_x0020_Be_x0020_Shared_x0020_With_x0020_the_x0020_Following">
      <xsd:simpleType>
        <xsd:restriction base="dms:Note">
          <xsd:maxLength value="255"/>
        </xsd:restriction>
      </xsd:simpleType>
    </xsd:element>
    <xsd:element name="Project_x0020_assigned_x0020_to" ma:index="20" nillable="true" ma:displayName="Project assigned to" ma:format="Dropdown" ma:internalName="Project_x0020_assigned_x0020_to">
      <xsd:simpleType>
        <xsd:restriction base="dms:Choice">
          <xsd:enumeration value="-- Not Assigned --"/>
          <xsd:enumeration value="Francisco Balderas"/>
          <xsd:enumeration value="Joy Dardin"/>
          <xsd:enumeration value="Gregory Stoup"/>
          <xsd:enumeration value="Rolando Valdez"/>
          <xsd:enumeration value="Helen Wu"/>
        </xsd:restriction>
      </xsd:simpleType>
    </xsd:element>
    <xsd:element name="Assignment_x0020_Date" ma:index="21" nillable="true" ma:displayName="Assignment Date" ma:format="DateOnly" ma:internalName="Assignment_x0020_Date">
      <xsd:simpleType>
        <xsd:restriction base="dms:DateTime"/>
      </xsd:simpleType>
    </xsd:element>
    <xsd:element name="Priority" ma:index="22" nillable="true" ma:displayName="Priority" ma:format="RadioButtons" ma:internalName="Priority">
      <xsd:simpleType>
        <xsd:restriction base="dms:Choice">
          <xsd:enumeration value="Urgent"/>
          <xsd:enumeration value="High"/>
          <xsd:enumeration value="Normal"/>
          <xsd:enumeration value="Low"/>
        </xsd:restriction>
      </xsd:simpleType>
    </xsd:element>
    <xsd:element name="Request_x0020_Status" ma:index="23" nillable="true" ma:displayName="Request Status" ma:format="Dropdown" ma:internalName="Request_x0020_Status">
      <xsd:simpleType>
        <xsd:restriction base="dms:Choice">
          <xsd:enumeration value="In Queue-Not Started"/>
          <xsd:enumeration value="In Progress"/>
          <xsd:enumeration value="On Hold (See Notes)"/>
          <xsd:enumeration value="Completed"/>
          <xsd:enumeration value="Cancelled"/>
          <xsd:enumeration value="Recurring"/>
        </xsd:restriction>
      </xsd:simpleType>
    </xsd:element>
    <xsd:element name="Start_x0020_Date" ma:index="24" nillable="true" ma:displayName="Start Date" ma:format="DateOnly" ma:internalName="Start_x0020_Date">
      <xsd:simpleType>
        <xsd:restriction base="dms:DateTime"/>
      </xsd:simpleType>
    </xsd:element>
    <xsd:element name="Completion_x0020_Date" ma:index="25" nillable="true" ma:displayName="Completion Date" ma:format="DateOnly" ma:internalName="Completion_x0020_Date">
      <xsd:simpleType>
        <xsd:restriction base="dms:DateTime"/>
      </xsd:simpleType>
    </xsd:element>
    <xsd:element name="Research_x0020_Areas" ma:index="26" nillable="true" ma:displayName="Research Areas" ma:internalName="Research_x0020_Areas">
      <xsd:simpleType>
        <xsd:restriction base="dms:Note">
          <xsd:maxLength value="255"/>
        </xsd:restriction>
      </xsd:simpleType>
    </xsd:element>
    <xsd:element name="How_x0020_long_x0020_did_x0020_the_x0020_project_x0020_take_x003f_" ma:index="27" nillable="true" ma:displayName="How long did the project take?" ma:format="RadioButtons" ma:internalName="How_x0020_long_x0020_did_x0020_the_x0020_project_x0020_take_x003f_">
      <xsd:simpleType>
        <xsd:restriction base="dms:Choice">
          <xsd:enumeration value="Less than 1 day"/>
          <xsd:enumeration value="1-2 days"/>
          <xsd:enumeration value="3-5 days"/>
          <xsd:enumeration value="1-2 weeks"/>
          <xsd:enumeration value="More than 2 weeks"/>
        </xsd:restriction>
      </xsd:simpleType>
    </xsd:element>
    <xsd:element name="How_x0020_many_x0020_time_x0020_per_x0020_year_x0020_is_x0020_this_x0020_project_x0020_completed_x003f_" ma:index="28" nillable="true" ma:displayName="How many time per year is this project completed?" ma:internalName="How_x0020_many_x0020_time_x0020_per_x0020_year_x0020_is_x0020_this_x0020_project_x0020_completed_x003f_">
      <xsd:simpleType>
        <xsd:restriction base="dms:Number"/>
      </xsd:simpleType>
    </xsd:element>
    <xsd:element name="Notes0" ma:index="29" nillable="true" ma:displayName="Notes" ma:internalName="Notes0">
      <xsd:simpleType>
        <xsd:restriction base="dms:Note">
          <xsd:maxLength value="255"/>
        </xsd:restriction>
      </xsd:simpleType>
    </xsd:element>
    <xsd:element name="Last_x0020_Updated" ma:index="30" nillable="true" ma:displayName="Last Updated" ma:description="Links to Recurring Status" ma:internalName="Last_x0020_Updated">
      <xsd:simpleType>
        <xsd:restriction base="dms:Text">
          <xsd:maxLength value="255"/>
        </xsd:restriction>
      </xsd:simpleType>
    </xsd:element>
    <xsd:element name="Send_x0020_Copy_x0020_of_x0020_Report_x0020_to_x0020_College_x0020_Coordinator" ma:index="31" nillable="true" ma:displayName="Send Copy of Report to College Coordinator" ma:format="RadioButtons" ma:internalName="Send_x0020_Copy_x0020_of_x0020_Report_x0020_to_x0020_College_x0020_Coordinator">
      <xsd:simpleType>
        <xsd:restriction base="dms:Choice">
          <xsd:enumeration value="Yes"/>
          <xsd:enumeration value="No"/>
        </xsd:restriction>
      </xsd:simpleType>
    </xsd:element>
    <xsd:element name="Request_x0020_Approved_x0020__x0028_College_x0029_" ma:index="32" nillable="true" ma:displayName="Request Approved (College)" ma:format="RadioButtons" ma:internalName="Request_x0020_Approved_x0020__x0028_College_x0029_">
      <xsd:simpleType>
        <xsd:restriction base="dms:Choice">
          <xsd:enumeration value="Yes"/>
          <xsd:enumeration value="No"/>
        </xsd:restriction>
      </xsd:simpleType>
    </xsd:element>
    <xsd:element name="Request_x0020_Approver_x0020__x0028_College_x0029_" ma:index="33" nillable="true" ma:displayName="Request Approver (College)" ma:internalName="Request_x0020_Approver_x0020__x0028_College_x0029_">
      <xsd:simpleType>
        <xsd:restriction base="dms:Text">
          <xsd:maxLength value="255"/>
        </xsd:restriction>
      </xsd:simpleType>
    </xsd:element>
    <xsd:element name="Request_x0020_Approval_x0020_Date_x0020__x0028_College_x0029_" ma:index="34" nillable="true" ma:displayName="Request Approval Date (College)" ma:format="DateTime" ma:internalName="Request_x0020_Approval_x0020_Date_x0020__x0028_College_x0029_">
      <xsd:simpleType>
        <xsd:restriction base="dms:DateTime"/>
      </xsd:simpleType>
    </xsd:element>
    <xsd:element name="Request_x0020_Approved_x0020__x0028_District_x0029_" ma:index="35" nillable="true" ma:displayName="Request Approved (District)" ma:format="RadioButtons" ma:internalName="Request_x0020_Approved_x0020__x0028_District_x0029_">
      <xsd:simpleType>
        <xsd:restriction base="dms:Choice">
          <xsd:enumeration value="Yes"/>
          <xsd:enumeration value="No"/>
        </xsd:restriction>
      </xsd:simpleType>
    </xsd:element>
    <xsd:element name="Request_x0020_Approval_x0020_Date_x0020__x0028_District_x0029_" ma:index="36" nillable="true" ma:displayName="Request Approval Date (District)" ma:format="DateTime" ma:internalName="Request_x0020_Approval_x0020_Date_x0020__x0028_District_x0029_">
      <xsd:simpleType>
        <xsd:restriction base="dms:DateTime"/>
      </xsd:simpleType>
    </xsd:element>
    <xsd:element name="Facilitation_x0020_Requested" ma:index="37" nillable="true" ma:displayName="Facilitation Requested" ma:format="RadioButtons" ma:internalName="Facilitation_x0020_Requested">
      <xsd:simpleType>
        <xsd:restriction base="dms:Choice">
          <xsd:enumeration value="Yes"/>
          <xsd:enumeration value="No"/>
        </xsd:restriction>
      </xsd:simpleType>
    </xsd:element>
    <xsd:element name="Facilitation_x0020_Type" ma:index="38" nillable="true" ma:displayName="Facilitation Type" ma:internalName="Facilitation_x0020_Type">
      <xsd:simpleType>
        <xsd:restriction base="dms:Note">
          <xsd:maxLength value="255"/>
        </xsd:restriction>
      </xsd:simpleType>
    </xsd:element>
    <xsd:element name="Facilitation_x0020_Approved_x0020__x0028_College_x0029_" ma:index="39" nillable="true" ma:displayName="Facilitation Approved (College)" ma:format="RadioButtons" ma:internalName="Facilitation_x0020_Approved_x0020__x0028_College_x0029_">
      <xsd:simpleType>
        <xsd:restriction base="dms:Choice">
          <xsd:enumeration value="Yes"/>
          <xsd:enumeration value="No"/>
        </xsd:restriction>
      </xsd:simpleType>
    </xsd:element>
    <xsd:element name="Facilitation_x0020_Approver_x0020__x0028_College_x0029_" ma:index="40" nillable="true" ma:displayName="Facilitation Approver (College)" ma:internalName="Facilitation_x0020_Approver_x0020__x0028_College_x0029_">
      <xsd:simpleType>
        <xsd:restriction base="dms:Text">
          <xsd:maxLength value="255"/>
        </xsd:restriction>
      </xsd:simpleType>
    </xsd:element>
    <xsd:element name="Facilitation_x0020_Approval_x0020_Date_x0020__x0028_College_x0029_" ma:index="41" nillable="true" ma:displayName="Facilitation Approval Date (College)" ma:format="DateTime" ma:internalName="Facilitation_x0020_Approval_x0020_Date_x0020__x0028_College_x0029_">
      <xsd:simpleType>
        <xsd:restriction base="dms:DateTime"/>
      </xsd:simpleType>
    </xsd:element>
    <xsd:element name="Facilitation_x0020_Approved_x0020__x0028_District_x0029_" ma:index="42" nillable="true" ma:displayName="Facilitation Approved (District)" ma:format="RadioButtons" ma:internalName="Facilitation_x0020_Approved_x0020__x0028_District_x0029_">
      <xsd:simpleType>
        <xsd:restriction base="dms:Choice">
          <xsd:enumeration value="Yes"/>
          <xsd:enumeration value="No"/>
        </xsd:restriction>
      </xsd:simpleType>
    </xsd:element>
    <xsd:element name="Facilitation_x0020_Approval_x0020_Date_x0020__x0028_District_x0029_" ma:index="43" nillable="true" ma:displayName="Facilitation Approval Date (District)" ma:format="DateTime" ma:internalName="Facilitation_x0020_Approval_x0020_Date_x0020__x0028_District_x0029_">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7000cbb-7e88-431f-8a51-5f5d899907cb" elementFormDefault="qualified">
    <xsd:import namespace="http://schemas.microsoft.com/office/2006/documentManagement/types"/>
    <xsd:import namespace="http://schemas.microsoft.com/office/infopath/2007/PartnerControls"/>
    <xsd:element name="Archive_x0020_ID" ma:index="44" nillable="true" ma:displayName="Archive ID" ma:internalName="Archive_x0020_ID">
      <xsd:simpleType>
        <xsd:restriction base="dms:Number"/>
      </xsd:simpleType>
    </xsd:element>
    <xsd:element name="Facilitation_x0020_Request_x0020_URL" ma:index="45" nillable="true" ma:displayName="Facilitation Request URL" ma:internalName="Facilitation_x0020_Request_x0020_URL">
      <xsd:simpleType>
        <xsd:restriction base="dms:Text">
          <xsd:maxLength value="255"/>
        </xsd:restriction>
      </xsd:simpleType>
    </xsd:element>
    <xsd:element name="Satisfaction_x0020_Survey_x0020_URL" ma:index="46" nillable="true" ma:displayName="Satisfaction Survey URL" ma:internalName="Satisfaction_x0020_Survey_x0020_URL">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CCAFD9-D513-41C4-81A8-B8242612B9EE}">
  <ds:schemaRefs>
    <ds:schemaRef ds:uri="http://purl.org/dc/elements/1.1/"/>
    <ds:schemaRef ds:uri="http://www.w3.org/XML/1998/namespace"/>
    <ds:schemaRef ds:uri="5e4977b6-6378-408a-a5de-f9e9b56db398"/>
    <ds:schemaRef ds:uri="http://schemas.microsoft.com/office/2006/documentManagement/types"/>
    <ds:schemaRef ds:uri="57000cbb-7e88-431f-8a51-5f5d899907cb"/>
    <ds:schemaRef ds:uri="http://schemas.microsoft.com/office/infopath/2007/PartnerControls"/>
    <ds:schemaRef ds:uri="http://schemas.openxmlformats.org/package/2006/metadata/core-properties"/>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77A5C2E7-3596-4649-9180-075F36DB2E9B}">
  <ds:schemaRefs>
    <ds:schemaRef ds:uri="http://schemas.microsoft.com/sharepoint/v3/contenttype/forms"/>
  </ds:schemaRefs>
</ds:datastoreItem>
</file>

<file path=customXml/itemProps3.xml><?xml version="1.0" encoding="utf-8"?>
<ds:datastoreItem xmlns:ds="http://schemas.openxmlformats.org/officeDocument/2006/customXml" ds:itemID="{79A95B93-37B4-4F6B-BE29-D68F8C095D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4977b6-6378-408a-a5de-f9e9b56db398"/>
    <ds:schemaRef ds:uri="57000cbb-7e88-431f-8a51-5f5d899907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LMC</vt:lpstr>
      <vt:lpstr>LMC-Female</vt:lpstr>
      <vt:lpstr>LMC-Male</vt:lpstr>
      <vt:lpstr>LMC!Print_Area</vt:lpstr>
      <vt:lpstr>'LMC-Female'!Print_Area</vt:lpstr>
      <vt:lpstr>'LMC-Male'!Print_Area</vt:lpstr>
    </vt:vector>
  </TitlesOfParts>
  <Company>CCCCD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Demographics for Employee &amp; Students</dc:title>
  <dc:creator>Joy A Hakola-Dardin</dc:creator>
  <cp:lastModifiedBy>Beth Robertson</cp:lastModifiedBy>
  <cp:lastPrinted>2016-02-23T18:49:31Z</cp:lastPrinted>
  <dcterms:created xsi:type="dcterms:W3CDTF">2012-02-13T22:41:26Z</dcterms:created>
  <dcterms:modified xsi:type="dcterms:W3CDTF">2016-12-06T19:48:37Z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0x0101001718692B7AAF6F43B7FAA2FFC7C20B98</vt:lpwstr>
  </property>
</Properties>
</file>