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35" windowHeight="9300"/>
  </bookViews>
  <sheets>
    <sheet name="Sheet1" sheetId="1" r:id="rId1"/>
    <sheet name="Sheet2" sheetId="2" r:id="rId2"/>
    <sheet name="Sheet3" sheetId="3" r:id="rId3"/>
  </sheets>
  <calcPr calcId="125725" iterate="1" iterateCount="5"/>
</workbook>
</file>

<file path=xl/calcChain.xml><?xml version="1.0" encoding="utf-8"?>
<calcChain xmlns="http://schemas.openxmlformats.org/spreadsheetml/2006/main">
  <c r="BL2" i="2"/>
  <c r="BJ749"/>
  <c r="BJ748"/>
  <c r="BJ747"/>
  <c r="BJ746"/>
  <c r="BJ745"/>
  <c r="BJ744"/>
  <c r="BJ743"/>
  <c r="BJ742"/>
  <c r="BJ741"/>
  <c r="BJ740"/>
  <c r="BJ739"/>
  <c r="BJ738"/>
  <c r="BJ737"/>
  <c r="BJ736"/>
  <c r="BJ735"/>
  <c r="BJ734"/>
  <c r="BJ733"/>
  <c r="BJ732"/>
  <c r="BJ731"/>
  <c r="BJ730"/>
  <c r="BJ729"/>
  <c r="BJ728"/>
  <c r="BJ727"/>
  <c r="BJ726"/>
  <c r="BJ725"/>
  <c r="BJ724"/>
  <c r="BJ723"/>
  <c r="BJ722"/>
  <c r="BJ721"/>
  <c r="BJ720"/>
  <c r="BJ719"/>
  <c r="BJ718"/>
  <c r="BJ717"/>
  <c r="BJ716"/>
  <c r="BJ715"/>
  <c r="BJ714"/>
  <c r="BJ713"/>
  <c r="BJ712"/>
  <c r="BJ711"/>
  <c r="BJ710"/>
  <c r="BJ709"/>
  <c r="BJ708"/>
  <c r="BJ707"/>
  <c r="BJ706"/>
  <c r="BJ705"/>
  <c r="BJ704"/>
  <c r="BJ703"/>
  <c r="BJ702"/>
  <c r="BJ701"/>
  <c r="BJ700"/>
  <c r="BJ699"/>
  <c r="BJ698"/>
  <c r="BJ697"/>
  <c r="BJ696"/>
  <c r="BJ695"/>
  <c r="BJ694"/>
  <c r="BJ693"/>
  <c r="BJ692"/>
  <c r="BJ691"/>
  <c r="BJ690"/>
  <c r="BJ689"/>
  <c r="BJ688"/>
  <c r="BJ687"/>
  <c r="BJ686"/>
  <c r="BJ685"/>
  <c r="BJ684"/>
  <c r="BJ683"/>
  <c r="BJ682"/>
  <c r="BJ681"/>
  <c r="BJ680"/>
  <c r="BJ679"/>
  <c r="BJ678"/>
  <c r="BJ677"/>
  <c r="BJ676"/>
  <c r="BJ675"/>
  <c r="BJ674"/>
  <c r="BJ673"/>
  <c r="BJ672"/>
  <c r="BJ671"/>
  <c r="BJ670"/>
  <c r="BJ669"/>
  <c r="BJ668"/>
  <c r="BJ667"/>
  <c r="BJ666"/>
  <c r="BJ665"/>
  <c r="BJ664"/>
  <c r="BJ663"/>
  <c r="BJ662"/>
  <c r="BJ661"/>
  <c r="BJ660"/>
  <c r="BJ659"/>
  <c r="BJ658"/>
  <c r="BJ657"/>
  <c r="BJ656"/>
  <c r="BJ655"/>
  <c r="BJ654"/>
  <c r="BJ653"/>
  <c r="BJ652"/>
  <c r="BJ651"/>
  <c r="BJ650"/>
  <c r="BJ649"/>
  <c r="BJ648"/>
  <c r="BJ647"/>
  <c r="BJ646"/>
  <c r="BJ645"/>
  <c r="BJ644"/>
  <c r="BJ643"/>
  <c r="BJ642"/>
  <c r="BJ641"/>
  <c r="BJ640"/>
  <c r="BJ639"/>
  <c r="BJ638"/>
  <c r="BJ637"/>
  <c r="BJ636"/>
  <c r="BJ635"/>
  <c r="BJ634"/>
  <c r="BJ633"/>
  <c r="BJ632"/>
  <c r="BJ631"/>
  <c r="BJ630"/>
  <c r="BJ629"/>
  <c r="BJ628"/>
  <c r="BJ627"/>
  <c r="BJ626"/>
  <c r="BJ625"/>
  <c r="BJ624"/>
  <c r="BJ623"/>
  <c r="BJ622"/>
  <c r="BJ621"/>
  <c r="BJ620"/>
  <c r="BJ619"/>
  <c r="BJ618"/>
  <c r="BJ617"/>
  <c r="BJ616"/>
  <c r="BJ615"/>
  <c r="BJ614"/>
  <c r="BJ613"/>
  <c r="BJ612"/>
  <c r="BJ611"/>
  <c r="BJ610"/>
  <c r="BJ609"/>
  <c r="BJ608"/>
  <c r="BJ607"/>
  <c r="BJ606"/>
  <c r="BJ605"/>
  <c r="BJ604"/>
  <c r="BJ603"/>
  <c r="BJ602"/>
  <c r="BJ601"/>
  <c r="BJ600"/>
  <c r="BJ599"/>
  <c r="BJ598"/>
  <c r="BJ597"/>
  <c r="BJ596"/>
  <c r="BJ595"/>
  <c r="BJ594"/>
  <c r="BJ593"/>
  <c r="BJ592"/>
  <c r="BJ591"/>
  <c r="BJ590"/>
  <c r="BJ589"/>
  <c r="BJ588"/>
  <c r="BJ587"/>
  <c r="BJ586"/>
  <c r="BJ585"/>
  <c r="BJ584"/>
  <c r="BJ583"/>
  <c r="BJ582"/>
  <c r="BJ581"/>
  <c r="BJ580"/>
  <c r="BJ579"/>
  <c r="BJ578"/>
  <c r="BJ577"/>
  <c r="BJ576"/>
  <c r="BJ575"/>
  <c r="BJ574"/>
  <c r="BJ573"/>
  <c r="BJ572"/>
  <c r="BJ571"/>
  <c r="BJ570"/>
  <c r="BJ569"/>
  <c r="BJ568"/>
  <c r="BJ567"/>
  <c r="BJ566"/>
  <c r="BJ565"/>
  <c r="BJ564"/>
  <c r="BJ563"/>
  <c r="BJ562"/>
  <c r="BJ561"/>
  <c r="BJ560"/>
  <c r="BJ559"/>
  <c r="BJ558"/>
  <c r="BJ557"/>
  <c r="BJ556"/>
  <c r="BJ555"/>
  <c r="BJ554"/>
  <c r="BJ553"/>
  <c r="BJ552"/>
  <c r="BJ551"/>
  <c r="BJ550"/>
  <c r="BJ549"/>
  <c r="BJ548"/>
  <c r="BJ547"/>
  <c r="BJ546"/>
  <c r="BJ545"/>
  <c r="BJ544"/>
  <c r="BJ543"/>
  <c r="BJ542"/>
  <c r="BJ541"/>
  <c r="BJ540"/>
  <c r="BJ539"/>
  <c r="BJ538"/>
  <c r="BJ537"/>
  <c r="BJ536"/>
  <c r="BJ535"/>
  <c r="BJ534"/>
  <c r="BJ533"/>
  <c r="BJ532"/>
  <c r="BJ531"/>
  <c r="BJ530"/>
  <c r="BJ529"/>
  <c r="BJ528"/>
  <c r="BJ527"/>
  <c r="BJ526"/>
  <c r="BJ525"/>
  <c r="BJ524"/>
  <c r="BJ523"/>
  <c r="BJ522"/>
  <c r="BJ521"/>
  <c r="BJ520"/>
  <c r="BJ519"/>
  <c r="BJ518"/>
  <c r="BJ517"/>
  <c r="BJ516"/>
  <c r="BJ515"/>
  <c r="BJ514"/>
  <c r="BJ513"/>
  <c r="BJ512"/>
  <c r="BJ511"/>
  <c r="BJ510"/>
  <c r="BJ509"/>
  <c r="BJ508"/>
  <c r="BJ507"/>
  <c r="BJ506"/>
  <c r="BJ505"/>
  <c r="BJ504"/>
  <c r="BJ503"/>
  <c r="BJ502"/>
  <c r="BJ501"/>
  <c r="BJ500"/>
  <c r="BJ499"/>
  <c r="BJ498"/>
  <c r="BJ497"/>
  <c r="BJ496"/>
  <c r="BJ495"/>
  <c r="BJ494"/>
  <c r="BJ493"/>
  <c r="BJ492"/>
  <c r="BJ491"/>
  <c r="BJ490"/>
  <c r="BJ489"/>
  <c r="BJ488"/>
  <c r="BJ487"/>
  <c r="BJ486"/>
  <c r="BJ485"/>
  <c r="BJ484"/>
  <c r="BJ483"/>
  <c r="BJ482"/>
  <c r="BJ481"/>
  <c r="BJ480"/>
  <c r="BJ479"/>
  <c r="BJ478"/>
  <c r="BJ477"/>
  <c r="BJ476"/>
  <c r="BJ475"/>
  <c r="BJ474"/>
  <c r="BJ473"/>
  <c r="BJ472"/>
  <c r="BJ471"/>
  <c r="BJ470"/>
  <c r="BJ469"/>
  <c r="BJ468"/>
  <c r="BJ467"/>
  <c r="BJ466"/>
  <c r="BJ465"/>
  <c r="BJ464"/>
  <c r="BJ463"/>
  <c r="BJ462"/>
  <c r="BJ461"/>
  <c r="BJ460"/>
  <c r="BJ459"/>
  <c r="BJ458"/>
  <c r="BJ457"/>
  <c r="BJ456"/>
  <c r="BJ455"/>
  <c r="BJ454"/>
  <c r="BJ453"/>
  <c r="BJ452"/>
  <c r="BJ451"/>
  <c r="BJ450"/>
  <c r="BJ449"/>
  <c r="BJ448"/>
  <c r="BJ447"/>
  <c r="BJ446"/>
  <c r="BJ445"/>
  <c r="BJ444"/>
  <c r="BJ443"/>
  <c r="BJ442"/>
  <c r="BJ441"/>
  <c r="BJ440"/>
  <c r="BJ439"/>
  <c r="BJ438"/>
  <c r="BJ437"/>
  <c r="BJ436"/>
  <c r="BJ435"/>
  <c r="BJ434"/>
  <c r="BJ433"/>
  <c r="BJ432"/>
  <c r="BJ431"/>
  <c r="BJ430"/>
  <c r="BJ429"/>
  <c r="BJ428"/>
  <c r="BJ427"/>
  <c r="BJ426"/>
  <c r="BJ425"/>
  <c r="BJ424"/>
  <c r="BJ423"/>
  <c r="BJ422"/>
  <c r="BJ421"/>
  <c r="BJ420"/>
  <c r="BJ419"/>
  <c r="BJ418"/>
  <c r="BJ417"/>
  <c r="BJ416"/>
  <c r="BJ415"/>
  <c r="BJ414"/>
  <c r="BJ413"/>
  <c r="BJ412"/>
  <c r="BJ411"/>
  <c r="BJ410"/>
  <c r="BJ409"/>
  <c r="BJ408"/>
  <c r="BJ407"/>
  <c r="BJ406"/>
  <c r="BJ405"/>
  <c r="BJ404"/>
  <c r="BJ403"/>
  <c r="BJ402"/>
  <c r="BJ401"/>
  <c r="BJ400"/>
  <c r="BJ399"/>
  <c r="BJ398"/>
  <c r="BJ397"/>
  <c r="BJ396"/>
  <c r="BJ395"/>
  <c r="BJ394"/>
  <c r="BJ393"/>
  <c r="BJ392"/>
  <c r="BJ391"/>
  <c r="BJ390"/>
  <c r="BJ389"/>
  <c r="BJ388"/>
  <c r="BJ387"/>
  <c r="BJ386"/>
  <c r="BJ385"/>
  <c r="BJ384"/>
  <c r="BJ383"/>
  <c r="BJ382"/>
  <c r="BJ381"/>
  <c r="BJ380"/>
  <c r="BJ379"/>
  <c r="BJ378"/>
  <c r="BJ377"/>
  <c r="BJ376"/>
  <c r="BJ375"/>
  <c r="BJ374"/>
  <c r="BJ373"/>
  <c r="BJ372"/>
  <c r="BJ371"/>
  <c r="BJ370"/>
  <c r="BJ369"/>
  <c r="BJ368"/>
  <c r="BJ367"/>
  <c r="BJ366"/>
  <c r="BJ365"/>
  <c r="BJ364"/>
  <c r="BJ363"/>
  <c r="BJ362"/>
  <c r="BJ361"/>
  <c r="BJ360"/>
  <c r="BJ359"/>
  <c r="BJ358"/>
  <c r="BJ357"/>
  <c r="BJ356"/>
  <c r="BJ355"/>
  <c r="BJ354"/>
  <c r="BJ353"/>
  <c r="BJ352"/>
  <c r="BJ351"/>
  <c r="BJ350"/>
  <c r="BJ349"/>
  <c r="BJ348"/>
  <c r="BJ347"/>
  <c r="BJ346"/>
  <c r="BJ345"/>
  <c r="BJ344"/>
  <c r="BJ343"/>
  <c r="BJ342"/>
  <c r="BJ341"/>
  <c r="BJ340"/>
  <c r="BJ339"/>
  <c r="BJ338"/>
  <c r="BJ337"/>
  <c r="BJ336"/>
  <c r="BJ335"/>
  <c r="BJ334"/>
  <c r="BJ333"/>
  <c r="BJ332"/>
  <c r="BJ331"/>
  <c r="BJ330"/>
  <c r="BJ329"/>
  <c r="BJ328"/>
  <c r="BJ327"/>
  <c r="BJ326"/>
  <c r="BJ325"/>
  <c r="BJ324"/>
  <c r="BJ323"/>
  <c r="BJ322"/>
  <c r="BJ321"/>
  <c r="BJ320"/>
  <c r="BJ319"/>
  <c r="BJ318"/>
  <c r="BJ317"/>
  <c r="BJ316"/>
  <c r="BJ315"/>
  <c r="BJ314"/>
  <c r="BJ313"/>
  <c r="BJ312"/>
  <c r="BJ311"/>
  <c r="BJ310"/>
  <c r="BJ309"/>
  <c r="BJ308"/>
  <c r="BJ307"/>
  <c r="BJ306"/>
  <c r="BJ305"/>
  <c r="BJ304"/>
  <c r="BJ303"/>
  <c r="BJ302"/>
  <c r="BJ301"/>
  <c r="BJ300"/>
  <c r="BJ299"/>
  <c r="BJ298"/>
  <c r="BJ297"/>
  <c r="BJ296"/>
  <c r="BJ295"/>
  <c r="BJ294"/>
  <c r="BJ293"/>
  <c r="BJ292"/>
  <c r="BJ291"/>
  <c r="BJ290"/>
  <c r="BJ289"/>
  <c r="BJ288"/>
  <c r="BJ287"/>
  <c r="BJ286"/>
  <c r="BJ285"/>
  <c r="BJ284"/>
  <c r="BJ283"/>
  <c r="BJ282"/>
  <c r="BJ281"/>
  <c r="BJ280"/>
  <c r="BJ279"/>
  <c r="BJ278"/>
  <c r="BJ277"/>
  <c r="BJ276"/>
  <c r="BJ275"/>
  <c r="BJ274"/>
  <c r="BJ273"/>
  <c r="BJ272"/>
  <c r="BJ271"/>
  <c r="BJ270"/>
  <c r="BJ269"/>
  <c r="BJ268"/>
  <c r="BJ267"/>
  <c r="BJ266"/>
  <c r="BJ265"/>
  <c r="BJ264"/>
  <c r="BJ263"/>
  <c r="BJ262"/>
  <c r="BJ261"/>
  <c r="BJ260"/>
  <c r="BJ259"/>
  <c r="BJ258"/>
  <c r="BJ257"/>
  <c r="BJ256"/>
  <c r="BJ255"/>
  <c r="BJ254"/>
  <c r="BJ253"/>
  <c r="BJ252"/>
  <c r="BJ251"/>
  <c r="BJ250"/>
  <c r="BJ249"/>
  <c r="BJ248"/>
  <c r="BJ247"/>
  <c r="BJ246"/>
  <c r="BJ245"/>
  <c r="BJ244"/>
  <c r="BJ243"/>
  <c r="BJ242"/>
  <c r="BJ241"/>
  <c r="BJ240"/>
  <c r="BJ239"/>
  <c r="BJ238"/>
  <c r="BJ237"/>
  <c r="BJ236"/>
  <c r="BJ235"/>
  <c r="BJ234"/>
  <c r="BJ233"/>
  <c r="BJ232"/>
  <c r="BJ231"/>
  <c r="BJ230"/>
  <c r="BJ229"/>
  <c r="BJ228"/>
  <c r="BJ227"/>
  <c r="BJ226"/>
  <c r="BJ225"/>
  <c r="BJ224"/>
  <c r="BJ223"/>
  <c r="BJ222"/>
  <c r="BJ221"/>
  <c r="BJ220"/>
  <c r="BJ219"/>
  <c r="BJ218"/>
  <c r="BJ217"/>
  <c r="BJ216"/>
  <c r="BJ215"/>
  <c r="BJ214"/>
  <c r="BJ213"/>
  <c r="BJ212"/>
  <c r="BJ211"/>
  <c r="BJ210"/>
  <c r="BJ209"/>
  <c r="BJ208"/>
  <c r="BJ207"/>
  <c r="BJ206"/>
  <c r="BJ205"/>
  <c r="BJ204"/>
  <c r="BJ203"/>
  <c r="BJ202"/>
  <c r="BJ201"/>
  <c r="BJ200"/>
  <c r="BJ199"/>
  <c r="BJ198"/>
  <c r="BJ197"/>
  <c r="BJ196"/>
  <c r="BJ195"/>
  <c r="BJ194"/>
  <c r="BJ193"/>
  <c r="BJ192"/>
  <c r="BJ191"/>
  <c r="BJ190"/>
  <c r="BJ189"/>
  <c r="BJ188"/>
  <c r="BJ187"/>
  <c r="BJ186"/>
  <c r="BJ185"/>
  <c r="BJ184"/>
  <c r="BJ183"/>
  <c r="BJ182"/>
  <c r="BJ181"/>
  <c r="BJ180"/>
  <c r="BJ179"/>
  <c r="BJ178"/>
  <c r="BJ177"/>
  <c r="BJ176"/>
  <c r="BJ175"/>
  <c r="BJ174"/>
  <c r="BJ173"/>
  <c r="BJ172"/>
  <c r="BJ171"/>
  <c r="BJ170"/>
  <c r="BJ169"/>
  <c r="BJ168"/>
  <c r="BJ167"/>
  <c r="BJ166"/>
  <c r="BJ165"/>
  <c r="BJ164"/>
  <c r="BJ163"/>
  <c r="BJ162"/>
  <c r="BJ161"/>
  <c r="BJ160"/>
  <c r="BJ159"/>
  <c r="BJ158"/>
  <c r="BJ157"/>
  <c r="BJ156"/>
  <c r="BJ155"/>
  <c r="BJ154"/>
  <c r="BJ153"/>
  <c r="BJ152"/>
  <c r="BJ151"/>
  <c r="BJ150"/>
  <c r="BJ149"/>
  <c r="BJ148"/>
  <c r="BJ147"/>
  <c r="BJ146"/>
  <c r="BJ145"/>
  <c r="BJ144"/>
  <c r="BJ143"/>
  <c r="BJ142"/>
  <c r="BJ141"/>
  <c r="BJ140"/>
  <c r="BJ139"/>
  <c r="BJ138"/>
  <c r="BJ137"/>
  <c r="BJ136"/>
  <c r="BJ135"/>
  <c r="BJ134"/>
  <c r="BJ133"/>
  <c r="BJ132"/>
  <c r="BJ131"/>
  <c r="BJ130"/>
  <c r="BJ129"/>
  <c r="BJ128"/>
  <c r="BJ127"/>
  <c r="BJ126"/>
  <c r="BJ125"/>
  <c r="BJ124"/>
  <c r="BJ123"/>
  <c r="BJ122"/>
  <c r="BJ121"/>
  <c r="BJ120"/>
  <c r="BJ119"/>
  <c r="BJ118"/>
  <c r="BJ117"/>
  <c r="BJ116"/>
  <c r="BJ115"/>
  <c r="BJ114"/>
  <c r="BJ113"/>
  <c r="BJ112"/>
  <c r="BJ111"/>
  <c r="BJ110"/>
  <c r="BJ109"/>
  <c r="BJ108"/>
  <c r="BJ107"/>
  <c r="BJ106"/>
  <c r="BJ105"/>
  <c r="BJ104"/>
  <c r="BJ103"/>
  <c r="BJ102"/>
  <c r="BJ101"/>
  <c r="BJ100"/>
  <c r="BJ99"/>
  <c r="BJ98"/>
  <c r="BJ97"/>
  <c r="BJ96"/>
  <c r="BJ95"/>
  <c r="BJ94"/>
  <c r="BJ93"/>
  <c r="BJ92"/>
  <c r="BJ91"/>
  <c r="BJ90"/>
  <c r="BJ89"/>
  <c r="BJ88"/>
  <c r="BJ87"/>
  <c r="BJ86"/>
  <c r="BJ85"/>
  <c r="BJ84"/>
  <c r="BJ83"/>
  <c r="BJ82"/>
  <c r="BJ81"/>
  <c r="BJ80"/>
  <c r="BJ79"/>
  <c r="BJ78"/>
  <c r="BJ77"/>
  <c r="BJ76"/>
  <c r="BJ75"/>
  <c r="BJ74"/>
  <c r="BJ73"/>
  <c r="BJ72"/>
  <c r="BJ71"/>
  <c r="BJ70"/>
  <c r="BJ69"/>
  <c r="BJ68"/>
  <c r="BJ67"/>
  <c r="BJ66"/>
  <c r="BJ65"/>
  <c r="BJ64"/>
  <c r="BJ63"/>
  <c r="BJ62"/>
  <c r="BJ61"/>
  <c r="BJ60"/>
  <c r="BJ59"/>
  <c r="BJ58"/>
  <c r="BJ57"/>
  <c r="BJ56"/>
  <c r="BJ55"/>
  <c r="BJ54"/>
  <c r="BJ53"/>
  <c r="BJ52"/>
  <c r="BJ51"/>
  <c r="BJ50"/>
  <c r="BJ49"/>
  <c r="BJ48"/>
  <c r="BJ47"/>
  <c r="BJ46"/>
  <c r="BJ45"/>
  <c r="BJ44"/>
  <c r="BJ43"/>
  <c r="BJ42"/>
  <c r="BJ41"/>
  <c r="BJ40"/>
  <c r="BJ39"/>
  <c r="BJ38"/>
  <c r="BJ37"/>
  <c r="BJ36"/>
  <c r="BJ35"/>
  <c r="BJ34"/>
  <c r="BJ33"/>
  <c r="BJ32"/>
  <c r="BJ31"/>
  <c r="BJ30"/>
  <c r="BJ29"/>
  <c r="BJ28"/>
  <c r="BJ27"/>
  <c r="BJ26"/>
  <c r="BJ25"/>
  <c r="BJ24"/>
  <c r="BJ23"/>
  <c r="BJ22"/>
  <c r="BJ21"/>
  <c r="BJ20"/>
  <c r="BJ19"/>
  <c r="BJ18"/>
  <c r="BJ17"/>
  <c r="BJ16"/>
  <c r="BJ15"/>
  <c r="BJ14"/>
  <c r="BJ13"/>
  <c r="BJ12"/>
  <c r="BJ11"/>
  <c r="BJ10"/>
  <c r="BJ9"/>
  <c r="BJ8"/>
  <c r="BJ7"/>
  <c r="BJ6"/>
  <c r="BJ5"/>
  <c r="BJ4"/>
  <c r="BJ3"/>
  <c r="BJ2"/>
  <c r="BH5"/>
  <c r="BH4"/>
  <c r="BH3"/>
  <c r="BH2"/>
  <c r="AT746"/>
  <c r="AT745"/>
  <c r="AT744"/>
  <c r="AT743"/>
  <c r="AT742"/>
  <c r="AT741"/>
  <c r="AT740"/>
  <c r="AT739"/>
  <c r="AT738"/>
  <c r="AT737"/>
  <c r="AT736"/>
  <c r="AT735"/>
  <c r="AT734"/>
  <c r="AT733"/>
  <c r="AT732"/>
  <c r="AT731"/>
  <c r="AT730"/>
  <c r="AT729"/>
  <c r="AT728"/>
  <c r="AT727"/>
  <c r="AT726"/>
  <c r="AT725"/>
  <c r="AT724"/>
  <c r="AT723"/>
  <c r="AT722"/>
  <c r="AT721"/>
  <c r="AT720"/>
  <c r="AT719"/>
  <c r="AT718"/>
  <c r="AT717"/>
  <c r="AT716"/>
  <c r="AT715"/>
  <c r="AT714"/>
  <c r="AT713"/>
  <c r="AT712"/>
  <c r="AT711"/>
  <c r="AT710"/>
  <c r="AT709"/>
  <c r="AT708"/>
  <c r="AT707"/>
  <c r="AT706"/>
  <c r="AT705"/>
  <c r="AT704"/>
  <c r="AT703"/>
  <c r="AT702"/>
  <c r="AT701"/>
  <c r="AT700"/>
  <c r="AT699"/>
  <c r="AT698"/>
  <c r="AT697"/>
  <c r="AT696"/>
  <c r="AT695"/>
  <c r="AT694"/>
  <c r="AT693"/>
  <c r="AT692"/>
  <c r="AT691"/>
  <c r="AT690"/>
  <c r="AT689"/>
  <c r="AT688"/>
  <c r="AT687"/>
  <c r="AT686"/>
  <c r="AT685"/>
  <c r="AT684"/>
  <c r="AT683"/>
  <c r="AT682"/>
  <c r="AT681"/>
  <c r="AT680"/>
  <c r="AT679"/>
  <c r="AT678"/>
  <c r="AT677"/>
  <c r="AT676"/>
  <c r="AT675"/>
  <c r="AT674"/>
  <c r="AT673"/>
  <c r="AT672"/>
  <c r="AT671"/>
  <c r="AT670"/>
  <c r="AT669"/>
  <c r="AT668"/>
  <c r="AT667"/>
  <c r="AT666"/>
  <c r="AT665"/>
  <c r="AT664"/>
  <c r="AT663"/>
  <c r="AT662"/>
  <c r="AT661"/>
  <c r="AT660"/>
  <c r="AT659"/>
  <c r="AT658"/>
  <c r="AT657"/>
  <c r="AT656"/>
  <c r="AT655"/>
  <c r="AT654"/>
  <c r="AT653"/>
  <c r="AT652"/>
  <c r="AT651"/>
  <c r="AT650"/>
  <c r="AT649"/>
  <c r="AT648"/>
  <c r="AT647"/>
  <c r="AT646"/>
  <c r="AT645"/>
  <c r="AT644"/>
  <c r="AT643"/>
  <c r="AT642"/>
  <c r="AT641"/>
  <c r="AT640"/>
  <c r="AT639"/>
  <c r="AT638"/>
  <c r="AT637"/>
  <c r="AT636"/>
  <c r="AT635"/>
  <c r="AT634"/>
  <c r="AT633"/>
  <c r="AT632"/>
  <c r="AT631"/>
  <c r="AT630"/>
  <c r="AT629"/>
  <c r="AT628"/>
  <c r="AT627"/>
  <c r="AT626"/>
  <c r="AT625"/>
  <c r="AT624"/>
  <c r="AT623"/>
  <c r="AT622"/>
  <c r="AT621"/>
  <c r="AT620"/>
  <c r="AT619"/>
  <c r="AT618"/>
  <c r="AT617"/>
  <c r="AT616"/>
  <c r="AT615"/>
  <c r="AT614"/>
  <c r="AT613"/>
  <c r="AT612"/>
  <c r="AT611"/>
  <c r="AT610"/>
  <c r="AT609"/>
  <c r="AT608"/>
  <c r="AT607"/>
  <c r="AT606"/>
  <c r="AT605"/>
  <c r="AT604"/>
  <c r="AT603"/>
  <c r="AT602"/>
  <c r="AT601"/>
  <c r="AT600"/>
  <c r="AT599"/>
  <c r="AT598"/>
  <c r="AT597"/>
  <c r="AT596"/>
  <c r="AT595"/>
  <c r="AT594"/>
  <c r="AT593"/>
  <c r="AT592"/>
  <c r="AT591"/>
  <c r="AT590"/>
  <c r="AT589"/>
  <c r="AT588"/>
  <c r="AT587"/>
  <c r="AT586"/>
  <c r="AT585"/>
  <c r="AT584"/>
  <c r="AT583"/>
  <c r="AT582"/>
  <c r="AT581"/>
  <c r="AT580"/>
  <c r="AT579"/>
  <c r="AT578"/>
  <c r="AT577"/>
  <c r="AT576"/>
  <c r="AT575"/>
  <c r="AT574"/>
  <c r="AT573"/>
  <c r="AT572"/>
  <c r="AT571"/>
  <c r="AT570"/>
  <c r="AT569"/>
  <c r="AT568"/>
  <c r="AT567"/>
  <c r="AT566"/>
  <c r="AT565"/>
  <c r="AT564"/>
  <c r="AT563"/>
  <c r="AT562"/>
  <c r="AT561"/>
  <c r="AT560"/>
  <c r="AT559"/>
  <c r="AT558"/>
  <c r="AT557"/>
  <c r="AT556"/>
  <c r="AT555"/>
  <c r="AT554"/>
  <c r="AT553"/>
  <c r="AT552"/>
  <c r="AT551"/>
  <c r="AT550"/>
  <c r="AT549"/>
  <c r="AT548"/>
  <c r="AT547"/>
  <c r="AT546"/>
  <c r="AT545"/>
  <c r="AT544"/>
  <c r="AT543"/>
  <c r="AT542"/>
  <c r="AT541"/>
  <c r="AT540"/>
  <c r="AT539"/>
  <c r="AT538"/>
  <c r="AT537"/>
  <c r="AT536"/>
  <c r="AT535"/>
  <c r="AT534"/>
  <c r="AT533"/>
  <c r="AT532"/>
  <c r="AT531"/>
  <c r="AT530"/>
  <c r="AT529"/>
  <c r="AT528"/>
  <c r="AT527"/>
  <c r="AT526"/>
  <c r="AT525"/>
  <c r="AT524"/>
  <c r="AT523"/>
  <c r="AT522"/>
  <c r="AT521"/>
  <c r="AT520"/>
  <c r="AT519"/>
  <c r="AT518"/>
  <c r="AT517"/>
  <c r="AT516"/>
  <c r="AT515"/>
  <c r="AT514"/>
  <c r="AT513"/>
  <c r="AT512"/>
  <c r="AT511"/>
  <c r="AT510"/>
  <c r="AT509"/>
  <c r="AT508"/>
  <c r="AT507"/>
  <c r="AT506"/>
  <c r="AT505"/>
  <c r="AT504"/>
  <c r="AT503"/>
  <c r="AT502"/>
  <c r="AT501"/>
  <c r="AT500"/>
  <c r="AT499"/>
  <c r="AT498"/>
  <c r="AT497"/>
  <c r="AT496"/>
  <c r="AT495"/>
  <c r="AT494"/>
  <c r="AT493"/>
  <c r="AT492"/>
  <c r="AT491"/>
  <c r="AT490"/>
  <c r="AT489"/>
  <c r="AT488"/>
  <c r="AT487"/>
  <c r="AT486"/>
  <c r="AT485"/>
  <c r="AT484"/>
  <c r="AT483"/>
  <c r="AT482"/>
  <c r="AT481"/>
  <c r="AT480"/>
  <c r="AT479"/>
  <c r="AT478"/>
  <c r="AT477"/>
  <c r="AT476"/>
  <c r="AT475"/>
  <c r="AT474"/>
  <c r="AT473"/>
  <c r="AT472"/>
  <c r="AT471"/>
  <c r="AT470"/>
  <c r="AT469"/>
  <c r="AT468"/>
  <c r="AT467"/>
  <c r="AT466"/>
  <c r="AT465"/>
  <c r="AT464"/>
  <c r="AT463"/>
  <c r="AT462"/>
  <c r="AT461"/>
  <c r="AT460"/>
  <c r="AT459"/>
  <c r="AT458"/>
  <c r="AT457"/>
  <c r="AT456"/>
  <c r="AT455"/>
  <c r="AT454"/>
  <c r="AT453"/>
  <c r="AT452"/>
  <c r="AT451"/>
  <c r="AT450"/>
  <c r="AT449"/>
  <c r="AT448"/>
  <c r="AT447"/>
  <c r="AT446"/>
  <c r="AT445"/>
  <c r="AT444"/>
  <c r="AT443"/>
  <c r="AT442"/>
  <c r="AT441"/>
  <c r="AT440"/>
  <c r="AT439"/>
  <c r="AT438"/>
  <c r="AT437"/>
  <c r="AT436"/>
  <c r="AT435"/>
  <c r="AT434"/>
  <c r="AT433"/>
  <c r="AT432"/>
  <c r="AT431"/>
  <c r="AT430"/>
  <c r="AT429"/>
  <c r="AT428"/>
  <c r="AT427"/>
  <c r="AT426"/>
  <c r="AT425"/>
  <c r="AT424"/>
  <c r="AT423"/>
  <c r="AT422"/>
  <c r="AT421"/>
  <c r="AT420"/>
  <c r="AT419"/>
  <c r="AT418"/>
  <c r="AT417"/>
  <c r="AT416"/>
  <c r="AT415"/>
  <c r="AT414"/>
  <c r="AT413"/>
  <c r="AT412"/>
  <c r="AT411"/>
  <c r="AT410"/>
  <c r="AT409"/>
  <c r="AT408"/>
  <c r="AT407"/>
  <c r="AT406"/>
  <c r="AT405"/>
  <c r="AT404"/>
  <c r="AT403"/>
  <c r="AT402"/>
  <c r="AT401"/>
  <c r="AT400"/>
  <c r="AT399"/>
  <c r="AT398"/>
  <c r="AT397"/>
  <c r="AT396"/>
  <c r="AT395"/>
  <c r="AT394"/>
  <c r="AT393"/>
  <c r="AT392"/>
  <c r="AT391"/>
  <c r="AT390"/>
  <c r="AT389"/>
  <c r="AT388"/>
  <c r="AT387"/>
  <c r="AT386"/>
  <c r="AT385"/>
  <c r="AT384"/>
  <c r="AT383"/>
  <c r="AT382"/>
  <c r="AT381"/>
  <c r="AT380"/>
  <c r="AT379"/>
  <c r="AT378"/>
  <c r="AT377"/>
  <c r="AT376"/>
  <c r="AT375"/>
  <c r="AT374"/>
  <c r="AT373"/>
  <c r="AT372"/>
  <c r="AT371"/>
  <c r="AT370"/>
  <c r="AT369"/>
  <c r="AT368"/>
  <c r="AT367"/>
  <c r="AT366"/>
  <c r="AT365"/>
  <c r="AT364"/>
  <c r="AT363"/>
  <c r="AT362"/>
  <c r="AT361"/>
  <c r="AT360"/>
  <c r="AT359"/>
  <c r="AT358"/>
  <c r="AT357"/>
  <c r="AT356"/>
  <c r="AT355"/>
  <c r="AT354"/>
  <c r="AT353"/>
  <c r="AT352"/>
  <c r="AT351"/>
  <c r="AT350"/>
  <c r="AT349"/>
  <c r="AT348"/>
  <c r="AT347"/>
  <c r="AT346"/>
  <c r="AT345"/>
  <c r="AT344"/>
  <c r="AT343"/>
  <c r="AT342"/>
  <c r="AT341"/>
  <c r="AT340"/>
  <c r="AT339"/>
  <c r="AT338"/>
  <c r="AT337"/>
  <c r="AT336"/>
  <c r="AT335"/>
  <c r="AT334"/>
  <c r="AT333"/>
  <c r="AT332"/>
  <c r="AT331"/>
  <c r="AT330"/>
  <c r="AT329"/>
  <c r="AT328"/>
  <c r="AT327"/>
  <c r="AT326"/>
  <c r="AT325"/>
  <c r="AT324"/>
  <c r="AT323"/>
  <c r="AT322"/>
  <c r="AT321"/>
  <c r="AT320"/>
  <c r="AT319"/>
  <c r="AT318"/>
  <c r="AT317"/>
  <c r="AT316"/>
  <c r="AT315"/>
  <c r="AT314"/>
  <c r="AT313"/>
  <c r="AT312"/>
  <c r="AT311"/>
  <c r="AT310"/>
  <c r="AT309"/>
  <c r="AT308"/>
  <c r="AT307"/>
  <c r="AT306"/>
  <c r="AT305"/>
  <c r="AT304"/>
  <c r="AT303"/>
  <c r="AT302"/>
  <c r="AT301"/>
  <c r="AT300"/>
  <c r="AT299"/>
  <c r="AT298"/>
  <c r="AT297"/>
  <c r="AT296"/>
  <c r="AT295"/>
  <c r="AT294"/>
  <c r="AT293"/>
  <c r="AT292"/>
  <c r="AT291"/>
  <c r="AT290"/>
  <c r="AT289"/>
  <c r="AT288"/>
  <c r="AT287"/>
  <c r="AT286"/>
  <c r="AT285"/>
  <c r="AT284"/>
  <c r="AT283"/>
  <c r="AT282"/>
  <c r="AT281"/>
  <c r="AT280"/>
  <c r="AT279"/>
  <c r="AT278"/>
  <c r="AT277"/>
  <c r="AT276"/>
  <c r="AT275"/>
  <c r="AT274"/>
  <c r="AT273"/>
  <c r="AT272"/>
  <c r="AT271"/>
  <c r="AT270"/>
  <c r="AT269"/>
  <c r="AT268"/>
  <c r="AT267"/>
  <c r="AT266"/>
  <c r="AT265"/>
  <c r="AT264"/>
  <c r="AT263"/>
  <c r="AT262"/>
  <c r="AT261"/>
  <c r="AT260"/>
  <c r="AT259"/>
  <c r="AT258"/>
  <c r="AT257"/>
  <c r="AT256"/>
  <c r="AT255"/>
  <c r="AT254"/>
  <c r="AT253"/>
  <c r="AT252"/>
  <c r="AT251"/>
  <c r="AT250"/>
  <c r="AT249"/>
  <c r="AT248"/>
  <c r="AT247"/>
  <c r="AT246"/>
  <c r="AT245"/>
  <c r="AT244"/>
  <c r="AT243"/>
  <c r="AT242"/>
  <c r="AT241"/>
  <c r="AT240"/>
  <c r="AT239"/>
  <c r="AT238"/>
  <c r="AT237"/>
  <c r="AT236"/>
  <c r="AT235"/>
  <c r="AT234"/>
  <c r="AT233"/>
  <c r="AT232"/>
  <c r="AT231"/>
  <c r="AT230"/>
  <c r="AT229"/>
  <c r="AT228"/>
  <c r="AT227"/>
  <c r="AT226"/>
  <c r="AT225"/>
  <c r="AT224"/>
  <c r="AT223"/>
  <c r="AT222"/>
  <c r="AT221"/>
  <c r="AT220"/>
  <c r="AT219"/>
  <c r="AT218"/>
  <c r="AT217"/>
  <c r="AT216"/>
  <c r="AT215"/>
  <c r="AT214"/>
  <c r="AT213"/>
  <c r="AT212"/>
  <c r="AT211"/>
  <c r="AT210"/>
  <c r="AT209"/>
  <c r="AT208"/>
  <c r="AT207"/>
  <c r="AT206"/>
  <c r="AT205"/>
  <c r="AT204"/>
  <c r="AT203"/>
  <c r="AT202"/>
  <c r="AT201"/>
  <c r="AT200"/>
  <c r="AT199"/>
  <c r="AT198"/>
  <c r="AT197"/>
  <c r="AT196"/>
  <c r="AT195"/>
  <c r="AT194"/>
  <c r="AT193"/>
  <c r="AT192"/>
  <c r="AT191"/>
  <c r="AT190"/>
  <c r="AT189"/>
  <c r="AT188"/>
  <c r="AT187"/>
  <c r="AT186"/>
  <c r="AT185"/>
  <c r="AT184"/>
  <c r="AT183"/>
  <c r="AT182"/>
  <c r="AT181"/>
  <c r="AT180"/>
  <c r="AT179"/>
  <c r="AT178"/>
  <c r="AT177"/>
  <c r="AT176"/>
  <c r="AT175"/>
  <c r="AT174"/>
  <c r="AT173"/>
  <c r="AT172"/>
  <c r="AT171"/>
  <c r="AT170"/>
  <c r="AT169"/>
  <c r="AT168"/>
  <c r="AT167"/>
  <c r="AT166"/>
  <c r="AT165"/>
  <c r="AT164"/>
  <c r="AT163"/>
  <c r="AT162"/>
  <c r="AT161"/>
  <c r="AT160"/>
  <c r="AT159"/>
  <c r="AT158"/>
  <c r="AT157"/>
  <c r="AT156"/>
  <c r="AT155"/>
  <c r="AT154"/>
  <c r="AT153"/>
  <c r="AT152"/>
  <c r="AT151"/>
  <c r="AT150"/>
  <c r="AT149"/>
  <c r="AT148"/>
  <c r="AT147"/>
  <c r="AT146"/>
  <c r="AT145"/>
  <c r="AT144"/>
  <c r="AT143"/>
  <c r="AT142"/>
  <c r="AT141"/>
  <c r="AT140"/>
  <c r="AT139"/>
  <c r="AT138"/>
  <c r="AT137"/>
  <c r="AT136"/>
  <c r="AT135"/>
  <c r="AT134"/>
  <c r="AT133"/>
  <c r="AT132"/>
  <c r="AT131"/>
  <c r="AT130"/>
  <c r="AT129"/>
  <c r="AT128"/>
  <c r="AT127"/>
  <c r="AT126"/>
  <c r="AT125"/>
  <c r="AT124"/>
  <c r="AT123"/>
  <c r="AT122"/>
  <c r="AT121"/>
  <c r="AT120"/>
  <c r="AT119"/>
  <c r="AT118"/>
  <c r="AT117"/>
  <c r="AT116"/>
  <c r="AT115"/>
  <c r="AT114"/>
  <c r="AT113"/>
  <c r="AT112"/>
  <c r="AT111"/>
  <c r="AT110"/>
  <c r="AT109"/>
  <c r="AT108"/>
  <c r="AT107"/>
  <c r="AT106"/>
  <c r="AT105"/>
  <c r="AT104"/>
  <c r="AT103"/>
  <c r="AT102"/>
  <c r="AT101"/>
  <c r="AT100"/>
  <c r="AT99"/>
  <c r="AT98"/>
  <c r="AT97"/>
  <c r="AT96"/>
  <c r="AT95"/>
  <c r="AT94"/>
  <c r="AT93"/>
  <c r="AT92"/>
  <c r="AT91"/>
  <c r="AT90"/>
  <c r="AT89"/>
  <c r="AT88"/>
  <c r="AT87"/>
  <c r="AT86"/>
  <c r="AT85"/>
  <c r="AT84"/>
  <c r="AT83"/>
  <c r="AT82"/>
  <c r="AT81"/>
  <c r="AT80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T7"/>
  <c r="AT6"/>
  <c r="AT5"/>
  <c r="AT4"/>
  <c r="AT3"/>
  <c r="AT2"/>
  <c r="AC2"/>
  <c r="AC3"/>
  <c r="AC4"/>
  <c r="BN701"/>
  <c r="BM701"/>
  <c r="BL701"/>
  <c r="BK701"/>
  <c r="BI701"/>
  <c r="BH701"/>
  <c r="BG701"/>
  <c r="BF701"/>
  <c r="BE701"/>
  <c r="BD701"/>
  <c r="BC701"/>
  <c r="BB701"/>
  <c r="BA701"/>
  <c r="AZ701"/>
  <c r="AY701"/>
  <c r="AX701"/>
  <c r="AW701"/>
  <c r="AV701"/>
  <c r="AU701"/>
  <c r="AS701"/>
  <c r="AR701"/>
  <c r="AQ701"/>
  <c r="AP701"/>
  <c r="AO701"/>
  <c r="AN701"/>
  <c r="AM701"/>
  <c r="AL701"/>
  <c r="AK701"/>
  <c r="AJ701"/>
  <c r="AI701"/>
  <c r="AH701"/>
  <c r="AG701"/>
  <c r="AF701"/>
  <c r="AE701"/>
  <c r="AD701"/>
  <c r="AC701"/>
  <c r="AB701"/>
  <c r="AA701"/>
  <c r="Z701"/>
  <c r="Y701"/>
  <c r="X701"/>
  <c r="W701"/>
  <c r="V701"/>
  <c r="U701"/>
  <c r="T701"/>
  <c r="S701"/>
  <c r="R701"/>
  <c r="Q701"/>
  <c r="P701"/>
  <c r="O701"/>
  <c r="N701"/>
  <c r="M701"/>
  <c r="L701"/>
  <c r="K701"/>
  <c r="J701"/>
  <c r="I701"/>
  <c r="H701"/>
  <c r="G701"/>
  <c r="F701"/>
  <c r="E701"/>
  <c r="D701"/>
  <c r="C701"/>
  <c r="B701"/>
  <c r="BN700"/>
  <c r="BM700"/>
  <c r="BL700"/>
  <c r="BK700"/>
  <c r="BI700"/>
  <c r="BH700"/>
  <c r="BG700"/>
  <c r="BF700"/>
  <c r="BE700"/>
  <c r="BD700"/>
  <c r="BC700"/>
  <c r="BB700"/>
  <c r="BA700"/>
  <c r="AZ700"/>
  <c r="AY700"/>
  <c r="AX700"/>
  <c r="AW700"/>
  <c r="AV700"/>
  <c r="AU700"/>
  <c r="AS700"/>
  <c r="AR700"/>
  <c r="AQ700"/>
  <c r="AP700"/>
  <c r="AO700"/>
  <c r="AN700"/>
  <c r="AM700"/>
  <c r="AL700"/>
  <c r="AK700"/>
  <c r="AJ700"/>
  <c r="AI700"/>
  <c r="AH700"/>
  <c r="AG700"/>
  <c r="AF700"/>
  <c r="AE700"/>
  <c r="AD700"/>
  <c r="AC700"/>
  <c r="AB700"/>
  <c r="AA700"/>
  <c r="Z700"/>
  <c r="Y700"/>
  <c r="X700"/>
  <c r="W700"/>
  <c r="V700"/>
  <c r="U700"/>
  <c r="T700"/>
  <c r="S700"/>
  <c r="R700"/>
  <c r="Q700"/>
  <c r="P700"/>
  <c r="O700"/>
  <c r="N700"/>
  <c r="M700"/>
  <c r="L700"/>
  <c r="K700"/>
  <c r="J700"/>
  <c r="I700"/>
  <c r="H700"/>
  <c r="G700"/>
  <c r="F700"/>
  <c r="E700"/>
  <c r="D700"/>
  <c r="C700"/>
  <c r="B700"/>
  <c r="BN699"/>
  <c r="BM699"/>
  <c r="BL699"/>
  <c r="BK699"/>
  <c r="BI699"/>
  <c r="BH699"/>
  <c r="BG699"/>
  <c r="BF699"/>
  <c r="BE699"/>
  <c r="BD699"/>
  <c r="BC699"/>
  <c r="BB699"/>
  <c r="BA699"/>
  <c r="AZ699"/>
  <c r="AY699"/>
  <c r="AX699"/>
  <c r="AW699"/>
  <c r="AV699"/>
  <c r="AU699"/>
  <c r="AS699"/>
  <c r="AR699"/>
  <c r="AQ699"/>
  <c r="AP699"/>
  <c r="AO699"/>
  <c r="AN699"/>
  <c r="AM699"/>
  <c r="AL699"/>
  <c r="AK699"/>
  <c r="AJ699"/>
  <c r="AI699"/>
  <c r="AH699"/>
  <c r="AG699"/>
  <c r="AF699"/>
  <c r="AE699"/>
  <c r="AD699"/>
  <c r="AC699"/>
  <c r="AB699"/>
  <c r="AA699"/>
  <c r="Z699"/>
  <c r="Y699"/>
  <c r="X699"/>
  <c r="W699"/>
  <c r="V699"/>
  <c r="U699"/>
  <c r="T699"/>
  <c r="S699"/>
  <c r="R699"/>
  <c r="Q699"/>
  <c r="P699"/>
  <c r="O699"/>
  <c r="N699"/>
  <c r="M699"/>
  <c r="L699"/>
  <c r="K699"/>
  <c r="J699"/>
  <c r="I699"/>
  <c r="H699"/>
  <c r="G699"/>
  <c r="F699"/>
  <c r="E699"/>
  <c r="D699"/>
  <c r="C699"/>
  <c r="B699"/>
  <c r="BN698"/>
  <c r="BM698"/>
  <c r="BL698"/>
  <c r="BK698"/>
  <c r="BI698"/>
  <c r="BH698"/>
  <c r="BG698"/>
  <c r="BF698"/>
  <c r="BE698"/>
  <c r="BD698"/>
  <c r="BC698"/>
  <c r="BB698"/>
  <c r="BA698"/>
  <c r="AZ698"/>
  <c r="AY698"/>
  <c r="AX698"/>
  <c r="AW698"/>
  <c r="AV698"/>
  <c r="AU698"/>
  <c r="AS698"/>
  <c r="AR698"/>
  <c r="AQ698"/>
  <c r="AP698"/>
  <c r="AO698"/>
  <c r="AN698"/>
  <c r="AM698"/>
  <c r="AL698"/>
  <c r="AK698"/>
  <c r="AJ698"/>
  <c r="AI698"/>
  <c r="AH698"/>
  <c r="AG698"/>
  <c r="AF698"/>
  <c r="AE698"/>
  <c r="AD698"/>
  <c r="AC698"/>
  <c r="AB698"/>
  <c r="AA698"/>
  <c r="Z698"/>
  <c r="Y698"/>
  <c r="X698"/>
  <c r="W698"/>
  <c r="V698"/>
  <c r="U698"/>
  <c r="T698"/>
  <c r="S698"/>
  <c r="R698"/>
  <c r="Q698"/>
  <c r="P698"/>
  <c r="O698"/>
  <c r="N698"/>
  <c r="M698"/>
  <c r="L698"/>
  <c r="K698"/>
  <c r="J698"/>
  <c r="I698"/>
  <c r="H698"/>
  <c r="G698"/>
  <c r="F698"/>
  <c r="E698"/>
  <c r="D698"/>
  <c r="C698"/>
  <c r="B698"/>
  <c r="BN697"/>
  <c r="BM697"/>
  <c r="BL697"/>
  <c r="BK697"/>
  <c r="BI697"/>
  <c r="BH697"/>
  <c r="BG697"/>
  <c r="BF697"/>
  <c r="BE697"/>
  <c r="BD697"/>
  <c r="BC697"/>
  <c r="BB697"/>
  <c r="BA697"/>
  <c r="AZ697"/>
  <c r="AY697"/>
  <c r="AX697"/>
  <c r="AW697"/>
  <c r="AV697"/>
  <c r="AU697"/>
  <c r="AS697"/>
  <c r="AR697"/>
  <c r="AQ697"/>
  <c r="AP697"/>
  <c r="AO697"/>
  <c r="AN697"/>
  <c r="AM697"/>
  <c r="AL697"/>
  <c r="AK697"/>
  <c r="AJ697"/>
  <c r="AI697"/>
  <c r="AH697"/>
  <c r="AG697"/>
  <c r="AF697"/>
  <c r="AE697"/>
  <c r="AD697"/>
  <c r="AC697"/>
  <c r="AB697"/>
  <c r="AA697"/>
  <c r="Z697"/>
  <c r="Y697"/>
  <c r="X697"/>
  <c r="W697"/>
  <c r="V697"/>
  <c r="U697"/>
  <c r="T697"/>
  <c r="S697"/>
  <c r="R697"/>
  <c r="Q697"/>
  <c r="P697"/>
  <c r="O697"/>
  <c r="N697"/>
  <c r="M697"/>
  <c r="L697"/>
  <c r="K697"/>
  <c r="J697"/>
  <c r="I697"/>
  <c r="H697"/>
  <c r="G697"/>
  <c r="F697"/>
  <c r="E697"/>
  <c r="D697"/>
  <c r="C697"/>
  <c r="B697"/>
  <c r="BN696"/>
  <c r="BM696"/>
  <c r="BL696"/>
  <c r="BK696"/>
  <c r="BI696"/>
  <c r="BH696"/>
  <c r="BG696"/>
  <c r="BF696"/>
  <c r="BE696"/>
  <c r="BD696"/>
  <c r="BC696"/>
  <c r="BB696"/>
  <c r="BA696"/>
  <c r="AZ696"/>
  <c r="AY696"/>
  <c r="AX696"/>
  <c r="AW696"/>
  <c r="AV696"/>
  <c r="AU696"/>
  <c r="AS696"/>
  <c r="AR696"/>
  <c r="AQ696"/>
  <c r="AP696"/>
  <c r="AO696"/>
  <c r="AN696"/>
  <c r="AM696"/>
  <c r="AL696"/>
  <c r="AK696"/>
  <c r="AJ696"/>
  <c r="AI696"/>
  <c r="AH696"/>
  <c r="AG696"/>
  <c r="AF696"/>
  <c r="AE696"/>
  <c r="AD696"/>
  <c r="AC696"/>
  <c r="AB696"/>
  <c r="AA696"/>
  <c r="Z696"/>
  <c r="Y696"/>
  <c r="X696"/>
  <c r="W696"/>
  <c r="V696"/>
  <c r="U696"/>
  <c r="T696"/>
  <c r="S696"/>
  <c r="R696"/>
  <c r="Q696"/>
  <c r="P696"/>
  <c r="O696"/>
  <c r="N696"/>
  <c r="M696"/>
  <c r="L696"/>
  <c r="K696"/>
  <c r="J696"/>
  <c r="I696"/>
  <c r="H696"/>
  <c r="G696"/>
  <c r="F696"/>
  <c r="E696"/>
  <c r="D696"/>
  <c r="C696"/>
  <c r="B696"/>
  <c r="BN695"/>
  <c r="BM695"/>
  <c r="BL695"/>
  <c r="BK695"/>
  <c r="BI695"/>
  <c r="BH695"/>
  <c r="BG695"/>
  <c r="BF695"/>
  <c r="BE695"/>
  <c r="BD695"/>
  <c r="BC695"/>
  <c r="BB695"/>
  <c r="BA695"/>
  <c r="AZ695"/>
  <c r="AY695"/>
  <c r="AX695"/>
  <c r="AW695"/>
  <c r="AV695"/>
  <c r="AU695"/>
  <c r="AS695"/>
  <c r="AR695"/>
  <c r="AQ695"/>
  <c r="AP695"/>
  <c r="AO695"/>
  <c r="AN695"/>
  <c r="AM695"/>
  <c r="AL695"/>
  <c r="AK695"/>
  <c r="AJ695"/>
  <c r="AI695"/>
  <c r="AH695"/>
  <c r="AG695"/>
  <c r="AF695"/>
  <c r="AE695"/>
  <c r="AD695"/>
  <c r="AC695"/>
  <c r="AB695"/>
  <c r="AA695"/>
  <c r="Z695"/>
  <c r="Y695"/>
  <c r="X695"/>
  <c r="W695"/>
  <c r="V695"/>
  <c r="U695"/>
  <c r="T695"/>
  <c r="S695"/>
  <c r="R695"/>
  <c r="Q695"/>
  <c r="P695"/>
  <c r="O695"/>
  <c r="N695"/>
  <c r="M695"/>
  <c r="L695"/>
  <c r="K695"/>
  <c r="J695"/>
  <c r="I695"/>
  <c r="H695"/>
  <c r="G695"/>
  <c r="F695"/>
  <c r="E695"/>
  <c r="D695"/>
  <c r="C695"/>
  <c r="B695"/>
  <c r="BN694"/>
  <c r="BM694"/>
  <c r="BL694"/>
  <c r="BK694"/>
  <c r="BI694"/>
  <c r="BH694"/>
  <c r="BG694"/>
  <c r="BF694"/>
  <c r="BE694"/>
  <c r="BD694"/>
  <c r="BC694"/>
  <c r="BB694"/>
  <c r="BA694"/>
  <c r="AZ694"/>
  <c r="AY694"/>
  <c r="AX694"/>
  <c r="AW694"/>
  <c r="AV694"/>
  <c r="AU694"/>
  <c r="AS694"/>
  <c r="AR694"/>
  <c r="AQ694"/>
  <c r="AP694"/>
  <c r="AO694"/>
  <c r="AN694"/>
  <c r="AM694"/>
  <c r="AL694"/>
  <c r="AK694"/>
  <c r="AJ694"/>
  <c r="AI694"/>
  <c r="AH694"/>
  <c r="AG694"/>
  <c r="AF694"/>
  <c r="AE694"/>
  <c r="AD694"/>
  <c r="AC694"/>
  <c r="AB694"/>
  <c r="AA694"/>
  <c r="Z694"/>
  <c r="Y694"/>
  <c r="X694"/>
  <c r="W694"/>
  <c r="V694"/>
  <c r="U694"/>
  <c r="T694"/>
  <c r="S694"/>
  <c r="R694"/>
  <c r="Q694"/>
  <c r="P694"/>
  <c r="O694"/>
  <c r="N694"/>
  <c r="M694"/>
  <c r="L694"/>
  <c r="K694"/>
  <c r="J694"/>
  <c r="I694"/>
  <c r="H694"/>
  <c r="G694"/>
  <c r="F694"/>
  <c r="E694"/>
  <c r="D694"/>
  <c r="C694"/>
  <c r="B694"/>
  <c r="BN693"/>
  <c r="BM693"/>
  <c r="BL693"/>
  <c r="BK693"/>
  <c r="BI693"/>
  <c r="BH693"/>
  <c r="BG693"/>
  <c r="BF693"/>
  <c r="BE693"/>
  <c r="BD693"/>
  <c r="BC693"/>
  <c r="BB693"/>
  <c r="BA693"/>
  <c r="AZ693"/>
  <c r="AY693"/>
  <c r="AX693"/>
  <c r="AW693"/>
  <c r="AV693"/>
  <c r="AU693"/>
  <c r="AS693"/>
  <c r="AR693"/>
  <c r="AQ693"/>
  <c r="AP693"/>
  <c r="AO693"/>
  <c r="AN693"/>
  <c r="AM693"/>
  <c r="AL693"/>
  <c r="AK693"/>
  <c r="AJ693"/>
  <c r="AI693"/>
  <c r="AH693"/>
  <c r="AG693"/>
  <c r="AF693"/>
  <c r="AE693"/>
  <c r="AD693"/>
  <c r="AC693"/>
  <c r="AB693"/>
  <c r="AA693"/>
  <c r="Z693"/>
  <c r="Y693"/>
  <c r="X693"/>
  <c r="W693"/>
  <c r="V693"/>
  <c r="U693"/>
  <c r="T693"/>
  <c r="S693"/>
  <c r="R693"/>
  <c r="Q693"/>
  <c r="P693"/>
  <c r="O693"/>
  <c r="N693"/>
  <c r="M693"/>
  <c r="L693"/>
  <c r="K693"/>
  <c r="J693"/>
  <c r="I693"/>
  <c r="H693"/>
  <c r="G693"/>
  <c r="F693"/>
  <c r="E693"/>
  <c r="D693"/>
  <c r="C693"/>
  <c r="B693"/>
  <c r="BN692"/>
  <c r="BM692"/>
  <c r="BL692"/>
  <c r="BK692"/>
  <c r="BI692"/>
  <c r="BH692"/>
  <c r="BG692"/>
  <c r="BF692"/>
  <c r="BE692"/>
  <c r="BD692"/>
  <c r="BC692"/>
  <c r="BB692"/>
  <c r="BA692"/>
  <c r="AZ692"/>
  <c r="AY692"/>
  <c r="AX692"/>
  <c r="AW692"/>
  <c r="AV692"/>
  <c r="AU692"/>
  <c r="AS692"/>
  <c r="AR692"/>
  <c r="AQ692"/>
  <c r="AP692"/>
  <c r="AO692"/>
  <c r="AN692"/>
  <c r="AM692"/>
  <c r="AL692"/>
  <c r="AK692"/>
  <c r="AJ692"/>
  <c r="AI692"/>
  <c r="AH692"/>
  <c r="AG692"/>
  <c r="AF692"/>
  <c r="AE692"/>
  <c r="AD692"/>
  <c r="AC692"/>
  <c r="AB692"/>
  <c r="AA692"/>
  <c r="Z692"/>
  <c r="Y692"/>
  <c r="X692"/>
  <c r="W692"/>
  <c r="V692"/>
  <c r="U692"/>
  <c r="T692"/>
  <c r="S692"/>
  <c r="R692"/>
  <c r="Q692"/>
  <c r="P692"/>
  <c r="O692"/>
  <c r="N692"/>
  <c r="M692"/>
  <c r="L692"/>
  <c r="K692"/>
  <c r="J692"/>
  <c r="I692"/>
  <c r="H692"/>
  <c r="G692"/>
  <c r="F692"/>
  <c r="E692"/>
  <c r="D692"/>
  <c r="C692"/>
  <c r="B692"/>
  <c r="BN691"/>
  <c r="BM691"/>
  <c r="BL691"/>
  <c r="BK691"/>
  <c r="BI691"/>
  <c r="BH691"/>
  <c r="BG691"/>
  <c r="BF691"/>
  <c r="BE691"/>
  <c r="BD691"/>
  <c r="BC691"/>
  <c r="BB691"/>
  <c r="BA691"/>
  <c r="AZ691"/>
  <c r="AY691"/>
  <c r="AX691"/>
  <c r="AW691"/>
  <c r="AV691"/>
  <c r="AU691"/>
  <c r="AS691"/>
  <c r="AR691"/>
  <c r="AQ691"/>
  <c r="AP691"/>
  <c r="AO691"/>
  <c r="AN691"/>
  <c r="AM691"/>
  <c r="AL691"/>
  <c r="AK691"/>
  <c r="AJ691"/>
  <c r="AI691"/>
  <c r="AH691"/>
  <c r="AG691"/>
  <c r="AF691"/>
  <c r="AE691"/>
  <c r="AD691"/>
  <c r="AC691"/>
  <c r="AB691"/>
  <c r="AA691"/>
  <c r="Z691"/>
  <c r="Y691"/>
  <c r="X691"/>
  <c r="W691"/>
  <c r="V691"/>
  <c r="U691"/>
  <c r="T691"/>
  <c r="S691"/>
  <c r="R691"/>
  <c r="Q691"/>
  <c r="P691"/>
  <c r="O691"/>
  <c r="N691"/>
  <c r="M691"/>
  <c r="L691"/>
  <c r="K691"/>
  <c r="J691"/>
  <c r="I691"/>
  <c r="H691"/>
  <c r="G691"/>
  <c r="F691"/>
  <c r="E691"/>
  <c r="D691"/>
  <c r="C691"/>
  <c r="B691"/>
  <c r="BN690"/>
  <c r="BM690"/>
  <c r="BL690"/>
  <c r="BK690"/>
  <c r="BI690"/>
  <c r="BH690"/>
  <c r="BG690"/>
  <c r="BF690"/>
  <c r="BE690"/>
  <c r="BD690"/>
  <c r="BC690"/>
  <c r="BB690"/>
  <c r="BA690"/>
  <c r="AZ690"/>
  <c r="AY690"/>
  <c r="AX690"/>
  <c r="AW690"/>
  <c r="AV690"/>
  <c r="AU690"/>
  <c r="AS690"/>
  <c r="AR690"/>
  <c r="AQ690"/>
  <c r="AP690"/>
  <c r="AO690"/>
  <c r="AN690"/>
  <c r="AM690"/>
  <c r="AL690"/>
  <c r="AK690"/>
  <c r="AJ690"/>
  <c r="AI690"/>
  <c r="AH690"/>
  <c r="AG690"/>
  <c r="AF690"/>
  <c r="AE690"/>
  <c r="AD690"/>
  <c r="AC690"/>
  <c r="AB690"/>
  <c r="AA690"/>
  <c r="Z690"/>
  <c r="Y690"/>
  <c r="X690"/>
  <c r="W690"/>
  <c r="V690"/>
  <c r="U690"/>
  <c r="T690"/>
  <c r="S690"/>
  <c r="R690"/>
  <c r="Q690"/>
  <c r="P690"/>
  <c r="O690"/>
  <c r="N690"/>
  <c r="M690"/>
  <c r="L690"/>
  <c r="K690"/>
  <c r="J690"/>
  <c r="I690"/>
  <c r="H690"/>
  <c r="G690"/>
  <c r="F690"/>
  <c r="E690"/>
  <c r="D690"/>
  <c r="C690"/>
  <c r="B690"/>
  <c r="BN689"/>
  <c r="BM689"/>
  <c r="BL689"/>
  <c r="BK689"/>
  <c r="BI689"/>
  <c r="BH689"/>
  <c r="BG689"/>
  <c r="BF689"/>
  <c r="BE689"/>
  <c r="BD689"/>
  <c r="BC689"/>
  <c r="BB689"/>
  <c r="BA689"/>
  <c r="AZ689"/>
  <c r="AY689"/>
  <c r="AX689"/>
  <c r="AW689"/>
  <c r="AV689"/>
  <c r="AU689"/>
  <c r="AS689"/>
  <c r="AR689"/>
  <c r="AQ689"/>
  <c r="AP689"/>
  <c r="AO689"/>
  <c r="AN689"/>
  <c r="AM689"/>
  <c r="AL689"/>
  <c r="AK689"/>
  <c r="AJ689"/>
  <c r="AI689"/>
  <c r="AH689"/>
  <c r="AG689"/>
  <c r="AF689"/>
  <c r="AE689"/>
  <c r="AD689"/>
  <c r="AC689"/>
  <c r="AB689"/>
  <c r="AA689"/>
  <c r="Z689"/>
  <c r="Y689"/>
  <c r="X689"/>
  <c r="W689"/>
  <c r="V689"/>
  <c r="U689"/>
  <c r="T689"/>
  <c r="S689"/>
  <c r="R689"/>
  <c r="Q689"/>
  <c r="P689"/>
  <c r="O689"/>
  <c r="N689"/>
  <c r="M689"/>
  <c r="L689"/>
  <c r="K689"/>
  <c r="J689"/>
  <c r="I689"/>
  <c r="H689"/>
  <c r="G689"/>
  <c r="F689"/>
  <c r="E689"/>
  <c r="D689"/>
  <c r="C689"/>
  <c r="B689"/>
  <c r="BN688"/>
  <c r="BM688"/>
  <c r="BL688"/>
  <c r="BK688"/>
  <c r="BI688"/>
  <c r="BH688"/>
  <c r="BG688"/>
  <c r="BF688"/>
  <c r="BE688"/>
  <c r="BD688"/>
  <c r="BC688"/>
  <c r="BB688"/>
  <c r="BA688"/>
  <c r="AZ688"/>
  <c r="AY688"/>
  <c r="AX688"/>
  <c r="AW688"/>
  <c r="AV688"/>
  <c r="AU688"/>
  <c r="AS688"/>
  <c r="AR688"/>
  <c r="AQ688"/>
  <c r="AP688"/>
  <c r="AO688"/>
  <c r="AN688"/>
  <c r="AM688"/>
  <c r="AL688"/>
  <c r="AK688"/>
  <c r="AJ688"/>
  <c r="AI688"/>
  <c r="AH688"/>
  <c r="AG688"/>
  <c r="AF688"/>
  <c r="AE688"/>
  <c r="AD688"/>
  <c r="AC688"/>
  <c r="AB688"/>
  <c r="AA688"/>
  <c r="Z688"/>
  <c r="Y688"/>
  <c r="X688"/>
  <c r="W688"/>
  <c r="V688"/>
  <c r="U688"/>
  <c r="T688"/>
  <c r="S688"/>
  <c r="R688"/>
  <c r="Q688"/>
  <c r="P688"/>
  <c r="O688"/>
  <c r="N688"/>
  <c r="M688"/>
  <c r="L688"/>
  <c r="K688"/>
  <c r="J688"/>
  <c r="I688"/>
  <c r="H688"/>
  <c r="G688"/>
  <c r="F688"/>
  <c r="E688"/>
  <c r="D688"/>
  <c r="C688"/>
  <c r="B688"/>
  <c r="BN687"/>
  <c r="BM687"/>
  <c r="BL687"/>
  <c r="BK687"/>
  <c r="BI687"/>
  <c r="BH687"/>
  <c r="BG687"/>
  <c r="BF687"/>
  <c r="BE687"/>
  <c r="BD687"/>
  <c r="BC687"/>
  <c r="BB687"/>
  <c r="BA687"/>
  <c r="AZ687"/>
  <c r="AY687"/>
  <c r="AX687"/>
  <c r="AW687"/>
  <c r="AV687"/>
  <c r="AU687"/>
  <c r="AS687"/>
  <c r="AR687"/>
  <c r="AQ687"/>
  <c r="AP687"/>
  <c r="AO687"/>
  <c r="AN687"/>
  <c r="AM687"/>
  <c r="AL687"/>
  <c r="AK687"/>
  <c r="AJ687"/>
  <c r="AI687"/>
  <c r="AH687"/>
  <c r="AG687"/>
  <c r="AF687"/>
  <c r="AE687"/>
  <c r="AD687"/>
  <c r="AC687"/>
  <c r="AB687"/>
  <c r="AA687"/>
  <c r="Z687"/>
  <c r="Y687"/>
  <c r="X687"/>
  <c r="W687"/>
  <c r="V687"/>
  <c r="U687"/>
  <c r="T687"/>
  <c r="S687"/>
  <c r="R687"/>
  <c r="Q687"/>
  <c r="P687"/>
  <c r="O687"/>
  <c r="N687"/>
  <c r="M687"/>
  <c r="L687"/>
  <c r="K687"/>
  <c r="J687"/>
  <c r="I687"/>
  <c r="H687"/>
  <c r="G687"/>
  <c r="F687"/>
  <c r="E687"/>
  <c r="D687"/>
  <c r="C687"/>
  <c r="B687"/>
  <c r="BN686"/>
  <c r="BM686"/>
  <c r="BL686"/>
  <c r="BK686"/>
  <c r="BI686"/>
  <c r="BH686"/>
  <c r="BG686"/>
  <c r="BF686"/>
  <c r="BE686"/>
  <c r="BD686"/>
  <c r="BC686"/>
  <c r="BB686"/>
  <c r="BA686"/>
  <c r="AZ686"/>
  <c r="AY686"/>
  <c r="AX686"/>
  <c r="AW686"/>
  <c r="AV686"/>
  <c r="AU686"/>
  <c r="AS686"/>
  <c r="AR686"/>
  <c r="AQ686"/>
  <c r="AP686"/>
  <c r="AO686"/>
  <c r="AN686"/>
  <c r="AM686"/>
  <c r="AL686"/>
  <c r="AK686"/>
  <c r="AJ686"/>
  <c r="AI686"/>
  <c r="AH686"/>
  <c r="AG686"/>
  <c r="AF686"/>
  <c r="AE686"/>
  <c r="AD686"/>
  <c r="AC686"/>
  <c r="AB686"/>
  <c r="AA686"/>
  <c r="Z686"/>
  <c r="Y686"/>
  <c r="X686"/>
  <c r="W686"/>
  <c r="V686"/>
  <c r="U686"/>
  <c r="T686"/>
  <c r="S686"/>
  <c r="R686"/>
  <c r="Q686"/>
  <c r="P686"/>
  <c r="O686"/>
  <c r="N686"/>
  <c r="M686"/>
  <c r="L686"/>
  <c r="K686"/>
  <c r="J686"/>
  <c r="I686"/>
  <c r="H686"/>
  <c r="G686"/>
  <c r="F686"/>
  <c r="E686"/>
  <c r="D686"/>
  <c r="C686"/>
  <c r="B686"/>
  <c r="BN685"/>
  <c r="BM685"/>
  <c r="BL685"/>
  <c r="BK685"/>
  <c r="BI685"/>
  <c r="BH685"/>
  <c r="BG685"/>
  <c r="BF685"/>
  <c r="BE685"/>
  <c r="BD685"/>
  <c r="BC685"/>
  <c r="BB685"/>
  <c r="BA685"/>
  <c r="AZ685"/>
  <c r="AY685"/>
  <c r="AX685"/>
  <c r="AW685"/>
  <c r="AV685"/>
  <c r="AU685"/>
  <c r="AS685"/>
  <c r="AR685"/>
  <c r="AQ685"/>
  <c r="AP685"/>
  <c r="AO685"/>
  <c r="AN685"/>
  <c r="AM685"/>
  <c r="AL685"/>
  <c r="AK685"/>
  <c r="AJ685"/>
  <c r="AI685"/>
  <c r="AH685"/>
  <c r="AG685"/>
  <c r="AF685"/>
  <c r="AE685"/>
  <c r="AD685"/>
  <c r="AC685"/>
  <c r="AB685"/>
  <c r="AA685"/>
  <c r="Z685"/>
  <c r="Y685"/>
  <c r="X685"/>
  <c r="W685"/>
  <c r="V685"/>
  <c r="U685"/>
  <c r="T685"/>
  <c r="S685"/>
  <c r="R685"/>
  <c r="Q685"/>
  <c r="P685"/>
  <c r="O685"/>
  <c r="N685"/>
  <c r="M685"/>
  <c r="L685"/>
  <c r="K685"/>
  <c r="J685"/>
  <c r="I685"/>
  <c r="H685"/>
  <c r="G685"/>
  <c r="F685"/>
  <c r="E685"/>
  <c r="D685"/>
  <c r="C685"/>
  <c r="B685"/>
  <c r="BN684"/>
  <c r="BM684"/>
  <c r="BL684"/>
  <c r="BK684"/>
  <c r="BI684"/>
  <c r="BH684"/>
  <c r="BG684"/>
  <c r="BF684"/>
  <c r="BE684"/>
  <c r="BD684"/>
  <c r="BC684"/>
  <c r="BB684"/>
  <c r="BA684"/>
  <c r="AZ684"/>
  <c r="AY684"/>
  <c r="AX684"/>
  <c r="AW684"/>
  <c r="AV684"/>
  <c r="AU684"/>
  <c r="AS684"/>
  <c r="AR684"/>
  <c r="AQ684"/>
  <c r="AP684"/>
  <c r="AO684"/>
  <c r="AN684"/>
  <c r="AM684"/>
  <c r="AL684"/>
  <c r="AK684"/>
  <c r="AJ684"/>
  <c r="AI684"/>
  <c r="AH684"/>
  <c r="AG684"/>
  <c r="AF684"/>
  <c r="AE684"/>
  <c r="AD684"/>
  <c r="AC684"/>
  <c r="AB684"/>
  <c r="AA684"/>
  <c r="Z684"/>
  <c r="Y684"/>
  <c r="X684"/>
  <c r="W684"/>
  <c r="V684"/>
  <c r="U684"/>
  <c r="T684"/>
  <c r="S684"/>
  <c r="R684"/>
  <c r="Q684"/>
  <c r="P684"/>
  <c r="O684"/>
  <c r="N684"/>
  <c r="M684"/>
  <c r="L684"/>
  <c r="K684"/>
  <c r="J684"/>
  <c r="I684"/>
  <c r="H684"/>
  <c r="G684"/>
  <c r="F684"/>
  <c r="E684"/>
  <c r="D684"/>
  <c r="C684"/>
  <c r="B684"/>
  <c r="BN683"/>
  <c r="BM683"/>
  <c r="BL683"/>
  <c r="BK683"/>
  <c r="BI683"/>
  <c r="BH683"/>
  <c r="BG683"/>
  <c r="BF683"/>
  <c r="BE683"/>
  <c r="BD683"/>
  <c r="BC683"/>
  <c r="BB683"/>
  <c r="BA683"/>
  <c r="AZ683"/>
  <c r="AY683"/>
  <c r="AX683"/>
  <c r="AW683"/>
  <c r="AV683"/>
  <c r="AU683"/>
  <c r="AS683"/>
  <c r="AR683"/>
  <c r="AQ683"/>
  <c r="AP683"/>
  <c r="AO683"/>
  <c r="AN683"/>
  <c r="AM683"/>
  <c r="AL683"/>
  <c r="AK683"/>
  <c r="AJ683"/>
  <c r="AI683"/>
  <c r="AH683"/>
  <c r="AG683"/>
  <c r="AF683"/>
  <c r="AE683"/>
  <c r="AD683"/>
  <c r="AC683"/>
  <c r="AB683"/>
  <c r="AA683"/>
  <c r="Z683"/>
  <c r="Y683"/>
  <c r="X683"/>
  <c r="W683"/>
  <c r="V683"/>
  <c r="U683"/>
  <c r="T683"/>
  <c r="S683"/>
  <c r="R683"/>
  <c r="Q683"/>
  <c r="P683"/>
  <c r="O683"/>
  <c r="N683"/>
  <c r="M683"/>
  <c r="L683"/>
  <c r="K683"/>
  <c r="J683"/>
  <c r="I683"/>
  <c r="H683"/>
  <c r="G683"/>
  <c r="F683"/>
  <c r="E683"/>
  <c r="D683"/>
  <c r="C683"/>
  <c r="B683"/>
  <c r="BN682"/>
  <c r="BM682"/>
  <c r="BL682"/>
  <c r="BK682"/>
  <c r="BI682"/>
  <c r="BH682"/>
  <c r="BG682"/>
  <c r="BF682"/>
  <c r="BE682"/>
  <c r="BD682"/>
  <c r="BC682"/>
  <c r="BB682"/>
  <c r="BA682"/>
  <c r="AZ682"/>
  <c r="AY682"/>
  <c r="AX682"/>
  <c r="AW682"/>
  <c r="AV682"/>
  <c r="AU682"/>
  <c r="AS682"/>
  <c r="AR682"/>
  <c r="AQ682"/>
  <c r="AP682"/>
  <c r="AO682"/>
  <c r="AN682"/>
  <c r="AM682"/>
  <c r="AL682"/>
  <c r="AK682"/>
  <c r="AJ682"/>
  <c r="AI682"/>
  <c r="AH682"/>
  <c r="AG682"/>
  <c r="AF682"/>
  <c r="AE682"/>
  <c r="AD682"/>
  <c r="AC682"/>
  <c r="AB682"/>
  <c r="AA682"/>
  <c r="Z682"/>
  <c r="Y682"/>
  <c r="X682"/>
  <c r="W682"/>
  <c r="V682"/>
  <c r="U682"/>
  <c r="T682"/>
  <c r="S682"/>
  <c r="R682"/>
  <c r="Q682"/>
  <c r="P682"/>
  <c r="O682"/>
  <c r="N682"/>
  <c r="M682"/>
  <c r="L682"/>
  <c r="K682"/>
  <c r="J682"/>
  <c r="I682"/>
  <c r="H682"/>
  <c r="G682"/>
  <c r="F682"/>
  <c r="E682"/>
  <c r="D682"/>
  <c r="C682"/>
  <c r="B682"/>
  <c r="BN681"/>
  <c r="BM681"/>
  <c r="BL681"/>
  <c r="BK681"/>
  <c r="BI681"/>
  <c r="BH681"/>
  <c r="BG681"/>
  <c r="BF681"/>
  <c r="BE681"/>
  <c r="BD681"/>
  <c r="BC681"/>
  <c r="BB681"/>
  <c r="BA681"/>
  <c r="AZ681"/>
  <c r="AY681"/>
  <c r="AX681"/>
  <c r="AW681"/>
  <c r="AV681"/>
  <c r="AU681"/>
  <c r="AS681"/>
  <c r="AR681"/>
  <c r="AQ681"/>
  <c r="AP681"/>
  <c r="AO681"/>
  <c r="AN681"/>
  <c r="AM681"/>
  <c r="AL681"/>
  <c r="AK681"/>
  <c r="AJ681"/>
  <c r="AI681"/>
  <c r="AH681"/>
  <c r="AG681"/>
  <c r="AF681"/>
  <c r="AE681"/>
  <c r="AD681"/>
  <c r="AC681"/>
  <c r="AB681"/>
  <c r="AA681"/>
  <c r="Z681"/>
  <c r="Y681"/>
  <c r="X681"/>
  <c r="W681"/>
  <c r="V681"/>
  <c r="U681"/>
  <c r="T681"/>
  <c r="S681"/>
  <c r="R681"/>
  <c r="Q681"/>
  <c r="P681"/>
  <c r="O681"/>
  <c r="N681"/>
  <c r="M681"/>
  <c r="L681"/>
  <c r="K681"/>
  <c r="J681"/>
  <c r="I681"/>
  <c r="H681"/>
  <c r="G681"/>
  <c r="F681"/>
  <c r="E681"/>
  <c r="D681"/>
  <c r="C681"/>
  <c r="B681"/>
  <c r="BN680"/>
  <c r="BM680"/>
  <c r="BL680"/>
  <c r="BK680"/>
  <c r="BI680"/>
  <c r="BH680"/>
  <c r="BG680"/>
  <c r="BF680"/>
  <c r="BE680"/>
  <c r="BD680"/>
  <c r="BC680"/>
  <c r="BB680"/>
  <c r="BA680"/>
  <c r="AZ680"/>
  <c r="AY680"/>
  <c r="AX680"/>
  <c r="AW680"/>
  <c r="AV680"/>
  <c r="AU680"/>
  <c r="AS680"/>
  <c r="AR680"/>
  <c r="AQ680"/>
  <c r="AP680"/>
  <c r="AO680"/>
  <c r="AN680"/>
  <c r="AM680"/>
  <c r="AL680"/>
  <c r="AK680"/>
  <c r="AJ680"/>
  <c r="AI680"/>
  <c r="AH680"/>
  <c r="AG680"/>
  <c r="AF680"/>
  <c r="AE680"/>
  <c r="AD680"/>
  <c r="AC680"/>
  <c r="AB680"/>
  <c r="AA680"/>
  <c r="Z680"/>
  <c r="Y680"/>
  <c r="X680"/>
  <c r="W680"/>
  <c r="V680"/>
  <c r="U680"/>
  <c r="T680"/>
  <c r="S680"/>
  <c r="R680"/>
  <c r="Q680"/>
  <c r="P680"/>
  <c r="O680"/>
  <c r="N680"/>
  <c r="M680"/>
  <c r="L680"/>
  <c r="K680"/>
  <c r="J680"/>
  <c r="I680"/>
  <c r="H680"/>
  <c r="G680"/>
  <c r="F680"/>
  <c r="E680"/>
  <c r="D680"/>
  <c r="C680"/>
  <c r="B680"/>
  <c r="BN679"/>
  <c r="BM679"/>
  <c r="BL679"/>
  <c r="BK679"/>
  <c r="BI679"/>
  <c r="BH679"/>
  <c r="BG679"/>
  <c r="BF679"/>
  <c r="BE679"/>
  <c r="BD679"/>
  <c r="BC679"/>
  <c r="BB679"/>
  <c r="BA679"/>
  <c r="AZ679"/>
  <c r="AY679"/>
  <c r="AX679"/>
  <c r="AW679"/>
  <c r="AV679"/>
  <c r="AU679"/>
  <c r="AS679"/>
  <c r="AR679"/>
  <c r="AQ679"/>
  <c r="AP679"/>
  <c r="AO679"/>
  <c r="AN679"/>
  <c r="AM679"/>
  <c r="AL679"/>
  <c r="AK679"/>
  <c r="AJ679"/>
  <c r="AI679"/>
  <c r="AH679"/>
  <c r="AG679"/>
  <c r="AF679"/>
  <c r="AE679"/>
  <c r="AD679"/>
  <c r="AC679"/>
  <c r="AB679"/>
  <c r="AA679"/>
  <c r="Z679"/>
  <c r="Y679"/>
  <c r="X679"/>
  <c r="W679"/>
  <c r="V679"/>
  <c r="U679"/>
  <c r="T679"/>
  <c r="S679"/>
  <c r="R679"/>
  <c r="Q679"/>
  <c r="P679"/>
  <c r="O679"/>
  <c r="N679"/>
  <c r="M679"/>
  <c r="L679"/>
  <c r="K679"/>
  <c r="J679"/>
  <c r="I679"/>
  <c r="H679"/>
  <c r="G679"/>
  <c r="F679"/>
  <c r="E679"/>
  <c r="D679"/>
  <c r="C679"/>
  <c r="B679"/>
  <c r="BN678"/>
  <c r="BM678"/>
  <c r="BL678"/>
  <c r="BK678"/>
  <c r="BI678"/>
  <c r="BH678"/>
  <c r="BG678"/>
  <c r="BF678"/>
  <c r="BE678"/>
  <c r="BD678"/>
  <c r="BC678"/>
  <c r="BB678"/>
  <c r="BA678"/>
  <c r="AZ678"/>
  <c r="AY678"/>
  <c r="AX678"/>
  <c r="AW678"/>
  <c r="AV678"/>
  <c r="AU678"/>
  <c r="AS678"/>
  <c r="AR678"/>
  <c r="AQ678"/>
  <c r="AP678"/>
  <c r="AO678"/>
  <c r="AN678"/>
  <c r="AM678"/>
  <c r="AL678"/>
  <c r="AK678"/>
  <c r="AJ678"/>
  <c r="AI678"/>
  <c r="AH678"/>
  <c r="AG678"/>
  <c r="AF678"/>
  <c r="AE678"/>
  <c r="AD678"/>
  <c r="AC678"/>
  <c r="AB678"/>
  <c r="AA678"/>
  <c r="Z678"/>
  <c r="Y678"/>
  <c r="X678"/>
  <c r="W678"/>
  <c r="V678"/>
  <c r="U678"/>
  <c r="T678"/>
  <c r="S678"/>
  <c r="R678"/>
  <c r="Q678"/>
  <c r="P678"/>
  <c r="O678"/>
  <c r="N678"/>
  <c r="M678"/>
  <c r="L678"/>
  <c r="K678"/>
  <c r="J678"/>
  <c r="I678"/>
  <c r="H678"/>
  <c r="G678"/>
  <c r="F678"/>
  <c r="E678"/>
  <c r="D678"/>
  <c r="C678"/>
  <c r="B678"/>
  <c r="BN677"/>
  <c r="BM677"/>
  <c r="BL677"/>
  <c r="BK677"/>
  <c r="BI677"/>
  <c r="BH677"/>
  <c r="BG677"/>
  <c r="BF677"/>
  <c r="BE677"/>
  <c r="BD677"/>
  <c r="BC677"/>
  <c r="BB677"/>
  <c r="BA677"/>
  <c r="AZ677"/>
  <c r="AY677"/>
  <c r="AX677"/>
  <c r="AW677"/>
  <c r="AV677"/>
  <c r="AU677"/>
  <c r="AS677"/>
  <c r="AR677"/>
  <c r="AQ677"/>
  <c r="AP677"/>
  <c r="AO677"/>
  <c r="AN677"/>
  <c r="AM677"/>
  <c r="AL677"/>
  <c r="AK677"/>
  <c r="AJ677"/>
  <c r="AI677"/>
  <c r="AH677"/>
  <c r="AG677"/>
  <c r="AF677"/>
  <c r="AE677"/>
  <c r="AD677"/>
  <c r="AC677"/>
  <c r="AB677"/>
  <c r="AA677"/>
  <c r="Z677"/>
  <c r="Y677"/>
  <c r="X677"/>
  <c r="W677"/>
  <c r="V677"/>
  <c r="U677"/>
  <c r="T677"/>
  <c r="S677"/>
  <c r="R677"/>
  <c r="Q677"/>
  <c r="P677"/>
  <c r="O677"/>
  <c r="N677"/>
  <c r="M677"/>
  <c r="L677"/>
  <c r="K677"/>
  <c r="J677"/>
  <c r="I677"/>
  <c r="H677"/>
  <c r="G677"/>
  <c r="F677"/>
  <c r="E677"/>
  <c r="D677"/>
  <c r="C677"/>
  <c r="B677"/>
  <c r="BN676"/>
  <c r="BM676"/>
  <c r="BL676"/>
  <c r="BK676"/>
  <c r="BI676"/>
  <c r="BH676"/>
  <c r="BG676"/>
  <c r="BF676"/>
  <c r="BE676"/>
  <c r="BD676"/>
  <c r="BC676"/>
  <c r="BB676"/>
  <c r="BA676"/>
  <c r="AZ676"/>
  <c r="AY676"/>
  <c r="AX676"/>
  <c r="AW676"/>
  <c r="AV676"/>
  <c r="AU676"/>
  <c r="AS676"/>
  <c r="AR676"/>
  <c r="AQ676"/>
  <c r="AP676"/>
  <c r="AO676"/>
  <c r="AN676"/>
  <c r="AM676"/>
  <c r="AL676"/>
  <c r="AK676"/>
  <c r="AJ676"/>
  <c r="AI676"/>
  <c r="AH676"/>
  <c r="AG676"/>
  <c r="AF676"/>
  <c r="AE676"/>
  <c r="AD676"/>
  <c r="AC676"/>
  <c r="AB676"/>
  <c r="AA676"/>
  <c r="Z676"/>
  <c r="Y676"/>
  <c r="X676"/>
  <c r="W676"/>
  <c r="V676"/>
  <c r="U676"/>
  <c r="T676"/>
  <c r="S676"/>
  <c r="R676"/>
  <c r="Q676"/>
  <c r="P676"/>
  <c r="O676"/>
  <c r="N676"/>
  <c r="M676"/>
  <c r="L676"/>
  <c r="K676"/>
  <c r="J676"/>
  <c r="I676"/>
  <c r="H676"/>
  <c r="G676"/>
  <c r="F676"/>
  <c r="E676"/>
  <c r="D676"/>
  <c r="C676"/>
  <c r="B676"/>
  <c r="BN675"/>
  <c r="BM675"/>
  <c r="BL675"/>
  <c r="BK675"/>
  <c r="BI675"/>
  <c r="BH675"/>
  <c r="BG675"/>
  <c r="BF675"/>
  <c r="BE675"/>
  <c r="BD675"/>
  <c r="BC675"/>
  <c r="BB675"/>
  <c r="BA675"/>
  <c r="AZ675"/>
  <c r="AY675"/>
  <c r="AX675"/>
  <c r="AW675"/>
  <c r="AV675"/>
  <c r="AU675"/>
  <c r="AS675"/>
  <c r="AR675"/>
  <c r="AQ675"/>
  <c r="AP675"/>
  <c r="AO675"/>
  <c r="AN675"/>
  <c r="AM675"/>
  <c r="AL675"/>
  <c r="AK675"/>
  <c r="AJ675"/>
  <c r="AI675"/>
  <c r="AH675"/>
  <c r="AG675"/>
  <c r="AF675"/>
  <c r="AE675"/>
  <c r="AD675"/>
  <c r="AC675"/>
  <c r="AB675"/>
  <c r="AA675"/>
  <c r="Z675"/>
  <c r="Y675"/>
  <c r="X675"/>
  <c r="W675"/>
  <c r="V675"/>
  <c r="U675"/>
  <c r="T675"/>
  <c r="S675"/>
  <c r="R675"/>
  <c r="Q675"/>
  <c r="P675"/>
  <c r="O675"/>
  <c r="N675"/>
  <c r="M675"/>
  <c r="L675"/>
  <c r="K675"/>
  <c r="J675"/>
  <c r="I675"/>
  <c r="H675"/>
  <c r="G675"/>
  <c r="F675"/>
  <c r="E675"/>
  <c r="D675"/>
  <c r="C675"/>
  <c r="B675"/>
  <c r="BN674"/>
  <c r="BM674"/>
  <c r="BL674"/>
  <c r="BK674"/>
  <c r="BI674"/>
  <c r="BH674"/>
  <c r="BG674"/>
  <c r="BF674"/>
  <c r="BE674"/>
  <c r="BD674"/>
  <c r="BC674"/>
  <c r="BB674"/>
  <c r="BA674"/>
  <c r="AZ674"/>
  <c r="AY674"/>
  <c r="AX674"/>
  <c r="AW674"/>
  <c r="AV674"/>
  <c r="AU674"/>
  <c r="AS674"/>
  <c r="AR674"/>
  <c r="AQ674"/>
  <c r="AP674"/>
  <c r="AO674"/>
  <c r="AN674"/>
  <c r="AM674"/>
  <c r="AL674"/>
  <c r="AK674"/>
  <c r="AJ674"/>
  <c r="AI674"/>
  <c r="AH674"/>
  <c r="AG674"/>
  <c r="AF674"/>
  <c r="AE674"/>
  <c r="AD674"/>
  <c r="AC674"/>
  <c r="AB674"/>
  <c r="AA674"/>
  <c r="Z674"/>
  <c r="Y674"/>
  <c r="X674"/>
  <c r="W674"/>
  <c r="V674"/>
  <c r="U674"/>
  <c r="T674"/>
  <c r="S674"/>
  <c r="R674"/>
  <c r="Q674"/>
  <c r="P674"/>
  <c r="O674"/>
  <c r="N674"/>
  <c r="M674"/>
  <c r="L674"/>
  <c r="K674"/>
  <c r="J674"/>
  <c r="I674"/>
  <c r="H674"/>
  <c r="G674"/>
  <c r="F674"/>
  <c r="E674"/>
  <c r="D674"/>
  <c r="C674"/>
  <c r="B674"/>
  <c r="BN673"/>
  <c r="BM673"/>
  <c r="BL673"/>
  <c r="BK673"/>
  <c r="BI673"/>
  <c r="BH673"/>
  <c r="BG673"/>
  <c r="BF673"/>
  <c r="BE673"/>
  <c r="BD673"/>
  <c r="BC673"/>
  <c r="BB673"/>
  <c r="BA673"/>
  <c r="AZ673"/>
  <c r="AY673"/>
  <c r="AX673"/>
  <c r="AW673"/>
  <c r="AV673"/>
  <c r="AU673"/>
  <c r="AS673"/>
  <c r="AR673"/>
  <c r="AQ673"/>
  <c r="AP673"/>
  <c r="AO673"/>
  <c r="AN673"/>
  <c r="AM673"/>
  <c r="AL673"/>
  <c r="AK673"/>
  <c r="AJ673"/>
  <c r="AI673"/>
  <c r="AH673"/>
  <c r="AG673"/>
  <c r="AF673"/>
  <c r="AE673"/>
  <c r="AD673"/>
  <c r="AC673"/>
  <c r="AB673"/>
  <c r="AA673"/>
  <c r="Z673"/>
  <c r="Y673"/>
  <c r="X673"/>
  <c r="W673"/>
  <c r="V673"/>
  <c r="U673"/>
  <c r="T673"/>
  <c r="S673"/>
  <c r="R673"/>
  <c r="Q673"/>
  <c r="P673"/>
  <c r="O673"/>
  <c r="N673"/>
  <c r="M673"/>
  <c r="L673"/>
  <c r="K673"/>
  <c r="J673"/>
  <c r="I673"/>
  <c r="H673"/>
  <c r="G673"/>
  <c r="F673"/>
  <c r="E673"/>
  <c r="D673"/>
  <c r="C673"/>
  <c r="B673"/>
  <c r="BN672"/>
  <c r="BM672"/>
  <c r="BL672"/>
  <c r="BK672"/>
  <c r="BI672"/>
  <c r="BH672"/>
  <c r="BG672"/>
  <c r="BF672"/>
  <c r="BE672"/>
  <c r="BD672"/>
  <c r="BC672"/>
  <c r="BB672"/>
  <c r="BA672"/>
  <c r="AZ672"/>
  <c r="AY672"/>
  <c r="AX672"/>
  <c r="AW672"/>
  <c r="AV672"/>
  <c r="AU672"/>
  <c r="AS672"/>
  <c r="AR672"/>
  <c r="AQ672"/>
  <c r="AP672"/>
  <c r="AO672"/>
  <c r="AN672"/>
  <c r="AM672"/>
  <c r="AL672"/>
  <c r="AK672"/>
  <c r="AJ672"/>
  <c r="AI672"/>
  <c r="AH672"/>
  <c r="AG672"/>
  <c r="AF672"/>
  <c r="AE672"/>
  <c r="AD672"/>
  <c r="AC672"/>
  <c r="AB672"/>
  <c r="AA672"/>
  <c r="Z672"/>
  <c r="Y672"/>
  <c r="X672"/>
  <c r="W672"/>
  <c r="V672"/>
  <c r="U672"/>
  <c r="T672"/>
  <c r="S672"/>
  <c r="R672"/>
  <c r="Q672"/>
  <c r="P672"/>
  <c r="O672"/>
  <c r="N672"/>
  <c r="M672"/>
  <c r="L672"/>
  <c r="K672"/>
  <c r="J672"/>
  <c r="I672"/>
  <c r="H672"/>
  <c r="G672"/>
  <c r="F672"/>
  <c r="E672"/>
  <c r="D672"/>
  <c r="C672"/>
  <c r="B672"/>
  <c r="BN671"/>
  <c r="BM671"/>
  <c r="BL671"/>
  <c r="BK671"/>
  <c r="BI671"/>
  <c r="BH671"/>
  <c r="BG671"/>
  <c r="BF671"/>
  <c r="BE671"/>
  <c r="BD671"/>
  <c r="BC671"/>
  <c r="BB671"/>
  <c r="BA671"/>
  <c r="AZ671"/>
  <c r="AY671"/>
  <c r="AX671"/>
  <c r="AW671"/>
  <c r="AV671"/>
  <c r="AU671"/>
  <c r="AS671"/>
  <c r="AR671"/>
  <c r="AQ671"/>
  <c r="AP671"/>
  <c r="AO671"/>
  <c r="AN671"/>
  <c r="AM671"/>
  <c r="AL671"/>
  <c r="AK671"/>
  <c r="AJ671"/>
  <c r="AI671"/>
  <c r="AH671"/>
  <c r="AG671"/>
  <c r="AF671"/>
  <c r="AE671"/>
  <c r="AD671"/>
  <c r="AC671"/>
  <c r="AB671"/>
  <c r="AA671"/>
  <c r="Z671"/>
  <c r="Y671"/>
  <c r="X671"/>
  <c r="W671"/>
  <c r="V671"/>
  <c r="U671"/>
  <c r="T671"/>
  <c r="S671"/>
  <c r="R671"/>
  <c r="Q671"/>
  <c r="P671"/>
  <c r="O671"/>
  <c r="N671"/>
  <c r="M671"/>
  <c r="L671"/>
  <c r="K671"/>
  <c r="J671"/>
  <c r="I671"/>
  <c r="H671"/>
  <c r="G671"/>
  <c r="F671"/>
  <c r="E671"/>
  <c r="D671"/>
  <c r="C671"/>
  <c r="B671"/>
  <c r="BN670"/>
  <c r="BM670"/>
  <c r="BL670"/>
  <c r="BK670"/>
  <c r="BI670"/>
  <c r="BH670"/>
  <c r="BG670"/>
  <c r="BF670"/>
  <c r="BE670"/>
  <c r="BD670"/>
  <c r="BC670"/>
  <c r="BB670"/>
  <c r="BA670"/>
  <c r="AZ670"/>
  <c r="AY670"/>
  <c r="AX670"/>
  <c r="AW670"/>
  <c r="AV670"/>
  <c r="AU670"/>
  <c r="AS670"/>
  <c r="AR670"/>
  <c r="AQ670"/>
  <c r="AP670"/>
  <c r="AO670"/>
  <c r="AN670"/>
  <c r="AM670"/>
  <c r="AL670"/>
  <c r="AK670"/>
  <c r="AJ670"/>
  <c r="AI670"/>
  <c r="AH670"/>
  <c r="AG670"/>
  <c r="AF670"/>
  <c r="AE670"/>
  <c r="AD670"/>
  <c r="AC670"/>
  <c r="AB670"/>
  <c r="AA670"/>
  <c r="Z670"/>
  <c r="Y670"/>
  <c r="X670"/>
  <c r="W670"/>
  <c r="V670"/>
  <c r="U670"/>
  <c r="T670"/>
  <c r="S670"/>
  <c r="R670"/>
  <c r="Q670"/>
  <c r="P670"/>
  <c r="O670"/>
  <c r="N670"/>
  <c r="M670"/>
  <c r="L670"/>
  <c r="K670"/>
  <c r="J670"/>
  <c r="I670"/>
  <c r="H670"/>
  <c r="G670"/>
  <c r="F670"/>
  <c r="E670"/>
  <c r="D670"/>
  <c r="C670"/>
  <c r="B670"/>
  <c r="BN669"/>
  <c r="BM669"/>
  <c r="BL669"/>
  <c r="BK669"/>
  <c r="BI669"/>
  <c r="BH669"/>
  <c r="BG669"/>
  <c r="BF669"/>
  <c r="BE669"/>
  <c r="BD669"/>
  <c r="BC669"/>
  <c r="BB669"/>
  <c r="BA669"/>
  <c r="AZ669"/>
  <c r="AY669"/>
  <c r="AX669"/>
  <c r="AW669"/>
  <c r="AV669"/>
  <c r="AU669"/>
  <c r="AS669"/>
  <c r="AR669"/>
  <c r="AQ669"/>
  <c r="AP669"/>
  <c r="AO669"/>
  <c r="AN669"/>
  <c r="AM669"/>
  <c r="AL669"/>
  <c r="AK669"/>
  <c r="AJ669"/>
  <c r="AI669"/>
  <c r="AH669"/>
  <c r="AG669"/>
  <c r="AF669"/>
  <c r="AE669"/>
  <c r="AD669"/>
  <c r="AC669"/>
  <c r="AB669"/>
  <c r="AA669"/>
  <c r="Z669"/>
  <c r="Y669"/>
  <c r="X669"/>
  <c r="W669"/>
  <c r="V669"/>
  <c r="U669"/>
  <c r="T669"/>
  <c r="S669"/>
  <c r="R669"/>
  <c r="Q669"/>
  <c r="P669"/>
  <c r="O669"/>
  <c r="N669"/>
  <c r="M669"/>
  <c r="L669"/>
  <c r="K669"/>
  <c r="J669"/>
  <c r="I669"/>
  <c r="H669"/>
  <c r="G669"/>
  <c r="F669"/>
  <c r="E669"/>
  <c r="D669"/>
  <c r="C669"/>
  <c r="B669"/>
  <c r="BN668"/>
  <c r="BM668"/>
  <c r="BL668"/>
  <c r="BK668"/>
  <c r="BI668"/>
  <c r="BH668"/>
  <c r="BG668"/>
  <c r="BF668"/>
  <c r="BE668"/>
  <c r="BD668"/>
  <c r="BC668"/>
  <c r="BB668"/>
  <c r="BA668"/>
  <c r="AZ668"/>
  <c r="AY668"/>
  <c r="AX668"/>
  <c r="AW668"/>
  <c r="AV668"/>
  <c r="AU668"/>
  <c r="AS668"/>
  <c r="AR668"/>
  <c r="AQ668"/>
  <c r="AP668"/>
  <c r="AO668"/>
  <c r="AN668"/>
  <c r="AM668"/>
  <c r="AL668"/>
  <c r="AK668"/>
  <c r="AJ668"/>
  <c r="AI668"/>
  <c r="AH668"/>
  <c r="AG668"/>
  <c r="AF668"/>
  <c r="AE668"/>
  <c r="AD668"/>
  <c r="AC668"/>
  <c r="AB668"/>
  <c r="AA668"/>
  <c r="Z668"/>
  <c r="Y668"/>
  <c r="X668"/>
  <c r="W668"/>
  <c r="V668"/>
  <c r="U668"/>
  <c r="T668"/>
  <c r="S668"/>
  <c r="R668"/>
  <c r="Q668"/>
  <c r="P668"/>
  <c r="O668"/>
  <c r="N668"/>
  <c r="M668"/>
  <c r="L668"/>
  <c r="K668"/>
  <c r="J668"/>
  <c r="I668"/>
  <c r="H668"/>
  <c r="G668"/>
  <c r="F668"/>
  <c r="E668"/>
  <c r="D668"/>
  <c r="C668"/>
  <c r="B668"/>
  <c r="BN667"/>
  <c r="BM667"/>
  <c r="BL667"/>
  <c r="BK667"/>
  <c r="BI667"/>
  <c r="BH667"/>
  <c r="BG667"/>
  <c r="BF667"/>
  <c r="BE667"/>
  <c r="BD667"/>
  <c r="BC667"/>
  <c r="BB667"/>
  <c r="BA667"/>
  <c r="AZ667"/>
  <c r="AY667"/>
  <c r="AX667"/>
  <c r="AW667"/>
  <c r="AV667"/>
  <c r="AU667"/>
  <c r="AS667"/>
  <c r="AR667"/>
  <c r="AQ667"/>
  <c r="AP667"/>
  <c r="AO667"/>
  <c r="AN667"/>
  <c r="AM667"/>
  <c r="AL667"/>
  <c r="AK667"/>
  <c r="AJ667"/>
  <c r="AI667"/>
  <c r="AH667"/>
  <c r="AG667"/>
  <c r="AF667"/>
  <c r="AE667"/>
  <c r="AD667"/>
  <c r="AC667"/>
  <c r="AB667"/>
  <c r="AA667"/>
  <c r="Z667"/>
  <c r="Y667"/>
  <c r="X667"/>
  <c r="W667"/>
  <c r="V667"/>
  <c r="U667"/>
  <c r="T667"/>
  <c r="S667"/>
  <c r="R667"/>
  <c r="Q667"/>
  <c r="P667"/>
  <c r="O667"/>
  <c r="N667"/>
  <c r="M667"/>
  <c r="L667"/>
  <c r="K667"/>
  <c r="J667"/>
  <c r="I667"/>
  <c r="H667"/>
  <c r="G667"/>
  <c r="F667"/>
  <c r="E667"/>
  <c r="D667"/>
  <c r="C667"/>
  <c r="B667"/>
  <c r="BN666"/>
  <c r="BM666"/>
  <c r="BL666"/>
  <c r="BK666"/>
  <c r="BI666"/>
  <c r="BH666"/>
  <c r="BG666"/>
  <c r="BF666"/>
  <c r="BE666"/>
  <c r="BD666"/>
  <c r="BC666"/>
  <c r="BB666"/>
  <c r="BA666"/>
  <c r="AZ666"/>
  <c r="AY666"/>
  <c r="AX666"/>
  <c r="AW666"/>
  <c r="AV666"/>
  <c r="AU666"/>
  <c r="AS666"/>
  <c r="AR666"/>
  <c r="AQ666"/>
  <c r="AP666"/>
  <c r="AO666"/>
  <c r="AN666"/>
  <c r="AM666"/>
  <c r="AL666"/>
  <c r="AK666"/>
  <c r="AJ666"/>
  <c r="AI666"/>
  <c r="AH666"/>
  <c r="AG666"/>
  <c r="AF666"/>
  <c r="AE666"/>
  <c r="AD666"/>
  <c r="AC666"/>
  <c r="AB666"/>
  <c r="AA666"/>
  <c r="Z666"/>
  <c r="Y666"/>
  <c r="X666"/>
  <c r="W666"/>
  <c r="V666"/>
  <c r="U666"/>
  <c r="T666"/>
  <c r="S666"/>
  <c r="R666"/>
  <c r="Q666"/>
  <c r="P666"/>
  <c r="O666"/>
  <c r="N666"/>
  <c r="M666"/>
  <c r="L666"/>
  <c r="K666"/>
  <c r="J666"/>
  <c r="I666"/>
  <c r="H666"/>
  <c r="G666"/>
  <c r="F666"/>
  <c r="E666"/>
  <c r="D666"/>
  <c r="C666"/>
  <c r="B666"/>
  <c r="BN665"/>
  <c r="BM665"/>
  <c r="BL665"/>
  <c r="BK665"/>
  <c r="BI665"/>
  <c r="BH665"/>
  <c r="BG665"/>
  <c r="BF665"/>
  <c r="BE665"/>
  <c r="BD665"/>
  <c r="BC665"/>
  <c r="BB665"/>
  <c r="BA665"/>
  <c r="AZ665"/>
  <c r="AY665"/>
  <c r="AX665"/>
  <c r="AW665"/>
  <c r="AV665"/>
  <c r="AU665"/>
  <c r="AS665"/>
  <c r="AR665"/>
  <c r="AQ665"/>
  <c r="AP665"/>
  <c r="AO665"/>
  <c r="AN665"/>
  <c r="AM665"/>
  <c r="AL665"/>
  <c r="AK665"/>
  <c r="AJ665"/>
  <c r="AI665"/>
  <c r="AH665"/>
  <c r="AG665"/>
  <c r="AF665"/>
  <c r="AE665"/>
  <c r="AD665"/>
  <c r="AC665"/>
  <c r="AB665"/>
  <c r="AA665"/>
  <c r="Z665"/>
  <c r="Y665"/>
  <c r="X665"/>
  <c r="W665"/>
  <c r="V665"/>
  <c r="U665"/>
  <c r="T665"/>
  <c r="S665"/>
  <c r="R665"/>
  <c r="Q665"/>
  <c r="P665"/>
  <c r="O665"/>
  <c r="N665"/>
  <c r="M665"/>
  <c r="L665"/>
  <c r="K665"/>
  <c r="J665"/>
  <c r="I665"/>
  <c r="H665"/>
  <c r="G665"/>
  <c r="F665"/>
  <c r="E665"/>
  <c r="D665"/>
  <c r="C665"/>
  <c r="B665"/>
  <c r="BN664"/>
  <c r="BM664"/>
  <c r="BL664"/>
  <c r="BK664"/>
  <c r="BI664"/>
  <c r="BH664"/>
  <c r="BG664"/>
  <c r="BF664"/>
  <c r="BE664"/>
  <c r="BD664"/>
  <c r="BC664"/>
  <c r="BB664"/>
  <c r="BA664"/>
  <c r="AZ664"/>
  <c r="AY664"/>
  <c r="AX664"/>
  <c r="AW664"/>
  <c r="AV664"/>
  <c r="AU664"/>
  <c r="AS664"/>
  <c r="AR664"/>
  <c r="AQ664"/>
  <c r="AP664"/>
  <c r="AO664"/>
  <c r="AN664"/>
  <c r="AM664"/>
  <c r="AL664"/>
  <c r="AK664"/>
  <c r="AJ664"/>
  <c r="AI664"/>
  <c r="AH664"/>
  <c r="AG664"/>
  <c r="AF664"/>
  <c r="AE664"/>
  <c r="AD664"/>
  <c r="AC664"/>
  <c r="AB664"/>
  <c r="AA664"/>
  <c r="Z664"/>
  <c r="Y664"/>
  <c r="X664"/>
  <c r="W664"/>
  <c r="V664"/>
  <c r="U664"/>
  <c r="T664"/>
  <c r="S664"/>
  <c r="R664"/>
  <c r="Q664"/>
  <c r="P664"/>
  <c r="O664"/>
  <c r="N664"/>
  <c r="M664"/>
  <c r="L664"/>
  <c r="K664"/>
  <c r="J664"/>
  <c r="I664"/>
  <c r="H664"/>
  <c r="G664"/>
  <c r="F664"/>
  <c r="E664"/>
  <c r="D664"/>
  <c r="C664"/>
  <c r="B664"/>
  <c r="BN663"/>
  <c r="BM663"/>
  <c r="BL663"/>
  <c r="BK663"/>
  <c r="BI663"/>
  <c r="BH663"/>
  <c r="BG663"/>
  <c r="BF663"/>
  <c r="BE663"/>
  <c r="BD663"/>
  <c r="BC663"/>
  <c r="BB663"/>
  <c r="BA663"/>
  <c r="AZ663"/>
  <c r="AY663"/>
  <c r="AX663"/>
  <c r="AW663"/>
  <c r="AV663"/>
  <c r="AU663"/>
  <c r="AS663"/>
  <c r="AR663"/>
  <c r="AQ663"/>
  <c r="AP663"/>
  <c r="AO663"/>
  <c r="AN663"/>
  <c r="AM663"/>
  <c r="AL663"/>
  <c r="AK663"/>
  <c r="AJ663"/>
  <c r="AI663"/>
  <c r="AH663"/>
  <c r="AG663"/>
  <c r="AF663"/>
  <c r="AE663"/>
  <c r="AD663"/>
  <c r="AC663"/>
  <c r="AB663"/>
  <c r="AA663"/>
  <c r="Z663"/>
  <c r="Y663"/>
  <c r="X663"/>
  <c r="W663"/>
  <c r="V663"/>
  <c r="U663"/>
  <c r="T663"/>
  <c r="S663"/>
  <c r="R663"/>
  <c r="Q663"/>
  <c r="P663"/>
  <c r="O663"/>
  <c r="N663"/>
  <c r="M663"/>
  <c r="L663"/>
  <c r="K663"/>
  <c r="J663"/>
  <c r="I663"/>
  <c r="H663"/>
  <c r="G663"/>
  <c r="F663"/>
  <c r="E663"/>
  <c r="D663"/>
  <c r="C663"/>
  <c r="B663"/>
  <c r="BN662"/>
  <c r="BM662"/>
  <c r="BL662"/>
  <c r="BK662"/>
  <c r="BI662"/>
  <c r="BH662"/>
  <c r="BG662"/>
  <c r="BF662"/>
  <c r="BE662"/>
  <c r="BD662"/>
  <c r="BC662"/>
  <c r="BB662"/>
  <c r="BA662"/>
  <c r="AZ662"/>
  <c r="AY662"/>
  <c r="AX662"/>
  <c r="AW662"/>
  <c r="AV662"/>
  <c r="AU662"/>
  <c r="AS662"/>
  <c r="AR662"/>
  <c r="AQ662"/>
  <c r="AP662"/>
  <c r="AO662"/>
  <c r="AN662"/>
  <c r="AM662"/>
  <c r="AL662"/>
  <c r="AK662"/>
  <c r="AJ662"/>
  <c r="AI662"/>
  <c r="AH662"/>
  <c r="AG662"/>
  <c r="AF662"/>
  <c r="AE662"/>
  <c r="AD662"/>
  <c r="AC662"/>
  <c r="AB662"/>
  <c r="AA662"/>
  <c r="Z662"/>
  <c r="Y662"/>
  <c r="X662"/>
  <c r="W662"/>
  <c r="V662"/>
  <c r="U662"/>
  <c r="T662"/>
  <c r="S662"/>
  <c r="R662"/>
  <c r="Q662"/>
  <c r="P662"/>
  <c r="O662"/>
  <c r="N662"/>
  <c r="M662"/>
  <c r="L662"/>
  <c r="K662"/>
  <c r="J662"/>
  <c r="I662"/>
  <c r="H662"/>
  <c r="G662"/>
  <c r="F662"/>
  <c r="E662"/>
  <c r="D662"/>
  <c r="C662"/>
  <c r="B662"/>
  <c r="BN661"/>
  <c r="BM661"/>
  <c r="BL661"/>
  <c r="BK661"/>
  <c r="BI661"/>
  <c r="BH661"/>
  <c r="BG661"/>
  <c r="BF661"/>
  <c r="BE661"/>
  <c r="BD661"/>
  <c r="BC661"/>
  <c r="BB661"/>
  <c r="BA661"/>
  <c r="AZ661"/>
  <c r="AY661"/>
  <c r="AX661"/>
  <c r="AW661"/>
  <c r="AV661"/>
  <c r="AU661"/>
  <c r="AS661"/>
  <c r="AR661"/>
  <c r="AQ661"/>
  <c r="AP661"/>
  <c r="AO661"/>
  <c r="AN661"/>
  <c r="AM661"/>
  <c r="AL661"/>
  <c r="AK661"/>
  <c r="AJ661"/>
  <c r="AI661"/>
  <c r="AH661"/>
  <c r="AG661"/>
  <c r="AF661"/>
  <c r="AE661"/>
  <c r="AD661"/>
  <c r="AC661"/>
  <c r="AB661"/>
  <c r="AA661"/>
  <c r="Z661"/>
  <c r="Y661"/>
  <c r="X661"/>
  <c r="W661"/>
  <c r="V661"/>
  <c r="U661"/>
  <c r="T661"/>
  <c r="S661"/>
  <c r="R661"/>
  <c r="Q661"/>
  <c r="P661"/>
  <c r="O661"/>
  <c r="N661"/>
  <c r="M661"/>
  <c r="L661"/>
  <c r="K661"/>
  <c r="J661"/>
  <c r="I661"/>
  <c r="H661"/>
  <c r="G661"/>
  <c r="F661"/>
  <c r="E661"/>
  <c r="D661"/>
  <c r="C661"/>
  <c r="B661"/>
  <c r="BN660"/>
  <c r="BM660"/>
  <c r="BL660"/>
  <c r="BK660"/>
  <c r="BI660"/>
  <c r="BH660"/>
  <c r="BG660"/>
  <c r="BF660"/>
  <c r="BE660"/>
  <c r="BD660"/>
  <c r="BC660"/>
  <c r="BB660"/>
  <c r="BA660"/>
  <c r="AZ660"/>
  <c r="AY660"/>
  <c r="AX660"/>
  <c r="AW660"/>
  <c r="AV660"/>
  <c r="AU660"/>
  <c r="AS660"/>
  <c r="AR660"/>
  <c r="AQ660"/>
  <c r="AP660"/>
  <c r="AO660"/>
  <c r="AN660"/>
  <c r="AM660"/>
  <c r="AL660"/>
  <c r="AK660"/>
  <c r="AJ660"/>
  <c r="AI660"/>
  <c r="AH660"/>
  <c r="AG660"/>
  <c r="AF660"/>
  <c r="AE660"/>
  <c r="AD660"/>
  <c r="AC660"/>
  <c r="AB660"/>
  <c r="AA660"/>
  <c r="Z660"/>
  <c r="Y660"/>
  <c r="X660"/>
  <c r="W660"/>
  <c r="V660"/>
  <c r="U660"/>
  <c r="T660"/>
  <c r="S660"/>
  <c r="R660"/>
  <c r="Q660"/>
  <c r="P660"/>
  <c r="O660"/>
  <c r="N660"/>
  <c r="M660"/>
  <c r="L660"/>
  <c r="K660"/>
  <c r="J660"/>
  <c r="I660"/>
  <c r="H660"/>
  <c r="G660"/>
  <c r="F660"/>
  <c r="E660"/>
  <c r="D660"/>
  <c r="C660"/>
  <c r="B660"/>
  <c r="BN659"/>
  <c r="BM659"/>
  <c r="BL659"/>
  <c r="BK659"/>
  <c r="BI659"/>
  <c r="BH659"/>
  <c r="BG659"/>
  <c r="BF659"/>
  <c r="BE659"/>
  <c r="BD659"/>
  <c r="BC659"/>
  <c r="BB659"/>
  <c r="BA659"/>
  <c r="AZ659"/>
  <c r="AY659"/>
  <c r="AX659"/>
  <c r="AW659"/>
  <c r="AV659"/>
  <c r="AU659"/>
  <c r="AS659"/>
  <c r="AR659"/>
  <c r="AQ659"/>
  <c r="AP659"/>
  <c r="AO659"/>
  <c r="AN659"/>
  <c r="AM659"/>
  <c r="AL659"/>
  <c r="AK659"/>
  <c r="AJ659"/>
  <c r="AI659"/>
  <c r="AH659"/>
  <c r="AG659"/>
  <c r="AF659"/>
  <c r="AE659"/>
  <c r="AD659"/>
  <c r="AC659"/>
  <c r="AB659"/>
  <c r="AA659"/>
  <c r="Z659"/>
  <c r="Y659"/>
  <c r="X659"/>
  <c r="W659"/>
  <c r="V659"/>
  <c r="U659"/>
  <c r="T659"/>
  <c r="S659"/>
  <c r="R659"/>
  <c r="Q659"/>
  <c r="P659"/>
  <c r="O659"/>
  <c r="N659"/>
  <c r="M659"/>
  <c r="L659"/>
  <c r="K659"/>
  <c r="J659"/>
  <c r="I659"/>
  <c r="H659"/>
  <c r="G659"/>
  <c r="F659"/>
  <c r="E659"/>
  <c r="D659"/>
  <c r="C659"/>
  <c r="B659"/>
  <c r="BN658"/>
  <c r="BM658"/>
  <c r="BL658"/>
  <c r="BK658"/>
  <c r="BI658"/>
  <c r="BH658"/>
  <c r="BG658"/>
  <c r="BF658"/>
  <c r="BE658"/>
  <c r="BD658"/>
  <c r="BC658"/>
  <c r="BB658"/>
  <c r="BA658"/>
  <c r="AZ658"/>
  <c r="AY658"/>
  <c r="AX658"/>
  <c r="AW658"/>
  <c r="AV658"/>
  <c r="AU658"/>
  <c r="AS658"/>
  <c r="AR658"/>
  <c r="AQ658"/>
  <c r="AP658"/>
  <c r="AO658"/>
  <c r="AN658"/>
  <c r="AM658"/>
  <c r="AL658"/>
  <c r="AK658"/>
  <c r="AJ658"/>
  <c r="AI658"/>
  <c r="AH658"/>
  <c r="AG658"/>
  <c r="AF658"/>
  <c r="AE658"/>
  <c r="AD658"/>
  <c r="AC658"/>
  <c r="AB658"/>
  <c r="AA658"/>
  <c r="Z658"/>
  <c r="Y658"/>
  <c r="X658"/>
  <c r="W658"/>
  <c r="V658"/>
  <c r="U658"/>
  <c r="T658"/>
  <c r="S658"/>
  <c r="R658"/>
  <c r="Q658"/>
  <c r="P658"/>
  <c r="O658"/>
  <c r="N658"/>
  <c r="M658"/>
  <c r="L658"/>
  <c r="K658"/>
  <c r="J658"/>
  <c r="I658"/>
  <c r="H658"/>
  <c r="G658"/>
  <c r="F658"/>
  <c r="E658"/>
  <c r="D658"/>
  <c r="C658"/>
  <c r="B658"/>
  <c r="BN657"/>
  <c r="BM657"/>
  <c r="BL657"/>
  <c r="BK657"/>
  <c r="BI657"/>
  <c r="BH657"/>
  <c r="BG657"/>
  <c r="BF657"/>
  <c r="BE657"/>
  <c r="BD657"/>
  <c r="BC657"/>
  <c r="BB657"/>
  <c r="BA657"/>
  <c r="AZ657"/>
  <c r="AY657"/>
  <c r="AX657"/>
  <c r="AW657"/>
  <c r="AV657"/>
  <c r="AU657"/>
  <c r="AS657"/>
  <c r="AR657"/>
  <c r="AQ657"/>
  <c r="AP657"/>
  <c r="AO657"/>
  <c r="AN657"/>
  <c r="AM657"/>
  <c r="AL657"/>
  <c r="AK657"/>
  <c r="AJ657"/>
  <c r="AI657"/>
  <c r="AH657"/>
  <c r="AG657"/>
  <c r="AF657"/>
  <c r="AE657"/>
  <c r="AD657"/>
  <c r="AC657"/>
  <c r="AB657"/>
  <c r="AA657"/>
  <c r="Z657"/>
  <c r="Y657"/>
  <c r="X657"/>
  <c r="W657"/>
  <c r="V657"/>
  <c r="U657"/>
  <c r="T657"/>
  <c r="S657"/>
  <c r="R657"/>
  <c r="Q657"/>
  <c r="P657"/>
  <c r="O657"/>
  <c r="N657"/>
  <c r="M657"/>
  <c r="L657"/>
  <c r="K657"/>
  <c r="J657"/>
  <c r="I657"/>
  <c r="H657"/>
  <c r="G657"/>
  <c r="F657"/>
  <c r="E657"/>
  <c r="D657"/>
  <c r="C657"/>
  <c r="B657"/>
  <c r="BN656"/>
  <c r="BM656"/>
  <c r="BL656"/>
  <c r="BK656"/>
  <c r="BI656"/>
  <c r="BH656"/>
  <c r="BG656"/>
  <c r="BF656"/>
  <c r="BE656"/>
  <c r="BD656"/>
  <c r="BC656"/>
  <c r="BB656"/>
  <c r="BA656"/>
  <c r="AZ656"/>
  <c r="AY656"/>
  <c r="AX656"/>
  <c r="AW656"/>
  <c r="AV656"/>
  <c r="AU656"/>
  <c r="AS656"/>
  <c r="AR656"/>
  <c r="AQ656"/>
  <c r="AP656"/>
  <c r="AO656"/>
  <c r="AN656"/>
  <c r="AM656"/>
  <c r="AL656"/>
  <c r="AK656"/>
  <c r="AJ656"/>
  <c r="AI656"/>
  <c r="AH656"/>
  <c r="AG656"/>
  <c r="AF656"/>
  <c r="AE656"/>
  <c r="AD656"/>
  <c r="AC656"/>
  <c r="AB656"/>
  <c r="AA656"/>
  <c r="Z656"/>
  <c r="Y656"/>
  <c r="X656"/>
  <c r="W656"/>
  <c r="V656"/>
  <c r="U656"/>
  <c r="T656"/>
  <c r="S656"/>
  <c r="R656"/>
  <c r="Q656"/>
  <c r="P656"/>
  <c r="O656"/>
  <c r="N656"/>
  <c r="M656"/>
  <c r="L656"/>
  <c r="K656"/>
  <c r="J656"/>
  <c r="I656"/>
  <c r="H656"/>
  <c r="G656"/>
  <c r="F656"/>
  <c r="E656"/>
  <c r="D656"/>
  <c r="C656"/>
  <c r="B656"/>
  <c r="BN655"/>
  <c r="BM655"/>
  <c r="BL655"/>
  <c r="BK655"/>
  <c r="BI655"/>
  <c r="BH655"/>
  <c r="BG655"/>
  <c r="BF655"/>
  <c r="BE655"/>
  <c r="BD655"/>
  <c r="BC655"/>
  <c r="BB655"/>
  <c r="BA655"/>
  <c r="AZ655"/>
  <c r="AY655"/>
  <c r="AX655"/>
  <c r="AW655"/>
  <c r="AV655"/>
  <c r="AU655"/>
  <c r="AS655"/>
  <c r="AR655"/>
  <c r="AQ655"/>
  <c r="AP655"/>
  <c r="AO655"/>
  <c r="AN655"/>
  <c r="AM655"/>
  <c r="AL655"/>
  <c r="AK655"/>
  <c r="AJ655"/>
  <c r="AI655"/>
  <c r="AH655"/>
  <c r="AG655"/>
  <c r="AF655"/>
  <c r="AE655"/>
  <c r="AD655"/>
  <c r="AC655"/>
  <c r="AB655"/>
  <c r="AA655"/>
  <c r="Z655"/>
  <c r="Y655"/>
  <c r="X655"/>
  <c r="W655"/>
  <c r="V655"/>
  <c r="U655"/>
  <c r="T655"/>
  <c r="S655"/>
  <c r="R655"/>
  <c r="Q655"/>
  <c r="P655"/>
  <c r="O655"/>
  <c r="N655"/>
  <c r="M655"/>
  <c r="L655"/>
  <c r="K655"/>
  <c r="J655"/>
  <c r="I655"/>
  <c r="H655"/>
  <c r="G655"/>
  <c r="F655"/>
  <c r="E655"/>
  <c r="D655"/>
  <c r="C655"/>
  <c r="B655"/>
  <c r="BN654"/>
  <c r="BM654"/>
  <c r="BL654"/>
  <c r="BK654"/>
  <c r="BI654"/>
  <c r="BH654"/>
  <c r="BG654"/>
  <c r="BF654"/>
  <c r="BE654"/>
  <c r="BD654"/>
  <c r="BC654"/>
  <c r="BB654"/>
  <c r="BA654"/>
  <c r="AZ654"/>
  <c r="AY654"/>
  <c r="AX654"/>
  <c r="AW654"/>
  <c r="AV654"/>
  <c r="AU654"/>
  <c r="AS654"/>
  <c r="AR654"/>
  <c r="AQ654"/>
  <c r="AP654"/>
  <c r="AO654"/>
  <c r="AN654"/>
  <c r="AM654"/>
  <c r="AL654"/>
  <c r="AK654"/>
  <c r="AJ654"/>
  <c r="AI654"/>
  <c r="AH654"/>
  <c r="AG654"/>
  <c r="AF654"/>
  <c r="AE654"/>
  <c r="AD654"/>
  <c r="AC654"/>
  <c r="AB654"/>
  <c r="AA654"/>
  <c r="Z654"/>
  <c r="Y654"/>
  <c r="X654"/>
  <c r="W654"/>
  <c r="V654"/>
  <c r="U654"/>
  <c r="T654"/>
  <c r="S654"/>
  <c r="R654"/>
  <c r="Q654"/>
  <c r="P654"/>
  <c r="O654"/>
  <c r="N654"/>
  <c r="M654"/>
  <c r="L654"/>
  <c r="K654"/>
  <c r="J654"/>
  <c r="I654"/>
  <c r="H654"/>
  <c r="G654"/>
  <c r="F654"/>
  <c r="E654"/>
  <c r="D654"/>
  <c r="C654"/>
  <c r="B654"/>
  <c r="BN653"/>
  <c r="BM653"/>
  <c r="BL653"/>
  <c r="BK653"/>
  <c r="BI653"/>
  <c r="BH653"/>
  <c r="BG653"/>
  <c r="BF653"/>
  <c r="BE653"/>
  <c r="BD653"/>
  <c r="BC653"/>
  <c r="BB653"/>
  <c r="BA653"/>
  <c r="AZ653"/>
  <c r="AY653"/>
  <c r="AX653"/>
  <c r="AW653"/>
  <c r="AV653"/>
  <c r="AU653"/>
  <c r="AS653"/>
  <c r="AR653"/>
  <c r="AQ653"/>
  <c r="AP653"/>
  <c r="AO653"/>
  <c r="AN653"/>
  <c r="AM653"/>
  <c r="AL653"/>
  <c r="AK653"/>
  <c r="AJ653"/>
  <c r="AI653"/>
  <c r="AH653"/>
  <c r="AG653"/>
  <c r="AF653"/>
  <c r="AE653"/>
  <c r="AD653"/>
  <c r="AC653"/>
  <c r="AB653"/>
  <c r="AA653"/>
  <c r="Z653"/>
  <c r="Y653"/>
  <c r="X653"/>
  <c r="W653"/>
  <c r="V653"/>
  <c r="U653"/>
  <c r="T653"/>
  <c r="S653"/>
  <c r="R653"/>
  <c r="Q653"/>
  <c r="P653"/>
  <c r="O653"/>
  <c r="N653"/>
  <c r="M653"/>
  <c r="L653"/>
  <c r="K653"/>
  <c r="J653"/>
  <c r="I653"/>
  <c r="H653"/>
  <c r="G653"/>
  <c r="F653"/>
  <c r="E653"/>
  <c r="D653"/>
  <c r="C653"/>
  <c r="B653"/>
  <c r="BN652"/>
  <c r="BM652"/>
  <c r="BL652"/>
  <c r="BK652"/>
  <c r="BI652"/>
  <c r="BH652"/>
  <c r="BG652"/>
  <c r="BF652"/>
  <c r="BE652"/>
  <c r="BD652"/>
  <c r="BC652"/>
  <c r="BB652"/>
  <c r="BA652"/>
  <c r="AZ652"/>
  <c r="AY652"/>
  <c r="AX652"/>
  <c r="AW652"/>
  <c r="AV652"/>
  <c r="AU652"/>
  <c r="AS652"/>
  <c r="AR652"/>
  <c r="AQ652"/>
  <c r="AP652"/>
  <c r="AO652"/>
  <c r="AN652"/>
  <c r="AM652"/>
  <c r="AL652"/>
  <c r="AK652"/>
  <c r="AJ652"/>
  <c r="AI652"/>
  <c r="AH652"/>
  <c r="AG652"/>
  <c r="AF652"/>
  <c r="AE652"/>
  <c r="AD652"/>
  <c r="AC652"/>
  <c r="AB652"/>
  <c r="AA652"/>
  <c r="Z652"/>
  <c r="Y652"/>
  <c r="X652"/>
  <c r="W652"/>
  <c r="V652"/>
  <c r="U652"/>
  <c r="T652"/>
  <c r="S652"/>
  <c r="R652"/>
  <c r="Q652"/>
  <c r="P652"/>
  <c r="O652"/>
  <c r="N652"/>
  <c r="M652"/>
  <c r="L652"/>
  <c r="K652"/>
  <c r="J652"/>
  <c r="I652"/>
  <c r="H652"/>
  <c r="G652"/>
  <c r="F652"/>
  <c r="E652"/>
  <c r="D652"/>
  <c r="C652"/>
  <c r="B652"/>
  <c r="BN651"/>
  <c r="BM651"/>
  <c r="BL651"/>
  <c r="BK651"/>
  <c r="BI651"/>
  <c r="BH651"/>
  <c r="BG651"/>
  <c r="BF651"/>
  <c r="BE651"/>
  <c r="BD651"/>
  <c r="BC651"/>
  <c r="BB651"/>
  <c r="BA651"/>
  <c r="AZ651"/>
  <c r="AY651"/>
  <c r="AX651"/>
  <c r="AW651"/>
  <c r="AV651"/>
  <c r="AU651"/>
  <c r="AS651"/>
  <c r="AR651"/>
  <c r="AQ651"/>
  <c r="AP651"/>
  <c r="AO651"/>
  <c r="AN651"/>
  <c r="AM651"/>
  <c r="AL651"/>
  <c r="AK651"/>
  <c r="AJ651"/>
  <c r="AI651"/>
  <c r="AH651"/>
  <c r="AG651"/>
  <c r="AF651"/>
  <c r="AE651"/>
  <c r="AD651"/>
  <c r="AC651"/>
  <c r="AB651"/>
  <c r="AA651"/>
  <c r="Z651"/>
  <c r="Y651"/>
  <c r="X651"/>
  <c r="W651"/>
  <c r="V651"/>
  <c r="U651"/>
  <c r="T651"/>
  <c r="S651"/>
  <c r="R651"/>
  <c r="Q651"/>
  <c r="P651"/>
  <c r="O651"/>
  <c r="N651"/>
  <c r="M651"/>
  <c r="L651"/>
  <c r="K651"/>
  <c r="J651"/>
  <c r="I651"/>
  <c r="H651"/>
  <c r="G651"/>
  <c r="F651"/>
  <c r="E651"/>
  <c r="D651"/>
  <c r="C651"/>
  <c r="B651"/>
  <c r="BN650"/>
  <c r="BM650"/>
  <c r="BL650"/>
  <c r="BK650"/>
  <c r="BI650"/>
  <c r="BH650"/>
  <c r="BG650"/>
  <c r="BF650"/>
  <c r="BE650"/>
  <c r="BD650"/>
  <c r="BC650"/>
  <c r="BB650"/>
  <c r="BA650"/>
  <c r="AZ650"/>
  <c r="AY650"/>
  <c r="AX650"/>
  <c r="AW650"/>
  <c r="AV650"/>
  <c r="AU650"/>
  <c r="AS650"/>
  <c r="AR650"/>
  <c r="AQ650"/>
  <c r="AP650"/>
  <c r="AO650"/>
  <c r="AN650"/>
  <c r="AM650"/>
  <c r="AL650"/>
  <c r="AK650"/>
  <c r="AJ650"/>
  <c r="AI650"/>
  <c r="AH650"/>
  <c r="AG650"/>
  <c r="AF650"/>
  <c r="AE650"/>
  <c r="AD650"/>
  <c r="AC650"/>
  <c r="AB650"/>
  <c r="AA650"/>
  <c r="Z650"/>
  <c r="Y650"/>
  <c r="X650"/>
  <c r="W650"/>
  <c r="V650"/>
  <c r="U650"/>
  <c r="T650"/>
  <c r="S650"/>
  <c r="R650"/>
  <c r="Q650"/>
  <c r="P650"/>
  <c r="O650"/>
  <c r="N650"/>
  <c r="M650"/>
  <c r="L650"/>
  <c r="K650"/>
  <c r="J650"/>
  <c r="I650"/>
  <c r="H650"/>
  <c r="G650"/>
  <c r="F650"/>
  <c r="E650"/>
  <c r="D650"/>
  <c r="C650"/>
  <c r="B650"/>
  <c r="BN649"/>
  <c r="BM649"/>
  <c r="BL649"/>
  <c r="BK649"/>
  <c r="BI649"/>
  <c r="BH649"/>
  <c r="BG649"/>
  <c r="BF649"/>
  <c r="BE649"/>
  <c r="BD649"/>
  <c r="BC649"/>
  <c r="BB649"/>
  <c r="BA649"/>
  <c r="AZ649"/>
  <c r="AY649"/>
  <c r="AX649"/>
  <c r="AW649"/>
  <c r="AV649"/>
  <c r="AU649"/>
  <c r="AS649"/>
  <c r="AR649"/>
  <c r="AQ649"/>
  <c r="AP649"/>
  <c r="AO649"/>
  <c r="AN649"/>
  <c r="AM649"/>
  <c r="AL649"/>
  <c r="AK649"/>
  <c r="AJ649"/>
  <c r="AI649"/>
  <c r="AH649"/>
  <c r="AG649"/>
  <c r="AF649"/>
  <c r="AE649"/>
  <c r="AD649"/>
  <c r="AC649"/>
  <c r="AB649"/>
  <c r="AA649"/>
  <c r="Z649"/>
  <c r="Y649"/>
  <c r="X649"/>
  <c r="W649"/>
  <c r="V649"/>
  <c r="U649"/>
  <c r="T649"/>
  <c r="S649"/>
  <c r="R649"/>
  <c r="Q649"/>
  <c r="P649"/>
  <c r="O649"/>
  <c r="N649"/>
  <c r="M649"/>
  <c r="L649"/>
  <c r="K649"/>
  <c r="J649"/>
  <c r="I649"/>
  <c r="H649"/>
  <c r="G649"/>
  <c r="F649"/>
  <c r="E649"/>
  <c r="D649"/>
  <c r="C649"/>
  <c r="B649"/>
  <c r="BN648"/>
  <c r="BM648"/>
  <c r="BL648"/>
  <c r="BK648"/>
  <c r="BI648"/>
  <c r="BH648"/>
  <c r="BG648"/>
  <c r="BF648"/>
  <c r="BE648"/>
  <c r="BD648"/>
  <c r="BC648"/>
  <c r="BB648"/>
  <c r="BA648"/>
  <c r="AZ648"/>
  <c r="AY648"/>
  <c r="AX648"/>
  <c r="AW648"/>
  <c r="AV648"/>
  <c r="AU648"/>
  <c r="AS648"/>
  <c r="AR648"/>
  <c r="AQ648"/>
  <c r="AP648"/>
  <c r="AO648"/>
  <c r="AN648"/>
  <c r="AM648"/>
  <c r="AL648"/>
  <c r="AK648"/>
  <c r="AJ648"/>
  <c r="AI648"/>
  <c r="AH648"/>
  <c r="AG648"/>
  <c r="AF648"/>
  <c r="AE648"/>
  <c r="AD648"/>
  <c r="AC648"/>
  <c r="AB648"/>
  <c r="AA648"/>
  <c r="Z648"/>
  <c r="Y648"/>
  <c r="X648"/>
  <c r="W648"/>
  <c r="V648"/>
  <c r="U648"/>
  <c r="T648"/>
  <c r="S648"/>
  <c r="R648"/>
  <c r="Q648"/>
  <c r="P648"/>
  <c r="O648"/>
  <c r="N648"/>
  <c r="M648"/>
  <c r="L648"/>
  <c r="K648"/>
  <c r="J648"/>
  <c r="I648"/>
  <c r="H648"/>
  <c r="G648"/>
  <c r="F648"/>
  <c r="E648"/>
  <c r="D648"/>
  <c r="C648"/>
  <c r="B648"/>
  <c r="BN647"/>
  <c r="BM647"/>
  <c r="BL647"/>
  <c r="BK647"/>
  <c r="BI647"/>
  <c r="BH647"/>
  <c r="BG647"/>
  <c r="BF647"/>
  <c r="BE647"/>
  <c r="BD647"/>
  <c r="BC647"/>
  <c r="BB647"/>
  <c r="BA647"/>
  <c r="AZ647"/>
  <c r="AY647"/>
  <c r="AX647"/>
  <c r="AW647"/>
  <c r="AV647"/>
  <c r="AU647"/>
  <c r="AS647"/>
  <c r="AR647"/>
  <c r="AQ647"/>
  <c r="AP647"/>
  <c r="AO647"/>
  <c r="AN647"/>
  <c r="AM647"/>
  <c r="AL647"/>
  <c r="AK647"/>
  <c r="AJ647"/>
  <c r="AI647"/>
  <c r="AH647"/>
  <c r="AG647"/>
  <c r="AF647"/>
  <c r="AE647"/>
  <c r="AD647"/>
  <c r="AC647"/>
  <c r="AB647"/>
  <c r="AA647"/>
  <c r="Z647"/>
  <c r="Y647"/>
  <c r="X647"/>
  <c r="W647"/>
  <c r="V647"/>
  <c r="U647"/>
  <c r="T647"/>
  <c r="S647"/>
  <c r="R647"/>
  <c r="Q647"/>
  <c r="P647"/>
  <c r="O647"/>
  <c r="N647"/>
  <c r="M647"/>
  <c r="L647"/>
  <c r="K647"/>
  <c r="J647"/>
  <c r="I647"/>
  <c r="H647"/>
  <c r="G647"/>
  <c r="F647"/>
  <c r="E647"/>
  <c r="D647"/>
  <c r="C647"/>
  <c r="B647"/>
  <c r="BN646"/>
  <c r="BM646"/>
  <c r="BL646"/>
  <c r="BK646"/>
  <c r="BI646"/>
  <c r="BH646"/>
  <c r="BG646"/>
  <c r="BF646"/>
  <c r="BE646"/>
  <c r="BD646"/>
  <c r="BC646"/>
  <c r="BB646"/>
  <c r="BA646"/>
  <c r="AZ646"/>
  <c r="AY646"/>
  <c r="AX646"/>
  <c r="AW646"/>
  <c r="AV646"/>
  <c r="AU646"/>
  <c r="AS646"/>
  <c r="AR646"/>
  <c r="AQ646"/>
  <c r="AP646"/>
  <c r="AO646"/>
  <c r="AN646"/>
  <c r="AM646"/>
  <c r="AL646"/>
  <c r="AK646"/>
  <c r="AJ646"/>
  <c r="AI646"/>
  <c r="AH646"/>
  <c r="AG646"/>
  <c r="AF646"/>
  <c r="AE646"/>
  <c r="AD646"/>
  <c r="AC646"/>
  <c r="AB646"/>
  <c r="AA646"/>
  <c r="Z646"/>
  <c r="Y646"/>
  <c r="X646"/>
  <c r="W646"/>
  <c r="V646"/>
  <c r="U646"/>
  <c r="T646"/>
  <c r="S646"/>
  <c r="R646"/>
  <c r="Q646"/>
  <c r="P646"/>
  <c r="O646"/>
  <c r="N646"/>
  <c r="M646"/>
  <c r="L646"/>
  <c r="K646"/>
  <c r="J646"/>
  <c r="I646"/>
  <c r="H646"/>
  <c r="G646"/>
  <c r="F646"/>
  <c r="E646"/>
  <c r="D646"/>
  <c r="C646"/>
  <c r="B646"/>
  <c r="BN645"/>
  <c r="BM645"/>
  <c r="BL645"/>
  <c r="BK645"/>
  <c r="BI645"/>
  <c r="BH645"/>
  <c r="BG645"/>
  <c r="BF645"/>
  <c r="BE645"/>
  <c r="BD645"/>
  <c r="BC645"/>
  <c r="BB645"/>
  <c r="BA645"/>
  <c r="AZ645"/>
  <c r="AY645"/>
  <c r="AX645"/>
  <c r="AW645"/>
  <c r="AV645"/>
  <c r="AU645"/>
  <c r="AS645"/>
  <c r="AR645"/>
  <c r="AQ645"/>
  <c r="AP645"/>
  <c r="AO645"/>
  <c r="AN645"/>
  <c r="AM645"/>
  <c r="AL645"/>
  <c r="AK645"/>
  <c r="AJ645"/>
  <c r="AI645"/>
  <c r="AH645"/>
  <c r="AG645"/>
  <c r="AF645"/>
  <c r="AE645"/>
  <c r="AD645"/>
  <c r="AC645"/>
  <c r="AB645"/>
  <c r="AA645"/>
  <c r="Z645"/>
  <c r="Y645"/>
  <c r="X645"/>
  <c r="W645"/>
  <c r="V645"/>
  <c r="U645"/>
  <c r="T645"/>
  <c r="S645"/>
  <c r="R645"/>
  <c r="Q645"/>
  <c r="P645"/>
  <c r="O645"/>
  <c r="N645"/>
  <c r="M645"/>
  <c r="L645"/>
  <c r="K645"/>
  <c r="J645"/>
  <c r="I645"/>
  <c r="H645"/>
  <c r="G645"/>
  <c r="F645"/>
  <c r="E645"/>
  <c r="D645"/>
  <c r="C645"/>
  <c r="B645"/>
  <c r="BN644"/>
  <c r="BM644"/>
  <c r="BL644"/>
  <c r="BK644"/>
  <c r="BI644"/>
  <c r="BH644"/>
  <c r="BG644"/>
  <c r="BF644"/>
  <c r="BE644"/>
  <c r="BD644"/>
  <c r="BC644"/>
  <c r="BB644"/>
  <c r="BA644"/>
  <c r="AZ644"/>
  <c r="AY644"/>
  <c r="AX644"/>
  <c r="AW644"/>
  <c r="AV644"/>
  <c r="AU644"/>
  <c r="AS644"/>
  <c r="AR644"/>
  <c r="AQ644"/>
  <c r="AP644"/>
  <c r="AO644"/>
  <c r="AN644"/>
  <c r="AM644"/>
  <c r="AL644"/>
  <c r="AK644"/>
  <c r="AJ644"/>
  <c r="AI644"/>
  <c r="AH644"/>
  <c r="AG644"/>
  <c r="AF644"/>
  <c r="AE644"/>
  <c r="AD644"/>
  <c r="AC644"/>
  <c r="AB644"/>
  <c r="AA644"/>
  <c r="Z644"/>
  <c r="Y644"/>
  <c r="X644"/>
  <c r="W644"/>
  <c r="V644"/>
  <c r="U644"/>
  <c r="T644"/>
  <c r="S644"/>
  <c r="R644"/>
  <c r="Q644"/>
  <c r="P644"/>
  <c r="O644"/>
  <c r="N644"/>
  <c r="M644"/>
  <c r="L644"/>
  <c r="K644"/>
  <c r="J644"/>
  <c r="I644"/>
  <c r="H644"/>
  <c r="G644"/>
  <c r="F644"/>
  <c r="E644"/>
  <c r="D644"/>
  <c r="C644"/>
  <c r="B644"/>
  <c r="BN643"/>
  <c r="BM643"/>
  <c r="BL643"/>
  <c r="BK643"/>
  <c r="BI643"/>
  <c r="BH643"/>
  <c r="BG643"/>
  <c r="BF643"/>
  <c r="BE643"/>
  <c r="BD643"/>
  <c r="BC643"/>
  <c r="BB643"/>
  <c r="BA643"/>
  <c r="AZ643"/>
  <c r="AY643"/>
  <c r="AX643"/>
  <c r="AW643"/>
  <c r="AV643"/>
  <c r="AU643"/>
  <c r="AS643"/>
  <c r="AR643"/>
  <c r="AQ643"/>
  <c r="AP643"/>
  <c r="AO643"/>
  <c r="AN643"/>
  <c r="AM643"/>
  <c r="AL643"/>
  <c r="AK643"/>
  <c r="AJ643"/>
  <c r="AI643"/>
  <c r="AH643"/>
  <c r="AG643"/>
  <c r="AF643"/>
  <c r="AE643"/>
  <c r="AD643"/>
  <c r="AC643"/>
  <c r="AB643"/>
  <c r="AA643"/>
  <c r="Z643"/>
  <c r="Y643"/>
  <c r="X643"/>
  <c r="W643"/>
  <c r="V643"/>
  <c r="U643"/>
  <c r="T643"/>
  <c r="S643"/>
  <c r="R643"/>
  <c r="Q643"/>
  <c r="P643"/>
  <c r="O643"/>
  <c r="N643"/>
  <c r="M643"/>
  <c r="L643"/>
  <c r="K643"/>
  <c r="J643"/>
  <c r="I643"/>
  <c r="H643"/>
  <c r="G643"/>
  <c r="F643"/>
  <c r="E643"/>
  <c r="D643"/>
  <c r="C643"/>
  <c r="B643"/>
  <c r="BN642"/>
  <c r="BM642"/>
  <c r="BL642"/>
  <c r="BK642"/>
  <c r="BI642"/>
  <c r="BH642"/>
  <c r="BG642"/>
  <c r="BF642"/>
  <c r="BE642"/>
  <c r="BD642"/>
  <c r="BC642"/>
  <c r="BB642"/>
  <c r="BA642"/>
  <c r="AZ642"/>
  <c r="AY642"/>
  <c r="AX642"/>
  <c r="AW642"/>
  <c r="AV642"/>
  <c r="AU642"/>
  <c r="AS642"/>
  <c r="AR642"/>
  <c r="AQ642"/>
  <c r="AP642"/>
  <c r="AO642"/>
  <c r="AN642"/>
  <c r="AM642"/>
  <c r="AL642"/>
  <c r="AK642"/>
  <c r="AJ642"/>
  <c r="AI642"/>
  <c r="AH642"/>
  <c r="AG642"/>
  <c r="AF642"/>
  <c r="AE642"/>
  <c r="AD642"/>
  <c r="AC642"/>
  <c r="AB642"/>
  <c r="AA642"/>
  <c r="Z642"/>
  <c r="Y642"/>
  <c r="X642"/>
  <c r="W642"/>
  <c r="V642"/>
  <c r="U642"/>
  <c r="T642"/>
  <c r="S642"/>
  <c r="R642"/>
  <c r="Q642"/>
  <c r="P642"/>
  <c r="O642"/>
  <c r="N642"/>
  <c r="M642"/>
  <c r="L642"/>
  <c r="K642"/>
  <c r="J642"/>
  <c r="I642"/>
  <c r="H642"/>
  <c r="G642"/>
  <c r="F642"/>
  <c r="E642"/>
  <c r="D642"/>
  <c r="C642"/>
  <c r="B642"/>
  <c r="BN641"/>
  <c r="BM641"/>
  <c r="BL641"/>
  <c r="BK641"/>
  <c r="BI641"/>
  <c r="BH641"/>
  <c r="BG641"/>
  <c r="BF641"/>
  <c r="BE641"/>
  <c r="BD641"/>
  <c r="BC641"/>
  <c r="BB641"/>
  <c r="BA641"/>
  <c r="AZ641"/>
  <c r="AY641"/>
  <c r="AX641"/>
  <c r="AW641"/>
  <c r="AV641"/>
  <c r="AU641"/>
  <c r="AS641"/>
  <c r="AR641"/>
  <c r="AQ641"/>
  <c r="AP641"/>
  <c r="AO641"/>
  <c r="AN641"/>
  <c r="AM641"/>
  <c r="AL641"/>
  <c r="AK641"/>
  <c r="AJ641"/>
  <c r="AI641"/>
  <c r="AH641"/>
  <c r="AG641"/>
  <c r="AF641"/>
  <c r="AE641"/>
  <c r="AD641"/>
  <c r="AC641"/>
  <c r="AB641"/>
  <c r="AA641"/>
  <c r="Z641"/>
  <c r="Y641"/>
  <c r="X641"/>
  <c r="W641"/>
  <c r="V641"/>
  <c r="U641"/>
  <c r="T641"/>
  <c r="S641"/>
  <c r="R641"/>
  <c r="Q641"/>
  <c r="P641"/>
  <c r="O641"/>
  <c r="N641"/>
  <c r="M641"/>
  <c r="L641"/>
  <c r="K641"/>
  <c r="J641"/>
  <c r="I641"/>
  <c r="H641"/>
  <c r="G641"/>
  <c r="F641"/>
  <c r="E641"/>
  <c r="D641"/>
  <c r="C641"/>
  <c r="B641"/>
  <c r="BN640"/>
  <c r="BM640"/>
  <c r="BL640"/>
  <c r="BK640"/>
  <c r="BI640"/>
  <c r="BH640"/>
  <c r="BG640"/>
  <c r="BF640"/>
  <c r="BE640"/>
  <c r="BD640"/>
  <c r="BC640"/>
  <c r="BB640"/>
  <c r="BA640"/>
  <c r="AZ640"/>
  <c r="AY640"/>
  <c r="AX640"/>
  <c r="AW640"/>
  <c r="AV640"/>
  <c r="AU640"/>
  <c r="AS640"/>
  <c r="AR640"/>
  <c r="AQ640"/>
  <c r="AP640"/>
  <c r="AO640"/>
  <c r="AN640"/>
  <c r="AM640"/>
  <c r="AL640"/>
  <c r="AK640"/>
  <c r="AJ640"/>
  <c r="AI640"/>
  <c r="AH640"/>
  <c r="AG640"/>
  <c r="AF640"/>
  <c r="AE640"/>
  <c r="AD640"/>
  <c r="AC640"/>
  <c r="AB640"/>
  <c r="AA640"/>
  <c r="Z640"/>
  <c r="Y640"/>
  <c r="X640"/>
  <c r="W640"/>
  <c r="V640"/>
  <c r="U640"/>
  <c r="T640"/>
  <c r="S640"/>
  <c r="R640"/>
  <c r="Q640"/>
  <c r="P640"/>
  <c r="O640"/>
  <c r="N640"/>
  <c r="M640"/>
  <c r="L640"/>
  <c r="K640"/>
  <c r="J640"/>
  <c r="I640"/>
  <c r="H640"/>
  <c r="G640"/>
  <c r="F640"/>
  <c r="E640"/>
  <c r="D640"/>
  <c r="C640"/>
  <c r="B640"/>
  <c r="BN639"/>
  <c r="BM639"/>
  <c r="BL639"/>
  <c r="BK639"/>
  <c r="BI639"/>
  <c r="BH639"/>
  <c r="BG639"/>
  <c r="BF639"/>
  <c r="BE639"/>
  <c r="BD639"/>
  <c r="BC639"/>
  <c r="BB639"/>
  <c r="BA639"/>
  <c r="AZ639"/>
  <c r="AY639"/>
  <c r="AX639"/>
  <c r="AW639"/>
  <c r="AV639"/>
  <c r="AU639"/>
  <c r="AS639"/>
  <c r="AR639"/>
  <c r="AQ639"/>
  <c r="AP639"/>
  <c r="AO639"/>
  <c r="AN639"/>
  <c r="AM639"/>
  <c r="AL639"/>
  <c r="AK639"/>
  <c r="AJ639"/>
  <c r="AI639"/>
  <c r="AH639"/>
  <c r="AG639"/>
  <c r="AF639"/>
  <c r="AE639"/>
  <c r="AD639"/>
  <c r="AC639"/>
  <c r="AB639"/>
  <c r="AA639"/>
  <c r="Z639"/>
  <c r="Y639"/>
  <c r="X639"/>
  <c r="W639"/>
  <c r="V639"/>
  <c r="U639"/>
  <c r="T639"/>
  <c r="S639"/>
  <c r="R639"/>
  <c r="Q639"/>
  <c r="P639"/>
  <c r="O639"/>
  <c r="N639"/>
  <c r="M639"/>
  <c r="L639"/>
  <c r="K639"/>
  <c r="J639"/>
  <c r="I639"/>
  <c r="H639"/>
  <c r="G639"/>
  <c r="F639"/>
  <c r="E639"/>
  <c r="D639"/>
  <c r="C639"/>
  <c r="B639"/>
  <c r="BN638"/>
  <c r="BM638"/>
  <c r="BL638"/>
  <c r="BK638"/>
  <c r="BI638"/>
  <c r="BH638"/>
  <c r="BG638"/>
  <c r="BF638"/>
  <c r="BE638"/>
  <c r="BD638"/>
  <c r="BC638"/>
  <c r="BB638"/>
  <c r="BA638"/>
  <c r="AZ638"/>
  <c r="AY638"/>
  <c r="AX638"/>
  <c r="AW638"/>
  <c r="AV638"/>
  <c r="AU638"/>
  <c r="AS638"/>
  <c r="AR638"/>
  <c r="AQ638"/>
  <c r="AP638"/>
  <c r="AO638"/>
  <c r="AN638"/>
  <c r="AM638"/>
  <c r="AL638"/>
  <c r="AK638"/>
  <c r="AJ638"/>
  <c r="AI638"/>
  <c r="AH638"/>
  <c r="AG638"/>
  <c r="AF638"/>
  <c r="AE638"/>
  <c r="AD638"/>
  <c r="AC638"/>
  <c r="AB638"/>
  <c r="AA638"/>
  <c r="Z638"/>
  <c r="Y638"/>
  <c r="X638"/>
  <c r="W638"/>
  <c r="V638"/>
  <c r="U638"/>
  <c r="T638"/>
  <c r="S638"/>
  <c r="R638"/>
  <c r="Q638"/>
  <c r="P638"/>
  <c r="O638"/>
  <c r="N638"/>
  <c r="M638"/>
  <c r="L638"/>
  <c r="K638"/>
  <c r="J638"/>
  <c r="I638"/>
  <c r="H638"/>
  <c r="G638"/>
  <c r="F638"/>
  <c r="E638"/>
  <c r="D638"/>
  <c r="C638"/>
  <c r="B638"/>
  <c r="BN637"/>
  <c r="BM637"/>
  <c r="BL637"/>
  <c r="BK637"/>
  <c r="BI637"/>
  <c r="BH637"/>
  <c r="BG637"/>
  <c r="BF637"/>
  <c r="BE637"/>
  <c r="BD637"/>
  <c r="BC637"/>
  <c r="BB637"/>
  <c r="BA637"/>
  <c r="AZ637"/>
  <c r="AY637"/>
  <c r="AX637"/>
  <c r="AW637"/>
  <c r="AV637"/>
  <c r="AU637"/>
  <c r="AS637"/>
  <c r="AR637"/>
  <c r="AQ637"/>
  <c r="AP637"/>
  <c r="AO637"/>
  <c r="AN637"/>
  <c r="AM637"/>
  <c r="AL637"/>
  <c r="AK637"/>
  <c r="AJ637"/>
  <c r="AI637"/>
  <c r="AH637"/>
  <c r="AG637"/>
  <c r="AF637"/>
  <c r="AE637"/>
  <c r="AD637"/>
  <c r="AC637"/>
  <c r="AB637"/>
  <c r="AA637"/>
  <c r="Z637"/>
  <c r="Y637"/>
  <c r="X637"/>
  <c r="W637"/>
  <c r="V637"/>
  <c r="U637"/>
  <c r="T637"/>
  <c r="S637"/>
  <c r="R637"/>
  <c r="Q637"/>
  <c r="P637"/>
  <c r="O637"/>
  <c r="N637"/>
  <c r="M637"/>
  <c r="L637"/>
  <c r="K637"/>
  <c r="J637"/>
  <c r="I637"/>
  <c r="H637"/>
  <c r="G637"/>
  <c r="F637"/>
  <c r="E637"/>
  <c r="D637"/>
  <c r="C637"/>
  <c r="B637"/>
  <c r="BN636"/>
  <c r="BM636"/>
  <c r="BL636"/>
  <c r="BK636"/>
  <c r="BI636"/>
  <c r="BH636"/>
  <c r="BG636"/>
  <c r="BF636"/>
  <c r="BE636"/>
  <c r="BD636"/>
  <c r="BC636"/>
  <c r="BB636"/>
  <c r="BA636"/>
  <c r="AZ636"/>
  <c r="AY636"/>
  <c r="AX636"/>
  <c r="AW636"/>
  <c r="AV636"/>
  <c r="AU636"/>
  <c r="AS636"/>
  <c r="AR636"/>
  <c r="AQ636"/>
  <c r="AP636"/>
  <c r="AO636"/>
  <c r="AN636"/>
  <c r="AM636"/>
  <c r="AL636"/>
  <c r="AK636"/>
  <c r="AJ636"/>
  <c r="AI636"/>
  <c r="AH636"/>
  <c r="AG636"/>
  <c r="AF636"/>
  <c r="AE636"/>
  <c r="AD636"/>
  <c r="AC636"/>
  <c r="AB636"/>
  <c r="AA636"/>
  <c r="Z636"/>
  <c r="Y636"/>
  <c r="X636"/>
  <c r="W636"/>
  <c r="V636"/>
  <c r="U636"/>
  <c r="T636"/>
  <c r="S636"/>
  <c r="R636"/>
  <c r="Q636"/>
  <c r="P636"/>
  <c r="O636"/>
  <c r="N636"/>
  <c r="M636"/>
  <c r="L636"/>
  <c r="K636"/>
  <c r="J636"/>
  <c r="I636"/>
  <c r="H636"/>
  <c r="G636"/>
  <c r="F636"/>
  <c r="E636"/>
  <c r="D636"/>
  <c r="C636"/>
  <c r="B636"/>
  <c r="BN635"/>
  <c r="BM635"/>
  <c r="BL635"/>
  <c r="BK635"/>
  <c r="BI635"/>
  <c r="BH635"/>
  <c r="BG635"/>
  <c r="BF635"/>
  <c r="BE635"/>
  <c r="BD635"/>
  <c r="BC635"/>
  <c r="BB635"/>
  <c r="BA635"/>
  <c r="AZ635"/>
  <c r="AY635"/>
  <c r="AX635"/>
  <c r="AW635"/>
  <c r="AV635"/>
  <c r="AU635"/>
  <c r="AS635"/>
  <c r="AR635"/>
  <c r="AQ635"/>
  <c r="AP635"/>
  <c r="AO635"/>
  <c r="AN635"/>
  <c r="AM635"/>
  <c r="AL635"/>
  <c r="AK635"/>
  <c r="AJ635"/>
  <c r="AI635"/>
  <c r="AH635"/>
  <c r="AG635"/>
  <c r="AF635"/>
  <c r="AE635"/>
  <c r="AD635"/>
  <c r="AC635"/>
  <c r="AB635"/>
  <c r="AA635"/>
  <c r="Z635"/>
  <c r="Y635"/>
  <c r="X635"/>
  <c r="W635"/>
  <c r="V635"/>
  <c r="U635"/>
  <c r="T635"/>
  <c r="S635"/>
  <c r="R635"/>
  <c r="Q635"/>
  <c r="P635"/>
  <c r="O635"/>
  <c r="N635"/>
  <c r="M635"/>
  <c r="L635"/>
  <c r="K635"/>
  <c r="J635"/>
  <c r="I635"/>
  <c r="H635"/>
  <c r="G635"/>
  <c r="F635"/>
  <c r="E635"/>
  <c r="D635"/>
  <c r="C635"/>
  <c r="B635"/>
  <c r="BN634"/>
  <c r="BM634"/>
  <c r="BL634"/>
  <c r="BK634"/>
  <c r="BI634"/>
  <c r="BH634"/>
  <c r="BG634"/>
  <c r="BF634"/>
  <c r="BE634"/>
  <c r="BD634"/>
  <c r="BC634"/>
  <c r="BB634"/>
  <c r="BA634"/>
  <c r="AZ634"/>
  <c r="AY634"/>
  <c r="AX634"/>
  <c r="AW634"/>
  <c r="AV634"/>
  <c r="AU634"/>
  <c r="AS634"/>
  <c r="AR634"/>
  <c r="AQ634"/>
  <c r="AP634"/>
  <c r="AO634"/>
  <c r="AN634"/>
  <c r="AM634"/>
  <c r="AL634"/>
  <c r="AK634"/>
  <c r="AJ634"/>
  <c r="AI634"/>
  <c r="AH634"/>
  <c r="AG634"/>
  <c r="AF634"/>
  <c r="AE634"/>
  <c r="AD634"/>
  <c r="AC634"/>
  <c r="AB634"/>
  <c r="AA634"/>
  <c r="Z634"/>
  <c r="Y634"/>
  <c r="X634"/>
  <c r="W634"/>
  <c r="V634"/>
  <c r="U634"/>
  <c r="T634"/>
  <c r="S634"/>
  <c r="R634"/>
  <c r="Q634"/>
  <c r="P634"/>
  <c r="O634"/>
  <c r="N634"/>
  <c r="M634"/>
  <c r="L634"/>
  <c r="K634"/>
  <c r="J634"/>
  <c r="I634"/>
  <c r="H634"/>
  <c r="G634"/>
  <c r="F634"/>
  <c r="E634"/>
  <c r="D634"/>
  <c r="C634"/>
  <c r="B634"/>
  <c r="BN633"/>
  <c r="BM633"/>
  <c r="BL633"/>
  <c r="BK633"/>
  <c r="BI633"/>
  <c r="BH633"/>
  <c r="BG633"/>
  <c r="BF633"/>
  <c r="BE633"/>
  <c r="BD633"/>
  <c r="BC633"/>
  <c r="BB633"/>
  <c r="BA633"/>
  <c r="AZ633"/>
  <c r="AY633"/>
  <c r="AX633"/>
  <c r="AW633"/>
  <c r="AV633"/>
  <c r="AU633"/>
  <c r="AS633"/>
  <c r="AR633"/>
  <c r="AQ633"/>
  <c r="AP633"/>
  <c r="AO633"/>
  <c r="AN633"/>
  <c r="AM633"/>
  <c r="AL633"/>
  <c r="AK633"/>
  <c r="AJ633"/>
  <c r="AI633"/>
  <c r="AH633"/>
  <c r="AG633"/>
  <c r="AF633"/>
  <c r="AE633"/>
  <c r="AD633"/>
  <c r="AC633"/>
  <c r="AB633"/>
  <c r="AA633"/>
  <c r="Z633"/>
  <c r="Y633"/>
  <c r="X633"/>
  <c r="W633"/>
  <c r="V633"/>
  <c r="U633"/>
  <c r="T633"/>
  <c r="S633"/>
  <c r="R633"/>
  <c r="Q633"/>
  <c r="P633"/>
  <c r="O633"/>
  <c r="N633"/>
  <c r="M633"/>
  <c r="L633"/>
  <c r="K633"/>
  <c r="J633"/>
  <c r="I633"/>
  <c r="H633"/>
  <c r="G633"/>
  <c r="F633"/>
  <c r="E633"/>
  <c r="D633"/>
  <c r="C633"/>
  <c r="B633"/>
  <c r="BN632"/>
  <c r="BM632"/>
  <c r="BL632"/>
  <c r="BK632"/>
  <c r="BI632"/>
  <c r="BH632"/>
  <c r="BG632"/>
  <c r="BF632"/>
  <c r="BE632"/>
  <c r="BD632"/>
  <c r="BC632"/>
  <c r="BB632"/>
  <c r="BA632"/>
  <c r="AZ632"/>
  <c r="AY632"/>
  <c r="AX632"/>
  <c r="AW632"/>
  <c r="AV632"/>
  <c r="AU632"/>
  <c r="AS632"/>
  <c r="AR632"/>
  <c r="AQ632"/>
  <c r="AP632"/>
  <c r="AO632"/>
  <c r="AN632"/>
  <c r="AM632"/>
  <c r="AL632"/>
  <c r="AK632"/>
  <c r="AJ632"/>
  <c r="AI632"/>
  <c r="AH632"/>
  <c r="AG632"/>
  <c r="AF632"/>
  <c r="AE632"/>
  <c r="AD632"/>
  <c r="AC632"/>
  <c r="AB632"/>
  <c r="AA632"/>
  <c r="Z632"/>
  <c r="Y632"/>
  <c r="X632"/>
  <c r="W632"/>
  <c r="V632"/>
  <c r="U632"/>
  <c r="T632"/>
  <c r="S632"/>
  <c r="R632"/>
  <c r="Q632"/>
  <c r="P632"/>
  <c r="O632"/>
  <c r="N632"/>
  <c r="M632"/>
  <c r="L632"/>
  <c r="K632"/>
  <c r="J632"/>
  <c r="I632"/>
  <c r="H632"/>
  <c r="G632"/>
  <c r="F632"/>
  <c r="E632"/>
  <c r="D632"/>
  <c r="C632"/>
  <c r="B632"/>
  <c r="BN631"/>
  <c r="BM631"/>
  <c r="BL631"/>
  <c r="BK631"/>
  <c r="BI631"/>
  <c r="BH631"/>
  <c r="BG631"/>
  <c r="BF631"/>
  <c r="BE631"/>
  <c r="BD631"/>
  <c r="BC631"/>
  <c r="BB631"/>
  <c r="BA631"/>
  <c r="AZ631"/>
  <c r="AY631"/>
  <c r="AX631"/>
  <c r="AW631"/>
  <c r="AV631"/>
  <c r="AU631"/>
  <c r="AS631"/>
  <c r="AR631"/>
  <c r="AQ631"/>
  <c r="AP631"/>
  <c r="AO631"/>
  <c r="AN631"/>
  <c r="AM631"/>
  <c r="AL631"/>
  <c r="AK631"/>
  <c r="AJ631"/>
  <c r="AI631"/>
  <c r="AH631"/>
  <c r="AG631"/>
  <c r="AF631"/>
  <c r="AE631"/>
  <c r="AD631"/>
  <c r="AC631"/>
  <c r="AB631"/>
  <c r="AA631"/>
  <c r="Z631"/>
  <c r="Y631"/>
  <c r="X631"/>
  <c r="W631"/>
  <c r="V631"/>
  <c r="U631"/>
  <c r="T631"/>
  <c r="S631"/>
  <c r="R631"/>
  <c r="Q631"/>
  <c r="P631"/>
  <c r="O631"/>
  <c r="N631"/>
  <c r="M631"/>
  <c r="L631"/>
  <c r="K631"/>
  <c r="J631"/>
  <c r="I631"/>
  <c r="H631"/>
  <c r="G631"/>
  <c r="F631"/>
  <c r="E631"/>
  <c r="D631"/>
  <c r="C631"/>
  <c r="B631"/>
  <c r="BN630"/>
  <c r="BM630"/>
  <c r="BL630"/>
  <c r="BK630"/>
  <c r="BI630"/>
  <c r="BH630"/>
  <c r="BG630"/>
  <c r="BF630"/>
  <c r="BE630"/>
  <c r="BD630"/>
  <c r="BC630"/>
  <c r="BB630"/>
  <c r="BA630"/>
  <c r="AZ630"/>
  <c r="AY630"/>
  <c r="AX630"/>
  <c r="AW630"/>
  <c r="AV630"/>
  <c r="AU630"/>
  <c r="AS630"/>
  <c r="AR630"/>
  <c r="AQ630"/>
  <c r="AP630"/>
  <c r="AO630"/>
  <c r="AN630"/>
  <c r="AM630"/>
  <c r="AL630"/>
  <c r="AK630"/>
  <c r="AJ630"/>
  <c r="AI630"/>
  <c r="AH630"/>
  <c r="AG630"/>
  <c r="AF630"/>
  <c r="AE630"/>
  <c r="AD630"/>
  <c r="AC630"/>
  <c r="AB630"/>
  <c r="AA630"/>
  <c r="Z630"/>
  <c r="Y630"/>
  <c r="X630"/>
  <c r="W630"/>
  <c r="V630"/>
  <c r="U630"/>
  <c r="T630"/>
  <c r="S630"/>
  <c r="R630"/>
  <c r="Q630"/>
  <c r="P630"/>
  <c r="O630"/>
  <c r="N630"/>
  <c r="M630"/>
  <c r="L630"/>
  <c r="K630"/>
  <c r="J630"/>
  <c r="I630"/>
  <c r="H630"/>
  <c r="G630"/>
  <c r="F630"/>
  <c r="E630"/>
  <c r="D630"/>
  <c r="C630"/>
  <c r="B630"/>
  <c r="BN629"/>
  <c r="BM629"/>
  <c r="BL629"/>
  <c r="BK629"/>
  <c r="BI629"/>
  <c r="BH629"/>
  <c r="BG629"/>
  <c r="BF629"/>
  <c r="BE629"/>
  <c r="BD629"/>
  <c r="BC629"/>
  <c r="BB629"/>
  <c r="BA629"/>
  <c r="AZ629"/>
  <c r="AY629"/>
  <c r="AX629"/>
  <c r="AW629"/>
  <c r="AV629"/>
  <c r="AU629"/>
  <c r="AS629"/>
  <c r="AR629"/>
  <c r="AQ629"/>
  <c r="AP629"/>
  <c r="AO629"/>
  <c r="AN629"/>
  <c r="AM629"/>
  <c r="AL629"/>
  <c r="AK629"/>
  <c r="AJ629"/>
  <c r="AI629"/>
  <c r="AH629"/>
  <c r="AG629"/>
  <c r="AF629"/>
  <c r="AE629"/>
  <c r="AD629"/>
  <c r="AC629"/>
  <c r="AB629"/>
  <c r="AA629"/>
  <c r="Z629"/>
  <c r="Y629"/>
  <c r="X629"/>
  <c r="W629"/>
  <c r="V629"/>
  <c r="U629"/>
  <c r="T629"/>
  <c r="S629"/>
  <c r="R629"/>
  <c r="Q629"/>
  <c r="P629"/>
  <c r="O629"/>
  <c r="N629"/>
  <c r="M629"/>
  <c r="L629"/>
  <c r="K629"/>
  <c r="J629"/>
  <c r="I629"/>
  <c r="H629"/>
  <c r="G629"/>
  <c r="F629"/>
  <c r="E629"/>
  <c r="D629"/>
  <c r="C629"/>
  <c r="B629"/>
  <c r="BN628"/>
  <c r="BM628"/>
  <c r="BL628"/>
  <c r="BK628"/>
  <c r="BI628"/>
  <c r="BH628"/>
  <c r="BG628"/>
  <c r="BF628"/>
  <c r="BE628"/>
  <c r="BD628"/>
  <c r="BC628"/>
  <c r="BB628"/>
  <c r="BA628"/>
  <c r="AZ628"/>
  <c r="AY628"/>
  <c r="AX628"/>
  <c r="AW628"/>
  <c r="AV628"/>
  <c r="AU628"/>
  <c r="AS628"/>
  <c r="AR628"/>
  <c r="AQ628"/>
  <c r="AP628"/>
  <c r="AO628"/>
  <c r="AN628"/>
  <c r="AM628"/>
  <c r="AL628"/>
  <c r="AK628"/>
  <c r="AJ628"/>
  <c r="AI628"/>
  <c r="AH628"/>
  <c r="AG628"/>
  <c r="AF628"/>
  <c r="AE628"/>
  <c r="AD628"/>
  <c r="AC628"/>
  <c r="AB628"/>
  <c r="AA628"/>
  <c r="Z628"/>
  <c r="Y628"/>
  <c r="X628"/>
  <c r="W628"/>
  <c r="V628"/>
  <c r="U628"/>
  <c r="T628"/>
  <c r="S628"/>
  <c r="R628"/>
  <c r="Q628"/>
  <c r="P628"/>
  <c r="O628"/>
  <c r="N628"/>
  <c r="M628"/>
  <c r="L628"/>
  <c r="K628"/>
  <c r="J628"/>
  <c r="I628"/>
  <c r="H628"/>
  <c r="G628"/>
  <c r="F628"/>
  <c r="E628"/>
  <c r="D628"/>
  <c r="C628"/>
  <c r="B628"/>
  <c r="BN627"/>
  <c r="BM627"/>
  <c r="BL627"/>
  <c r="BK627"/>
  <c r="BI627"/>
  <c r="BH627"/>
  <c r="BG627"/>
  <c r="BF627"/>
  <c r="BE627"/>
  <c r="BD627"/>
  <c r="BC627"/>
  <c r="BB627"/>
  <c r="BA627"/>
  <c r="AZ627"/>
  <c r="AY627"/>
  <c r="AX627"/>
  <c r="AW627"/>
  <c r="AV627"/>
  <c r="AU627"/>
  <c r="AS627"/>
  <c r="AR627"/>
  <c r="AQ627"/>
  <c r="AP627"/>
  <c r="AO627"/>
  <c r="AN627"/>
  <c r="AM627"/>
  <c r="AL627"/>
  <c r="AK627"/>
  <c r="AJ627"/>
  <c r="AI627"/>
  <c r="AH627"/>
  <c r="AG627"/>
  <c r="AF627"/>
  <c r="AE627"/>
  <c r="AD627"/>
  <c r="AC627"/>
  <c r="AB627"/>
  <c r="AA627"/>
  <c r="Z627"/>
  <c r="Y627"/>
  <c r="X627"/>
  <c r="W627"/>
  <c r="V627"/>
  <c r="U627"/>
  <c r="T627"/>
  <c r="S627"/>
  <c r="R627"/>
  <c r="Q627"/>
  <c r="P627"/>
  <c r="O627"/>
  <c r="N627"/>
  <c r="M627"/>
  <c r="L627"/>
  <c r="K627"/>
  <c r="J627"/>
  <c r="I627"/>
  <c r="H627"/>
  <c r="G627"/>
  <c r="F627"/>
  <c r="E627"/>
  <c r="D627"/>
  <c r="C627"/>
  <c r="B627"/>
  <c r="BN626"/>
  <c r="BM626"/>
  <c r="BL626"/>
  <c r="BK626"/>
  <c r="BI626"/>
  <c r="BH626"/>
  <c r="BG626"/>
  <c r="BF626"/>
  <c r="BE626"/>
  <c r="BD626"/>
  <c r="BC626"/>
  <c r="BB626"/>
  <c r="BA626"/>
  <c r="AZ626"/>
  <c r="AY626"/>
  <c r="AX626"/>
  <c r="AW626"/>
  <c r="AV626"/>
  <c r="AU626"/>
  <c r="AS626"/>
  <c r="AR626"/>
  <c r="AQ626"/>
  <c r="AP626"/>
  <c r="AO626"/>
  <c r="AN626"/>
  <c r="AM626"/>
  <c r="AL626"/>
  <c r="AK626"/>
  <c r="AJ626"/>
  <c r="AI626"/>
  <c r="AH626"/>
  <c r="AG626"/>
  <c r="AF626"/>
  <c r="AE626"/>
  <c r="AD626"/>
  <c r="AC626"/>
  <c r="AB626"/>
  <c r="AA626"/>
  <c r="Z626"/>
  <c r="Y626"/>
  <c r="X626"/>
  <c r="W626"/>
  <c r="V626"/>
  <c r="U626"/>
  <c r="T626"/>
  <c r="S626"/>
  <c r="R626"/>
  <c r="Q626"/>
  <c r="P626"/>
  <c r="O626"/>
  <c r="N626"/>
  <c r="M626"/>
  <c r="L626"/>
  <c r="K626"/>
  <c r="J626"/>
  <c r="I626"/>
  <c r="H626"/>
  <c r="G626"/>
  <c r="F626"/>
  <c r="E626"/>
  <c r="D626"/>
  <c r="C626"/>
  <c r="B626"/>
  <c r="BN625"/>
  <c r="BM625"/>
  <c r="BL625"/>
  <c r="BK625"/>
  <c r="BI625"/>
  <c r="BH625"/>
  <c r="BG625"/>
  <c r="BF625"/>
  <c r="BE625"/>
  <c r="BD625"/>
  <c r="BC625"/>
  <c r="BB625"/>
  <c r="BA625"/>
  <c r="AZ625"/>
  <c r="AY625"/>
  <c r="AX625"/>
  <c r="AW625"/>
  <c r="AV625"/>
  <c r="AU625"/>
  <c r="AS625"/>
  <c r="AR625"/>
  <c r="AQ625"/>
  <c r="AP625"/>
  <c r="AO625"/>
  <c r="AN625"/>
  <c r="AM625"/>
  <c r="AL625"/>
  <c r="AK625"/>
  <c r="AJ625"/>
  <c r="AI625"/>
  <c r="AH625"/>
  <c r="AG625"/>
  <c r="AF625"/>
  <c r="AE625"/>
  <c r="AD625"/>
  <c r="AC625"/>
  <c r="AB625"/>
  <c r="AA625"/>
  <c r="Z625"/>
  <c r="Y625"/>
  <c r="X625"/>
  <c r="W625"/>
  <c r="V625"/>
  <c r="U625"/>
  <c r="T625"/>
  <c r="S625"/>
  <c r="R625"/>
  <c r="Q625"/>
  <c r="P625"/>
  <c r="O625"/>
  <c r="N625"/>
  <c r="M625"/>
  <c r="L625"/>
  <c r="K625"/>
  <c r="J625"/>
  <c r="I625"/>
  <c r="H625"/>
  <c r="G625"/>
  <c r="F625"/>
  <c r="E625"/>
  <c r="D625"/>
  <c r="C625"/>
  <c r="B625"/>
  <c r="BN624"/>
  <c r="BM624"/>
  <c r="BL624"/>
  <c r="BK624"/>
  <c r="BI624"/>
  <c r="BH624"/>
  <c r="BG624"/>
  <c r="BF624"/>
  <c r="BE624"/>
  <c r="BD624"/>
  <c r="BC624"/>
  <c r="BB624"/>
  <c r="BA624"/>
  <c r="AZ624"/>
  <c r="AY624"/>
  <c r="AX624"/>
  <c r="AW624"/>
  <c r="AV624"/>
  <c r="AU624"/>
  <c r="AS624"/>
  <c r="AR624"/>
  <c r="AQ624"/>
  <c r="AP624"/>
  <c r="AO624"/>
  <c r="AN624"/>
  <c r="AM624"/>
  <c r="AL624"/>
  <c r="AK624"/>
  <c r="AJ624"/>
  <c r="AI624"/>
  <c r="AH624"/>
  <c r="AG624"/>
  <c r="AF624"/>
  <c r="AE624"/>
  <c r="AD624"/>
  <c r="AC624"/>
  <c r="AB624"/>
  <c r="AA624"/>
  <c r="Z624"/>
  <c r="Y624"/>
  <c r="X624"/>
  <c r="W624"/>
  <c r="V624"/>
  <c r="U624"/>
  <c r="T624"/>
  <c r="S624"/>
  <c r="R624"/>
  <c r="Q624"/>
  <c r="P624"/>
  <c r="O624"/>
  <c r="N624"/>
  <c r="M624"/>
  <c r="L624"/>
  <c r="K624"/>
  <c r="J624"/>
  <c r="I624"/>
  <c r="H624"/>
  <c r="G624"/>
  <c r="F624"/>
  <c r="E624"/>
  <c r="D624"/>
  <c r="C624"/>
  <c r="B624"/>
  <c r="BN623"/>
  <c r="BM623"/>
  <c r="BL623"/>
  <c r="BK623"/>
  <c r="BI623"/>
  <c r="BH623"/>
  <c r="BG623"/>
  <c r="BF623"/>
  <c r="BE623"/>
  <c r="BD623"/>
  <c r="BC623"/>
  <c r="BB623"/>
  <c r="BA623"/>
  <c r="AZ623"/>
  <c r="AY623"/>
  <c r="AX623"/>
  <c r="AW623"/>
  <c r="AV623"/>
  <c r="AU623"/>
  <c r="AS623"/>
  <c r="AR623"/>
  <c r="AQ623"/>
  <c r="AP623"/>
  <c r="AO623"/>
  <c r="AN623"/>
  <c r="AM623"/>
  <c r="AL623"/>
  <c r="AK623"/>
  <c r="AJ623"/>
  <c r="AI623"/>
  <c r="AH623"/>
  <c r="AG623"/>
  <c r="AF623"/>
  <c r="AE623"/>
  <c r="AD623"/>
  <c r="AC623"/>
  <c r="AB623"/>
  <c r="AA623"/>
  <c r="Z623"/>
  <c r="Y623"/>
  <c r="X623"/>
  <c r="W623"/>
  <c r="V623"/>
  <c r="U623"/>
  <c r="T623"/>
  <c r="S623"/>
  <c r="R623"/>
  <c r="Q623"/>
  <c r="P623"/>
  <c r="O623"/>
  <c r="N623"/>
  <c r="M623"/>
  <c r="L623"/>
  <c r="K623"/>
  <c r="J623"/>
  <c r="I623"/>
  <c r="H623"/>
  <c r="G623"/>
  <c r="F623"/>
  <c r="E623"/>
  <c r="D623"/>
  <c r="C623"/>
  <c r="B623"/>
  <c r="BN622"/>
  <c r="BM622"/>
  <c r="BL622"/>
  <c r="BK622"/>
  <c r="BI622"/>
  <c r="BH622"/>
  <c r="BG622"/>
  <c r="BF622"/>
  <c r="BE622"/>
  <c r="BD622"/>
  <c r="BC622"/>
  <c r="BB622"/>
  <c r="BA622"/>
  <c r="AZ622"/>
  <c r="AY622"/>
  <c r="AX622"/>
  <c r="AW622"/>
  <c r="AV622"/>
  <c r="AU622"/>
  <c r="AS622"/>
  <c r="AR622"/>
  <c r="AQ622"/>
  <c r="AP622"/>
  <c r="AO622"/>
  <c r="AN622"/>
  <c r="AM622"/>
  <c r="AL622"/>
  <c r="AK622"/>
  <c r="AJ622"/>
  <c r="AI622"/>
  <c r="AH622"/>
  <c r="AG622"/>
  <c r="AF622"/>
  <c r="AE622"/>
  <c r="AD622"/>
  <c r="AC622"/>
  <c r="AB622"/>
  <c r="AA622"/>
  <c r="Z622"/>
  <c r="Y622"/>
  <c r="X622"/>
  <c r="W622"/>
  <c r="V622"/>
  <c r="U622"/>
  <c r="T622"/>
  <c r="S622"/>
  <c r="R622"/>
  <c r="Q622"/>
  <c r="P622"/>
  <c r="O622"/>
  <c r="N622"/>
  <c r="M622"/>
  <c r="L622"/>
  <c r="K622"/>
  <c r="J622"/>
  <c r="I622"/>
  <c r="H622"/>
  <c r="G622"/>
  <c r="F622"/>
  <c r="E622"/>
  <c r="D622"/>
  <c r="C622"/>
  <c r="B622"/>
  <c r="BN621"/>
  <c r="BM621"/>
  <c r="BL621"/>
  <c r="BK621"/>
  <c r="BI621"/>
  <c r="BH621"/>
  <c r="BG621"/>
  <c r="BF621"/>
  <c r="BE621"/>
  <c r="BD621"/>
  <c r="BC621"/>
  <c r="BB621"/>
  <c r="BA621"/>
  <c r="AZ621"/>
  <c r="AY621"/>
  <c r="AX621"/>
  <c r="AW621"/>
  <c r="AV621"/>
  <c r="AU621"/>
  <c r="AS621"/>
  <c r="AR621"/>
  <c r="AQ621"/>
  <c r="AP621"/>
  <c r="AO621"/>
  <c r="AN621"/>
  <c r="AM621"/>
  <c r="AL621"/>
  <c r="AK621"/>
  <c r="AJ621"/>
  <c r="AI621"/>
  <c r="AH621"/>
  <c r="AG621"/>
  <c r="AF621"/>
  <c r="AE621"/>
  <c r="AD621"/>
  <c r="AC621"/>
  <c r="AB621"/>
  <c r="AA621"/>
  <c r="Z621"/>
  <c r="Y621"/>
  <c r="X621"/>
  <c r="W621"/>
  <c r="V621"/>
  <c r="U621"/>
  <c r="T621"/>
  <c r="S621"/>
  <c r="R621"/>
  <c r="Q621"/>
  <c r="P621"/>
  <c r="O621"/>
  <c r="N621"/>
  <c r="M621"/>
  <c r="L621"/>
  <c r="K621"/>
  <c r="J621"/>
  <c r="I621"/>
  <c r="H621"/>
  <c r="G621"/>
  <c r="F621"/>
  <c r="E621"/>
  <c r="D621"/>
  <c r="C621"/>
  <c r="B621"/>
  <c r="BN620"/>
  <c r="BM620"/>
  <c r="BL620"/>
  <c r="BK620"/>
  <c r="BI620"/>
  <c r="BH620"/>
  <c r="BG620"/>
  <c r="BF620"/>
  <c r="BE620"/>
  <c r="BD620"/>
  <c r="BC620"/>
  <c r="BB620"/>
  <c r="BA620"/>
  <c r="AZ620"/>
  <c r="AY620"/>
  <c r="AX620"/>
  <c r="AW620"/>
  <c r="AV620"/>
  <c r="AU620"/>
  <c r="AS620"/>
  <c r="AR620"/>
  <c r="AQ620"/>
  <c r="AP620"/>
  <c r="AO620"/>
  <c r="AN620"/>
  <c r="AM620"/>
  <c r="AL620"/>
  <c r="AK620"/>
  <c r="AJ620"/>
  <c r="AI620"/>
  <c r="AH620"/>
  <c r="AG620"/>
  <c r="AF620"/>
  <c r="AE620"/>
  <c r="AD620"/>
  <c r="AC620"/>
  <c r="AB620"/>
  <c r="AA620"/>
  <c r="Z620"/>
  <c r="Y620"/>
  <c r="X620"/>
  <c r="W620"/>
  <c r="V620"/>
  <c r="U620"/>
  <c r="T620"/>
  <c r="S620"/>
  <c r="R620"/>
  <c r="Q620"/>
  <c r="P620"/>
  <c r="O620"/>
  <c r="N620"/>
  <c r="M620"/>
  <c r="L620"/>
  <c r="K620"/>
  <c r="J620"/>
  <c r="I620"/>
  <c r="H620"/>
  <c r="G620"/>
  <c r="F620"/>
  <c r="E620"/>
  <c r="D620"/>
  <c r="C620"/>
  <c r="B620"/>
  <c r="BN619"/>
  <c r="BM619"/>
  <c r="BL619"/>
  <c r="BK619"/>
  <c r="BI619"/>
  <c r="BH619"/>
  <c r="BG619"/>
  <c r="BF619"/>
  <c r="BE619"/>
  <c r="BD619"/>
  <c r="BC619"/>
  <c r="BB619"/>
  <c r="BA619"/>
  <c r="AZ619"/>
  <c r="AY619"/>
  <c r="AX619"/>
  <c r="AW619"/>
  <c r="AV619"/>
  <c r="AU619"/>
  <c r="AS619"/>
  <c r="AR619"/>
  <c r="AQ619"/>
  <c r="AP619"/>
  <c r="AO619"/>
  <c r="AN619"/>
  <c r="AM619"/>
  <c r="AL619"/>
  <c r="AK619"/>
  <c r="AJ619"/>
  <c r="AI619"/>
  <c r="AH619"/>
  <c r="AG619"/>
  <c r="AF619"/>
  <c r="AE619"/>
  <c r="AD619"/>
  <c r="AC619"/>
  <c r="AB619"/>
  <c r="AA619"/>
  <c r="Z619"/>
  <c r="Y619"/>
  <c r="X619"/>
  <c r="W619"/>
  <c r="V619"/>
  <c r="U619"/>
  <c r="T619"/>
  <c r="S619"/>
  <c r="R619"/>
  <c r="Q619"/>
  <c r="P619"/>
  <c r="O619"/>
  <c r="N619"/>
  <c r="M619"/>
  <c r="L619"/>
  <c r="K619"/>
  <c r="J619"/>
  <c r="I619"/>
  <c r="H619"/>
  <c r="G619"/>
  <c r="F619"/>
  <c r="E619"/>
  <c r="D619"/>
  <c r="C619"/>
  <c r="B619"/>
  <c r="BN618"/>
  <c r="BM618"/>
  <c r="BL618"/>
  <c r="BK618"/>
  <c r="BI618"/>
  <c r="BH618"/>
  <c r="BG618"/>
  <c r="BF618"/>
  <c r="BE618"/>
  <c r="BD618"/>
  <c r="BC618"/>
  <c r="BB618"/>
  <c r="BA618"/>
  <c r="AZ618"/>
  <c r="AY618"/>
  <c r="AX618"/>
  <c r="AW618"/>
  <c r="AV618"/>
  <c r="AU618"/>
  <c r="AS618"/>
  <c r="AR618"/>
  <c r="AQ618"/>
  <c r="AP618"/>
  <c r="AO618"/>
  <c r="AN618"/>
  <c r="AM618"/>
  <c r="AL618"/>
  <c r="AK618"/>
  <c r="AJ618"/>
  <c r="AI618"/>
  <c r="AH618"/>
  <c r="AG618"/>
  <c r="AF618"/>
  <c r="AE618"/>
  <c r="AD618"/>
  <c r="AC618"/>
  <c r="AB618"/>
  <c r="AA618"/>
  <c r="Z618"/>
  <c r="Y618"/>
  <c r="X618"/>
  <c r="W618"/>
  <c r="V618"/>
  <c r="U618"/>
  <c r="T618"/>
  <c r="S618"/>
  <c r="R618"/>
  <c r="Q618"/>
  <c r="P618"/>
  <c r="O618"/>
  <c r="N618"/>
  <c r="M618"/>
  <c r="L618"/>
  <c r="K618"/>
  <c r="J618"/>
  <c r="I618"/>
  <c r="H618"/>
  <c r="G618"/>
  <c r="F618"/>
  <c r="E618"/>
  <c r="D618"/>
  <c r="C618"/>
  <c r="B618"/>
  <c r="BN617"/>
  <c r="BM617"/>
  <c r="BL617"/>
  <c r="BK617"/>
  <c r="BI617"/>
  <c r="BH617"/>
  <c r="BG617"/>
  <c r="BF617"/>
  <c r="BE617"/>
  <c r="BD617"/>
  <c r="BC617"/>
  <c r="BB617"/>
  <c r="BA617"/>
  <c r="AZ617"/>
  <c r="AY617"/>
  <c r="AX617"/>
  <c r="AW617"/>
  <c r="AV617"/>
  <c r="AU617"/>
  <c r="AS617"/>
  <c r="AR617"/>
  <c r="AQ617"/>
  <c r="AP617"/>
  <c r="AO617"/>
  <c r="AN617"/>
  <c r="AM617"/>
  <c r="AL617"/>
  <c r="AK617"/>
  <c r="AJ617"/>
  <c r="AI617"/>
  <c r="AH617"/>
  <c r="AG617"/>
  <c r="AF617"/>
  <c r="AE617"/>
  <c r="AD617"/>
  <c r="AC617"/>
  <c r="AB617"/>
  <c r="AA617"/>
  <c r="Z617"/>
  <c r="Y617"/>
  <c r="X617"/>
  <c r="W617"/>
  <c r="V617"/>
  <c r="U617"/>
  <c r="T617"/>
  <c r="S617"/>
  <c r="R617"/>
  <c r="Q617"/>
  <c r="P617"/>
  <c r="O617"/>
  <c r="N617"/>
  <c r="M617"/>
  <c r="L617"/>
  <c r="K617"/>
  <c r="J617"/>
  <c r="I617"/>
  <c r="H617"/>
  <c r="G617"/>
  <c r="F617"/>
  <c r="E617"/>
  <c r="D617"/>
  <c r="C617"/>
  <c r="B617"/>
  <c r="BN616"/>
  <c r="BM616"/>
  <c r="BL616"/>
  <c r="BK616"/>
  <c r="BI616"/>
  <c r="BH616"/>
  <c r="BG616"/>
  <c r="BF616"/>
  <c r="BE616"/>
  <c r="BD616"/>
  <c r="BC616"/>
  <c r="BB616"/>
  <c r="BA616"/>
  <c r="AZ616"/>
  <c r="AY616"/>
  <c r="AX616"/>
  <c r="AW616"/>
  <c r="AV616"/>
  <c r="AU616"/>
  <c r="AS616"/>
  <c r="AR616"/>
  <c r="AQ616"/>
  <c r="AP616"/>
  <c r="AO616"/>
  <c r="AN616"/>
  <c r="AM616"/>
  <c r="AL616"/>
  <c r="AK616"/>
  <c r="AJ616"/>
  <c r="AI616"/>
  <c r="AH616"/>
  <c r="AG616"/>
  <c r="AF616"/>
  <c r="AE616"/>
  <c r="AD616"/>
  <c r="AC616"/>
  <c r="AB616"/>
  <c r="AA616"/>
  <c r="Z616"/>
  <c r="Y616"/>
  <c r="X616"/>
  <c r="W616"/>
  <c r="V616"/>
  <c r="U616"/>
  <c r="T616"/>
  <c r="S616"/>
  <c r="R616"/>
  <c r="Q616"/>
  <c r="P616"/>
  <c r="O616"/>
  <c r="N616"/>
  <c r="M616"/>
  <c r="L616"/>
  <c r="K616"/>
  <c r="J616"/>
  <c r="I616"/>
  <c r="H616"/>
  <c r="G616"/>
  <c r="F616"/>
  <c r="E616"/>
  <c r="D616"/>
  <c r="C616"/>
  <c r="B616"/>
  <c r="BN615"/>
  <c r="BM615"/>
  <c r="BL615"/>
  <c r="BK615"/>
  <c r="BI615"/>
  <c r="BH615"/>
  <c r="BG615"/>
  <c r="BF615"/>
  <c r="BE615"/>
  <c r="BD615"/>
  <c r="BC615"/>
  <c r="BB615"/>
  <c r="BA615"/>
  <c r="AZ615"/>
  <c r="AY615"/>
  <c r="AX615"/>
  <c r="AW615"/>
  <c r="AV615"/>
  <c r="AU615"/>
  <c r="AS615"/>
  <c r="AR615"/>
  <c r="AQ615"/>
  <c r="AP615"/>
  <c r="AO615"/>
  <c r="AN615"/>
  <c r="AM615"/>
  <c r="AL615"/>
  <c r="AK615"/>
  <c r="AJ615"/>
  <c r="AI615"/>
  <c r="AH615"/>
  <c r="AG615"/>
  <c r="AF615"/>
  <c r="AE615"/>
  <c r="AD615"/>
  <c r="AC615"/>
  <c r="AB615"/>
  <c r="AA615"/>
  <c r="Z615"/>
  <c r="Y615"/>
  <c r="X615"/>
  <c r="W615"/>
  <c r="V615"/>
  <c r="U615"/>
  <c r="T615"/>
  <c r="S615"/>
  <c r="R615"/>
  <c r="Q615"/>
  <c r="P615"/>
  <c r="O615"/>
  <c r="N615"/>
  <c r="M615"/>
  <c r="L615"/>
  <c r="K615"/>
  <c r="J615"/>
  <c r="I615"/>
  <c r="H615"/>
  <c r="G615"/>
  <c r="F615"/>
  <c r="E615"/>
  <c r="D615"/>
  <c r="C615"/>
  <c r="B615"/>
  <c r="BN614"/>
  <c r="BM614"/>
  <c r="BL614"/>
  <c r="BK614"/>
  <c r="BI614"/>
  <c r="BH614"/>
  <c r="BG614"/>
  <c r="BF614"/>
  <c r="BE614"/>
  <c r="BD614"/>
  <c r="BC614"/>
  <c r="BB614"/>
  <c r="BA614"/>
  <c r="AZ614"/>
  <c r="AY614"/>
  <c r="AX614"/>
  <c r="AW614"/>
  <c r="AV614"/>
  <c r="AU614"/>
  <c r="AS614"/>
  <c r="AR614"/>
  <c r="AQ614"/>
  <c r="AP614"/>
  <c r="AO614"/>
  <c r="AN614"/>
  <c r="AM614"/>
  <c r="AL614"/>
  <c r="AK614"/>
  <c r="AJ614"/>
  <c r="AI614"/>
  <c r="AH614"/>
  <c r="AG614"/>
  <c r="AF614"/>
  <c r="AE614"/>
  <c r="AD614"/>
  <c r="AC614"/>
  <c r="AB614"/>
  <c r="AA614"/>
  <c r="Z614"/>
  <c r="Y614"/>
  <c r="X614"/>
  <c r="W614"/>
  <c r="V614"/>
  <c r="U614"/>
  <c r="T614"/>
  <c r="S614"/>
  <c r="R614"/>
  <c r="Q614"/>
  <c r="P614"/>
  <c r="O614"/>
  <c r="N614"/>
  <c r="M614"/>
  <c r="L614"/>
  <c r="K614"/>
  <c r="J614"/>
  <c r="I614"/>
  <c r="H614"/>
  <c r="G614"/>
  <c r="F614"/>
  <c r="E614"/>
  <c r="D614"/>
  <c r="C614"/>
  <c r="B614"/>
  <c r="BN613"/>
  <c r="BM613"/>
  <c r="BL613"/>
  <c r="BK613"/>
  <c r="BI613"/>
  <c r="BH613"/>
  <c r="BG613"/>
  <c r="BF613"/>
  <c r="BE613"/>
  <c r="BD613"/>
  <c r="BC613"/>
  <c r="BB613"/>
  <c r="BA613"/>
  <c r="AZ613"/>
  <c r="AY613"/>
  <c r="AX613"/>
  <c r="AW613"/>
  <c r="AV613"/>
  <c r="AU613"/>
  <c r="AS613"/>
  <c r="AR613"/>
  <c r="AQ613"/>
  <c r="AP613"/>
  <c r="AO613"/>
  <c r="AN613"/>
  <c r="AM613"/>
  <c r="AL613"/>
  <c r="AK613"/>
  <c r="AJ613"/>
  <c r="AI613"/>
  <c r="AH613"/>
  <c r="AG613"/>
  <c r="AF613"/>
  <c r="AE613"/>
  <c r="AD613"/>
  <c r="AC613"/>
  <c r="AB613"/>
  <c r="AA613"/>
  <c r="Z613"/>
  <c r="Y613"/>
  <c r="X613"/>
  <c r="W613"/>
  <c r="V613"/>
  <c r="U613"/>
  <c r="T613"/>
  <c r="S613"/>
  <c r="R613"/>
  <c r="Q613"/>
  <c r="P613"/>
  <c r="O613"/>
  <c r="N613"/>
  <c r="M613"/>
  <c r="L613"/>
  <c r="K613"/>
  <c r="J613"/>
  <c r="I613"/>
  <c r="H613"/>
  <c r="G613"/>
  <c r="F613"/>
  <c r="E613"/>
  <c r="D613"/>
  <c r="C613"/>
  <c r="B613"/>
  <c r="BN612"/>
  <c r="BM612"/>
  <c r="BL612"/>
  <c r="BK612"/>
  <c r="BI612"/>
  <c r="BH612"/>
  <c r="BG612"/>
  <c r="BF612"/>
  <c r="BE612"/>
  <c r="BD612"/>
  <c r="BC612"/>
  <c r="BB612"/>
  <c r="BA612"/>
  <c r="AZ612"/>
  <c r="AY612"/>
  <c r="AX612"/>
  <c r="AW612"/>
  <c r="AV612"/>
  <c r="AU612"/>
  <c r="AS612"/>
  <c r="AR612"/>
  <c r="AQ612"/>
  <c r="AP612"/>
  <c r="AO612"/>
  <c r="AN612"/>
  <c r="AM612"/>
  <c r="AL612"/>
  <c r="AK612"/>
  <c r="AJ612"/>
  <c r="AI612"/>
  <c r="AH612"/>
  <c r="AG612"/>
  <c r="AF612"/>
  <c r="AE612"/>
  <c r="AD612"/>
  <c r="AC612"/>
  <c r="AB612"/>
  <c r="AA612"/>
  <c r="Z612"/>
  <c r="Y612"/>
  <c r="X612"/>
  <c r="W612"/>
  <c r="V612"/>
  <c r="U612"/>
  <c r="T612"/>
  <c r="S612"/>
  <c r="R612"/>
  <c r="Q612"/>
  <c r="P612"/>
  <c r="O612"/>
  <c r="N612"/>
  <c r="M612"/>
  <c r="L612"/>
  <c r="K612"/>
  <c r="J612"/>
  <c r="I612"/>
  <c r="H612"/>
  <c r="G612"/>
  <c r="F612"/>
  <c r="E612"/>
  <c r="D612"/>
  <c r="C612"/>
  <c r="B612"/>
  <c r="BN611"/>
  <c r="BM611"/>
  <c r="BL611"/>
  <c r="BK611"/>
  <c r="BI611"/>
  <c r="BH611"/>
  <c r="BG611"/>
  <c r="BF611"/>
  <c r="BE611"/>
  <c r="BD611"/>
  <c r="BC611"/>
  <c r="BB611"/>
  <c r="BA611"/>
  <c r="AZ611"/>
  <c r="AY611"/>
  <c r="AX611"/>
  <c r="AW611"/>
  <c r="AV611"/>
  <c r="AU611"/>
  <c r="AS611"/>
  <c r="AR611"/>
  <c r="AQ611"/>
  <c r="AP611"/>
  <c r="AO611"/>
  <c r="AN611"/>
  <c r="AM611"/>
  <c r="AL611"/>
  <c r="AK611"/>
  <c r="AJ611"/>
  <c r="AI611"/>
  <c r="AH611"/>
  <c r="AG611"/>
  <c r="AF611"/>
  <c r="AE611"/>
  <c r="AD611"/>
  <c r="AC611"/>
  <c r="AB611"/>
  <c r="AA611"/>
  <c r="Z611"/>
  <c r="Y611"/>
  <c r="X611"/>
  <c r="W611"/>
  <c r="V611"/>
  <c r="U611"/>
  <c r="T611"/>
  <c r="S611"/>
  <c r="R611"/>
  <c r="Q611"/>
  <c r="P611"/>
  <c r="O611"/>
  <c r="N611"/>
  <c r="M611"/>
  <c r="L611"/>
  <c r="K611"/>
  <c r="J611"/>
  <c r="I611"/>
  <c r="H611"/>
  <c r="G611"/>
  <c r="F611"/>
  <c r="E611"/>
  <c r="D611"/>
  <c r="C611"/>
  <c r="B611"/>
  <c r="BN610"/>
  <c r="BM610"/>
  <c r="BL610"/>
  <c r="BK610"/>
  <c r="BI610"/>
  <c r="BH610"/>
  <c r="BG610"/>
  <c r="BF610"/>
  <c r="BE610"/>
  <c r="BD610"/>
  <c r="BC610"/>
  <c r="BB610"/>
  <c r="BA610"/>
  <c r="AZ610"/>
  <c r="AY610"/>
  <c r="AX610"/>
  <c r="AW610"/>
  <c r="AV610"/>
  <c r="AU610"/>
  <c r="AS610"/>
  <c r="AR610"/>
  <c r="AQ610"/>
  <c r="AP610"/>
  <c r="AO610"/>
  <c r="AN610"/>
  <c r="AM610"/>
  <c r="AL610"/>
  <c r="AK610"/>
  <c r="AJ610"/>
  <c r="AI610"/>
  <c r="AH610"/>
  <c r="AG610"/>
  <c r="AF610"/>
  <c r="AE610"/>
  <c r="AD610"/>
  <c r="AC610"/>
  <c r="AB610"/>
  <c r="AA610"/>
  <c r="Z610"/>
  <c r="Y610"/>
  <c r="X610"/>
  <c r="W610"/>
  <c r="V610"/>
  <c r="U610"/>
  <c r="T610"/>
  <c r="S610"/>
  <c r="R610"/>
  <c r="Q610"/>
  <c r="P610"/>
  <c r="O610"/>
  <c r="N610"/>
  <c r="M610"/>
  <c r="L610"/>
  <c r="K610"/>
  <c r="J610"/>
  <c r="I610"/>
  <c r="H610"/>
  <c r="G610"/>
  <c r="F610"/>
  <c r="E610"/>
  <c r="D610"/>
  <c r="C610"/>
  <c r="B610"/>
  <c r="BN609"/>
  <c r="BM609"/>
  <c r="BL609"/>
  <c r="BK609"/>
  <c r="BI609"/>
  <c r="BH609"/>
  <c r="BG609"/>
  <c r="BF609"/>
  <c r="BE609"/>
  <c r="BD609"/>
  <c r="BC609"/>
  <c r="BB609"/>
  <c r="BA609"/>
  <c r="AZ609"/>
  <c r="AY609"/>
  <c r="AX609"/>
  <c r="AW609"/>
  <c r="AV609"/>
  <c r="AU609"/>
  <c r="AS609"/>
  <c r="AR609"/>
  <c r="AQ609"/>
  <c r="AP609"/>
  <c r="AO609"/>
  <c r="AN609"/>
  <c r="AM609"/>
  <c r="AL609"/>
  <c r="AK609"/>
  <c r="AJ609"/>
  <c r="AI609"/>
  <c r="AH609"/>
  <c r="AG609"/>
  <c r="AF609"/>
  <c r="AE609"/>
  <c r="AD609"/>
  <c r="AC609"/>
  <c r="AB609"/>
  <c r="AA609"/>
  <c r="Z609"/>
  <c r="Y609"/>
  <c r="X609"/>
  <c r="W609"/>
  <c r="V609"/>
  <c r="U609"/>
  <c r="T609"/>
  <c r="S609"/>
  <c r="R609"/>
  <c r="Q609"/>
  <c r="P609"/>
  <c r="O609"/>
  <c r="N609"/>
  <c r="M609"/>
  <c r="L609"/>
  <c r="K609"/>
  <c r="J609"/>
  <c r="I609"/>
  <c r="H609"/>
  <c r="G609"/>
  <c r="F609"/>
  <c r="E609"/>
  <c r="D609"/>
  <c r="C609"/>
  <c r="B609"/>
  <c r="BN608"/>
  <c r="BM608"/>
  <c r="BL608"/>
  <c r="BK608"/>
  <c r="BI608"/>
  <c r="BH608"/>
  <c r="BG608"/>
  <c r="BF608"/>
  <c r="BE608"/>
  <c r="BD608"/>
  <c r="BC608"/>
  <c r="BB608"/>
  <c r="BA608"/>
  <c r="AZ608"/>
  <c r="AY608"/>
  <c r="AX608"/>
  <c r="AW608"/>
  <c r="AV608"/>
  <c r="AU608"/>
  <c r="AS608"/>
  <c r="AR608"/>
  <c r="AQ608"/>
  <c r="AP608"/>
  <c r="AO608"/>
  <c r="AN608"/>
  <c r="AM608"/>
  <c r="AL608"/>
  <c r="AK608"/>
  <c r="AJ608"/>
  <c r="AI608"/>
  <c r="AH608"/>
  <c r="AG608"/>
  <c r="AF608"/>
  <c r="AE608"/>
  <c r="AD608"/>
  <c r="AC608"/>
  <c r="AB608"/>
  <c r="AA608"/>
  <c r="Z608"/>
  <c r="Y608"/>
  <c r="X608"/>
  <c r="W608"/>
  <c r="V608"/>
  <c r="U608"/>
  <c r="T608"/>
  <c r="S608"/>
  <c r="R608"/>
  <c r="Q608"/>
  <c r="P608"/>
  <c r="O608"/>
  <c r="N608"/>
  <c r="M608"/>
  <c r="L608"/>
  <c r="K608"/>
  <c r="J608"/>
  <c r="I608"/>
  <c r="H608"/>
  <c r="G608"/>
  <c r="F608"/>
  <c r="E608"/>
  <c r="D608"/>
  <c r="C608"/>
  <c r="B608"/>
  <c r="BN607"/>
  <c r="BM607"/>
  <c r="BL607"/>
  <c r="BK607"/>
  <c r="BI607"/>
  <c r="BH607"/>
  <c r="BG607"/>
  <c r="BF607"/>
  <c r="BE607"/>
  <c r="BD607"/>
  <c r="BC607"/>
  <c r="BB607"/>
  <c r="BA607"/>
  <c r="AZ607"/>
  <c r="AY607"/>
  <c r="AX607"/>
  <c r="AW607"/>
  <c r="AV607"/>
  <c r="AU607"/>
  <c r="AS607"/>
  <c r="AR607"/>
  <c r="AQ607"/>
  <c r="AP607"/>
  <c r="AO607"/>
  <c r="AN607"/>
  <c r="AM607"/>
  <c r="AL607"/>
  <c r="AK607"/>
  <c r="AJ607"/>
  <c r="AI607"/>
  <c r="AH607"/>
  <c r="AG607"/>
  <c r="AF607"/>
  <c r="AE607"/>
  <c r="AD607"/>
  <c r="AC607"/>
  <c r="AB607"/>
  <c r="AA607"/>
  <c r="Z607"/>
  <c r="Y607"/>
  <c r="X607"/>
  <c r="W607"/>
  <c r="V607"/>
  <c r="U607"/>
  <c r="T607"/>
  <c r="S607"/>
  <c r="R607"/>
  <c r="Q607"/>
  <c r="P607"/>
  <c r="O607"/>
  <c r="N607"/>
  <c r="M607"/>
  <c r="L607"/>
  <c r="K607"/>
  <c r="J607"/>
  <c r="I607"/>
  <c r="H607"/>
  <c r="G607"/>
  <c r="F607"/>
  <c r="E607"/>
  <c r="D607"/>
  <c r="C607"/>
  <c r="B607"/>
  <c r="BN606"/>
  <c r="BM606"/>
  <c r="BL606"/>
  <c r="BK606"/>
  <c r="BI606"/>
  <c r="BH606"/>
  <c r="BG606"/>
  <c r="BF606"/>
  <c r="BE606"/>
  <c r="BD606"/>
  <c r="BC606"/>
  <c r="BB606"/>
  <c r="BA606"/>
  <c r="AZ606"/>
  <c r="AY606"/>
  <c r="AX606"/>
  <c r="AW606"/>
  <c r="AV606"/>
  <c r="AU606"/>
  <c r="AS606"/>
  <c r="AR606"/>
  <c r="AQ606"/>
  <c r="AP606"/>
  <c r="AO606"/>
  <c r="AN606"/>
  <c r="AM606"/>
  <c r="AL606"/>
  <c r="AK606"/>
  <c r="AJ606"/>
  <c r="AI606"/>
  <c r="AH606"/>
  <c r="AG606"/>
  <c r="AF606"/>
  <c r="AE606"/>
  <c r="AD606"/>
  <c r="AC606"/>
  <c r="AB606"/>
  <c r="AA606"/>
  <c r="Z606"/>
  <c r="Y606"/>
  <c r="X606"/>
  <c r="W606"/>
  <c r="V606"/>
  <c r="U606"/>
  <c r="T606"/>
  <c r="S606"/>
  <c r="R606"/>
  <c r="Q606"/>
  <c r="P606"/>
  <c r="O606"/>
  <c r="N606"/>
  <c r="M606"/>
  <c r="L606"/>
  <c r="K606"/>
  <c r="J606"/>
  <c r="I606"/>
  <c r="H606"/>
  <c r="G606"/>
  <c r="F606"/>
  <c r="E606"/>
  <c r="D606"/>
  <c r="C606"/>
  <c r="B606"/>
  <c r="BN605"/>
  <c r="BM605"/>
  <c r="BL605"/>
  <c r="BK605"/>
  <c r="BI605"/>
  <c r="BH605"/>
  <c r="BG605"/>
  <c r="BF605"/>
  <c r="BE605"/>
  <c r="BD605"/>
  <c r="BC605"/>
  <c r="BB605"/>
  <c r="BA605"/>
  <c r="AZ605"/>
  <c r="AY605"/>
  <c r="AX605"/>
  <c r="AW605"/>
  <c r="AV605"/>
  <c r="AU605"/>
  <c r="AS605"/>
  <c r="AR605"/>
  <c r="AQ605"/>
  <c r="AP605"/>
  <c r="AO605"/>
  <c r="AN605"/>
  <c r="AM605"/>
  <c r="AL605"/>
  <c r="AK605"/>
  <c r="AJ605"/>
  <c r="AI605"/>
  <c r="AH605"/>
  <c r="AG605"/>
  <c r="AF605"/>
  <c r="AE605"/>
  <c r="AD605"/>
  <c r="AC605"/>
  <c r="AB605"/>
  <c r="AA605"/>
  <c r="Z605"/>
  <c r="Y605"/>
  <c r="X605"/>
  <c r="W605"/>
  <c r="V605"/>
  <c r="U605"/>
  <c r="T605"/>
  <c r="S605"/>
  <c r="R605"/>
  <c r="Q605"/>
  <c r="P605"/>
  <c r="O605"/>
  <c r="N605"/>
  <c r="M605"/>
  <c r="L605"/>
  <c r="K605"/>
  <c r="J605"/>
  <c r="I605"/>
  <c r="H605"/>
  <c r="G605"/>
  <c r="F605"/>
  <c r="E605"/>
  <c r="D605"/>
  <c r="C605"/>
  <c r="B605"/>
  <c r="BN604"/>
  <c r="BM604"/>
  <c r="BL604"/>
  <c r="BK604"/>
  <c r="BI604"/>
  <c r="BH604"/>
  <c r="BG604"/>
  <c r="BF604"/>
  <c r="BE604"/>
  <c r="BD604"/>
  <c r="BC604"/>
  <c r="BB604"/>
  <c r="BA604"/>
  <c r="AZ604"/>
  <c r="AY604"/>
  <c r="AX604"/>
  <c r="AW604"/>
  <c r="AV604"/>
  <c r="AU604"/>
  <c r="AS604"/>
  <c r="AR604"/>
  <c r="AQ604"/>
  <c r="AP604"/>
  <c r="AO604"/>
  <c r="AN604"/>
  <c r="AM604"/>
  <c r="AL604"/>
  <c r="AK604"/>
  <c r="AJ604"/>
  <c r="AI604"/>
  <c r="AH604"/>
  <c r="AG604"/>
  <c r="AF604"/>
  <c r="AE604"/>
  <c r="AD604"/>
  <c r="AC604"/>
  <c r="AB604"/>
  <c r="AA604"/>
  <c r="Z604"/>
  <c r="Y604"/>
  <c r="X604"/>
  <c r="W604"/>
  <c r="V604"/>
  <c r="U604"/>
  <c r="T604"/>
  <c r="S604"/>
  <c r="R604"/>
  <c r="Q604"/>
  <c r="P604"/>
  <c r="O604"/>
  <c r="N604"/>
  <c r="M604"/>
  <c r="L604"/>
  <c r="K604"/>
  <c r="J604"/>
  <c r="I604"/>
  <c r="H604"/>
  <c r="G604"/>
  <c r="F604"/>
  <c r="E604"/>
  <c r="D604"/>
  <c r="C604"/>
  <c r="B604"/>
  <c r="BN603"/>
  <c r="BM603"/>
  <c r="BL603"/>
  <c r="BK603"/>
  <c r="BI603"/>
  <c r="BH603"/>
  <c r="BG603"/>
  <c r="BF603"/>
  <c r="BE603"/>
  <c r="BD603"/>
  <c r="BC603"/>
  <c r="BB603"/>
  <c r="BA603"/>
  <c r="AZ603"/>
  <c r="AY603"/>
  <c r="AX603"/>
  <c r="AW603"/>
  <c r="AV603"/>
  <c r="AU603"/>
  <c r="AS603"/>
  <c r="AR603"/>
  <c r="AQ603"/>
  <c r="AP603"/>
  <c r="AO603"/>
  <c r="AN603"/>
  <c r="AM603"/>
  <c r="AL603"/>
  <c r="AK603"/>
  <c r="AJ603"/>
  <c r="AI603"/>
  <c r="AH603"/>
  <c r="AG603"/>
  <c r="AF603"/>
  <c r="AE603"/>
  <c r="AD603"/>
  <c r="AC603"/>
  <c r="AB603"/>
  <c r="AA603"/>
  <c r="Z603"/>
  <c r="Y603"/>
  <c r="X603"/>
  <c r="W603"/>
  <c r="V603"/>
  <c r="U603"/>
  <c r="T603"/>
  <c r="S603"/>
  <c r="R603"/>
  <c r="Q603"/>
  <c r="P603"/>
  <c r="O603"/>
  <c r="N603"/>
  <c r="M603"/>
  <c r="L603"/>
  <c r="K603"/>
  <c r="J603"/>
  <c r="I603"/>
  <c r="H603"/>
  <c r="G603"/>
  <c r="F603"/>
  <c r="E603"/>
  <c r="D603"/>
  <c r="C603"/>
  <c r="B603"/>
  <c r="BN602"/>
  <c r="BM602"/>
  <c r="BL602"/>
  <c r="BK602"/>
  <c r="BI602"/>
  <c r="BH602"/>
  <c r="BG602"/>
  <c r="BF602"/>
  <c r="BE602"/>
  <c r="BD602"/>
  <c r="BC602"/>
  <c r="BB602"/>
  <c r="BA602"/>
  <c r="AZ602"/>
  <c r="AY602"/>
  <c r="AX602"/>
  <c r="AW602"/>
  <c r="AV602"/>
  <c r="AU602"/>
  <c r="AS602"/>
  <c r="AR602"/>
  <c r="AQ602"/>
  <c r="AP602"/>
  <c r="AO602"/>
  <c r="AN602"/>
  <c r="AM602"/>
  <c r="AL602"/>
  <c r="AK602"/>
  <c r="AJ602"/>
  <c r="AI602"/>
  <c r="AH602"/>
  <c r="AG602"/>
  <c r="AF602"/>
  <c r="AE602"/>
  <c r="AD602"/>
  <c r="AC602"/>
  <c r="AB602"/>
  <c r="AA602"/>
  <c r="Z602"/>
  <c r="Y602"/>
  <c r="X602"/>
  <c r="W602"/>
  <c r="V602"/>
  <c r="U602"/>
  <c r="T602"/>
  <c r="S602"/>
  <c r="R602"/>
  <c r="Q602"/>
  <c r="P602"/>
  <c r="O602"/>
  <c r="N602"/>
  <c r="M602"/>
  <c r="L602"/>
  <c r="K602"/>
  <c r="J602"/>
  <c r="I602"/>
  <c r="H602"/>
  <c r="G602"/>
  <c r="F602"/>
  <c r="E602"/>
  <c r="D602"/>
  <c r="C602"/>
  <c r="B602"/>
  <c r="BN601"/>
  <c r="BM601"/>
  <c r="BL601"/>
  <c r="BK601"/>
  <c r="BI601"/>
  <c r="BH601"/>
  <c r="BG601"/>
  <c r="BF601"/>
  <c r="BE601"/>
  <c r="BD601"/>
  <c r="BC601"/>
  <c r="BB601"/>
  <c r="BA601"/>
  <c r="AZ601"/>
  <c r="AY601"/>
  <c r="AX601"/>
  <c r="AW601"/>
  <c r="AV601"/>
  <c r="AU601"/>
  <c r="AS601"/>
  <c r="AR601"/>
  <c r="AQ601"/>
  <c r="AP601"/>
  <c r="AO601"/>
  <c r="AN601"/>
  <c r="AM601"/>
  <c r="AL601"/>
  <c r="AK601"/>
  <c r="AJ601"/>
  <c r="AI601"/>
  <c r="AH601"/>
  <c r="AG601"/>
  <c r="AF601"/>
  <c r="AE601"/>
  <c r="AD601"/>
  <c r="AC601"/>
  <c r="AB601"/>
  <c r="AA601"/>
  <c r="Z601"/>
  <c r="Y601"/>
  <c r="X601"/>
  <c r="W601"/>
  <c r="V601"/>
  <c r="U601"/>
  <c r="T601"/>
  <c r="S601"/>
  <c r="R601"/>
  <c r="Q601"/>
  <c r="P601"/>
  <c r="O601"/>
  <c r="N601"/>
  <c r="M601"/>
  <c r="L601"/>
  <c r="K601"/>
  <c r="J601"/>
  <c r="I601"/>
  <c r="H601"/>
  <c r="G601"/>
  <c r="F601"/>
  <c r="E601"/>
  <c r="D601"/>
  <c r="C601"/>
  <c r="B601"/>
  <c r="BN600"/>
  <c r="BM600"/>
  <c r="BL600"/>
  <c r="BK600"/>
  <c r="BI600"/>
  <c r="BH600"/>
  <c r="BG600"/>
  <c r="BF600"/>
  <c r="BE600"/>
  <c r="BD600"/>
  <c r="BC600"/>
  <c r="BB600"/>
  <c r="BA600"/>
  <c r="AZ600"/>
  <c r="AY600"/>
  <c r="AX600"/>
  <c r="AW600"/>
  <c r="AV600"/>
  <c r="AU600"/>
  <c r="AS600"/>
  <c r="AR600"/>
  <c r="AQ600"/>
  <c r="AP600"/>
  <c r="AO600"/>
  <c r="AN600"/>
  <c r="AM600"/>
  <c r="AL600"/>
  <c r="AK600"/>
  <c r="AJ600"/>
  <c r="AI600"/>
  <c r="AH600"/>
  <c r="AG600"/>
  <c r="AF600"/>
  <c r="AE600"/>
  <c r="AD600"/>
  <c r="AC600"/>
  <c r="AB600"/>
  <c r="AA600"/>
  <c r="Z600"/>
  <c r="Y600"/>
  <c r="X600"/>
  <c r="W600"/>
  <c r="V600"/>
  <c r="U600"/>
  <c r="T600"/>
  <c r="S600"/>
  <c r="R600"/>
  <c r="Q600"/>
  <c r="P600"/>
  <c r="O600"/>
  <c r="N600"/>
  <c r="M600"/>
  <c r="L600"/>
  <c r="K600"/>
  <c r="J600"/>
  <c r="I600"/>
  <c r="H600"/>
  <c r="G600"/>
  <c r="F600"/>
  <c r="E600"/>
  <c r="D600"/>
  <c r="C600"/>
  <c r="B600"/>
  <c r="BN599"/>
  <c r="BM599"/>
  <c r="BL599"/>
  <c r="BK599"/>
  <c r="BI599"/>
  <c r="BH599"/>
  <c r="BG599"/>
  <c r="BF599"/>
  <c r="BE599"/>
  <c r="BD599"/>
  <c r="BC599"/>
  <c r="BB599"/>
  <c r="BA599"/>
  <c r="AZ599"/>
  <c r="AY599"/>
  <c r="AX599"/>
  <c r="AW599"/>
  <c r="AV599"/>
  <c r="AU599"/>
  <c r="AS599"/>
  <c r="AR599"/>
  <c r="AQ599"/>
  <c r="AP599"/>
  <c r="AO599"/>
  <c r="AN599"/>
  <c r="AM599"/>
  <c r="AL599"/>
  <c r="AK599"/>
  <c r="AJ599"/>
  <c r="AI599"/>
  <c r="AH599"/>
  <c r="AG599"/>
  <c r="AF599"/>
  <c r="AE599"/>
  <c r="AD599"/>
  <c r="AC599"/>
  <c r="AB599"/>
  <c r="AA599"/>
  <c r="Z599"/>
  <c r="Y599"/>
  <c r="X599"/>
  <c r="W599"/>
  <c r="V599"/>
  <c r="U599"/>
  <c r="T599"/>
  <c r="S599"/>
  <c r="R599"/>
  <c r="Q599"/>
  <c r="P599"/>
  <c r="O599"/>
  <c r="N599"/>
  <c r="M599"/>
  <c r="L599"/>
  <c r="K599"/>
  <c r="J599"/>
  <c r="I599"/>
  <c r="H599"/>
  <c r="G599"/>
  <c r="F599"/>
  <c r="E599"/>
  <c r="D599"/>
  <c r="C599"/>
  <c r="B599"/>
  <c r="BN598"/>
  <c r="BM598"/>
  <c r="BL598"/>
  <c r="BK598"/>
  <c r="BI598"/>
  <c r="BH598"/>
  <c r="BG598"/>
  <c r="BF598"/>
  <c r="BE598"/>
  <c r="BD598"/>
  <c r="BC598"/>
  <c r="BB598"/>
  <c r="BA598"/>
  <c r="AZ598"/>
  <c r="AY598"/>
  <c r="AX598"/>
  <c r="AW598"/>
  <c r="AV598"/>
  <c r="AU598"/>
  <c r="AS598"/>
  <c r="AR598"/>
  <c r="AQ598"/>
  <c r="AP598"/>
  <c r="AO598"/>
  <c r="AN598"/>
  <c r="AM598"/>
  <c r="AL598"/>
  <c r="AK598"/>
  <c r="AJ598"/>
  <c r="AI598"/>
  <c r="AH598"/>
  <c r="AG598"/>
  <c r="AF598"/>
  <c r="AE598"/>
  <c r="AD598"/>
  <c r="AC598"/>
  <c r="AB598"/>
  <c r="AA598"/>
  <c r="Z598"/>
  <c r="Y598"/>
  <c r="X598"/>
  <c r="W598"/>
  <c r="V598"/>
  <c r="U598"/>
  <c r="T598"/>
  <c r="S598"/>
  <c r="R598"/>
  <c r="Q598"/>
  <c r="P598"/>
  <c r="O598"/>
  <c r="N598"/>
  <c r="M598"/>
  <c r="L598"/>
  <c r="K598"/>
  <c r="J598"/>
  <c r="I598"/>
  <c r="H598"/>
  <c r="G598"/>
  <c r="F598"/>
  <c r="E598"/>
  <c r="D598"/>
  <c r="C598"/>
  <c r="B598"/>
  <c r="BN597"/>
  <c r="BM597"/>
  <c r="BL597"/>
  <c r="BK597"/>
  <c r="BI597"/>
  <c r="BH597"/>
  <c r="BG597"/>
  <c r="BF597"/>
  <c r="BE597"/>
  <c r="BD597"/>
  <c r="BC597"/>
  <c r="BB597"/>
  <c r="BA597"/>
  <c r="AZ597"/>
  <c r="AY597"/>
  <c r="AX597"/>
  <c r="AW597"/>
  <c r="AV597"/>
  <c r="AU597"/>
  <c r="AS597"/>
  <c r="AR597"/>
  <c r="AQ597"/>
  <c r="AP597"/>
  <c r="AO597"/>
  <c r="AN597"/>
  <c r="AM597"/>
  <c r="AL597"/>
  <c r="AK597"/>
  <c r="AJ597"/>
  <c r="AI597"/>
  <c r="AH597"/>
  <c r="AG597"/>
  <c r="AF597"/>
  <c r="AE597"/>
  <c r="AD597"/>
  <c r="AC597"/>
  <c r="AB597"/>
  <c r="AA597"/>
  <c r="Z597"/>
  <c r="Y597"/>
  <c r="X597"/>
  <c r="W597"/>
  <c r="V597"/>
  <c r="U597"/>
  <c r="T597"/>
  <c r="S597"/>
  <c r="R597"/>
  <c r="Q597"/>
  <c r="P597"/>
  <c r="O597"/>
  <c r="N597"/>
  <c r="M597"/>
  <c r="L597"/>
  <c r="K597"/>
  <c r="J597"/>
  <c r="I597"/>
  <c r="H597"/>
  <c r="G597"/>
  <c r="F597"/>
  <c r="E597"/>
  <c r="D597"/>
  <c r="C597"/>
  <c r="B597"/>
  <c r="BN596"/>
  <c r="BM596"/>
  <c r="BL596"/>
  <c r="BK596"/>
  <c r="BI596"/>
  <c r="BH596"/>
  <c r="BG596"/>
  <c r="BF596"/>
  <c r="BE596"/>
  <c r="BD596"/>
  <c r="BC596"/>
  <c r="BB596"/>
  <c r="BA596"/>
  <c r="AZ596"/>
  <c r="AY596"/>
  <c r="AX596"/>
  <c r="AW596"/>
  <c r="AV596"/>
  <c r="AU596"/>
  <c r="AS596"/>
  <c r="AR596"/>
  <c r="AQ596"/>
  <c r="AP596"/>
  <c r="AO596"/>
  <c r="AN596"/>
  <c r="AM596"/>
  <c r="AL596"/>
  <c r="AK596"/>
  <c r="AJ596"/>
  <c r="AI596"/>
  <c r="AH596"/>
  <c r="AG596"/>
  <c r="AF596"/>
  <c r="AE596"/>
  <c r="AD596"/>
  <c r="AC596"/>
  <c r="AB596"/>
  <c r="AA596"/>
  <c r="Z596"/>
  <c r="Y596"/>
  <c r="X596"/>
  <c r="W596"/>
  <c r="V596"/>
  <c r="U596"/>
  <c r="T596"/>
  <c r="S596"/>
  <c r="R596"/>
  <c r="Q596"/>
  <c r="P596"/>
  <c r="O596"/>
  <c r="N596"/>
  <c r="M596"/>
  <c r="L596"/>
  <c r="K596"/>
  <c r="J596"/>
  <c r="I596"/>
  <c r="H596"/>
  <c r="G596"/>
  <c r="F596"/>
  <c r="E596"/>
  <c r="D596"/>
  <c r="C596"/>
  <c r="B596"/>
  <c r="BN595"/>
  <c r="BM595"/>
  <c r="BL595"/>
  <c r="BK595"/>
  <c r="BI595"/>
  <c r="BH595"/>
  <c r="BG595"/>
  <c r="BF595"/>
  <c r="BE595"/>
  <c r="BD595"/>
  <c r="BC595"/>
  <c r="BB595"/>
  <c r="BA595"/>
  <c r="AZ595"/>
  <c r="AY595"/>
  <c r="AX595"/>
  <c r="AW595"/>
  <c r="AV595"/>
  <c r="AU595"/>
  <c r="AS595"/>
  <c r="AR595"/>
  <c r="AQ595"/>
  <c r="AP595"/>
  <c r="AO595"/>
  <c r="AN595"/>
  <c r="AM595"/>
  <c r="AL595"/>
  <c r="AK595"/>
  <c r="AJ595"/>
  <c r="AI595"/>
  <c r="AH595"/>
  <c r="AG595"/>
  <c r="AF595"/>
  <c r="AE595"/>
  <c r="AD595"/>
  <c r="AC595"/>
  <c r="AB595"/>
  <c r="AA595"/>
  <c r="Z595"/>
  <c r="Y595"/>
  <c r="X595"/>
  <c r="W595"/>
  <c r="V595"/>
  <c r="U595"/>
  <c r="T595"/>
  <c r="S595"/>
  <c r="R595"/>
  <c r="Q595"/>
  <c r="P595"/>
  <c r="O595"/>
  <c r="N595"/>
  <c r="M595"/>
  <c r="L595"/>
  <c r="K595"/>
  <c r="J595"/>
  <c r="I595"/>
  <c r="H595"/>
  <c r="G595"/>
  <c r="F595"/>
  <c r="E595"/>
  <c r="D595"/>
  <c r="C595"/>
  <c r="B595"/>
  <c r="BN594"/>
  <c r="BM594"/>
  <c r="BL594"/>
  <c r="BK594"/>
  <c r="BI594"/>
  <c r="BH594"/>
  <c r="BG594"/>
  <c r="BF594"/>
  <c r="BE594"/>
  <c r="BD594"/>
  <c r="BC594"/>
  <c r="BB594"/>
  <c r="BA594"/>
  <c r="AZ594"/>
  <c r="AY594"/>
  <c r="AX594"/>
  <c r="AW594"/>
  <c r="AV594"/>
  <c r="AU594"/>
  <c r="AS594"/>
  <c r="AR594"/>
  <c r="AQ594"/>
  <c r="AP594"/>
  <c r="AO594"/>
  <c r="AN594"/>
  <c r="AM594"/>
  <c r="AL594"/>
  <c r="AK594"/>
  <c r="AJ594"/>
  <c r="AI594"/>
  <c r="AH594"/>
  <c r="AG594"/>
  <c r="AF594"/>
  <c r="AE594"/>
  <c r="AD594"/>
  <c r="AC594"/>
  <c r="AB594"/>
  <c r="AA594"/>
  <c r="Z594"/>
  <c r="Y594"/>
  <c r="X594"/>
  <c r="W594"/>
  <c r="V594"/>
  <c r="U594"/>
  <c r="T594"/>
  <c r="S594"/>
  <c r="R594"/>
  <c r="Q594"/>
  <c r="P594"/>
  <c r="O594"/>
  <c r="N594"/>
  <c r="M594"/>
  <c r="L594"/>
  <c r="K594"/>
  <c r="J594"/>
  <c r="I594"/>
  <c r="H594"/>
  <c r="G594"/>
  <c r="F594"/>
  <c r="E594"/>
  <c r="D594"/>
  <c r="C594"/>
  <c r="B594"/>
  <c r="BN593"/>
  <c r="BM593"/>
  <c r="BL593"/>
  <c r="BK593"/>
  <c r="BI593"/>
  <c r="BH593"/>
  <c r="BG593"/>
  <c r="BF593"/>
  <c r="BE593"/>
  <c r="BD593"/>
  <c r="BC593"/>
  <c r="BB593"/>
  <c r="BA593"/>
  <c r="AZ593"/>
  <c r="AY593"/>
  <c r="AX593"/>
  <c r="AW593"/>
  <c r="AV593"/>
  <c r="AU593"/>
  <c r="AS593"/>
  <c r="AR593"/>
  <c r="AQ593"/>
  <c r="AP593"/>
  <c r="AO593"/>
  <c r="AN593"/>
  <c r="AM593"/>
  <c r="AL593"/>
  <c r="AK593"/>
  <c r="AJ593"/>
  <c r="AI593"/>
  <c r="AH593"/>
  <c r="AG593"/>
  <c r="AF593"/>
  <c r="AE593"/>
  <c r="AD593"/>
  <c r="AC593"/>
  <c r="AB593"/>
  <c r="AA593"/>
  <c r="Z593"/>
  <c r="Y593"/>
  <c r="X593"/>
  <c r="W593"/>
  <c r="V593"/>
  <c r="U593"/>
  <c r="T593"/>
  <c r="S593"/>
  <c r="R593"/>
  <c r="Q593"/>
  <c r="P593"/>
  <c r="O593"/>
  <c r="N593"/>
  <c r="M593"/>
  <c r="L593"/>
  <c r="K593"/>
  <c r="J593"/>
  <c r="I593"/>
  <c r="H593"/>
  <c r="G593"/>
  <c r="F593"/>
  <c r="E593"/>
  <c r="D593"/>
  <c r="C593"/>
  <c r="B593"/>
  <c r="BN592"/>
  <c r="BM592"/>
  <c r="BL592"/>
  <c r="BK592"/>
  <c r="BI592"/>
  <c r="BH592"/>
  <c r="BG592"/>
  <c r="BF592"/>
  <c r="BE592"/>
  <c r="BD592"/>
  <c r="BC592"/>
  <c r="BB592"/>
  <c r="BA592"/>
  <c r="AZ592"/>
  <c r="AY592"/>
  <c r="AX592"/>
  <c r="AW592"/>
  <c r="AV592"/>
  <c r="AU592"/>
  <c r="AS592"/>
  <c r="AR592"/>
  <c r="AQ592"/>
  <c r="AP592"/>
  <c r="AO592"/>
  <c r="AN592"/>
  <c r="AM592"/>
  <c r="AL592"/>
  <c r="AK592"/>
  <c r="AJ592"/>
  <c r="AI592"/>
  <c r="AH592"/>
  <c r="AG592"/>
  <c r="AF592"/>
  <c r="AE592"/>
  <c r="AD592"/>
  <c r="AC592"/>
  <c r="AB592"/>
  <c r="AA592"/>
  <c r="Z592"/>
  <c r="Y592"/>
  <c r="X592"/>
  <c r="W592"/>
  <c r="V592"/>
  <c r="U592"/>
  <c r="T592"/>
  <c r="S592"/>
  <c r="R592"/>
  <c r="Q592"/>
  <c r="P592"/>
  <c r="O592"/>
  <c r="N592"/>
  <c r="M592"/>
  <c r="L592"/>
  <c r="K592"/>
  <c r="J592"/>
  <c r="I592"/>
  <c r="H592"/>
  <c r="G592"/>
  <c r="F592"/>
  <c r="E592"/>
  <c r="D592"/>
  <c r="C592"/>
  <c r="B592"/>
  <c r="BN591"/>
  <c r="BM591"/>
  <c r="BL591"/>
  <c r="BK591"/>
  <c r="BI591"/>
  <c r="BH591"/>
  <c r="BG591"/>
  <c r="BF591"/>
  <c r="BE591"/>
  <c r="BD591"/>
  <c r="BC591"/>
  <c r="BB591"/>
  <c r="BA591"/>
  <c r="AZ591"/>
  <c r="AY591"/>
  <c r="AX591"/>
  <c r="AW591"/>
  <c r="AV591"/>
  <c r="AU591"/>
  <c r="AS591"/>
  <c r="AR591"/>
  <c r="AQ591"/>
  <c r="AP591"/>
  <c r="AO591"/>
  <c r="AN591"/>
  <c r="AM591"/>
  <c r="AL591"/>
  <c r="AK591"/>
  <c r="AJ591"/>
  <c r="AI591"/>
  <c r="AH591"/>
  <c r="AG591"/>
  <c r="AF591"/>
  <c r="AE591"/>
  <c r="AD591"/>
  <c r="AC591"/>
  <c r="AB591"/>
  <c r="AA591"/>
  <c r="Z591"/>
  <c r="Y591"/>
  <c r="X591"/>
  <c r="W591"/>
  <c r="V591"/>
  <c r="U591"/>
  <c r="T591"/>
  <c r="S591"/>
  <c r="R591"/>
  <c r="Q591"/>
  <c r="P591"/>
  <c r="O591"/>
  <c r="N591"/>
  <c r="M591"/>
  <c r="L591"/>
  <c r="K591"/>
  <c r="J591"/>
  <c r="I591"/>
  <c r="H591"/>
  <c r="G591"/>
  <c r="F591"/>
  <c r="E591"/>
  <c r="D591"/>
  <c r="C591"/>
  <c r="B591"/>
  <c r="BN590"/>
  <c r="BM590"/>
  <c r="BL590"/>
  <c r="BK590"/>
  <c r="BI590"/>
  <c r="BH590"/>
  <c r="BG590"/>
  <c r="BF590"/>
  <c r="BE590"/>
  <c r="BD590"/>
  <c r="BC590"/>
  <c r="BB590"/>
  <c r="BA590"/>
  <c r="AZ590"/>
  <c r="AY590"/>
  <c r="AX590"/>
  <c r="AW590"/>
  <c r="AV590"/>
  <c r="AU590"/>
  <c r="AS590"/>
  <c r="AR590"/>
  <c r="AQ590"/>
  <c r="AP590"/>
  <c r="AO590"/>
  <c r="AN590"/>
  <c r="AM590"/>
  <c r="AL590"/>
  <c r="AK590"/>
  <c r="AJ590"/>
  <c r="AI590"/>
  <c r="AH590"/>
  <c r="AG590"/>
  <c r="AF590"/>
  <c r="AE590"/>
  <c r="AD590"/>
  <c r="AC590"/>
  <c r="AB590"/>
  <c r="AA590"/>
  <c r="Z590"/>
  <c r="Y590"/>
  <c r="X590"/>
  <c r="W590"/>
  <c r="V590"/>
  <c r="U590"/>
  <c r="T590"/>
  <c r="S590"/>
  <c r="R590"/>
  <c r="Q590"/>
  <c r="P590"/>
  <c r="O590"/>
  <c r="N590"/>
  <c r="M590"/>
  <c r="L590"/>
  <c r="K590"/>
  <c r="J590"/>
  <c r="I590"/>
  <c r="H590"/>
  <c r="G590"/>
  <c r="F590"/>
  <c r="E590"/>
  <c r="D590"/>
  <c r="C590"/>
  <c r="B590"/>
  <c r="BN589"/>
  <c r="BM589"/>
  <c r="BL589"/>
  <c r="BK589"/>
  <c r="BI589"/>
  <c r="BH589"/>
  <c r="BG589"/>
  <c r="BF589"/>
  <c r="BE589"/>
  <c r="BD589"/>
  <c r="BC589"/>
  <c r="BB589"/>
  <c r="BA589"/>
  <c r="AZ589"/>
  <c r="AY589"/>
  <c r="AX589"/>
  <c r="AW589"/>
  <c r="AV589"/>
  <c r="AU589"/>
  <c r="AS589"/>
  <c r="AR589"/>
  <c r="AQ589"/>
  <c r="AP589"/>
  <c r="AO589"/>
  <c r="AN589"/>
  <c r="AM589"/>
  <c r="AL589"/>
  <c r="AK589"/>
  <c r="AJ589"/>
  <c r="AI589"/>
  <c r="AH589"/>
  <c r="AG589"/>
  <c r="AF589"/>
  <c r="AE589"/>
  <c r="AD589"/>
  <c r="AC589"/>
  <c r="AB589"/>
  <c r="AA589"/>
  <c r="Z589"/>
  <c r="Y589"/>
  <c r="X589"/>
  <c r="W589"/>
  <c r="V589"/>
  <c r="U589"/>
  <c r="T589"/>
  <c r="S589"/>
  <c r="R589"/>
  <c r="Q589"/>
  <c r="P589"/>
  <c r="O589"/>
  <c r="N589"/>
  <c r="M589"/>
  <c r="L589"/>
  <c r="K589"/>
  <c r="J589"/>
  <c r="I589"/>
  <c r="H589"/>
  <c r="G589"/>
  <c r="F589"/>
  <c r="E589"/>
  <c r="D589"/>
  <c r="C589"/>
  <c r="B589"/>
  <c r="BN588"/>
  <c r="BM588"/>
  <c r="BL588"/>
  <c r="BK588"/>
  <c r="BI588"/>
  <c r="BH588"/>
  <c r="BG588"/>
  <c r="BF588"/>
  <c r="BE588"/>
  <c r="BD588"/>
  <c r="BC588"/>
  <c r="BB588"/>
  <c r="BA588"/>
  <c r="AZ588"/>
  <c r="AY588"/>
  <c r="AX588"/>
  <c r="AW588"/>
  <c r="AV588"/>
  <c r="AU588"/>
  <c r="AS588"/>
  <c r="AR588"/>
  <c r="AQ588"/>
  <c r="AP588"/>
  <c r="AO588"/>
  <c r="AN588"/>
  <c r="AM588"/>
  <c r="AL588"/>
  <c r="AK588"/>
  <c r="AJ588"/>
  <c r="AI588"/>
  <c r="AH588"/>
  <c r="AG588"/>
  <c r="AF588"/>
  <c r="AE588"/>
  <c r="AD588"/>
  <c r="AC588"/>
  <c r="AB588"/>
  <c r="AA588"/>
  <c r="Z588"/>
  <c r="Y588"/>
  <c r="X588"/>
  <c r="W588"/>
  <c r="V588"/>
  <c r="U588"/>
  <c r="T588"/>
  <c r="S588"/>
  <c r="R588"/>
  <c r="Q588"/>
  <c r="P588"/>
  <c r="O588"/>
  <c r="N588"/>
  <c r="M588"/>
  <c r="L588"/>
  <c r="K588"/>
  <c r="J588"/>
  <c r="I588"/>
  <c r="H588"/>
  <c r="G588"/>
  <c r="F588"/>
  <c r="E588"/>
  <c r="D588"/>
  <c r="C588"/>
  <c r="B588"/>
  <c r="BN587"/>
  <c r="BM587"/>
  <c r="BL587"/>
  <c r="BK587"/>
  <c r="BI587"/>
  <c r="BH587"/>
  <c r="BG587"/>
  <c r="BF587"/>
  <c r="BE587"/>
  <c r="BD587"/>
  <c r="BC587"/>
  <c r="BB587"/>
  <c r="BA587"/>
  <c r="AZ587"/>
  <c r="AY587"/>
  <c r="AX587"/>
  <c r="AW587"/>
  <c r="AV587"/>
  <c r="AU587"/>
  <c r="AS587"/>
  <c r="AR587"/>
  <c r="AQ587"/>
  <c r="AP587"/>
  <c r="AO587"/>
  <c r="AN587"/>
  <c r="AM587"/>
  <c r="AL587"/>
  <c r="AK587"/>
  <c r="AJ587"/>
  <c r="AI587"/>
  <c r="AH587"/>
  <c r="AG587"/>
  <c r="AF587"/>
  <c r="AE587"/>
  <c r="AD587"/>
  <c r="AC587"/>
  <c r="AB587"/>
  <c r="AA587"/>
  <c r="Z587"/>
  <c r="Y587"/>
  <c r="X587"/>
  <c r="W587"/>
  <c r="V587"/>
  <c r="U587"/>
  <c r="T587"/>
  <c r="S587"/>
  <c r="R587"/>
  <c r="Q587"/>
  <c r="P587"/>
  <c r="O587"/>
  <c r="N587"/>
  <c r="M587"/>
  <c r="L587"/>
  <c r="K587"/>
  <c r="J587"/>
  <c r="I587"/>
  <c r="H587"/>
  <c r="G587"/>
  <c r="F587"/>
  <c r="E587"/>
  <c r="D587"/>
  <c r="C587"/>
  <c r="B587"/>
  <c r="BN586"/>
  <c r="BM586"/>
  <c r="BL586"/>
  <c r="BK586"/>
  <c r="BI586"/>
  <c r="BH586"/>
  <c r="BG586"/>
  <c r="BF586"/>
  <c r="BE586"/>
  <c r="BD586"/>
  <c r="BC586"/>
  <c r="BB586"/>
  <c r="BA586"/>
  <c r="AZ586"/>
  <c r="AY586"/>
  <c r="AX586"/>
  <c r="AW586"/>
  <c r="AV586"/>
  <c r="AU586"/>
  <c r="AS586"/>
  <c r="AR586"/>
  <c r="AQ586"/>
  <c r="AP586"/>
  <c r="AO586"/>
  <c r="AN586"/>
  <c r="AM586"/>
  <c r="AL586"/>
  <c r="AK586"/>
  <c r="AJ586"/>
  <c r="AI586"/>
  <c r="AH586"/>
  <c r="AG586"/>
  <c r="AF586"/>
  <c r="AE586"/>
  <c r="AD586"/>
  <c r="AC586"/>
  <c r="AB586"/>
  <c r="AA586"/>
  <c r="Z586"/>
  <c r="Y586"/>
  <c r="X586"/>
  <c r="W586"/>
  <c r="V586"/>
  <c r="U586"/>
  <c r="T586"/>
  <c r="S586"/>
  <c r="R586"/>
  <c r="Q586"/>
  <c r="P586"/>
  <c r="O586"/>
  <c r="N586"/>
  <c r="M586"/>
  <c r="L586"/>
  <c r="K586"/>
  <c r="J586"/>
  <c r="I586"/>
  <c r="H586"/>
  <c r="G586"/>
  <c r="F586"/>
  <c r="E586"/>
  <c r="D586"/>
  <c r="C586"/>
  <c r="B586"/>
  <c r="BN585"/>
  <c r="BM585"/>
  <c r="BL585"/>
  <c r="BK585"/>
  <c r="BI585"/>
  <c r="BH585"/>
  <c r="BG585"/>
  <c r="BF585"/>
  <c r="BE585"/>
  <c r="BD585"/>
  <c r="BC585"/>
  <c r="BB585"/>
  <c r="BA585"/>
  <c r="AZ585"/>
  <c r="AY585"/>
  <c r="AX585"/>
  <c r="AW585"/>
  <c r="AV585"/>
  <c r="AU585"/>
  <c r="AS585"/>
  <c r="AR585"/>
  <c r="AQ585"/>
  <c r="AP585"/>
  <c r="AO585"/>
  <c r="AN585"/>
  <c r="AM585"/>
  <c r="AL585"/>
  <c r="AK585"/>
  <c r="AJ585"/>
  <c r="AI585"/>
  <c r="AH585"/>
  <c r="AG585"/>
  <c r="AF585"/>
  <c r="AE585"/>
  <c r="AD585"/>
  <c r="AC585"/>
  <c r="AB585"/>
  <c r="AA585"/>
  <c r="Z585"/>
  <c r="Y585"/>
  <c r="X585"/>
  <c r="W585"/>
  <c r="V585"/>
  <c r="U585"/>
  <c r="T585"/>
  <c r="S585"/>
  <c r="R585"/>
  <c r="Q585"/>
  <c r="P585"/>
  <c r="O585"/>
  <c r="N585"/>
  <c r="M585"/>
  <c r="L585"/>
  <c r="K585"/>
  <c r="J585"/>
  <c r="I585"/>
  <c r="H585"/>
  <c r="G585"/>
  <c r="F585"/>
  <c r="E585"/>
  <c r="D585"/>
  <c r="C585"/>
  <c r="B585"/>
  <c r="BN584"/>
  <c r="BM584"/>
  <c r="BL584"/>
  <c r="BK584"/>
  <c r="BI584"/>
  <c r="BH584"/>
  <c r="BG584"/>
  <c r="BF584"/>
  <c r="BE584"/>
  <c r="BD584"/>
  <c r="BC584"/>
  <c r="BB584"/>
  <c r="BA584"/>
  <c r="AZ584"/>
  <c r="AY584"/>
  <c r="AX584"/>
  <c r="AW584"/>
  <c r="AV584"/>
  <c r="AU584"/>
  <c r="AS584"/>
  <c r="AR584"/>
  <c r="AQ584"/>
  <c r="AP584"/>
  <c r="AO584"/>
  <c r="AN584"/>
  <c r="AM584"/>
  <c r="AL584"/>
  <c r="AK584"/>
  <c r="AJ584"/>
  <c r="AI584"/>
  <c r="AH584"/>
  <c r="AG584"/>
  <c r="AF584"/>
  <c r="AE584"/>
  <c r="AD584"/>
  <c r="AC584"/>
  <c r="AB584"/>
  <c r="AA584"/>
  <c r="Z584"/>
  <c r="Y584"/>
  <c r="X584"/>
  <c r="W584"/>
  <c r="V584"/>
  <c r="U584"/>
  <c r="T584"/>
  <c r="S584"/>
  <c r="R584"/>
  <c r="Q584"/>
  <c r="P584"/>
  <c r="O584"/>
  <c r="N584"/>
  <c r="M584"/>
  <c r="L584"/>
  <c r="K584"/>
  <c r="J584"/>
  <c r="I584"/>
  <c r="H584"/>
  <c r="G584"/>
  <c r="F584"/>
  <c r="E584"/>
  <c r="D584"/>
  <c r="C584"/>
  <c r="B584"/>
  <c r="BN583"/>
  <c r="BM583"/>
  <c r="BL583"/>
  <c r="BK583"/>
  <c r="BI583"/>
  <c r="BH583"/>
  <c r="BG583"/>
  <c r="BF583"/>
  <c r="BE583"/>
  <c r="BD583"/>
  <c r="BC583"/>
  <c r="BB583"/>
  <c r="BA583"/>
  <c r="AZ583"/>
  <c r="AY583"/>
  <c r="AX583"/>
  <c r="AW583"/>
  <c r="AV583"/>
  <c r="AU583"/>
  <c r="AS583"/>
  <c r="AR583"/>
  <c r="AQ583"/>
  <c r="AP583"/>
  <c r="AO583"/>
  <c r="AN583"/>
  <c r="AM583"/>
  <c r="AL583"/>
  <c r="AK583"/>
  <c r="AJ583"/>
  <c r="AI583"/>
  <c r="AH583"/>
  <c r="AG583"/>
  <c r="AF583"/>
  <c r="AE583"/>
  <c r="AD583"/>
  <c r="AC583"/>
  <c r="AB583"/>
  <c r="AA583"/>
  <c r="Z583"/>
  <c r="Y583"/>
  <c r="X583"/>
  <c r="W583"/>
  <c r="V583"/>
  <c r="U583"/>
  <c r="T583"/>
  <c r="S583"/>
  <c r="R583"/>
  <c r="Q583"/>
  <c r="P583"/>
  <c r="O583"/>
  <c r="N583"/>
  <c r="M583"/>
  <c r="L583"/>
  <c r="K583"/>
  <c r="J583"/>
  <c r="I583"/>
  <c r="H583"/>
  <c r="G583"/>
  <c r="F583"/>
  <c r="E583"/>
  <c r="D583"/>
  <c r="C583"/>
  <c r="B583"/>
  <c r="BN582"/>
  <c r="BM582"/>
  <c r="BL582"/>
  <c r="BK582"/>
  <c r="BI582"/>
  <c r="BH582"/>
  <c r="BG582"/>
  <c r="BF582"/>
  <c r="BE582"/>
  <c r="BD582"/>
  <c r="BC582"/>
  <c r="BB582"/>
  <c r="BA582"/>
  <c r="AZ582"/>
  <c r="AY582"/>
  <c r="AX582"/>
  <c r="AW582"/>
  <c r="AV582"/>
  <c r="AU582"/>
  <c r="AS582"/>
  <c r="AR582"/>
  <c r="AQ582"/>
  <c r="AP582"/>
  <c r="AO582"/>
  <c r="AN582"/>
  <c r="AM582"/>
  <c r="AL582"/>
  <c r="AK582"/>
  <c r="AJ582"/>
  <c r="AI582"/>
  <c r="AH582"/>
  <c r="AG582"/>
  <c r="AF582"/>
  <c r="AE582"/>
  <c r="AD582"/>
  <c r="AC582"/>
  <c r="AB582"/>
  <c r="AA582"/>
  <c r="Z582"/>
  <c r="Y582"/>
  <c r="X582"/>
  <c r="W582"/>
  <c r="V582"/>
  <c r="U582"/>
  <c r="T582"/>
  <c r="S582"/>
  <c r="R582"/>
  <c r="Q582"/>
  <c r="P582"/>
  <c r="O582"/>
  <c r="N582"/>
  <c r="M582"/>
  <c r="L582"/>
  <c r="K582"/>
  <c r="J582"/>
  <c r="I582"/>
  <c r="H582"/>
  <c r="G582"/>
  <c r="F582"/>
  <c r="E582"/>
  <c r="D582"/>
  <c r="C582"/>
  <c r="B582"/>
  <c r="BN581"/>
  <c r="BM581"/>
  <c r="BL581"/>
  <c r="BK581"/>
  <c r="BI581"/>
  <c r="BH581"/>
  <c r="BG581"/>
  <c r="BF581"/>
  <c r="BE581"/>
  <c r="BD581"/>
  <c r="BC581"/>
  <c r="BB581"/>
  <c r="BA581"/>
  <c r="AZ581"/>
  <c r="AY581"/>
  <c r="AX581"/>
  <c r="AW581"/>
  <c r="AV581"/>
  <c r="AU581"/>
  <c r="AS581"/>
  <c r="AR581"/>
  <c r="AQ581"/>
  <c r="AP581"/>
  <c r="AO581"/>
  <c r="AN581"/>
  <c r="AM581"/>
  <c r="AL581"/>
  <c r="AK581"/>
  <c r="AJ581"/>
  <c r="AI581"/>
  <c r="AH581"/>
  <c r="AG581"/>
  <c r="AF581"/>
  <c r="AE581"/>
  <c r="AD581"/>
  <c r="AC581"/>
  <c r="AB581"/>
  <c r="AA581"/>
  <c r="Z581"/>
  <c r="Y581"/>
  <c r="X581"/>
  <c r="W581"/>
  <c r="V581"/>
  <c r="U581"/>
  <c r="T581"/>
  <c r="S581"/>
  <c r="R581"/>
  <c r="Q581"/>
  <c r="P581"/>
  <c r="O581"/>
  <c r="N581"/>
  <c r="M581"/>
  <c r="L581"/>
  <c r="K581"/>
  <c r="J581"/>
  <c r="I581"/>
  <c r="H581"/>
  <c r="G581"/>
  <c r="F581"/>
  <c r="E581"/>
  <c r="D581"/>
  <c r="C581"/>
  <c r="B581"/>
  <c r="BN580"/>
  <c r="BM580"/>
  <c r="BL580"/>
  <c r="BK580"/>
  <c r="BI580"/>
  <c r="BH580"/>
  <c r="BG580"/>
  <c r="BF580"/>
  <c r="BE580"/>
  <c r="BD580"/>
  <c r="BC580"/>
  <c r="BB580"/>
  <c r="BA580"/>
  <c r="AZ580"/>
  <c r="AY580"/>
  <c r="AX580"/>
  <c r="AW580"/>
  <c r="AV580"/>
  <c r="AU580"/>
  <c r="AS580"/>
  <c r="AR580"/>
  <c r="AQ580"/>
  <c r="AP580"/>
  <c r="AO580"/>
  <c r="AN580"/>
  <c r="AM580"/>
  <c r="AL580"/>
  <c r="AK580"/>
  <c r="AJ580"/>
  <c r="AI580"/>
  <c r="AH580"/>
  <c r="AG580"/>
  <c r="AF580"/>
  <c r="AE580"/>
  <c r="AD580"/>
  <c r="AC580"/>
  <c r="AB580"/>
  <c r="AA580"/>
  <c r="Z580"/>
  <c r="Y580"/>
  <c r="X580"/>
  <c r="W580"/>
  <c r="V580"/>
  <c r="U580"/>
  <c r="T580"/>
  <c r="S580"/>
  <c r="R580"/>
  <c r="Q580"/>
  <c r="P580"/>
  <c r="O580"/>
  <c r="N580"/>
  <c r="M580"/>
  <c r="L580"/>
  <c r="K580"/>
  <c r="J580"/>
  <c r="I580"/>
  <c r="H580"/>
  <c r="G580"/>
  <c r="F580"/>
  <c r="E580"/>
  <c r="D580"/>
  <c r="C580"/>
  <c r="B580"/>
  <c r="BN579"/>
  <c r="BM579"/>
  <c r="BL579"/>
  <c r="BK579"/>
  <c r="BI579"/>
  <c r="BH579"/>
  <c r="BG579"/>
  <c r="BF579"/>
  <c r="BE579"/>
  <c r="BD579"/>
  <c r="BC579"/>
  <c r="BB579"/>
  <c r="BA579"/>
  <c r="AZ579"/>
  <c r="AY579"/>
  <c r="AX579"/>
  <c r="AW579"/>
  <c r="AV579"/>
  <c r="AU579"/>
  <c r="AS579"/>
  <c r="AR579"/>
  <c r="AQ579"/>
  <c r="AP579"/>
  <c r="AO579"/>
  <c r="AN579"/>
  <c r="AM579"/>
  <c r="AL579"/>
  <c r="AK579"/>
  <c r="AJ579"/>
  <c r="AI579"/>
  <c r="AH579"/>
  <c r="AG579"/>
  <c r="AF579"/>
  <c r="AE579"/>
  <c r="AD579"/>
  <c r="AC579"/>
  <c r="AB579"/>
  <c r="AA579"/>
  <c r="Z579"/>
  <c r="Y579"/>
  <c r="X579"/>
  <c r="W579"/>
  <c r="V579"/>
  <c r="U579"/>
  <c r="T579"/>
  <c r="S579"/>
  <c r="R579"/>
  <c r="Q579"/>
  <c r="P579"/>
  <c r="O579"/>
  <c r="N579"/>
  <c r="M579"/>
  <c r="L579"/>
  <c r="K579"/>
  <c r="J579"/>
  <c r="I579"/>
  <c r="H579"/>
  <c r="G579"/>
  <c r="F579"/>
  <c r="E579"/>
  <c r="D579"/>
  <c r="C579"/>
  <c r="B579"/>
  <c r="BN578"/>
  <c r="BM578"/>
  <c r="BL578"/>
  <c r="BK578"/>
  <c r="BI578"/>
  <c r="BH578"/>
  <c r="BG578"/>
  <c r="BF578"/>
  <c r="BE578"/>
  <c r="BD578"/>
  <c r="BC578"/>
  <c r="BB578"/>
  <c r="BA578"/>
  <c r="AZ578"/>
  <c r="AY578"/>
  <c r="AX578"/>
  <c r="AW578"/>
  <c r="AV578"/>
  <c r="AU578"/>
  <c r="AS578"/>
  <c r="AR578"/>
  <c r="AQ578"/>
  <c r="AP578"/>
  <c r="AO578"/>
  <c r="AN578"/>
  <c r="AM578"/>
  <c r="AL578"/>
  <c r="AK578"/>
  <c r="AJ578"/>
  <c r="AI578"/>
  <c r="AH578"/>
  <c r="AG578"/>
  <c r="AF578"/>
  <c r="AE578"/>
  <c r="AD578"/>
  <c r="AC578"/>
  <c r="AB578"/>
  <c r="AA578"/>
  <c r="Z578"/>
  <c r="Y578"/>
  <c r="X578"/>
  <c r="W578"/>
  <c r="V578"/>
  <c r="U578"/>
  <c r="T578"/>
  <c r="S578"/>
  <c r="R578"/>
  <c r="Q578"/>
  <c r="P578"/>
  <c r="O578"/>
  <c r="N578"/>
  <c r="M578"/>
  <c r="L578"/>
  <c r="K578"/>
  <c r="J578"/>
  <c r="I578"/>
  <c r="H578"/>
  <c r="G578"/>
  <c r="F578"/>
  <c r="E578"/>
  <c r="D578"/>
  <c r="C578"/>
  <c r="B578"/>
  <c r="BN577"/>
  <c r="BM577"/>
  <c r="BL577"/>
  <c r="BK577"/>
  <c r="BI577"/>
  <c r="BH577"/>
  <c r="BG577"/>
  <c r="BF577"/>
  <c r="BE577"/>
  <c r="BD577"/>
  <c r="BC577"/>
  <c r="BB577"/>
  <c r="BA577"/>
  <c r="AZ577"/>
  <c r="AY577"/>
  <c r="AX577"/>
  <c r="AW577"/>
  <c r="AV577"/>
  <c r="AU577"/>
  <c r="AS577"/>
  <c r="AR577"/>
  <c r="AQ577"/>
  <c r="AP577"/>
  <c r="AO577"/>
  <c r="AN577"/>
  <c r="AM577"/>
  <c r="AL577"/>
  <c r="AK577"/>
  <c r="AJ577"/>
  <c r="AI577"/>
  <c r="AH577"/>
  <c r="AG577"/>
  <c r="AF577"/>
  <c r="AE577"/>
  <c r="AD577"/>
  <c r="AC577"/>
  <c r="AB577"/>
  <c r="AA577"/>
  <c r="Z577"/>
  <c r="Y577"/>
  <c r="X577"/>
  <c r="W577"/>
  <c r="V577"/>
  <c r="U577"/>
  <c r="T577"/>
  <c r="S577"/>
  <c r="R577"/>
  <c r="Q577"/>
  <c r="P577"/>
  <c r="O577"/>
  <c r="N577"/>
  <c r="M577"/>
  <c r="L577"/>
  <c r="K577"/>
  <c r="J577"/>
  <c r="I577"/>
  <c r="H577"/>
  <c r="G577"/>
  <c r="F577"/>
  <c r="E577"/>
  <c r="D577"/>
  <c r="C577"/>
  <c r="B577"/>
  <c r="BN576"/>
  <c r="BM576"/>
  <c r="BL576"/>
  <c r="BK576"/>
  <c r="BI576"/>
  <c r="BH576"/>
  <c r="BG576"/>
  <c r="BF576"/>
  <c r="BE576"/>
  <c r="BD576"/>
  <c r="BC576"/>
  <c r="BB576"/>
  <c r="BA576"/>
  <c r="AZ576"/>
  <c r="AY576"/>
  <c r="AX576"/>
  <c r="AW576"/>
  <c r="AV576"/>
  <c r="AU576"/>
  <c r="AS576"/>
  <c r="AR576"/>
  <c r="AQ576"/>
  <c r="AP576"/>
  <c r="AO576"/>
  <c r="AN576"/>
  <c r="AM576"/>
  <c r="AL576"/>
  <c r="AK576"/>
  <c r="AJ576"/>
  <c r="AI576"/>
  <c r="AH576"/>
  <c r="AG576"/>
  <c r="AF576"/>
  <c r="AE576"/>
  <c r="AD576"/>
  <c r="AC576"/>
  <c r="AB576"/>
  <c r="AA576"/>
  <c r="Z576"/>
  <c r="Y576"/>
  <c r="X576"/>
  <c r="W576"/>
  <c r="V576"/>
  <c r="U576"/>
  <c r="T576"/>
  <c r="S576"/>
  <c r="R576"/>
  <c r="Q576"/>
  <c r="P576"/>
  <c r="O576"/>
  <c r="N576"/>
  <c r="M576"/>
  <c r="L576"/>
  <c r="K576"/>
  <c r="J576"/>
  <c r="I576"/>
  <c r="H576"/>
  <c r="G576"/>
  <c r="F576"/>
  <c r="E576"/>
  <c r="D576"/>
  <c r="C576"/>
  <c r="B576"/>
  <c r="BN575"/>
  <c r="BM575"/>
  <c r="BL575"/>
  <c r="BK575"/>
  <c r="BI575"/>
  <c r="BH575"/>
  <c r="BG575"/>
  <c r="BF575"/>
  <c r="BE575"/>
  <c r="BD575"/>
  <c r="BC575"/>
  <c r="BB575"/>
  <c r="BA575"/>
  <c r="AZ575"/>
  <c r="AY575"/>
  <c r="AX575"/>
  <c r="AW575"/>
  <c r="AV575"/>
  <c r="AU575"/>
  <c r="AS575"/>
  <c r="AR575"/>
  <c r="AQ575"/>
  <c r="AP575"/>
  <c r="AO575"/>
  <c r="AN575"/>
  <c r="AM575"/>
  <c r="AL575"/>
  <c r="AK575"/>
  <c r="AJ575"/>
  <c r="AI575"/>
  <c r="AH575"/>
  <c r="AG575"/>
  <c r="AF575"/>
  <c r="AE575"/>
  <c r="AD575"/>
  <c r="AC575"/>
  <c r="AB575"/>
  <c r="AA575"/>
  <c r="Z575"/>
  <c r="Y575"/>
  <c r="X575"/>
  <c r="W575"/>
  <c r="V575"/>
  <c r="U575"/>
  <c r="T575"/>
  <c r="S575"/>
  <c r="R575"/>
  <c r="Q575"/>
  <c r="P575"/>
  <c r="O575"/>
  <c r="N575"/>
  <c r="M575"/>
  <c r="L575"/>
  <c r="K575"/>
  <c r="J575"/>
  <c r="I575"/>
  <c r="H575"/>
  <c r="G575"/>
  <c r="F575"/>
  <c r="E575"/>
  <c r="D575"/>
  <c r="C575"/>
  <c r="B575"/>
  <c r="BN574"/>
  <c r="BM574"/>
  <c r="BL574"/>
  <c r="BK574"/>
  <c r="BI574"/>
  <c r="BH574"/>
  <c r="BG574"/>
  <c r="BF574"/>
  <c r="BE574"/>
  <c r="BD574"/>
  <c r="BC574"/>
  <c r="BB574"/>
  <c r="BA574"/>
  <c r="AZ574"/>
  <c r="AY574"/>
  <c r="AX574"/>
  <c r="AW574"/>
  <c r="AV574"/>
  <c r="AU574"/>
  <c r="AS574"/>
  <c r="AR574"/>
  <c r="AQ574"/>
  <c r="AP574"/>
  <c r="AO574"/>
  <c r="AN574"/>
  <c r="AM574"/>
  <c r="AL574"/>
  <c r="AK574"/>
  <c r="AJ574"/>
  <c r="AI574"/>
  <c r="AH574"/>
  <c r="AG574"/>
  <c r="AF574"/>
  <c r="AE574"/>
  <c r="AD574"/>
  <c r="AC574"/>
  <c r="AB574"/>
  <c r="AA574"/>
  <c r="Z574"/>
  <c r="Y574"/>
  <c r="X574"/>
  <c r="W574"/>
  <c r="V574"/>
  <c r="U574"/>
  <c r="T574"/>
  <c r="S574"/>
  <c r="R574"/>
  <c r="Q574"/>
  <c r="P574"/>
  <c r="O574"/>
  <c r="N574"/>
  <c r="M574"/>
  <c r="L574"/>
  <c r="K574"/>
  <c r="J574"/>
  <c r="I574"/>
  <c r="H574"/>
  <c r="G574"/>
  <c r="F574"/>
  <c r="E574"/>
  <c r="D574"/>
  <c r="C574"/>
  <c r="B574"/>
  <c r="BN573"/>
  <c r="BM573"/>
  <c r="BL573"/>
  <c r="BK573"/>
  <c r="BI573"/>
  <c r="BH573"/>
  <c r="BG573"/>
  <c r="BF573"/>
  <c r="BE573"/>
  <c r="BD573"/>
  <c r="BC573"/>
  <c r="BB573"/>
  <c r="BA573"/>
  <c r="AZ573"/>
  <c r="AY573"/>
  <c r="AX573"/>
  <c r="AW573"/>
  <c r="AV573"/>
  <c r="AU573"/>
  <c r="AS573"/>
  <c r="AR573"/>
  <c r="AQ573"/>
  <c r="AP573"/>
  <c r="AO573"/>
  <c r="AN573"/>
  <c r="AM573"/>
  <c r="AL573"/>
  <c r="AK573"/>
  <c r="AJ573"/>
  <c r="AI573"/>
  <c r="AH573"/>
  <c r="AG573"/>
  <c r="AF573"/>
  <c r="AE573"/>
  <c r="AD573"/>
  <c r="AC573"/>
  <c r="AB573"/>
  <c r="AA573"/>
  <c r="Z573"/>
  <c r="Y573"/>
  <c r="X573"/>
  <c r="W573"/>
  <c r="V573"/>
  <c r="U573"/>
  <c r="T573"/>
  <c r="S573"/>
  <c r="R573"/>
  <c r="Q573"/>
  <c r="P573"/>
  <c r="O573"/>
  <c r="N573"/>
  <c r="M573"/>
  <c r="L573"/>
  <c r="K573"/>
  <c r="J573"/>
  <c r="I573"/>
  <c r="H573"/>
  <c r="G573"/>
  <c r="F573"/>
  <c r="E573"/>
  <c r="D573"/>
  <c r="C573"/>
  <c r="B573"/>
  <c r="BN572"/>
  <c r="BM572"/>
  <c r="BL572"/>
  <c r="BK572"/>
  <c r="BI572"/>
  <c r="BH572"/>
  <c r="BG572"/>
  <c r="BF572"/>
  <c r="BE572"/>
  <c r="BD572"/>
  <c r="BC572"/>
  <c r="BB572"/>
  <c r="BA572"/>
  <c r="AZ572"/>
  <c r="AY572"/>
  <c r="AX572"/>
  <c r="AW572"/>
  <c r="AV572"/>
  <c r="AU572"/>
  <c r="AS572"/>
  <c r="AR572"/>
  <c r="AQ572"/>
  <c r="AP572"/>
  <c r="AO572"/>
  <c r="AN572"/>
  <c r="AM572"/>
  <c r="AL572"/>
  <c r="AK572"/>
  <c r="AJ572"/>
  <c r="AI572"/>
  <c r="AH572"/>
  <c r="AG572"/>
  <c r="AF572"/>
  <c r="AE572"/>
  <c r="AD572"/>
  <c r="AC572"/>
  <c r="AB572"/>
  <c r="AA572"/>
  <c r="Z572"/>
  <c r="Y572"/>
  <c r="X572"/>
  <c r="W572"/>
  <c r="V572"/>
  <c r="U572"/>
  <c r="T572"/>
  <c r="S572"/>
  <c r="R572"/>
  <c r="Q572"/>
  <c r="P572"/>
  <c r="O572"/>
  <c r="N572"/>
  <c r="M572"/>
  <c r="L572"/>
  <c r="K572"/>
  <c r="J572"/>
  <c r="I572"/>
  <c r="H572"/>
  <c r="G572"/>
  <c r="F572"/>
  <c r="E572"/>
  <c r="D572"/>
  <c r="C572"/>
  <c r="B572"/>
  <c r="BN571"/>
  <c r="BM571"/>
  <c r="BL571"/>
  <c r="BK571"/>
  <c r="BI571"/>
  <c r="BH571"/>
  <c r="BG571"/>
  <c r="BF571"/>
  <c r="BE571"/>
  <c r="BD571"/>
  <c r="BC571"/>
  <c r="BB571"/>
  <c r="BA571"/>
  <c r="AZ571"/>
  <c r="AY571"/>
  <c r="AX571"/>
  <c r="AW571"/>
  <c r="AV571"/>
  <c r="AU571"/>
  <c r="AS571"/>
  <c r="AR571"/>
  <c r="AQ571"/>
  <c r="AP571"/>
  <c r="AO571"/>
  <c r="AN571"/>
  <c r="AM571"/>
  <c r="AL571"/>
  <c r="AK571"/>
  <c r="AJ571"/>
  <c r="AI571"/>
  <c r="AH571"/>
  <c r="AG571"/>
  <c r="AF571"/>
  <c r="AE571"/>
  <c r="AD571"/>
  <c r="AC571"/>
  <c r="AB571"/>
  <c r="AA571"/>
  <c r="Z571"/>
  <c r="Y571"/>
  <c r="X571"/>
  <c r="W571"/>
  <c r="V571"/>
  <c r="U571"/>
  <c r="T571"/>
  <c r="S571"/>
  <c r="R571"/>
  <c r="Q571"/>
  <c r="P571"/>
  <c r="O571"/>
  <c r="N571"/>
  <c r="M571"/>
  <c r="L571"/>
  <c r="K571"/>
  <c r="J571"/>
  <c r="I571"/>
  <c r="H571"/>
  <c r="G571"/>
  <c r="F571"/>
  <c r="E571"/>
  <c r="D571"/>
  <c r="C571"/>
  <c r="B571"/>
  <c r="BN570"/>
  <c r="BM570"/>
  <c r="BL570"/>
  <c r="BK570"/>
  <c r="BI570"/>
  <c r="BH570"/>
  <c r="BG570"/>
  <c r="BF570"/>
  <c r="BE570"/>
  <c r="BD570"/>
  <c r="BC570"/>
  <c r="BB570"/>
  <c r="BA570"/>
  <c r="AZ570"/>
  <c r="AY570"/>
  <c r="AX570"/>
  <c r="AW570"/>
  <c r="AV570"/>
  <c r="AU570"/>
  <c r="AS570"/>
  <c r="AR570"/>
  <c r="AQ570"/>
  <c r="AP570"/>
  <c r="AO570"/>
  <c r="AN570"/>
  <c r="AM570"/>
  <c r="AL570"/>
  <c r="AK570"/>
  <c r="AJ570"/>
  <c r="AI570"/>
  <c r="AH570"/>
  <c r="AG570"/>
  <c r="AF570"/>
  <c r="AE570"/>
  <c r="AD570"/>
  <c r="AC570"/>
  <c r="AB570"/>
  <c r="AA570"/>
  <c r="Z570"/>
  <c r="Y570"/>
  <c r="X570"/>
  <c r="W570"/>
  <c r="V570"/>
  <c r="U570"/>
  <c r="T570"/>
  <c r="S570"/>
  <c r="R570"/>
  <c r="Q570"/>
  <c r="P570"/>
  <c r="O570"/>
  <c r="N570"/>
  <c r="M570"/>
  <c r="L570"/>
  <c r="K570"/>
  <c r="J570"/>
  <c r="I570"/>
  <c r="H570"/>
  <c r="G570"/>
  <c r="F570"/>
  <c r="E570"/>
  <c r="D570"/>
  <c r="C570"/>
  <c r="B570"/>
  <c r="BN569"/>
  <c r="BM569"/>
  <c r="BL569"/>
  <c r="BK569"/>
  <c r="BI569"/>
  <c r="BH569"/>
  <c r="BG569"/>
  <c r="BF569"/>
  <c r="BE569"/>
  <c r="BD569"/>
  <c r="BC569"/>
  <c r="BB569"/>
  <c r="BA569"/>
  <c r="AZ569"/>
  <c r="AY569"/>
  <c r="AX569"/>
  <c r="AW569"/>
  <c r="AV569"/>
  <c r="AU569"/>
  <c r="AS569"/>
  <c r="AR569"/>
  <c r="AQ569"/>
  <c r="AP569"/>
  <c r="AO569"/>
  <c r="AN569"/>
  <c r="AM569"/>
  <c r="AL569"/>
  <c r="AK569"/>
  <c r="AJ569"/>
  <c r="AI569"/>
  <c r="AH569"/>
  <c r="AG569"/>
  <c r="AF569"/>
  <c r="AE569"/>
  <c r="AD569"/>
  <c r="AC569"/>
  <c r="AB569"/>
  <c r="AA569"/>
  <c r="Z569"/>
  <c r="Y569"/>
  <c r="X569"/>
  <c r="W569"/>
  <c r="V569"/>
  <c r="U569"/>
  <c r="T569"/>
  <c r="S569"/>
  <c r="R569"/>
  <c r="Q569"/>
  <c r="P569"/>
  <c r="O569"/>
  <c r="N569"/>
  <c r="M569"/>
  <c r="L569"/>
  <c r="K569"/>
  <c r="J569"/>
  <c r="I569"/>
  <c r="H569"/>
  <c r="G569"/>
  <c r="F569"/>
  <c r="E569"/>
  <c r="D569"/>
  <c r="C569"/>
  <c r="B569"/>
  <c r="BN568"/>
  <c r="BM568"/>
  <c r="BL568"/>
  <c r="BK568"/>
  <c r="BI568"/>
  <c r="BH568"/>
  <c r="BG568"/>
  <c r="BF568"/>
  <c r="BE568"/>
  <c r="BD568"/>
  <c r="BC568"/>
  <c r="BB568"/>
  <c r="BA568"/>
  <c r="AZ568"/>
  <c r="AY568"/>
  <c r="AX568"/>
  <c r="AW568"/>
  <c r="AV568"/>
  <c r="AU568"/>
  <c r="AS568"/>
  <c r="AR568"/>
  <c r="AQ568"/>
  <c r="AP568"/>
  <c r="AO568"/>
  <c r="AN568"/>
  <c r="AM568"/>
  <c r="AL568"/>
  <c r="AK568"/>
  <c r="AJ568"/>
  <c r="AI568"/>
  <c r="AH568"/>
  <c r="AG568"/>
  <c r="AF568"/>
  <c r="AE568"/>
  <c r="AD568"/>
  <c r="AC568"/>
  <c r="AB568"/>
  <c r="AA568"/>
  <c r="Z568"/>
  <c r="Y568"/>
  <c r="X568"/>
  <c r="W568"/>
  <c r="V568"/>
  <c r="U568"/>
  <c r="T568"/>
  <c r="S568"/>
  <c r="R568"/>
  <c r="Q568"/>
  <c r="P568"/>
  <c r="O568"/>
  <c r="N568"/>
  <c r="M568"/>
  <c r="L568"/>
  <c r="K568"/>
  <c r="J568"/>
  <c r="I568"/>
  <c r="H568"/>
  <c r="G568"/>
  <c r="F568"/>
  <c r="E568"/>
  <c r="D568"/>
  <c r="C568"/>
  <c r="B568"/>
  <c r="BN567"/>
  <c r="BM567"/>
  <c r="BL567"/>
  <c r="BK567"/>
  <c r="BI567"/>
  <c r="BH567"/>
  <c r="BG567"/>
  <c r="BF567"/>
  <c r="BE567"/>
  <c r="BD567"/>
  <c r="BC567"/>
  <c r="BB567"/>
  <c r="BA567"/>
  <c r="AZ567"/>
  <c r="AY567"/>
  <c r="AX567"/>
  <c r="AW567"/>
  <c r="AV567"/>
  <c r="AU567"/>
  <c r="AS567"/>
  <c r="AR567"/>
  <c r="AQ567"/>
  <c r="AP567"/>
  <c r="AO567"/>
  <c r="AN567"/>
  <c r="AM567"/>
  <c r="AL567"/>
  <c r="AK567"/>
  <c r="AJ567"/>
  <c r="AI567"/>
  <c r="AH567"/>
  <c r="AG567"/>
  <c r="AF567"/>
  <c r="AE567"/>
  <c r="AD567"/>
  <c r="AC567"/>
  <c r="AB567"/>
  <c r="AA567"/>
  <c r="Z567"/>
  <c r="Y567"/>
  <c r="X567"/>
  <c r="W567"/>
  <c r="V567"/>
  <c r="U567"/>
  <c r="T567"/>
  <c r="S567"/>
  <c r="R567"/>
  <c r="Q567"/>
  <c r="P567"/>
  <c r="O567"/>
  <c r="N567"/>
  <c r="M567"/>
  <c r="L567"/>
  <c r="K567"/>
  <c r="J567"/>
  <c r="I567"/>
  <c r="H567"/>
  <c r="G567"/>
  <c r="F567"/>
  <c r="E567"/>
  <c r="D567"/>
  <c r="C567"/>
  <c r="B567"/>
  <c r="BN566"/>
  <c r="BM566"/>
  <c r="BL566"/>
  <c r="BK566"/>
  <c r="BI566"/>
  <c r="BH566"/>
  <c r="BG566"/>
  <c r="BF566"/>
  <c r="BE566"/>
  <c r="BD566"/>
  <c r="BC566"/>
  <c r="BB566"/>
  <c r="BA566"/>
  <c r="AZ566"/>
  <c r="AY566"/>
  <c r="AX566"/>
  <c r="AW566"/>
  <c r="AV566"/>
  <c r="AU566"/>
  <c r="AS566"/>
  <c r="AR566"/>
  <c r="AQ566"/>
  <c r="AP566"/>
  <c r="AO566"/>
  <c r="AN566"/>
  <c r="AM566"/>
  <c r="AL566"/>
  <c r="AK566"/>
  <c r="AJ566"/>
  <c r="AI566"/>
  <c r="AH566"/>
  <c r="AG566"/>
  <c r="AF566"/>
  <c r="AE566"/>
  <c r="AD566"/>
  <c r="AC566"/>
  <c r="AB566"/>
  <c r="AA566"/>
  <c r="Z566"/>
  <c r="Y566"/>
  <c r="X566"/>
  <c r="W566"/>
  <c r="V566"/>
  <c r="U566"/>
  <c r="T566"/>
  <c r="S566"/>
  <c r="R566"/>
  <c r="Q566"/>
  <c r="P566"/>
  <c r="O566"/>
  <c r="N566"/>
  <c r="M566"/>
  <c r="L566"/>
  <c r="K566"/>
  <c r="J566"/>
  <c r="I566"/>
  <c r="H566"/>
  <c r="G566"/>
  <c r="F566"/>
  <c r="E566"/>
  <c r="D566"/>
  <c r="C566"/>
  <c r="B566"/>
  <c r="BN565"/>
  <c r="BM565"/>
  <c r="BL565"/>
  <c r="BK565"/>
  <c r="BI565"/>
  <c r="BH565"/>
  <c r="BG565"/>
  <c r="BF565"/>
  <c r="BE565"/>
  <c r="BD565"/>
  <c r="BC565"/>
  <c r="BB565"/>
  <c r="BA565"/>
  <c r="AZ565"/>
  <c r="AY565"/>
  <c r="AX565"/>
  <c r="AW565"/>
  <c r="AV565"/>
  <c r="AU565"/>
  <c r="AS565"/>
  <c r="AR565"/>
  <c r="AQ565"/>
  <c r="AP565"/>
  <c r="AO565"/>
  <c r="AN565"/>
  <c r="AM565"/>
  <c r="AL565"/>
  <c r="AK565"/>
  <c r="AJ565"/>
  <c r="AI565"/>
  <c r="AH565"/>
  <c r="AG565"/>
  <c r="AF565"/>
  <c r="AE565"/>
  <c r="AD565"/>
  <c r="AC565"/>
  <c r="AB565"/>
  <c r="AA565"/>
  <c r="Z565"/>
  <c r="Y565"/>
  <c r="X565"/>
  <c r="W565"/>
  <c r="V565"/>
  <c r="U565"/>
  <c r="T565"/>
  <c r="S565"/>
  <c r="R565"/>
  <c r="Q565"/>
  <c r="P565"/>
  <c r="O565"/>
  <c r="N565"/>
  <c r="M565"/>
  <c r="L565"/>
  <c r="K565"/>
  <c r="J565"/>
  <c r="I565"/>
  <c r="H565"/>
  <c r="G565"/>
  <c r="F565"/>
  <c r="E565"/>
  <c r="D565"/>
  <c r="C565"/>
  <c r="B565"/>
  <c r="BN564"/>
  <c r="BM564"/>
  <c r="BL564"/>
  <c r="BK564"/>
  <c r="BI564"/>
  <c r="BH564"/>
  <c r="BG564"/>
  <c r="BF564"/>
  <c r="BE564"/>
  <c r="BD564"/>
  <c r="BC564"/>
  <c r="BB564"/>
  <c r="BA564"/>
  <c r="AZ564"/>
  <c r="AY564"/>
  <c r="AX564"/>
  <c r="AW564"/>
  <c r="AV564"/>
  <c r="AU564"/>
  <c r="AS564"/>
  <c r="AR564"/>
  <c r="AQ564"/>
  <c r="AP564"/>
  <c r="AO564"/>
  <c r="AN564"/>
  <c r="AM564"/>
  <c r="AL564"/>
  <c r="AK564"/>
  <c r="AJ564"/>
  <c r="AI564"/>
  <c r="AH564"/>
  <c r="AG564"/>
  <c r="AF564"/>
  <c r="AE564"/>
  <c r="AD564"/>
  <c r="AC564"/>
  <c r="AB564"/>
  <c r="AA564"/>
  <c r="Z564"/>
  <c r="Y564"/>
  <c r="X564"/>
  <c r="W564"/>
  <c r="V564"/>
  <c r="U564"/>
  <c r="T564"/>
  <c r="S564"/>
  <c r="R564"/>
  <c r="Q564"/>
  <c r="P564"/>
  <c r="O564"/>
  <c r="N564"/>
  <c r="M564"/>
  <c r="L564"/>
  <c r="K564"/>
  <c r="J564"/>
  <c r="I564"/>
  <c r="H564"/>
  <c r="G564"/>
  <c r="F564"/>
  <c r="E564"/>
  <c r="D564"/>
  <c r="C564"/>
  <c r="B564"/>
  <c r="BN563"/>
  <c r="BM563"/>
  <c r="BL563"/>
  <c r="BK563"/>
  <c r="BI563"/>
  <c r="BH563"/>
  <c r="BG563"/>
  <c r="BF563"/>
  <c r="BE563"/>
  <c r="BD563"/>
  <c r="BC563"/>
  <c r="BB563"/>
  <c r="BA563"/>
  <c r="AZ563"/>
  <c r="AY563"/>
  <c r="AX563"/>
  <c r="AW563"/>
  <c r="AV563"/>
  <c r="AU563"/>
  <c r="AS563"/>
  <c r="AR563"/>
  <c r="AQ563"/>
  <c r="AP563"/>
  <c r="AO563"/>
  <c r="AN563"/>
  <c r="AM563"/>
  <c r="AL563"/>
  <c r="AK563"/>
  <c r="AJ563"/>
  <c r="AI563"/>
  <c r="AH563"/>
  <c r="AG563"/>
  <c r="AF563"/>
  <c r="AE563"/>
  <c r="AD563"/>
  <c r="AC563"/>
  <c r="AB563"/>
  <c r="AA563"/>
  <c r="Z563"/>
  <c r="Y563"/>
  <c r="X563"/>
  <c r="W563"/>
  <c r="V563"/>
  <c r="U563"/>
  <c r="T563"/>
  <c r="S563"/>
  <c r="R563"/>
  <c r="Q563"/>
  <c r="P563"/>
  <c r="O563"/>
  <c r="N563"/>
  <c r="M563"/>
  <c r="L563"/>
  <c r="K563"/>
  <c r="J563"/>
  <c r="I563"/>
  <c r="H563"/>
  <c r="G563"/>
  <c r="F563"/>
  <c r="E563"/>
  <c r="D563"/>
  <c r="C563"/>
  <c r="B563"/>
  <c r="BN562"/>
  <c r="BM562"/>
  <c r="BL562"/>
  <c r="BK562"/>
  <c r="BI562"/>
  <c r="BH562"/>
  <c r="BG562"/>
  <c r="BF562"/>
  <c r="BE562"/>
  <c r="BD562"/>
  <c r="BC562"/>
  <c r="BB562"/>
  <c r="BA562"/>
  <c r="AZ562"/>
  <c r="AY562"/>
  <c r="AX562"/>
  <c r="AW562"/>
  <c r="AV562"/>
  <c r="AU562"/>
  <c r="AS562"/>
  <c r="AR562"/>
  <c r="AQ562"/>
  <c r="AP562"/>
  <c r="AO562"/>
  <c r="AN562"/>
  <c r="AM562"/>
  <c r="AL562"/>
  <c r="AK562"/>
  <c r="AJ562"/>
  <c r="AI562"/>
  <c r="AH562"/>
  <c r="AG562"/>
  <c r="AF562"/>
  <c r="AE562"/>
  <c r="AD562"/>
  <c r="AC562"/>
  <c r="AB562"/>
  <c r="AA562"/>
  <c r="Z562"/>
  <c r="Y562"/>
  <c r="X562"/>
  <c r="W562"/>
  <c r="V562"/>
  <c r="U562"/>
  <c r="T562"/>
  <c r="S562"/>
  <c r="R562"/>
  <c r="Q562"/>
  <c r="P562"/>
  <c r="O562"/>
  <c r="N562"/>
  <c r="M562"/>
  <c r="L562"/>
  <c r="K562"/>
  <c r="J562"/>
  <c r="I562"/>
  <c r="H562"/>
  <c r="G562"/>
  <c r="F562"/>
  <c r="E562"/>
  <c r="D562"/>
  <c r="C562"/>
  <c r="B562"/>
  <c r="BN561"/>
  <c r="BM561"/>
  <c r="BL561"/>
  <c r="BK561"/>
  <c r="BI561"/>
  <c r="BH561"/>
  <c r="BG561"/>
  <c r="BF561"/>
  <c r="BE561"/>
  <c r="BD561"/>
  <c r="BC561"/>
  <c r="BB561"/>
  <c r="BA561"/>
  <c r="AZ561"/>
  <c r="AY561"/>
  <c r="AX561"/>
  <c r="AW561"/>
  <c r="AV561"/>
  <c r="AU561"/>
  <c r="AS561"/>
  <c r="AR561"/>
  <c r="AQ561"/>
  <c r="AP561"/>
  <c r="AO561"/>
  <c r="AN561"/>
  <c r="AM561"/>
  <c r="AL561"/>
  <c r="AK561"/>
  <c r="AJ561"/>
  <c r="AI561"/>
  <c r="AH561"/>
  <c r="AG561"/>
  <c r="AF561"/>
  <c r="AE561"/>
  <c r="AD561"/>
  <c r="AC561"/>
  <c r="AB561"/>
  <c r="AA561"/>
  <c r="Z561"/>
  <c r="Y561"/>
  <c r="X561"/>
  <c r="W561"/>
  <c r="V561"/>
  <c r="U561"/>
  <c r="T561"/>
  <c r="S561"/>
  <c r="R561"/>
  <c r="Q561"/>
  <c r="P561"/>
  <c r="O561"/>
  <c r="N561"/>
  <c r="M561"/>
  <c r="L561"/>
  <c r="K561"/>
  <c r="J561"/>
  <c r="I561"/>
  <c r="H561"/>
  <c r="G561"/>
  <c r="F561"/>
  <c r="E561"/>
  <c r="D561"/>
  <c r="C561"/>
  <c r="B561"/>
  <c r="BN560"/>
  <c r="BM560"/>
  <c r="BL560"/>
  <c r="BK560"/>
  <c r="BI560"/>
  <c r="BH560"/>
  <c r="BG560"/>
  <c r="BF560"/>
  <c r="BE560"/>
  <c r="BD560"/>
  <c r="BC560"/>
  <c r="BB560"/>
  <c r="BA560"/>
  <c r="AZ560"/>
  <c r="AY560"/>
  <c r="AX560"/>
  <c r="AW560"/>
  <c r="AV560"/>
  <c r="AU560"/>
  <c r="AS560"/>
  <c r="AR560"/>
  <c r="AQ560"/>
  <c r="AP560"/>
  <c r="AO560"/>
  <c r="AN560"/>
  <c r="AM560"/>
  <c r="AL560"/>
  <c r="AK560"/>
  <c r="AJ560"/>
  <c r="AI560"/>
  <c r="AH560"/>
  <c r="AG560"/>
  <c r="AF560"/>
  <c r="AE560"/>
  <c r="AD560"/>
  <c r="AC560"/>
  <c r="AB560"/>
  <c r="AA560"/>
  <c r="Z560"/>
  <c r="Y560"/>
  <c r="X560"/>
  <c r="W560"/>
  <c r="V560"/>
  <c r="U560"/>
  <c r="T560"/>
  <c r="S560"/>
  <c r="R560"/>
  <c r="Q560"/>
  <c r="P560"/>
  <c r="O560"/>
  <c r="N560"/>
  <c r="M560"/>
  <c r="L560"/>
  <c r="K560"/>
  <c r="J560"/>
  <c r="I560"/>
  <c r="H560"/>
  <c r="G560"/>
  <c r="F560"/>
  <c r="E560"/>
  <c r="D560"/>
  <c r="C560"/>
  <c r="B560"/>
  <c r="BN559"/>
  <c r="BM559"/>
  <c r="BL559"/>
  <c r="BK559"/>
  <c r="BI559"/>
  <c r="BH559"/>
  <c r="BG559"/>
  <c r="BF559"/>
  <c r="BE559"/>
  <c r="BD559"/>
  <c r="BC559"/>
  <c r="BB559"/>
  <c r="BA559"/>
  <c r="AZ559"/>
  <c r="AY559"/>
  <c r="AX559"/>
  <c r="AW559"/>
  <c r="AV559"/>
  <c r="AU559"/>
  <c r="AS559"/>
  <c r="AR559"/>
  <c r="AQ559"/>
  <c r="AP559"/>
  <c r="AO559"/>
  <c r="AN559"/>
  <c r="AM559"/>
  <c r="AL559"/>
  <c r="AK559"/>
  <c r="AJ559"/>
  <c r="AI559"/>
  <c r="AH559"/>
  <c r="AG559"/>
  <c r="AF559"/>
  <c r="AE559"/>
  <c r="AD559"/>
  <c r="AC559"/>
  <c r="AB559"/>
  <c r="AA559"/>
  <c r="Z559"/>
  <c r="Y559"/>
  <c r="X559"/>
  <c r="W559"/>
  <c r="V559"/>
  <c r="U559"/>
  <c r="T559"/>
  <c r="S559"/>
  <c r="R559"/>
  <c r="Q559"/>
  <c r="P559"/>
  <c r="O559"/>
  <c r="N559"/>
  <c r="M559"/>
  <c r="L559"/>
  <c r="K559"/>
  <c r="J559"/>
  <c r="I559"/>
  <c r="H559"/>
  <c r="G559"/>
  <c r="F559"/>
  <c r="E559"/>
  <c r="D559"/>
  <c r="C559"/>
  <c r="B559"/>
  <c r="BN558"/>
  <c r="BM558"/>
  <c r="BL558"/>
  <c r="BK558"/>
  <c r="BI558"/>
  <c r="BH558"/>
  <c r="BG558"/>
  <c r="BF558"/>
  <c r="BE558"/>
  <c r="BD558"/>
  <c r="BC558"/>
  <c r="BB558"/>
  <c r="BA558"/>
  <c r="AZ558"/>
  <c r="AY558"/>
  <c r="AX558"/>
  <c r="AW558"/>
  <c r="AV558"/>
  <c r="AU558"/>
  <c r="AS558"/>
  <c r="AR558"/>
  <c r="AQ558"/>
  <c r="AP558"/>
  <c r="AO558"/>
  <c r="AN558"/>
  <c r="AM558"/>
  <c r="AL558"/>
  <c r="AK558"/>
  <c r="AJ558"/>
  <c r="AI558"/>
  <c r="AH558"/>
  <c r="AG558"/>
  <c r="AF558"/>
  <c r="AE558"/>
  <c r="AD558"/>
  <c r="AC558"/>
  <c r="AB558"/>
  <c r="AA558"/>
  <c r="Z558"/>
  <c r="Y558"/>
  <c r="X558"/>
  <c r="W558"/>
  <c r="V558"/>
  <c r="U558"/>
  <c r="T558"/>
  <c r="S558"/>
  <c r="R558"/>
  <c r="Q558"/>
  <c r="P558"/>
  <c r="O558"/>
  <c r="N558"/>
  <c r="M558"/>
  <c r="L558"/>
  <c r="K558"/>
  <c r="J558"/>
  <c r="I558"/>
  <c r="H558"/>
  <c r="G558"/>
  <c r="F558"/>
  <c r="E558"/>
  <c r="D558"/>
  <c r="C558"/>
  <c r="B558"/>
  <c r="BN557"/>
  <c r="BM557"/>
  <c r="BL557"/>
  <c r="BK557"/>
  <c r="BI557"/>
  <c r="BH557"/>
  <c r="BG557"/>
  <c r="BF557"/>
  <c r="BE557"/>
  <c r="BD557"/>
  <c r="BC557"/>
  <c r="BB557"/>
  <c r="BA557"/>
  <c r="AZ557"/>
  <c r="AY557"/>
  <c r="AX557"/>
  <c r="AW557"/>
  <c r="AV557"/>
  <c r="AU557"/>
  <c r="AS557"/>
  <c r="AR557"/>
  <c r="AQ557"/>
  <c r="AP557"/>
  <c r="AO557"/>
  <c r="AN557"/>
  <c r="AM557"/>
  <c r="AL557"/>
  <c r="AK557"/>
  <c r="AJ557"/>
  <c r="AI557"/>
  <c r="AH557"/>
  <c r="AG557"/>
  <c r="AF557"/>
  <c r="AE557"/>
  <c r="AD557"/>
  <c r="AC557"/>
  <c r="AB557"/>
  <c r="AA557"/>
  <c r="Z557"/>
  <c r="Y557"/>
  <c r="X557"/>
  <c r="W557"/>
  <c r="V557"/>
  <c r="U557"/>
  <c r="T557"/>
  <c r="S557"/>
  <c r="R557"/>
  <c r="Q557"/>
  <c r="P557"/>
  <c r="O557"/>
  <c r="N557"/>
  <c r="M557"/>
  <c r="L557"/>
  <c r="K557"/>
  <c r="J557"/>
  <c r="I557"/>
  <c r="H557"/>
  <c r="G557"/>
  <c r="F557"/>
  <c r="E557"/>
  <c r="D557"/>
  <c r="C557"/>
  <c r="B557"/>
  <c r="BN556"/>
  <c r="BM556"/>
  <c r="BL556"/>
  <c r="BK556"/>
  <c r="BI556"/>
  <c r="BH556"/>
  <c r="BG556"/>
  <c r="BF556"/>
  <c r="BE556"/>
  <c r="BD556"/>
  <c r="BC556"/>
  <c r="BB556"/>
  <c r="BA556"/>
  <c r="AZ556"/>
  <c r="AY556"/>
  <c r="AX556"/>
  <c r="AW556"/>
  <c r="AV556"/>
  <c r="AU556"/>
  <c r="AS556"/>
  <c r="AR556"/>
  <c r="AQ556"/>
  <c r="AP556"/>
  <c r="AO556"/>
  <c r="AN556"/>
  <c r="AM556"/>
  <c r="AL556"/>
  <c r="AK556"/>
  <c r="AJ556"/>
  <c r="AI556"/>
  <c r="AH556"/>
  <c r="AG556"/>
  <c r="AF556"/>
  <c r="AE556"/>
  <c r="AD556"/>
  <c r="AC556"/>
  <c r="AB556"/>
  <c r="AA556"/>
  <c r="Z556"/>
  <c r="Y556"/>
  <c r="X556"/>
  <c r="W556"/>
  <c r="V556"/>
  <c r="U556"/>
  <c r="T556"/>
  <c r="S556"/>
  <c r="R556"/>
  <c r="Q556"/>
  <c r="P556"/>
  <c r="O556"/>
  <c r="N556"/>
  <c r="M556"/>
  <c r="L556"/>
  <c r="K556"/>
  <c r="J556"/>
  <c r="I556"/>
  <c r="H556"/>
  <c r="G556"/>
  <c r="F556"/>
  <c r="E556"/>
  <c r="D556"/>
  <c r="C556"/>
  <c r="B556"/>
  <c r="BN555"/>
  <c r="BM555"/>
  <c r="BL555"/>
  <c r="BK555"/>
  <c r="BI555"/>
  <c r="BH555"/>
  <c r="BG555"/>
  <c r="BF555"/>
  <c r="BE555"/>
  <c r="BD555"/>
  <c r="BC555"/>
  <c r="BB555"/>
  <c r="BA555"/>
  <c r="AZ555"/>
  <c r="AY555"/>
  <c r="AX555"/>
  <c r="AW555"/>
  <c r="AV555"/>
  <c r="AU555"/>
  <c r="AS555"/>
  <c r="AR555"/>
  <c r="AQ555"/>
  <c r="AP555"/>
  <c r="AO555"/>
  <c r="AN555"/>
  <c r="AM555"/>
  <c r="AL555"/>
  <c r="AK555"/>
  <c r="AJ555"/>
  <c r="AI555"/>
  <c r="AH555"/>
  <c r="AG555"/>
  <c r="AF555"/>
  <c r="AE555"/>
  <c r="AD555"/>
  <c r="AC555"/>
  <c r="AB555"/>
  <c r="AA555"/>
  <c r="Z555"/>
  <c r="Y555"/>
  <c r="X555"/>
  <c r="W555"/>
  <c r="V555"/>
  <c r="U555"/>
  <c r="T555"/>
  <c r="S555"/>
  <c r="R555"/>
  <c r="Q555"/>
  <c r="P555"/>
  <c r="O555"/>
  <c r="N555"/>
  <c r="M555"/>
  <c r="L555"/>
  <c r="K555"/>
  <c r="J555"/>
  <c r="I555"/>
  <c r="H555"/>
  <c r="G555"/>
  <c r="F555"/>
  <c r="E555"/>
  <c r="D555"/>
  <c r="C555"/>
  <c r="B555"/>
  <c r="BN554"/>
  <c r="BM554"/>
  <c r="BL554"/>
  <c r="BK554"/>
  <c r="BI554"/>
  <c r="BH554"/>
  <c r="BG554"/>
  <c r="BF554"/>
  <c r="BE554"/>
  <c r="BD554"/>
  <c r="BC554"/>
  <c r="BB554"/>
  <c r="BA554"/>
  <c r="AZ554"/>
  <c r="AY554"/>
  <c r="AX554"/>
  <c r="AW554"/>
  <c r="AV554"/>
  <c r="AU554"/>
  <c r="AS554"/>
  <c r="AR554"/>
  <c r="AQ554"/>
  <c r="AP554"/>
  <c r="AO554"/>
  <c r="AN554"/>
  <c r="AM554"/>
  <c r="AL554"/>
  <c r="AK554"/>
  <c r="AJ554"/>
  <c r="AI554"/>
  <c r="AH554"/>
  <c r="AG554"/>
  <c r="AF554"/>
  <c r="AE554"/>
  <c r="AD554"/>
  <c r="AC554"/>
  <c r="AB554"/>
  <c r="AA554"/>
  <c r="Z554"/>
  <c r="Y554"/>
  <c r="X554"/>
  <c r="W554"/>
  <c r="V554"/>
  <c r="U554"/>
  <c r="T554"/>
  <c r="S554"/>
  <c r="R554"/>
  <c r="Q554"/>
  <c r="P554"/>
  <c r="O554"/>
  <c r="N554"/>
  <c r="M554"/>
  <c r="L554"/>
  <c r="K554"/>
  <c r="J554"/>
  <c r="I554"/>
  <c r="H554"/>
  <c r="G554"/>
  <c r="F554"/>
  <c r="E554"/>
  <c r="D554"/>
  <c r="C554"/>
  <c r="B554"/>
  <c r="BN553"/>
  <c r="BM553"/>
  <c r="BL553"/>
  <c r="BK553"/>
  <c r="BI553"/>
  <c r="BH553"/>
  <c r="BG553"/>
  <c r="BF553"/>
  <c r="BE553"/>
  <c r="BD553"/>
  <c r="BC553"/>
  <c r="BB553"/>
  <c r="BA553"/>
  <c r="AZ553"/>
  <c r="AY553"/>
  <c r="AX553"/>
  <c r="AW553"/>
  <c r="AV553"/>
  <c r="AU553"/>
  <c r="AS553"/>
  <c r="AR553"/>
  <c r="AQ553"/>
  <c r="AP553"/>
  <c r="AO553"/>
  <c r="AN553"/>
  <c r="AM553"/>
  <c r="AL553"/>
  <c r="AK553"/>
  <c r="AJ553"/>
  <c r="AI553"/>
  <c r="AH553"/>
  <c r="AG553"/>
  <c r="AF553"/>
  <c r="AE553"/>
  <c r="AD553"/>
  <c r="AC553"/>
  <c r="AB553"/>
  <c r="AA553"/>
  <c r="Z553"/>
  <c r="Y553"/>
  <c r="X553"/>
  <c r="W553"/>
  <c r="V553"/>
  <c r="U553"/>
  <c r="T553"/>
  <c r="S553"/>
  <c r="R553"/>
  <c r="Q553"/>
  <c r="P553"/>
  <c r="O553"/>
  <c r="N553"/>
  <c r="M553"/>
  <c r="L553"/>
  <c r="K553"/>
  <c r="J553"/>
  <c r="I553"/>
  <c r="H553"/>
  <c r="G553"/>
  <c r="F553"/>
  <c r="E553"/>
  <c r="D553"/>
  <c r="C553"/>
  <c r="B553"/>
  <c r="BN552"/>
  <c r="BM552"/>
  <c r="BL552"/>
  <c r="BK552"/>
  <c r="BI552"/>
  <c r="BH552"/>
  <c r="BG552"/>
  <c r="BF552"/>
  <c r="BE552"/>
  <c r="BD552"/>
  <c r="BC552"/>
  <c r="BB552"/>
  <c r="BA552"/>
  <c r="AZ552"/>
  <c r="AY552"/>
  <c r="AX552"/>
  <c r="AW552"/>
  <c r="AV552"/>
  <c r="AU552"/>
  <c r="AS552"/>
  <c r="AR552"/>
  <c r="AQ552"/>
  <c r="AP552"/>
  <c r="AO552"/>
  <c r="AN552"/>
  <c r="AM552"/>
  <c r="AL552"/>
  <c r="AK552"/>
  <c r="AJ552"/>
  <c r="AI552"/>
  <c r="AH552"/>
  <c r="AG552"/>
  <c r="AF552"/>
  <c r="AE552"/>
  <c r="AD552"/>
  <c r="AC552"/>
  <c r="AB552"/>
  <c r="AA552"/>
  <c r="Z552"/>
  <c r="Y552"/>
  <c r="X552"/>
  <c r="W552"/>
  <c r="V552"/>
  <c r="U552"/>
  <c r="T552"/>
  <c r="S552"/>
  <c r="R552"/>
  <c r="Q552"/>
  <c r="P552"/>
  <c r="O552"/>
  <c r="N552"/>
  <c r="M552"/>
  <c r="L552"/>
  <c r="K552"/>
  <c r="J552"/>
  <c r="I552"/>
  <c r="H552"/>
  <c r="G552"/>
  <c r="F552"/>
  <c r="E552"/>
  <c r="D552"/>
  <c r="C552"/>
  <c r="B552"/>
  <c r="BN551"/>
  <c r="BM551"/>
  <c r="BL551"/>
  <c r="BK551"/>
  <c r="BI551"/>
  <c r="BH551"/>
  <c r="BG551"/>
  <c r="BF551"/>
  <c r="BE551"/>
  <c r="BD551"/>
  <c r="BC551"/>
  <c r="BB551"/>
  <c r="BA551"/>
  <c r="AZ551"/>
  <c r="AY551"/>
  <c r="AX551"/>
  <c r="AW551"/>
  <c r="AV551"/>
  <c r="AU551"/>
  <c r="AS551"/>
  <c r="AR551"/>
  <c r="AQ551"/>
  <c r="AP551"/>
  <c r="AO551"/>
  <c r="AN551"/>
  <c r="AM551"/>
  <c r="AL551"/>
  <c r="AK551"/>
  <c r="AJ551"/>
  <c r="AI551"/>
  <c r="AH551"/>
  <c r="AG551"/>
  <c r="AF551"/>
  <c r="AE551"/>
  <c r="AD551"/>
  <c r="AC551"/>
  <c r="AB551"/>
  <c r="AA551"/>
  <c r="Z551"/>
  <c r="Y551"/>
  <c r="X551"/>
  <c r="W551"/>
  <c r="V551"/>
  <c r="U551"/>
  <c r="T551"/>
  <c r="S551"/>
  <c r="R551"/>
  <c r="Q551"/>
  <c r="P551"/>
  <c r="O551"/>
  <c r="N551"/>
  <c r="M551"/>
  <c r="L551"/>
  <c r="K551"/>
  <c r="J551"/>
  <c r="I551"/>
  <c r="H551"/>
  <c r="G551"/>
  <c r="F551"/>
  <c r="E551"/>
  <c r="D551"/>
  <c r="C551"/>
  <c r="B551"/>
  <c r="BN550"/>
  <c r="BM550"/>
  <c r="BL550"/>
  <c r="BK550"/>
  <c r="BI550"/>
  <c r="BH550"/>
  <c r="BG550"/>
  <c r="BF550"/>
  <c r="BE550"/>
  <c r="BD550"/>
  <c r="BC550"/>
  <c r="BB550"/>
  <c r="BA550"/>
  <c r="AZ550"/>
  <c r="AY550"/>
  <c r="AX550"/>
  <c r="AW550"/>
  <c r="AV550"/>
  <c r="AU550"/>
  <c r="AS550"/>
  <c r="AR550"/>
  <c r="AQ550"/>
  <c r="AP550"/>
  <c r="AO550"/>
  <c r="AN550"/>
  <c r="AM550"/>
  <c r="AL550"/>
  <c r="AK550"/>
  <c r="AJ550"/>
  <c r="AI550"/>
  <c r="AH550"/>
  <c r="AG550"/>
  <c r="AF550"/>
  <c r="AE550"/>
  <c r="AD550"/>
  <c r="AC550"/>
  <c r="AB550"/>
  <c r="AA550"/>
  <c r="Z550"/>
  <c r="Y550"/>
  <c r="X550"/>
  <c r="W550"/>
  <c r="V550"/>
  <c r="U550"/>
  <c r="T550"/>
  <c r="S550"/>
  <c r="R550"/>
  <c r="Q550"/>
  <c r="P550"/>
  <c r="O550"/>
  <c r="N550"/>
  <c r="M550"/>
  <c r="L550"/>
  <c r="K550"/>
  <c r="J550"/>
  <c r="I550"/>
  <c r="H550"/>
  <c r="G550"/>
  <c r="F550"/>
  <c r="E550"/>
  <c r="D550"/>
  <c r="C550"/>
  <c r="B550"/>
  <c r="BN549"/>
  <c r="BM549"/>
  <c r="BL549"/>
  <c r="BK549"/>
  <c r="BI549"/>
  <c r="BH549"/>
  <c r="BG549"/>
  <c r="BF549"/>
  <c r="BE549"/>
  <c r="BD549"/>
  <c r="BC549"/>
  <c r="BB549"/>
  <c r="BA549"/>
  <c r="AZ549"/>
  <c r="AY549"/>
  <c r="AX549"/>
  <c r="AW549"/>
  <c r="AV549"/>
  <c r="AU549"/>
  <c r="AS549"/>
  <c r="AR549"/>
  <c r="AQ549"/>
  <c r="AP549"/>
  <c r="AO549"/>
  <c r="AN549"/>
  <c r="AM549"/>
  <c r="AL549"/>
  <c r="AK549"/>
  <c r="AJ549"/>
  <c r="AI549"/>
  <c r="AH549"/>
  <c r="AG549"/>
  <c r="AF549"/>
  <c r="AE549"/>
  <c r="AD549"/>
  <c r="AC549"/>
  <c r="AB549"/>
  <c r="AA549"/>
  <c r="Z549"/>
  <c r="Y549"/>
  <c r="X549"/>
  <c r="W549"/>
  <c r="V549"/>
  <c r="U549"/>
  <c r="T549"/>
  <c r="S549"/>
  <c r="R549"/>
  <c r="Q549"/>
  <c r="P549"/>
  <c r="O549"/>
  <c r="N549"/>
  <c r="M549"/>
  <c r="L549"/>
  <c r="K549"/>
  <c r="J549"/>
  <c r="I549"/>
  <c r="H549"/>
  <c r="G549"/>
  <c r="F549"/>
  <c r="E549"/>
  <c r="D549"/>
  <c r="C549"/>
  <c r="B549"/>
  <c r="BN548"/>
  <c r="BM548"/>
  <c r="BL548"/>
  <c r="BK548"/>
  <c r="BI548"/>
  <c r="BH548"/>
  <c r="BG548"/>
  <c r="BF548"/>
  <c r="BE548"/>
  <c r="BD548"/>
  <c r="BC548"/>
  <c r="BB548"/>
  <c r="BA548"/>
  <c r="AZ548"/>
  <c r="AY548"/>
  <c r="AX548"/>
  <c r="AW548"/>
  <c r="AV548"/>
  <c r="AU548"/>
  <c r="AS548"/>
  <c r="AR548"/>
  <c r="AQ548"/>
  <c r="AP548"/>
  <c r="AO548"/>
  <c r="AN548"/>
  <c r="AM548"/>
  <c r="AL548"/>
  <c r="AK548"/>
  <c r="AJ548"/>
  <c r="AI548"/>
  <c r="AH548"/>
  <c r="AG548"/>
  <c r="AF548"/>
  <c r="AE548"/>
  <c r="AD548"/>
  <c r="AC548"/>
  <c r="AB548"/>
  <c r="AA548"/>
  <c r="Z548"/>
  <c r="Y548"/>
  <c r="X548"/>
  <c r="W548"/>
  <c r="V548"/>
  <c r="U548"/>
  <c r="T548"/>
  <c r="S548"/>
  <c r="R548"/>
  <c r="Q548"/>
  <c r="P548"/>
  <c r="O548"/>
  <c r="N548"/>
  <c r="M548"/>
  <c r="L548"/>
  <c r="K548"/>
  <c r="J548"/>
  <c r="I548"/>
  <c r="H548"/>
  <c r="G548"/>
  <c r="F548"/>
  <c r="E548"/>
  <c r="D548"/>
  <c r="C548"/>
  <c r="B548"/>
  <c r="BN547"/>
  <c r="BM547"/>
  <c r="BL547"/>
  <c r="BK547"/>
  <c r="BI547"/>
  <c r="BH547"/>
  <c r="BG547"/>
  <c r="BF547"/>
  <c r="BE547"/>
  <c r="BD547"/>
  <c r="BC547"/>
  <c r="BB547"/>
  <c r="BA547"/>
  <c r="AZ547"/>
  <c r="AY547"/>
  <c r="AX547"/>
  <c r="AW547"/>
  <c r="AV547"/>
  <c r="AU547"/>
  <c r="AS547"/>
  <c r="AR547"/>
  <c r="AQ547"/>
  <c r="AP547"/>
  <c r="AO547"/>
  <c r="AN547"/>
  <c r="AM547"/>
  <c r="AL547"/>
  <c r="AK547"/>
  <c r="AJ547"/>
  <c r="AI547"/>
  <c r="AH547"/>
  <c r="AG547"/>
  <c r="AF547"/>
  <c r="AE547"/>
  <c r="AD547"/>
  <c r="AC547"/>
  <c r="AB547"/>
  <c r="AA547"/>
  <c r="Z547"/>
  <c r="Y547"/>
  <c r="X547"/>
  <c r="W547"/>
  <c r="V547"/>
  <c r="U547"/>
  <c r="T547"/>
  <c r="S547"/>
  <c r="R547"/>
  <c r="Q547"/>
  <c r="P547"/>
  <c r="O547"/>
  <c r="N547"/>
  <c r="M547"/>
  <c r="L547"/>
  <c r="K547"/>
  <c r="J547"/>
  <c r="I547"/>
  <c r="H547"/>
  <c r="G547"/>
  <c r="F547"/>
  <c r="E547"/>
  <c r="D547"/>
  <c r="C547"/>
  <c r="B547"/>
  <c r="BN546"/>
  <c r="BM546"/>
  <c r="BL546"/>
  <c r="BK546"/>
  <c r="BI546"/>
  <c r="BH546"/>
  <c r="BG546"/>
  <c r="BF546"/>
  <c r="BE546"/>
  <c r="BD546"/>
  <c r="BC546"/>
  <c r="BB546"/>
  <c r="BA546"/>
  <c r="AZ546"/>
  <c r="AY546"/>
  <c r="AX546"/>
  <c r="AW546"/>
  <c r="AV546"/>
  <c r="AU546"/>
  <c r="AS546"/>
  <c r="AR546"/>
  <c r="AQ546"/>
  <c r="AP546"/>
  <c r="AO546"/>
  <c r="AN546"/>
  <c r="AM546"/>
  <c r="AL546"/>
  <c r="AK546"/>
  <c r="AJ546"/>
  <c r="AI546"/>
  <c r="AH546"/>
  <c r="AG546"/>
  <c r="AF546"/>
  <c r="AE546"/>
  <c r="AD546"/>
  <c r="AC546"/>
  <c r="AB546"/>
  <c r="AA546"/>
  <c r="Z546"/>
  <c r="Y546"/>
  <c r="X546"/>
  <c r="W546"/>
  <c r="V546"/>
  <c r="U546"/>
  <c r="T546"/>
  <c r="S546"/>
  <c r="R546"/>
  <c r="Q546"/>
  <c r="P546"/>
  <c r="O546"/>
  <c r="N546"/>
  <c r="M546"/>
  <c r="L546"/>
  <c r="K546"/>
  <c r="J546"/>
  <c r="I546"/>
  <c r="H546"/>
  <c r="G546"/>
  <c r="F546"/>
  <c r="E546"/>
  <c r="D546"/>
  <c r="C546"/>
  <c r="B546"/>
  <c r="BN545"/>
  <c r="BM545"/>
  <c r="BL545"/>
  <c r="BK545"/>
  <c r="BI545"/>
  <c r="BH545"/>
  <c r="BG545"/>
  <c r="BF545"/>
  <c r="BE545"/>
  <c r="BD545"/>
  <c r="BC545"/>
  <c r="BB545"/>
  <c r="BA545"/>
  <c r="AZ545"/>
  <c r="AY545"/>
  <c r="AX545"/>
  <c r="AW545"/>
  <c r="AV545"/>
  <c r="AU545"/>
  <c r="AS545"/>
  <c r="AR545"/>
  <c r="AQ545"/>
  <c r="AP545"/>
  <c r="AO545"/>
  <c r="AN545"/>
  <c r="AM545"/>
  <c r="AL545"/>
  <c r="AK545"/>
  <c r="AJ545"/>
  <c r="AI545"/>
  <c r="AH545"/>
  <c r="AG545"/>
  <c r="AF545"/>
  <c r="AE545"/>
  <c r="AD545"/>
  <c r="AC545"/>
  <c r="AB545"/>
  <c r="AA545"/>
  <c r="Z545"/>
  <c r="Y545"/>
  <c r="X545"/>
  <c r="W545"/>
  <c r="V545"/>
  <c r="U545"/>
  <c r="T545"/>
  <c r="S545"/>
  <c r="R545"/>
  <c r="Q545"/>
  <c r="P545"/>
  <c r="O545"/>
  <c r="N545"/>
  <c r="M545"/>
  <c r="L545"/>
  <c r="K545"/>
  <c r="J545"/>
  <c r="I545"/>
  <c r="H545"/>
  <c r="G545"/>
  <c r="F545"/>
  <c r="E545"/>
  <c r="D545"/>
  <c r="C545"/>
  <c r="B545"/>
  <c r="BN544"/>
  <c r="BM544"/>
  <c r="BL544"/>
  <c r="BK544"/>
  <c r="BI544"/>
  <c r="BH544"/>
  <c r="BG544"/>
  <c r="BF544"/>
  <c r="BE544"/>
  <c r="BD544"/>
  <c r="BC544"/>
  <c r="BB544"/>
  <c r="BA544"/>
  <c r="AZ544"/>
  <c r="AY544"/>
  <c r="AX544"/>
  <c r="AW544"/>
  <c r="AV544"/>
  <c r="AU544"/>
  <c r="AS544"/>
  <c r="AR544"/>
  <c r="AQ544"/>
  <c r="AP544"/>
  <c r="AO544"/>
  <c r="AN544"/>
  <c r="AM544"/>
  <c r="AL544"/>
  <c r="AK544"/>
  <c r="AJ544"/>
  <c r="AI544"/>
  <c r="AH544"/>
  <c r="AG544"/>
  <c r="AF544"/>
  <c r="AE544"/>
  <c r="AD544"/>
  <c r="AC544"/>
  <c r="AB544"/>
  <c r="AA544"/>
  <c r="Z544"/>
  <c r="Y544"/>
  <c r="X544"/>
  <c r="W544"/>
  <c r="V544"/>
  <c r="U544"/>
  <c r="T544"/>
  <c r="S544"/>
  <c r="R544"/>
  <c r="Q544"/>
  <c r="P544"/>
  <c r="O544"/>
  <c r="N544"/>
  <c r="M544"/>
  <c r="L544"/>
  <c r="K544"/>
  <c r="J544"/>
  <c r="I544"/>
  <c r="H544"/>
  <c r="G544"/>
  <c r="F544"/>
  <c r="E544"/>
  <c r="D544"/>
  <c r="C544"/>
  <c r="B544"/>
  <c r="BN543"/>
  <c r="BM543"/>
  <c r="BL543"/>
  <c r="BK543"/>
  <c r="BI543"/>
  <c r="BH543"/>
  <c r="BG543"/>
  <c r="BF543"/>
  <c r="BE543"/>
  <c r="BD543"/>
  <c r="BC543"/>
  <c r="BB543"/>
  <c r="BA543"/>
  <c r="AZ543"/>
  <c r="AY543"/>
  <c r="AX543"/>
  <c r="AW543"/>
  <c r="AV543"/>
  <c r="AU543"/>
  <c r="AS543"/>
  <c r="AR543"/>
  <c r="AQ543"/>
  <c r="AP543"/>
  <c r="AO543"/>
  <c r="AN543"/>
  <c r="AM543"/>
  <c r="AL543"/>
  <c r="AK543"/>
  <c r="AJ543"/>
  <c r="AI543"/>
  <c r="AH543"/>
  <c r="AG543"/>
  <c r="AF543"/>
  <c r="AE543"/>
  <c r="AD543"/>
  <c r="AC543"/>
  <c r="AB543"/>
  <c r="AA543"/>
  <c r="Z543"/>
  <c r="Y543"/>
  <c r="X543"/>
  <c r="W543"/>
  <c r="V543"/>
  <c r="U543"/>
  <c r="T543"/>
  <c r="S543"/>
  <c r="R543"/>
  <c r="Q543"/>
  <c r="P543"/>
  <c r="O543"/>
  <c r="N543"/>
  <c r="M543"/>
  <c r="L543"/>
  <c r="K543"/>
  <c r="J543"/>
  <c r="I543"/>
  <c r="H543"/>
  <c r="G543"/>
  <c r="F543"/>
  <c r="E543"/>
  <c r="D543"/>
  <c r="C543"/>
  <c r="B543"/>
  <c r="BN542"/>
  <c r="BM542"/>
  <c r="BL542"/>
  <c r="BK542"/>
  <c r="BI542"/>
  <c r="BH542"/>
  <c r="BG542"/>
  <c r="BF542"/>
  <c r="BE542"/>
  <c r="BD542"/>
  <c r="BC542"/>
  <c r="BB542"/>
  <c r="BA542"/>
  <c r="AZ542"/>
  <c r="AY542"/>
  <c r="AX542"/>
  <c r="AW542"/>
  <c r="AV542"/>
  <c r="AU542"/>
  <c r="AS542"/>
  <c r="AR542"/>
  <c r="AQ542"/>
  <c r="AP542"/>
  <c r="AO542"/>
  <c r="AN542"/>
  <c r="AM542"/>
  <c r="AL542"/>
  <c r="AK542"/>
  <c r="AJ542"/>
  <c r="AI542"/>
  <c r="AH542"/>
  <c r="AG542"/>
  <c r="AF542"/>
  <c r="AE542"/>
  <c r="AD542"/>
  <c r="AC542"/>
  <c r="AB542"/>
  <c r="AA542"/>
  <c r="Z542"/>
  <c r="Y542"/>
  <c r="X542"/>
  <c r="W542"/>
  <c r="V542"/>
  <c r="U542"/>
  <c r="T542"/>
  <c r="S542"/>
  <c r="R542"/>
  <c r="Q542"/>
  <c r="P542"/>
  <c r="O542"/>
  <c r="N542"/>
  <c r="M542"/>
  <c r="L542"/>
  <c r="K542"/>
  <c r="J542"/>
  <c r="I542"/>
  <c r="H542"/>
  <c r="G542"/>
  <c r="F542"/>
  <c r="E542"/>
  <c r="D542"/>
  <c r="C542"/>
  <c r="B542"/>
  <c r="BN541"/>
  <c r="BM541"/>
  <c r="BL541"/>
  <c r="BK541"/>
  <c r="BI541"/>
  <c r="BH541"/>
  <c r="BG541"/>
  <c r="BF541"/>
  <c r="BE541"/>
  <c r="BD541"/>
  <c r="BC541"/>
  <c r="BB541"/>
  <c r="BA541"/>
  <c r="AZ541"/>
  <c r="AY541"/>
  <c r="AX541"/>
  <c r="AW541"/>
  <c r="AV541"/>
  <c r="AU541"/>
  <c r="AS541"/>
  <c r="AR541"/>
  <c r="AQ541"/>
  <c r="AP541"/>
  <c r="AO541"/>
  <c r="AN541"/>
  <c r="AM541"/>
  <c r="AL541"/>
  <c r="AK541"/>
  <c r="AJ541"/>
  <c r="AI541"/>
  <c r="AH541"/>
  <c r="AG541"/>
  <c r="AF541"/>
  <c r="AE541"/>
  <c r="AD541"/>
  <c r="AC541"/>
  <c r="AB541"/>
  <c r="AA541"/>
  <c r="Z541"/>
  <c r="Y541"/>
  <c r="X541"/>
  <c r="W541"/>
  <c r="V541"/>
  <c r="U541"/>
  <c r="T541"/>
  <c r="S541"/>
  <c r="R541"/>
  <c r="Q541"/>
  <c r="P541"/>
  <c r="O541"/>
  <c r="N541"/>
  <c r="M541"/>
  <c r="L541"/>
  <c r="K541"/>
  <c r="J541"/>
  <c r="I541"/>
  <c r="H541"/>
  <c r="G541"/>
  <c r="F541"/>
  <c r="E541"/>
  <c r="D541"/>
  <c r="C541"/>
  <c r="B541"/>
  <c r="BN540"/>
  <c r="BM540"/>
  <c r="BL540"/>
  <c r="BK540"/>
  <c r="BI540"/>
  <c r="BH540"/>
  <c r="BG540"/>
  <c r="BF540"/>
  <c r="BE540"/>
  <c r="BD540"/>
  <c r="BC540"/>
  <c r="BB540"/>
  <c r="BA540"/>
  <c r="AZ540"/>
  <c r="AY540"/>
  <c r="AX540"/>
  <c r="AW540"/>
  <c r="AV540"/>
  <c r="AU540"/>
  <c r="AS540"/>
  <c r="AR540"/>
  <c r="AQ540"/>
  <c r="AP540"/>
  <c r="AO540"/>
  <c r="AN540"/>
  <c r="AM540"/>
  <c r="AL540"/>
  <c r="AK540"/>
  <c r="AJ540"/>
  <c r="AI540"/>
  <c r="AH540"/>
  <c r="AG540"/>
  <c r="AF540"/>
  <c r="AE540"/>
  <c r="AD540"/>
  <c r="AC540"/>
  <c r="AB540"/>
  <c r="AA540"/>
  <c r="Z540"/>
  <c r="Y540"/>
  <c r="X540"/>
  <c r="W540"/>
  <c r="V540"/>
  <c r="U540"/>
  <c r="T540"/>
  <c r="S540"/>
  <c r="R540"/>
  <c r="Q540"/>
  <c r="P540"/>
  <c r="O540"/>
  <c r="N540"/>
  <c r="M540"/>
  <c r="L540"/>
  <c r="K540"/>
  <c r="J540"/>
  <c r="I540"/>
  <c r="H540"/>
  <c r="G540"/>
  <c r="F540"/>
  <c r="E540"/>
  <c r="D540"/>
  <c r="C540"/>
  <c r="B540"/>
  <c r="BN539"/>
  <c r="BM539"/>
  <c r="BL539"/>
  <c r="BK539"/>
  <c r="BI539"/>
  <c r="BH539"/>
  <c r="BG539"/>
  <c r="BF539"/>
  <c r="BE539"/>
  <c r="BD539"/>
  <c r="BC539"/>
  <c r="BB539"/>
  <c r="BA539"/>
  <c r="AZ539"/>
  <c r="AY539"/>
  <c r="AX539"/>
  <c r="AW539"/>
  <c r="AV539"/>
  <c r="AU539"/>
  <c r="AS539"/>
  <c r="AR539"/>
  <c r="AQ539"/>
  <c r="AP539"/>
  <c r="AO539"/>
  <c r="AN539"/>
  <c r="AM539"/>
  <c r="AL539"/>
  <c r="AK539"/>
  <c r="AJ539"/>
  <c r="AI539"/>
  <c r="AH539"/>
  <c r="AG539"/>
  <c r="AF539"/>
  <c r="AE539"/>
  <c r="AD539"/>
  <c r="AC539"/>
  <c r="AB539"/>
  <c r="AA539"/>
  <c r="Z539"/>
  <c r="Y539"/>
  <c r="X539"/>
  <c r="W539"/>
  <c r="V539"/>
  <c r="U539"/>
  <c r="T539"/>
  <c r="S539"/>
  <c r="R539"/>
  <c r="Q539"/>
  <c r="P539"/>
  <c r="O539"/>
  <c r="N539"/>
  <c r="M539"/>
  <c r="L539"/>
  <c r="K539"/>
  <c r="J539"/>
  <c r="I539"/>
  <c r="H539"/>
  <c r="G539"/>
  <c r="F539"/>
  <c r="E539"/>
  <c r="D539"/>
  <c r="C539"/>
  <c r="B539"/>
  <c r="BN538"/>
  <c r="BM538"/>
  <c r="BL538"/>
  <c r="BK538"/>
  <c r="BI538"/>
  <c r="BH538"/>
  <c r="BG538"/>
  <c r="BF538"/>
  <c r="BE538"/>
  <c r="BD538"/>
  <c r="BC538"/>
  <c r="BB538"/>
  <c r="BA538"/>
  <c r="AZ538"/>
  <c r="AY538"/>
  <c r="AX538"/>
  <c r="AW538"/>
  <c r="AV538"/>
  <c r="AU538"/>
  <c r="AS538"/>
  <c r="AR538"/>
  <c r="AQ538"/>
  <c r="AP538"/>
  <c r="AO538"/>
  <c r="AN538"/>
  <c r="AM538"/>
  <c r="AL538"/>
  <c r="AK538"/>
  <c r="AJ538"/>
  <c r="AI538"/>
  <c r="AH538"/>
  <c r="AG538"/>
  <c r="AF538"/>
  <c r="AE538"/>
  <c r="AD538"/>
  <c r="AC538"/>
  <c r="AB538"/>
  <c r="AA538"/>
  <c r="Z538"/>
  <c r="Y538"/>
  <c r="X538"/>
  <c r="W538"/>
  <c r="V538"/>
  <c r="U538"/>
  <c r="T538"/>
  <c r="S538"/>
  <c r="R538"/>
  <c r="Q538"/>
  <c r="P538"/>
  <c r="O538"/>
  <c r="N538"/>
  <c r="M538"/>
  <c r="L538"/>
  <c r="K538"/>
  <c r="J538"/>
  <c r="I538"/>
  <c r="H538"/>
  <c r="G538"/>
  <c r="F538"/>
  <c r="E538"/>
  <c r="D538"/>
  <c r="C538"/>
  <c r="B538"/>
  <c r="BN537"/>
  <c r="BM537"/>
  <c r="BL537"/>
  <c r="BK537"/>
  <c r="BI537"/>
  <c r="BH537"/>
  <c r="BG537"/>
  <c r="BF537"/>
  <c r="BE537"/>
  <c r="BD537"/>
  <c r="BC537"/>
  <c r="BB537"/>
  <c r="BA537"/>
  <c r="AZ537"/>
  <c r="AY537"/>
  <c r="AX537"/>
  <c r="AW537"/>
  <c r="AV537"/>
  <c r="AU537"/>
  <c r="AS537"/>
  <c r="AR537"/>
  <c r="AQ537"/>
  <c r="AP537"/>
  <c r="AO537"/>
  <c r="AN537"/>
  <c r="AM537"/>
  <c r="AL537"/>
  <c r="AK537"/>
  <c r="AJ537"/>
  <c r="AI537"/>
  <c r="AH537"/>
  <c r="AG537"/>
  <c r="AF537"/>
  <c r="AE537"/>
  <c r="AD537"/>
  <c r="AC537"/>
  <c r="AB537"/>
  <c r="AA537"/>
  <c r="Z537"/>
  <c r="Y537"/>
  <c r="X537"/>
  <c r="W537"/>
  <c r="V537"/>
  <c r="U537"/>
  <c r="T537"/>
  <c r="S537"/>
  <c r="R537"/>
  <c r="Q537"/>
  <c r="P537"/>
  <c r="O537"/>
  <c r="N537"/>
  <c r="M537"/>
  <c r="L537"/>
  <c r="K537"/>
  <c r="J537"/>
  <c r="I537"/>
  <c r="H537"/>
  <c r="G537"/>
  <c r="F537"/>
  <c r="E537"/>
  <c r="D537"/>
  <c r="C537"/>
  <c r="B537"/>
  <c r="BN536"/>
  <c r="BM536"/>
  <c r="BL536"/>
  <c r="BK536"/>
  <c r="BI536"/>
  <c r="BH536"/>
  <c r="BG536"/>
  <c r="BF536"/>
  <c r="BE536"/>
  <c r="BD536"/>
  <c r="BC536"/>
  <c r="BB536"/>
  <c r="BA536"/>
  <c r="AZ536"/>
  <c r="AY536"/>
  <c r="AX536"/>
  <c r="AW536"/>
  <c r="AV536"/>
  <c r="AU536"/>
  <c r="AS536"/>
  <c r="AR536"/>
  <c r="AQ536"/>
  <c r="AP536"/>
  <c r="AO536"/>
  <c r="AN536"/>
  <c r="AM536"/>
  <c r="AL536"/>
  <c r="AK536"/>
  <c r="AJ536"/>
  <c r="AI536"/>
  <c r="AH536"/>
  <c r="AG536"/>
  <c r="AF536"/>
  <c r="AE536"/>
  <c r="AD536"/>
  <c r="AC536"/>
  <c r="AB536"/>
  <c r="AA536"/>
  <c r="Z536"/>
  <c r="Y536"/>
  <c r="X536"/>
  <c r="W536"/>
  <c r="V536"/>
  <c r="U536"/>
  <c r="T536"/>
  <c r="S536"/>
  <c r="R536"/>
  <c r="Q536"/>
  <c r="P536"/>
  <c r="O536"/>
  <c r="N536"/>
  <c r="M536"/>
  <c r="L536"/>
  <c r="K536"/>
  <c r="J536"/>
  <c r="I536"/>
  <c r="H536"/>
  <c r="G536"/>
  <c r="F536"/>
  <c r="E536"/>
  <c r="D536"/>
  <c r="C536"/>
  <c r="B536"/>
  <c r="BN535"/>
  <c r="BM535"/>
  <c r="BL535"/>
  <c r="BK535"/>
  <c r="BI535"/>
  <c r="BH535"/>
  <c r="BG535"/>
  <c r="BF535"/>
  <c r="BE535"/>
  <c r="BD535"/>
  <c r="BC535"/>
  <c r="BB535"/>
  <c r="BA535"/>
  <c r="AZ535"/>
  <c r="AY535"/>
  <c r="AX535"/>
  <c r="AW535"/>
  <c r="AV535"/>
  <c r="AU535"/>
  <c r="AS535"/>
  <c r="AR535"/>
  <c r="AQ535"/>
  <c r="AP535"/>
  <c r="AO535"/>
  <c r="AN535"/>
  <c r="AM535"/>
  <c r="AL535"/>
  <c r="AK535"/>
  <c r="AJ535"/>
  <c r="AI535"/>
  <c r="AH535"/>
  <c r="AG535"/>
  <c r="AF535"/>
  <c r="AE535"/>
  <c r="AD535"/>
  <c r="AC535"/>
  <c r="AB535"/>
  <c r="AA535"/>
  <c r="Z535"/>
  <c r="Y535"/>
  <c r="X535"/>
  <c r="W535"/>
  <c r="V535"/>
  <c r="U535"/>
  <c r="T535"/>
  <c r="S535"/>
  <c r="R535"/>
  <c r="Q535"/>
  <c r="P535"/>
  <c r="O535"/>
  <c r="N535"/>
  <c r="M535"/>
  <c r="L535"/>
  <c r="K535"/>
  <c r="J535"/>
  <c r="I535"/>
  <c r="H535"/>
  <c r="G535"/>
  <c r="F535"/>
  <c r="E535"/>
  <c r="D535"/>
  <c r="C535"/>
  <c r="B535"/>
  <c r="BN534"/>
  <c r="BM534"/>
  <c r="BL534"/>
  <c r="BK534"/>
  <c r="BI534"/>
  <c r="BH534"/>
  <c r="BG534"/>
  <c r="BF534"/>
  <c r="BE534"/>
  <c r="BD534"/>
  <c r="BC534"/>
  <c r="BB534"/>
  <c r="BA534"/>
  <c r="AZ534"/>
  <c r="AY534"/>
  <c r="AX534"/>
  <c r="AW534"/>
  <c r="AV534"/>
  <c r="AU534"/>
  <c r="AS534"/>
  <c r="AR534"/>
  <c r="AQ534"/>
  <c r="AP534"/>
  <c r="AO534"/>
  <c r="AN534"/>
  <c r="AM534"/>
  <c r="AL534"/>
  <c r="AK534"/>
  <c r="AJ534"/>
  <c r="AI534"/>
  <c r="AH534"/>
  <c r="AG534"/>
  <c r="AF534"/>
  <c r="AE534"/>
  <c r="AD534"/>
  <c r="AC534"/>
  <c r="AB534"/>
  <c r="AA534"/>
  <c r="Z534"/>
  <c r="Y534"/>
  <c r="X534"/>
  <c r="W534"/>
  <c r="V534"/>
  <c r="U534"/>
  <c r="T534"/>
  <c r="S534"/>
  <c r="R534"/>
  <c r="Q534"/>
  <c r="P534"/>
  <c r="O534"/>
  <c r="N534"/>
  <c r="M534"/>
  <c r="L534"/>
  <c r="K534"/>
  <c r="J534"/>
  <c r="I534"/>
  <c r="H534"/>
  <c r="G534"/>
  <c r="F534"/>
  <c r="E534"/>
  <c r="D534"/>
  <c r="C534"/>
  <c r="B534"/>
  <c r="BN533"/>
  <c r="BM533"/>
  <c r="BL533"/>
  <c r="BK533"/>
  <c r="BI533"/>
  <c r="BH533"/>
  <c r="BG533"/>
  <c r="BF533"/>
  <c r="BE533"/>
  <c r="BD533"/>
  <c r="BC533"/>
  <c r="BB533"/>
  <c r="BA533"/>
  <c r="AZ533"/>
  <c r="AY533"/>
  <c r="AX533"/>
  <c r="AW533"/>
  <c r="AV533"/>
  <c r="AU533"/>
  <c r="AS533"/>
  <c r="AR533"/>
  <c r="AQ533"/>
  <c r="AP533"/>
  <c r="AO533"/>
  <c r="AN533"/>
  <c r="AM533"/>
  <c r="AL533"/>
  <c r="AK533"/>
  <c r="AJ533"/>
  <c r="AI533"/>
  <c r="AH533"/>
  <c r="AG533"/>
  <c r="AF533"/>
  <c r="AE533"/>
  <c r="AD533"/>
  <c r="AC533"/>
  <c r="AB533"/>
  <c r="AA533"/>
  <c r="Z533"/>
  <c r="Y533"/>
  <c r="X533"/>
  <c r="W533"/>
  <c r="V533"/>
  <c r="U533"/>
  <c r="T533"/>
  <c r="S533"/>
  <c r="R533"/>
  <c r="Q533"/>
  <c r="P533"/>
  <c r="O533"/>
  <c r="N533"/>
  <c r="M533"/>
  <c r="L533"/>
  <c r="K533"/>
  <c r="J533"/>
  <c r="I533"/>
  <c r="H533"/>
  <c r="G533"/>
  <c r="F533"/>
  <c r="E533"/>
  <c r="D533"/>
  <c r="C533"/>
  <c r="B533"/>
  <c r="BN532"/>
  <c r="BM532"/>
  <c r="BL532"/>
  <c r="BK532"/>
  <c r="BI532"/>
  <c r="BH532"/>
  <c r="BG532"/>
  <c r="BF532"/>
  <c r="BE532"/>
  <c r="BD532"/>
  <c r="BC532"/>
  <c r="BB532"/>
  <c r="BA532"/>
  <c r="AZ532"/>
  <c r="AY532"/>
  <c r="AX532"/>
  <c r="AW532"/>
  <c r="AV532"/>
  <c r="AU532"/>
  <c r="AS532"/>
  <c r="AR532"/>
  <c r="AQ532"/>
  <c r="AP532"/>
  <c r="AO532"/>
  <c r="AN532"/>
  <c r="AM532"/>
  <c r="AL532"/>
  <c r="AK532"/>
  <c r="AJ532"/>
  <c r="AI532"/>
  <c r="AH532"/>
  <c r="AG532"/>
  <c r="AF532"/>
  <c r="AE532"/>
  <c r="AD532"/>
  <c r="AC532"/>
  <c r="AB532"/>
  <c r="AA532"/>
  <c r="Z532"/>
  <c r="Y532"/>
  <c r="X532"/>
  <c r="W532"/>
  <c r="V532"/>
  <c r="U532"/>
  <c r="T532"/>
  <c r="S532"/>
  <c r="R532"/>
  <c r="Q532"/>
  <c r="P532"/>
  <c r="O532"/>
  <c r="N532"/>
  <c r="M532"/>
  <c r="L532"/>
  <c r="K532"/>
  <c r="J532"/>
  <c r="I532"/>
  <c r="H532"/>
  <c r="G532"/>
  <c r="F532"/>
  <c r="E532"/>
  <c r="D532"/>
  <c r="C532"/>
  <c r="B532"/>
  <c r="BN531"/>
  <c r="BM531"/>
  <c r="BL531"/>
  <c r="BK531"/>
  <c r="BI531"/>
  <c r="BH531"/>
  <c r="BG531"/>
  <c r="BF531"/>
  <c r="BE531"/>
  <c r="BD531"/>
  <c r="BC531"/>
  <c r="BB531"/>
  <c r="BA531"/>
  <c r="AZ531"/>
  <c r="AY531"/>
  <c r="AX531"/>
  <c r="AW531"/>
  <c r="AV531"/>
  <c r="AU531"/>
  <c r="AS531"/>
  <c r="AR531"/>
  <c r="AQ531"/>
  <c r="AP531"/>
  <c r="AO531"/>
  <c r="AN531"/>
  <c r="AM531"/>
  <c r="AL531"/>
  <c r="AK531"/>
  <c r="AJ531"/>
  <c r="AI531"/>
  <c r="AH531"/>
  <c r="AG531"/>
  <c r="AF531"/>
  <c r="AE531"/>
  <c r="AD531"/>
  <c r="AC531"/>
  <c r="AB531"/>
  <c r="AA531"/>
  <c r="Z531"/>
  <c r="Y531"/>
  <c r="X531"/>
  <c r="W531"/>
  <c r="V531"/>
  <c r="U531"/>
  <c r="T531"/>
  <c r="S531"/>
  <c r="R531"/>
  <c r="Q531"/>
  <c r="P531"/>
  <c r="O531"/>
  <c r="N531"/>
  <c r="M531"/>
  <c r="L531"/>
  <c r="K531"/>
  <c r="J531"/>
  <c r="I531"/>
  <c r="H531"/>
  <c r="G531"/>
  <c r="F531"/>
  <c r="E531"/>
  <c r="D531"/>
  <c r="C531"/>
  <c r="B531"/>
  <c r="BN530"/>
  <c r="BM530"/>
  <c r="BL530"/>
  <c r="BK530"/>
  <c r="BI530"/>
  <c r="BH530"/>
  <c r="BG530"/>
  <c r="BF530"/>
  <c r="BE530"/>
  <c r="BD530"/>
  <c r="BC530"/>
  <c r="BB530"/>
  <c r="BA530"/>
  <c r="AZ530"/>
  <c r="AY530"/>
  <c r="AX530"/>
  <c r="AW530"/>
  <c r="AV530"/>
  <c r="AU530"/>
  <c r="AS530"/>
  <c r="AR530"/>
  <c r="AQ530"/>
  <c r="AP530"/>
  <c r="AO530"/>
  <c r="AN530"/>
  <c r="AM530"/>
  <c r="AL530"/>
  <c r="AK530"/>
  <c r="AJ530"/>
  <c r="AI530"/>
  <c r="AH530"/>
  <c r="AG530"/>
  <c r="AF530"/>
  <c r="AE530"/>
  <c r="AD530"/>
  <c r="AC530"/>
  <c r="AB530"/>
  <c r="AA530"/>
  <c r="Z530"/>
  <c r="Y530"/>
  <c r="X530"/>
  <c r="W530"/>
  <c r="V530"/>
  <c r="U530"/>
  <c r="T530"/>
  <c r="S530"/>
  <c r="R530"/>
  <c r="Q530"/>
  <c r="P530"/>
  <c r="O530"/>
  <c r="N530"/>
  <c r="M530"/>
  <c r="L530"/>
  <c r="K530"/>
  <c r="J530"/>
  <c r="I530"/>
  <c r="H530"/>
  <c r="G530"/>
  <c r="F530"/>
  <c r="E530"/>
  <c r="D530"/>
  <c r="C530"/>
  <c r="B530"/>
  <c r="BN529"/>
  <c r="BM529"/>
  <c r="BL529"/>
  <c r="BK529"/>
  <c r="BI529"/>
  <c r="BH529"/>
  <c r="BG529"/>
  <c r="BF529"/>
  <c r="BE529"/>
  <c r="BD529"/>
  <c r="BC529"/>
  <c r="BB529"/>
  <c r="BA529"/>
  <c r="AZ529"/>
  <c r="AY529"/>
  <c r="AX529"/>
  <c r="AW529"/>
  <c r="AV529"/>
  <c r="AU529"/>
  <c r="AS529"/>
  <c r="AR529"/>
  <c r="AQ529"/>
  <c r="AP529"/>
  <c r="AO529"/>
  <c r="AN529"/>
  <c r="AM529"/>
  <c r="AL529"/>
  <c r="AK529"/>
  <c r="AJ529"/>
  <c r="AI529"/>
  <c r="AH529"/>
  <c r="AG529"/>
  <c r="AF529"/>
  <c r="AE529"/>
  <c r="AD529"/>
  <c r="AC529"/>
  <c r="AB529"/>
  <c r="AA529"/>
  <c r="Z529"/>
  <c r="Y529"/>
  <c r="X529"/>
  <c r="W529"/>
  <c r="V529"/>
  <c r="U529"/>
  <c r="T529"/>
  <c r="S529"/>
  <c r="R529"/>
  <c r="Q529"/>
  <c r="P529"/>
  <c r="O529"/>
  <c r="N529"/>
  <c r="M529"/>
  <c r="L529"/>
  <c r="K529"/>
  <c r="J529"/>
  <c r="I529"/>
  <c r="H529"/>
  <c r="G529"/>
  <c r="F529"/>
  <c r="E529"/>
  <c r="D529"/>
  <c r="C529"/>
  <c r="B529"/>
  <c r="BN528"/>
  <c r="BM528"/>
  <c r="BL528"/>
  <c r="BK528"/>
  <c r="BI528"/>
  <c r="BH528"/>
  <c r="BG528"/>
  <c r="BF528"/>
  <c r="BE528"/>
  <c r="BD528"/>
  <c r="BC528"/>
  <c r="BB528"/>
  <c r="BA528"/>
  <c r="AZ528"/>
  <c r="AY528"/>
  <c r="AX528"/>
  <c r="AW528"/>
  <c r="AV528"/>
  <c r="AU528"/>
  <c r="AS528"/>
  <c r="AR528"/>
  <c r="AQ528"/>
  <c r="AP528"/>
  <c r="AO528"/>
  <c r="AN528"/>
  <c r="AM528"/>
  <c r="AL528"/>
  <c r="AK528"/>
  <c r="AJ528"/>
  <c r="AI528"/>
  <c r="AH528"/>
  <c r="AG528"/>
  <c r="AF528"/>
  <c r="AE528"/>
  <c r="AD528"/>
  <c r="AC528"/>
  <c r="AB528"/>
  <c r="AA528"/>
  <c r="Z528"/>
  <c r="Y528"/>
  <c r="X528"/>
  <c r="W528"/>
  <c r="V528"/>
  <c r="U528"/>
  <c r="T528"/>
  <c r="S528"/>
  <c r="R528"/>
  <c r="Q528"/>
  <c r="P528"/>
  <c r="O528"/>
  <c r="N528"/>
  <c r="M528"/>
  <c r="L528"/>
  <c r="K528"/>
  <c r="J528"/>
  <c r="I528"/>
  <c r="H528"/>
  <c r="G528"/>
  <c r="F528"/>
  <c r="E528"/>
  <c r="D528"/>
  <c r="C528"/>
  <c r="B528"/>
  <c r="BN527"/>
  <c r="BM527"/>
  <c r="BL527"/>
  <c r="BK527"/>
  <c r="BI527"/>
  <c r="BH527"/>
  <c r="BG527"/>
  <c r="BF527"/>
  <c r="BE527"/>
  <c r="BD527"/>
  <c r="BC527"/>
  <c r="BB527"/>
  <c r="BA527"/>
  <c r="AZ527"/>
  <c r="AY527"/>
  <c r="AX527"/>
  <c r="AW527"/>
  <c r="AV527"/>
  <c r="AU527"/>
  <c r="AS527"/>
  <c r="AR527"/>
  <c r="AQ527"/>
  <c r="AP527"/>
  <c r="AO527"/>
  <c r="AN527"/>
  <c r="AM527"/>
  <c r="AL527"/>
  <c r="AK527"/>
  <c r="AJ527"/>
  <c r="AI527"/>
  <c r="AH527"/>
  <c r="AG527"/>
  <c r="AF527"/>
  <c r="AE527"/>
  <c r="AD527"/>
  <c r="AC527"/>
  <c r="AB527"/>
  <c r="AA527"/>
  <c r="Z527"/>
  <c r="Y527"/>
  <c r="X527"/>
  <c r="W527"/>
  <c r="V527"/>
  <c r="U527"/>
  <c r="T527"/>
  <c r="S527"/>
  <c r="R527"/>
  <c r="Q527"/>
  <c r="P527"/>
  <c r="O527"/>
  <c r="N527"/>
  <c r="M527"/>
  <c r="L527"/>
  <c r="K527"/>
  <c r="J527"/>
  <c r="I527"/>
  <c r="H527"/>
  <c r="G527"/>
  <c r="F527"/>
  <c r="E527"/>
  <c r="D527"/>
  <c r="C527"/>
  <c r="B527"/>
  <c r="BN526"/>
  <c r="BM526"/>
  <c r="BL526"/>
  <c r="BK526"/>
  <c r="BI526"/>
  <c r="BH526"/>
  <c r="BG526"/>
  <c r="BF526"/>
  <c r="BE526"/>
  <c r="BD526"/>
  <c r="BC526"/>
  <c r="BB526"/>
  <c r="BA526"/>
  <c r="AZ526"/>
  <c r="AY526"/>
  <c r="AX526"/>
  <c r="AW526"/>
  <c r="AV526"/>
  <c r="AU526"/>
  <c r="AS526"/>
  <c r="AR526"/>
  <c r="AQ526"/>
  <c r="AP526"/>
  <c r="AO526"/>
  <c r="AN526"/>
  <c r="AM526"/>
  <c r="AL526"/>
  <c r="AK526"/>
  <c r="AJ526"/>
  <c r="AI526"/>
  <c r="AH526"/>
  <c r="AG526"/>
  <c r="AF526"/>
  <c r="AE526"/>
  <c r="AD526"/>
  <c r="AC526"/>
  <c r="AB526"/>
  <c r="AA526"/>
  <c r="Z526"/>
  <c r="Y526"/>
  <c r="X526"/>
  <c r="W526"/>
  <c r="V526"/>
  <c r="U526"/>
  <c r="T526"/>
  <c r="S526"/>
  <c r="R526"/>
  <c r="Q526"/>
  <c r="P526"/>
  <c r="O526"/>
  <c r="N526"/>
  <c r="M526"/>
  <c r="L526"/>
  <c r="K526"/>
  <c r="J526"/>
  <c r="I526"/>
  <c r="H526"/>
  <c r="G526"/>
  <c r="F526"/>
  <c r="E526"/>
  <c r="D526"/>
  <c r="C526"/>
  <c r="B526"/>
  <c r="BN525"/>
  <c r="BM525"/>
  <c r="BL525"/>
  <c r="BK525"/>
  <c r="BI525"/>
  <c r="BH525"/>
  <c r="BG525"/>
  <c r="BF525"/>
  <c r="BE525"/>
  <c r="BD525"/>
  <c r="BC525"/>
  <c r="BB525"/>
  <c r="BA525"/>
  <c r="AZ525"/>
  <c r="AY525"/>
  <c r="AX525"/>
  <c r="AW525"/>
  <c r="AV525"/>
  <c r="AU525"/>
  <c r="AS525"/>
  <c r="AR525"/>
  <c r="AQ525"/>
  <c r="AP525"/>
  <c r="AO525"/>
  <c r="AN525"/>
  <c r="AM525"/>
  <c r="AL525"/>
  <c r="AK525"/>
  <c r="AJ525"/>
  <c r="AI525"/>
  <c r="AH525"/>
  <c r="AG525"/>
  <c r="AF525"/>
  <c r="AE525"/>
  <c r="AD525"/>
  <c r="AC525"/>
  <c r="AB525"/>
  <c r="AA525"/>
  <c r="Z525"/>
  <c r="Y525"/>
  <c r="X525"/>
  <c r="W525"/>
  <c r="V525"/>
  <c r="U525"/>
  <c r="T525"/>
  <c r="S525"/>
  <c r="R525"/>
  <c r="Q525"/>
  <c r="P525"/>
  <c r="O525"/>
  <c r="N525"/>
  <c r="M525"/>
  <c r="L525"/>
  <c r="K525"/>
  <c r="J525"/>
  <c r="I525"/>
  <c r="H525"/>
  <c r="G525"/>
  <c r="F525"/>
  <c r="E525"/>
  <c r="D525"/>
  <c r="C525"/>
  <c r="B525"/>
  <c r="BN524"/>
  <c r="BM524"/>
  <c r="BL524"/>
  <c r="BK524"/>
  <c r="BI524"/>
  <c r="BH524"/>
  <c r="BG524"/>
  <c r="BF524"/>
  <c r="BE524"/>
  <c r="BD524"/>
  <c r="BC524"/>
  <c r="BB524"/>
  <c r="BA524"/>
  <c r="AZ524"/>
  <c r="AY524"/>
  <c r="AX524"/>
  <c r="AW524"/>
  <c r="AV524"/>
  <c r="AU524"/>
  <c r="AS524"/>
  <c r="AR524"/>
  <c r="AQ524"/>
  <c r="AP524"/>
  <c r="AO524"/>
  <c r="AN524"/>
  <c r="AM524"/>
  <c r="AL524"/>
  <c r="AK524"/>
  <c r="AJ524"/>
  <c r="AI524"/>
  <c r="AH524"/>
  <c r="AG524"/>
  <c r="AF524"/>
  <c r="AE524"/>
  <c r="AD524"/>
  <c r="AC524"/>
  <c r="AB524"/>
  <c r="AA524"/>
  <c r="Z524"/>
  <c r="Y524"/>
  <c r="X524"/>
  <c r="W524"/>
  <c r="V524"/>
  <c r="U524"/>
  <c r="T524"/>
  <c r="S524"/>
  <c r="R524"/>
  <c r="Q524"/>
  <c r="P524"/>
  <c r="O524"/>
  <c r="N524"/>
  <c r="M524"/>
  <c r="L524"/>
  <c r="K524"/>
  <c r="J524"/>
  <c r="I524"/>
  <c r="H524"/>
  <c r="G524"/>
  <c r="F524"/>
  <c r="E524"/>
  <c r="D524"/>
  <c r="C524"/>
  <c r="B524"/>
  <c r="BN523"/>
  <c r="BM523"/>
  <c r="BL523"/>
  <c r="BK523"/>
  <c r="BI523"/>
  <c r="BH523"/>
  <c r="BG523"/>
  <c r="BF523"/>
  <c r="BE523"/>
  <c r="BD523"/>
  <c r="BC523"/>
  <c r="BB523"/>
  <c r="BA523"/>
  <c r="AZ523"/>
  <c r="AY523"/>
  <c r="AX523"/>
  <c r="AW523"/>
  <c r="AV523"/>
  <c r="AU523"/>
  <c r="AS523"/>
  <c r="AR523"/>
  <c r="AQ523"/>
  <c r="AP523"/>
  <c r="AO523"/>
  <c r="AN523"/>
  <c r="AM523"/>
  <c r="AL523"/>
  <c r="AK523"/>
  <c r="AJ523"/>
  <c r="AI523"/>
  <c r="AH523"/>
  <c r="AG523"/>
  <c r="AF523"/>
  <c r="AE523"/>
  <c r="AD523"/>
  <c r="AC523"/>
  <c r="AB523"/>
  <c r="AA523"/>
  <c r="Z523"/>
  <c r="Y523"/>
  <c r="X523"/>
  <c r="W523"/>
  <c r="V523"/>
  <c r="U523"/>
  <c r="T523"/>
  <c r="S523"/>
  <c r="R523"/>
  <c r="Q523"/>
  <c r="P523"/>
  <c r="O523"/>
  <c r="N523"/>
  <c r="M523"/>
  <c r="L523"/>
  <c r="K523"/>
  <c r="J523"/>
  <c r="I523"/>
  <c r="H523"/>
  <c r="G523"/>
  <c r="F523"/>
  <c r="E523"/>
  <c r="D523"/>
  <c r="C523"/>
  <c r="B523"/>
  <c r="BN522"/>
  <c r="BM522"/>
  <c r="BL522"/>
  <c r="BK522"/>
  <c r="BI522"/>
  <c r="BH522"/>
  <c r="BG522"/>
  <c r="BF522"/>
  <c r="BE522"/>
  <c r="BD522"/>
  <c r="BC522"/>
  <c r="BB522"/>
  <c r="BA522"/>
  <c r="AZ522"/>
  <c r="AY522"/>
  <c r="AX522"/>
  <c r="AW522"/>
  <c r="AV522"/>
  <c r="AU522"/>
  <c r="AS522"/>
  <c r="AR522"/>
  <c r="AQ522"/>
  <c r="AP522"/>
  <c r="AO522"/>
  <c r="AN522"/>
  <c r="AM522"/>
  <c r="AL522"/>
  <c r="AK522"/>
  <c r="AJ522"/>
  <c r="AI522"/>
  <c r="AH522"/>
  <c r="AG522"/>
  <c r="AF522"/>
  <c r="AE522"/>
  <c r="AD522"/>
  <c r="AC522"/>
  <c r="AB522"/>
  <c r="AA522"/>
  <c r="Z522"/>
  <c r="Y522"/>
  <c r="X522"/>
  <c r="W522"/>
  <c r="V522"/>
  <c r="U522"/>
  <c r="T522"/>
  <c r="S522"/>
  <c r="R522"/>
  <c r="Q522"/>
  <c r="P522"/>
  <c r="O522"/>
  <c r="N522"/>
  <c r="M522"/>
  <c r="L522"/>
  <c r="K522"/>
  <c r="J522"/>
  <c r="I522"/>
  <c r="H522"/>
  <c r="G522"/>
  <c r="F522"/>
  <c r="E522"/>
  <c r="D522"/>
  <c r="C522"/>
  <c r="B522"/>
  <c r="BN521"/>
  <c r="BM521"/>
  <c r="BL521"/>
  <c r="BK521"/>
  <c r="BI521"/>
  <c r="BH521"/>
  <c r="BG521"/>
  <c r="BF521"/>
  <c r="BE521"/>
  <c r="BD521"/>
  <c r="BC521"/>
  <c r="BB521"/>
  <c r="BA521"/>
  <c r="AZ521"/>
  <c r="AY521"/>
  <c r="AX521"/>
  <c r="AW521"/>
  <c r="AV521"/>
  <c r="AU521"/>
  <c r="AS521"/>
  <c r="AR521"/>
  <c r="AQ521"/>
  <c r="AP521"/>
  <c r="AO521"/>
  <c r="AN521"/>
  <c r="AM521"/>
  <c r="AL521"/>
  <c r="AK521"/>
  <c r="AJ521"/>
  <c r="AI521"/>
  <c r="AH521"/>
  <c r="AG521"/>
  <c r="AF521"/>
  <c r="AE521"/>
  <c r="AD521"/>
  <c r="AC521"/>
  <c r="AB521"/>
  <c r="AA521"/>
  <c r="Z521"/>
  <c r="Y521"/>
  <c r="X521"/>
  <c r="W521"/>
  <c r="V521"/>
  <c r="U521"/>
  <c r="T521"/>
  <c r="S521"/>
  <c r="R521"/>
  <c r="Q521"/>
  <c r="P521"/>
  <c r="O521"/>
  <c r="N521"/>
  <c r="M521"/>
  <c r="L521"/>
  <c r="K521"/>
  <c r="J521"/>
  <c r="I521"/>
  <c r="H521"/>
  <c r="G521"/>
  <c r="F521"/>
  <c r="E521"/>
  <c r="D521"/>
  <c r="C521"/>
  <c r="B521"/>
  <c r="BN520"/>
  <c r="BM520"/>
  <c r="BL520"/>
  <c r="BK520"/>
  <c r="BI520"/>
  <c r="BH520"/>
  <c r="BG520"/>
  <c r="BF520"/>
  <c r="BE520"/>
  <c r="BD520"/>
  <c r="BC520"/>
  <c r="BB520"/>
  <c r="BA520"/>
  <c r="AZ520"/>
  <c r="AY520"/>
  <c r="AX520"/>
  <c r="AW520"/>
  <c r="AV520"/>
  <c r="AU520"/>
  <c r="AS520"/>
  <c r="AR520"/>
  <c r="AQ520"/>
  <c r="AP520"/>
  <c r="AO520"/>
  <c r="AN520"/>
  <c r="AM520"/>
  <c r="AL520"/>
  <c r="AK520"/>
  <c r="AJ520"/>
  <c r="AI520"/>
  <c r="AH520"/>
  <c r="AG520"/>
  <c r="AF520"/>
  <c r="AE520"/>
  <c r="AD520"/>
  <c r="AC520"/>
  <c r="AB520"/>
  <c r="AA520"/>
  <c r="Z520"/>
  <c r="Y520"/>
  <c r="X520"/>
  <c r="W520"/>
  <c r="V520"/>
  <c r="U520"/>
  <c r="T520"/>
  <c r="S520"/>
  <c r="R520"/>
  <c r="Q520"/>
  <c r="P520"/>
  <c r="O520"/>
  <c r="N520"/>
  <c r="M520"/>
  <c r="L520"/>
  <c r="K520"/>
  <c r="J520"/>
  <c r="I520"/>
  <c r="H520"/>
  <c r="G520"/>
  <c r="F520"/>
  <c r="E520"/>
  <c r="D520"/>
  <c r="C520"/>
  <c r="B520"/>
  <c r="BN519"/>
  <c r="BM519"/>
  <c r="BL519"/>
  <c r="BK519"/>
  <c r="BI519"/>
  <c r="BH519"/>
  <c r="BG519"/>
  <c r="BF519"/>
  <c r="BE519"/>
  <c r="BD519"/>
  <c r="BC519"/>
  <c r="BB519"/>
  <c r="BA519"/>
  <c r="AZ519"/>
  <c r="AY519"/>
  <c r="AX519"/>
  <c r="AW519"/>
  <c r="AV519"/>
  <c r="AU519"/>
  <c r="AS519"/>
  <c r="AR519"/>
  <c r="AQ519"/>
  <c r="AP519"/>
  <c r="AO519"/>
  <c r="AN519"/>
  <c r="AM519"/>
  <c r="AL519"/>
  <c r="AK519"/>
  <c r="AJ519"/>
  <c r="AI519"/>
  <c r="AH519"/>
  <c r="AG519"/>
  <c r="AF519"/>
  <c r="AE519"/>
  <c r="AD519"/>
  <c r="AC519"/>
  <c r="AB519"/>
  <c r="AA519"/>
  <c r="Z519"/>
  <c r="Y519"/>
  <c r="X519"/>
  <c r="W519"/>
  <c r="V519"/>
  <c r="U519"/>
  <c r="T519"/>
  <c r="S519"/>
  <c r="R519"/>
  <c r="Q519"/>
  <c r="P519"/>
  <c r="O519"/>
  <c r="N519"/>
  <c r="M519"/>
  <c r="L519"/>
  <c r="K519"/>
  <c r="J519"/>
  <c r="I519"/>
  <c r="H519"/>
  <c r="G519"/>
  <c r="F519"/>
  <c r="E519"/>
  <c r="D519"/>
  <c r="C519"/>
  <c r="B519"/>
  <c r="BN518"/>
  <c r="BM518"/>
  <c r="BL518"/>
  <c r="BK518"/>
  <c r="BI518"/>
  <c r="BH518"/>
  <c r="BG518"/>
  <c r="BF518"/>
  <c r="BE518"/>
  <c r="BD518"/>
  <c r="BC518"/>
  <c r="BB518"/>
  <c r="BA518"/>
  <c r="AZ518"/>
  <c r="AY518"/>
  <c r="AX518"/>
  <c r="AW518"/>
  <c r="AV518"/>
  <c r="AU518"/>
  <c r="AS518"/>
  <c r="AR518"/>
  <c r="AQ518"/>
  <c r="AP518"/>
  <c r="AO518"/>
  <c r="AN518"/>
  <c r="AM518"/>
  <c r="AL518"/>
  <c r="AK518"/>
  <c r="AJ518"/>
  <c r="AI518"/>
  <c r="AH518"/>
  <c r="AG518"/>
  <c r="AF518"/>
  <c r="AE518"/>
  <c r="AD518"/>
  <c r="AC518"/>
  <c r="AB518"/>
  <c r="AA518"/>
  <c r="Z518"/>
  <c r="Y518"/>
  <c r="X518"/>
  <c r="W518"/>
  <c r="V518"/>
  <c r="U518"/>
  <c r="T518"/>
  <c r="S518"/>
  <c r="R518"/>
  <c r="Q518"/>
  <c r="P518"/>
  <c r="O518"/>
  <c r="N518"/>
  <c r="M518"/>
  <c r="L518"/>
  <c r="K518"/>
  <c r="J518"/>
  <c r="I518"/>
  <c r="H518"/>
  <c r="G518"/>
  <c r="F518"/>
  <c r="E518"/>
  <c r="D518"/>
  <c r="C518"/>
  <c r="B518"/>
  <c r="BN517"/>
  <c r="BM517"/>
  <c r="BL517"/>
  <c r="BK517"/>
  <c r="BI517"/>
  <c r="BH517"/>
  <c r="BG517"/>
  <c r="BF517"/>
  <c r="BE517"/>
  <c r="BD517"/>
  <c r="BC517"/>
  <c r="BB517"/>
  <c r="BA517"/>
  <c r="AZ517"/>
  <c r="AY517"/>
  <c r="AX517"/>
  <c r="AW517"/>
  <c r="AV517"/>
  <c r="AU517"/>
  <c r="AS517"/>
  <c r="AR517"/>
  <c r="AQ517"/>
  <c r="AP517"/>
  <c r="AO517"/>
  <c r="AN517"/>
  <c r="AM517"/>
  <c r="AL517"/>
  <c r="AK517"/>
  <c r="AJ517"/>
  <c r="AI517"/>
  <c r="AH517"/>
  <c r="AG517"/>
  <c r="AF517"/>
  <c r="AE517"/>
  <c r="AD517"/>
  <c r="AC517"/>
  <c r="AB517"/>
  <c r="AA517"/>
  <c r="Z517"/>
  <c r="Y517"/>
  <c r="X517"/>
  <c r="W517"/>
  <c r="V517"/>
  <c r="U517"/>
  <c r="T517"/>
  <c r="S517"/>
  <c r="R517"/>
  <c r="Q517"/>
  <c r="P517"/>
  <c r="O517"/>
  <c r="N517"/>
  <c r="M517"/>
  <c r="L517"/>
  <c r="K517"/>
  <c r="J517"/>
  <c r="I517"/>
  <c r="H517"/>
  <c r="G517"/>
  <c r="F517"/>
  <c r="E517"/>
  <c r="D517"/>
  <c r="C517"/>
  <c r="B517"/>
  <c r="BN516"/>
  <c r="BM516"/>
  <c r="BL516"/>
  <c r="BK516"/>
  <c r="BI516"/>
  <c r="BH516"/>
  <c r="BG516"/>
  <c r="BF516"/>
  <c r="BE516"/>
  <c r="BD516"/>
  <c r="BC516"/>
  <c r="BB516"/>
  <c r="BA516"/>
  <c r="AZ516"/>
  <c r="AY516"/>
  <c r="AX516"/>
  <c r="AW516"/>
  <c r="AV516"/>
  <c r="AU516"/>
  <c r="AS516"/>
  <c r="AR516"/>
  <c r="AQ516"/>
  <c r="AP516"/>
  <c r="AO516"/>
  <c r="AN516"/>
  <c r="AM516"/>
  <c r="AL516"/>
  <c r="AK516"/>
  <c r="AJ516"/>
  <c r="AI516"/>
  <c r="AH516"/>
  <c r="AG516"/>
  <c r="AF516"/>
  <c r="AE516"/>
  <c r="AD516"/>
  <c r="AC516"/>
  <c r="AB516"/>
  <c r="AA516"/>
  <c r="Z516"/>
  <c r="Y516"/>
  <c r="X516"/>
  <c r="W516"/>
  <c r="V516"/>
  <c r="U516"/>
  <c r="T516"/>
  <c r="S516"/>
  <c r="R516"/>
  <c r="Q516"/>
  <c r="P516"/>
  <c r="O516"/>
  <c r="N516"/>
  <c r="M516"/>
  <c r="L516"/>
  <c r="K516"/>
  <c r="J516"/>
  <c r="I516"/>
  <c r="H516"/>
  <c r="G516"/>
  <c r="F516"/>
  <c r="E516"/>
  <c r="D516"/>
  <c r="C516"/>
  <c r="B516"/>
  <c r="BN515"/>
  <c r="BM515"/>
  <c r="BL515"/>
  <c r="BK515"/>
  <c r="BI515"/>
  <c r="BH515"/>
  <c r="BG515"/>
  <c r="BF515"/>
  <c r="BE515"/>
  <c r="BD515"/>
  <c r="BC515"/>
  <c r="BB515"/>
  <c r="BA515"/>
  <c r="AZ515"/>
  <c r="AY515"/>
  <c r="AX515"/>
  <c r="AW515"/>
  <c r="AV515"/>
  <c r="AU515"/>
  <c r="AS515"/>
  <c r="AR515"/>
  <c r="AQ515"/>
  <c r="AP515"/>
  <c r="AO515"/>
  <c r="AN515"/>
  <c r="AM515"/>
  <c r="AL515"/>
  <c r="AK515"/>
  <c r="AJ515"/>
  <c r="AI515"/>
  <c r="AH515"/>
  <c r="AG515"/>
  <c r="AF515"/>
  <c r="AE515"/>
  <c r="AD515"/>
  <c r="AC515"/>
  <c r="AB515"/>
  <c r="AA515"/>
  <c r="Z515"/>
  <c r="Y515"/>
  <c r="X515"/>
  <c r="W515"/>
  <c r="V515"/>
  <c r="U515"/>
  <c r="T515"/>
  <c r="S515"/>
  <c r="R515"/>
  <c r="Q515"/>
  <c r="P515"/>
  <c r="O515"/>
  <c r="N515"/>
  <c r="M515"/>
  <c r="L515"/>
  <c r="K515"/>
  <c r="J515"/>
  <c r="I515"/>
  <c r="H515"/>
  <c r="G515"/>
  <c r="F515"/>
  <c r="E515"/>
  <c r="D515"/>
  <c r="C515"/>
  <c r="B515"/>
  <c r="BN514"/>
  <c r="BM514"/>
  <c r="BL514"/>
  <c r="BK514"/>
  <c r="BI514"/>
  <c r="BH514"/>
  <c r="BG514"/>
  <c r="BF514"/>
  <c r="BE514"/>
  <c r="BD514"/>
  <c r="BC514"/>
  <c r="BB514"/>
  <c r="BA514"/>
  <c r="AZ514"/>
  <c r="AY514"/>
  <c r="AX514"/>
  <c r="AW514"/>
  <c r="AV514"/>
  <c r="AU514"/>
  <c r="AS514"/>
  <c r="AR514"/>
  <c r="AQ514"/>
  <c r="AP514"/>
  <c r="AO514"/>
  <c r="AN514"/>
  <c r="AM514"/>
  <c r="AL514"/>
  <c r="AK514"/>
  <c r="AJ514"/>
  <c r="AI514"/>
  <c r="AH514"/>
  <c r="AG514"/>
  <c r="AF514"/>
  <c r="AE514"/>
  <c r="AD514"/>
  <c r="AC514"/>
  <c r="AB514"/>
  <c r="AA514"/>
  <c r="Z514"/>
  <c r="Y514"/>
  <c r="X514"/>
  <c r="W514"/>
  <c r="V514"/>
  <c r="U514"/>
  <c r="T514"/>
  <c r="S514"/>
  <c r="R514"/>
  <c r="Q514"/>
  <c r="P514"/>
  <c r="O514"/>
  <c r="N514"/>
  <c r="M514"/>
  <c r="L514"/>
  <c r="K514"/>
  <c r="J514"/>
  <c r="I514"/>
  <c r="H514"/>
  <c r="G514"/>
  <c r="F514"/>
  <c r="E514"/>
  <c r="D514"/>
  <c r="C514"/>
  <c r="B514"/>
  <c r="BN513"/>
  <c r="BM513"/>
  <c r="BL513"/>
  <c r="BK513"/>
  <c r="BI513"/>
  <c r="BH513"/>
  <c r="BG513"/>
  <c r="BF513"/>
  <c r="BE513"/>
  <c r="BD513"/>
  <c r="BC513"/>
  <c r="BB513"/>
  <c r="BA513"/>
  <c r="AZ513"/>
  <c r="AY513"/>
  <c r="AX513"/>
  <c r="AW513"/>
  <c r="AV513"/>
  <c r="AU513"/>
  <c r="AS513"/>
  <c r="AR513"/>
  <c r="AQ513"/>
  <c r="AP513"/>
  <c r="AO513"/>
  <c r="AN513"/>
  <c r="AM513"/>
  <c r="AL513"/>
  <c r="AK513"/>
  <c r="AJ513"/>
  <c r="AI513"/>
  <c r="AH513"/>
  <c r="AG513"/>
  <c r="AF513"/>
  <c r="AE513"/>
  <c r="AD513"/>
  <c r="AC513"/>
  <c r="AB513"/>
  <c r="AA513"/>
  <c r="Z513"/>
  <c r="Y513"/>
  <c r="X513"/>
  <c r="W513"/>
  <c r="V513"/>
  <c r="U513"/>
  <c r="T513"/>
  <c r="S513"/>
  <c r="R513"/>
  <c r="Q513"/>
  <c r="P513"/>
  <c r="O513"/>
  <c r="N513"/>
  <c r="M513"/>
  <c r="L513"/>
  <c r="K513"/>
  <c r="J513"/>
  <c r="I513"/>
  <c r="H513"/>
  <c r="G513"/>
  <c r="F513"/>
  <c r="E513"/>
  <c r="D513"/>
  <c r="C513"/>
  <c r="B513"/>
  <c r="BN512"/>
  <c r="BM512"/>
  <c r="BL512"/>
  <c r="BK512"/>
  <c r="BI512"/>
  <c r="BH512"/>
  <c r="BG512"/>
  <c r="BF512"/>
  <c r="BE512"/>
  <c r="BD512"/>
  <c r="BC512"/>
  <c r="BB512"/>
  <c r="BA512"/>
  <c r="AZ512"/>
  <c r="AY512"/>
  <c r="AX512"/>
  <c r="AW512"/>
  <c r="AV512"/>
  <c r="AU512"/>
  <c r="AS512"/>
  <c r="AR512"/>
  <c r="AQ512"/>
  <c r="AP512"/>
  <c r="AO512"/>
  <c r="AN512"/>
  <c r="AM512"/>
  <c r="AL512"/>
  <c r="AK512"/>
  <c r="AJ512"/>
  <c r="AI512"/>
  <c r="AH512"/>
  <c r="AG512"/>
  <c r="AF512"/>
  <c r="AE512"/>
  <c r="AD512"/>
  <c r="AC512"/>
  <c r="AB512"/>
  <c r="AA512"/>
  <c r="Z512"/>
  <c r="Y512"/>
  <c r="X512"/>
  <c r="W512"/>
  <c r="V512"/>
  <c r="U512"/>
  <c r="T512"/>
  <c r="S512"/>
  <c r="R512"/>
  <c r="Q512"/>
  <c r="P512"/>
  <c r="O512"/>
  <c r="N512"/>
  <c r="M512"/>
  <c r="L512"/>
  <c r="K512"/>
  <c r="J512"/>
  <c r="I512"/>
  <c r="H512"/>
  <c r="G512"/>
  <c r="F512"/>
  <c r="E512"/>
  <c r="D512"/>
  <c r="C512"/>
  <c r="B512"/>
  <c r="BN511"/>
  <c r="BM511"/>
  <c r="BL511"/>
  <c r="BK511"/>
  <c r="BI511"/>
  <c r="BH511"/>
  <c r="BG511"/>
  <c r="BF511"/>
  <c r="BE511"/>
  <c r="BD511"/>
  <c r="BC511"/>
  <c r="BB511"/>
  <c r="BA511"/>
  <c r="AZ511"/>
  <c r="AY511"/>
  <c r="AX511"/>
  <c r="AW511"/>
  <c r="AV511"/>
  <c r="AU511"/>
  <c r="AS511"/>
  <c r="AR511"/>
  <c r="AQ511"/>
  <c r="AP511"/>
  <c r="AO511"/>
  <c r="AN511"/>
  <c r="AM511"/>
  <c r="AL511"/>
  <c r="AK511"/>
  <c r="AJ511"/>
  <c r="AI511"/>
  <c r="AH511"/>
  <c r="AG511"/>
  <c r="AF511"/>
  <c r="AE511"/>
  <c r="AD511"/>
  <c r="AC511"/>
  <c r="AB511"/>
  <c r="AA511"/>
  <c r="Z511"/>
  <c r="Y511"/>
  <c r="X511"/>
  <c r="W511"/>
  <c r="V511"/>
  <c r="U511"/>
  <c r="T511"/>
  <c r="S511"/>
  <c r="R511"/>
  <c r="Q511"/>
  <c r="P511"/>
  <c r="O511"/>
  <c r="N511"/>
  <c r="M511"/>
  <c r="L511"/>
  <c r="K511"/>
  <c r="J511"/>
  <c r="I511"/>
  <c r="H511"/>
  <c r="G511"/>
  <c r="F511"/>
  <c r="E511"/>
  <c r="D511"/>
  <c r="C511"/>
  <c r="B511"/>
  <c r="BN510"/>
  <c r="BM510"/>
  <c r="BL510"/>
  <c r="BK510"/>
  <c r="BI510"/>
  <c r="BH510"/>
  <c r="BG510"/>
  <c r="BF510"/>
  <c r="BE510"/>
  <c r="BD510"/>
  <c r="BC510"/>
  <c r="BB510"/>
  <c r="BA510"/>
  <c r="AZ510"/>
  <c r="AY510"/>
  <c r="AX510"/>
  <c r="AW510"/>
  <c r="AV510"/>
  <c r="AU510"/>
  <c r="AS510"/>
  <c r="AR510"/>
  <c r="AQ510"/>
  <c r="AP510"/>
  <c r="AO510"/>
  <c r="AN510"/>
  <c r="AM510"/>
  <c r="AL510"/>
  <c r="AK510"/>
  <c r="AJ510"/>
  <c r="AI510"/>
  <c r="AH510"/>
  <c r="AG510"/>
  <c r="AF510"/>
  <c r="AE510"/>
  <c r="AD510"/>
  <c r="AC510"/>
  <c r="AB510"/>
  <c r="AA510"/>
  <c r="Z510"/>
  <c r="Y510"/>
  <c r="X510"/>
  <c r="W510"/>
  <c r="V510"/>
  <c r="U510"/>
  <c r="T510"/>
  <c r="S510"/>
  <c r="R510"/>
  <c r="Q510"/>
  <c r="P510"/>
  <c r="O510"/>
  <c r="N510"/>
  <c r="M510"/>
  <c r="L510"/>
  <c r="K510"/>
  <c r="J510"/>
  <c r="I510"/>
  <c r="H510"/>
  <c r="G510"/>
  <c r="F510"/>
  <c r="E510"/>
  <c r="D510"/>
  <c r="C510"/>
  <c r="B510"/>
  <c r="BN509"/>
  <c r="BM509"/>
  <c r="BL509"/>
  <c r="BK509"/>
  <c r="BI509"/>
  <c r="BH509"/>
  <c r="BG509"/>
  <c r="BF509"/>
  <c r="BE509"/>
  <c r="BD509"/>
  <c r="BC509"/>
  <c r="BB509"/>
  <c r="BA509"/>
  <c r="AZ509"/>
  <c r="AY509"/>
  <c r="AX509"/>
  <c r="AW509"/>
  <c r="AV509"/>
  <c r="AU509"/>
  <c r="AS509"/>
  <c r="AR509"/>
  <c r="AQ509"/>
  <c r="AP509"/>
  <c r="AO509"/>
  <c r="AN509"/>
  <c r="AM509"/>
  <c r="AL509"/>
  <c r="AK509"/>
  <c r="AJ509"/>
  <c r="AI509"/>
  <c r="AH509"/>
  <c r="AG509"/>
  <c r="AF509"/>
  <c r="AE509"/>
  <c r="AD509"/>
  <c r="AC509"/>
  <c r="AB509"/>
  <c r="AA509"/>
  <c r="Z509"/>
  <c r="Y509"/>
  <c r="X509"/>
  <c r="W509"/>
  <c r="V509"/>
  <c r="U509"/>
  <c r="T509"/>
  <c r="S509"/>
  <c r="R509"/>
  <c r="Q509"/>
  <c r="P509"/>
  <c r="O509"/>
  <c r="N509"/>
  <c r="M509"/>
  <c r="L509"/>
  <c r="K509"/>
  <c r="J509"/>
  <c r="I509"/>
  <c r="H509"/>
  <c r="G509"/>
  <c r="F509"/>
  <c r="E509"/>
  <c r="D509"/>
  <c r="C509"/>
  <c r="B509"/>
  <c r="BN508"/>
  <c r="BM508"/>
  <c r="BL508"/>
  <c r="BK508"/>
  <c r="BI508"/>
  <c r="BH508"/>
  <c r="BG508"/>
  <c r="BF508"/>
  <c r="BE508"/>
  <c r="BD508"/>
  <c r="BC508"/>
  <c r="BB508"/>
  <c r="BA508"/>
  <c r="AZ508"/>
  <c r="AY508"/>
  <c r="AX508"/>
  <c r="AW508"/>
  <c r="AV508"/>
  <c r="AU508"/>
  <c r="AS508"/>
  <c r="AR508"/>
  <c r="AQ508"/>
  <c r="AP508"/>
  <c r="AO508"/>
  <c r="AN508"/>
  <c r="AM508"/>
  <c r="AL508"/>
  <c r="AK508"/>
  <c r="AJ508"/>
  <c r="AI508"/>
  <c r="AH508"/>
  <c r="AG508"/>
  <c r="AF508"/>
  <c r="AE508"/>
  <c r="AD508"/>
  <c r="AC508"/>
  <c r="AB508"/>
  <c r="AA508"/>
  <c r="Z508"/>
  <c r="Y508"/>
  <c r="X508"/>
  <c r="W508"/>
  <c r="V508"/>
  <c r="U508"/>
  <c r="T508"/>
  <c r="S508"/>
  <c r="R508"/>
  <c r="Q508"/>
  <c r="P508"/>
  <c r="O508"/>
  <c r="N508"/>
  <c r="M508"/>
  <c r="L508"/>
  <c r="K508"/>
  <c r="J508"/>
  <c r="I508"/>
  <c r="H508"/>
  <c r="G508"/>
  <c r="F508"/>
  <c r="E508"/>
  <c r="D508"/>
  <c r="C508"/>
  <c r="B508"/>
  <c r="BN507"/>
  <c r="BM507"/>
  <c r="BL507"/>
  <c r="BK507"/>
  <c r="BI507"/>
  <c r="BH507"/>
  <c r="BG507"/>
  <c r="BF507"/>
  <c r="BE507"/>
  <c r="BD507"/>
  <c r="BC507"/>
  <c r="BB507"/>
  <c r="BA507"/>
  <c r="AZ507"/>
  <c r="AY507"/>
  <c r="AX507"/>
  <c r="AW507"/>
  <c r="AV507"/>
  <c r="AU507"/>
  <c r="AS507"/>
  <c r="AR507"/>
  <c r="AQ507"/>
  <c r="AP507"/>
  <c r="AO507"/>
  <c r="AN507"/>
  <c r="AM507"/>
  <c r="AL507"/>
  <c r="AK507"/>
  <c r="AJ507"/>
  <c r="AI507"/>
  <c r="AH507"/>
  <c r="AG507"/>
  <c r="AF507"/>
  <c r="AE507"/>
  <c r="AD507"/>
  <c r="AC507"/>
  <c r="AB507"/>
  <c r="AA507"/>
  <c r="Z507"/>
  <c r="Y507"/>
  <c r="X507"/>
  <c r="W507"/>
  <c r="V507"/>
  <c r="U507"/>
  <c r="T507"/>
  <c r="S507"/>
  <c r="R507"/>
  <c r="Q507"/>
  <c r="P507"/>
  <c r="O507"/>
  <c r="N507"/>
  <c r="M507"/>
  <c r="L507"/>
  <c r="K507"/>
  <c r="J507"/>
  <c r="I507"/>
  <c r="H507"/>
  <c r="G507"/>
  <c r="F507"/>
  <c r="E507"/>
  <c r="D507"/>
  <c r="C507"/>
  <c r="B507"/>
  <c r="BN506"/>
  <c r="BM506"/>
  <c r="BL506"/>
  <c r="BK506"/>
  <c r="BI506"/>
  <c r="BH506"/>
  <c r="BG506"/>
  <c r="BF506"/>
  <c r="BE506"/>
  <c r="BD506"/>
  <c r="BC506"/>
  <c r="BB506"/>
  <c r="BA506"/>
  <c r="AZ506"/>
  <c r="AY506"/>
  <c r="AX506"/>
  <c r="AW506"/>
  <c r="AV506"/>
  <c r="AU506"/>
  <c r="AS506"/>
  <c r="AR506"/>
  <c r="AQ506"/>
  <c r="AP506"/>
  <c r="AO506"/>
  <c r="AN506"/>
  <c r="AM506"/>
  <c r="AL506"/>
  <c r="AK506"/>
  <c r="AJ506"/>
  <c r="AI506"/>
  <c r="AH506"/>
  <c r="AG506"/>
  <c r="AF506"/>
  <c r="AE506"/>
  <c r="AD506"/>
  <c r="AC506"/>
  <c r="AB506"/>
  <c r="AA506"/>
  <c r="Z506"/>
  <c r="Y506"/>
  <c r="X506"/>
  <c r="W506"/>
  <c r="V506"/>
  <c r="U506"/>
  <c r="T506"/>
  <c r="S506"/>
  <c r="R506"/>
  <c r="Q506"/>
  <c r="P506"/>
  <c r="O506"/>
  <c r="N506"/>
  <c r="M506"/>
  <c r="L506"/>
  <c r="K506"/>
  <c r="J506"/>
  <c r="I506"/>
  <c r="H506"/>
  <c r="G506"/>
  <c r="F506"/>
  <c r="E506"/>
  <c r="D506"/>
  <c r="C506"/>
  <c r="B506"/>
  <c r="BN505"/>
  <c r="BM505"/>
  <c r="BL505"/>
  <c r="BK505"/>
  <c r="BI505"/>
  <c r="BH505"/>
  <c r="BG505"/>
  <c r="BF505"/>
  <c r="BE505"/>
  <c r="BD505"/>
  <c r="BC505"/>
  <c r="BB505"/>
  <c r="BA505"/>
  <c r="AZ505"/>
  <c r="AY505"/>
  <c r="AX505"/>
  <c r="AW505"/>
  <c r="AV505"/>
  <c r="AU505"/>
  <c r="AS505"/>
  <c r="AR505"/>
  <c r="AQ505"/>
  <c r="AP505"/>
  <c r="AO505"/>
  <c r="AN505"/>
  <c r="AM505"/>
  <c r="AL505"/>
  <c r="AK505"/>
  <c r="AJ505"/>
  <c r="AI505"/>
  <c r="AH505"/>
  <c r="AG505"/>
  <c r="AF505"/>
  <c r="AE505"/>
  <c r="AD505"/>
  <c r="AC505"/>
  <c r="AB505"/>
  <c r="AA505"/>
  <c r="Z505"/>
  <c r="Y505"/>
  <c r="X505"/>
  <c r="W505"/>
  <c r="V505"/>
  <c r="U505"/>
  <c r="T505"/>
  <c r="S505"/>
  <c r="R505"/>
  <c r="Q505"/>
  <c r="P505"/>
  <c r="O505"/>
  <c r="N505"/>
  <c r="M505"/>
  <c r="L505"/>
  <c r="K505"/>
  <c r="J505"/>
  <c r="I505"/>
  <c r="H505"/>
  <c r="G505"/>
  <c r="F505"/>
  <c r="E505"/>
  <c r="D505"/>
  <c r="C505"/>
  <c r="B505"/>
  <c r="BN504"/>
  <c r="BM504"/>
  <c r="BL504"/>
  <c r="BK504"/>
  <c r="BI504"/>
  <c r="BH504"/>
  <c r="BG504"/>
  <c r="BF504"/>
  <c r="BE504"/>
  <c r="BD504"/>
  <c r="BC504"/>
  <c r="BB504"/>
  <c r="BA504"/>
  <c r="AZ504"/>
  <c r="AY504"/>
  <c r="AX504"/>
  <c r="AW504"/>
  <c r="AV504"/>
  <c r="AU504"/>
  <c r="AS504"/>
  <c r="AR504"/>
  <c r="AQ504"/>
  <c r="AP504"/>
  <c r="AO504"/>
  <c r="AN504"/>
  <c r="AM504"/>
  <c r="AL504"/>
  <c r="AK504"/>
  <c r="AJ504"/>
  <c r="AI504"/>
  <c r="AH504"/>
  <c r="AG504"/>
  <c r="AF504"/>
  <c r="AE504"/>
  <c r="AD504"/>
  <c r="AC504"/>
  <c r="AB504"/>
  <c r="AA504"/>
  <c r="Z504"/>
  <c r="Y504"/>
  <c r="X504"/>
  <c r="W504"/>
  <c r="V504"/>
  <c r="U504"/>
  <c r="T504"/>
  <c r="S504"/>
  <c r="R504"/>
  <c r="Q504"/>
  <c r="P504"/>
  <c r="O504"/>
  <c r="N504"/>
  <c r="M504"/>
  <c r="L504"/>
  <c r="K504"/>
  <c r="J504"/>
  <c r="I504"/>
  <c r="H504"/>
  <c r="G504"/>
  <c r="F504"/>
  <c r="E504"/>
  <c r="D504"/>
  <c r="C504"/>
  <c r="B504"/>
  <c r="BN503"/>
  <c r="BM503"/>
  <c r="BL503"/>
  <c r="BK503"/>
  <c r="BI503"/>
  <c r="BH503"/>
  <c r="BG503"/>
  <c r="BF503"/>
  <c r="BE503"/>
  <c r="BD503"/>
  <c r="BC503"/>
  <c r="BB503"/>
  <c r="BA503"/>
  <c r="AZ503"/>
  <c r="AY503"/>
  <c r="AX503"/>
  <c r="AW503"/>
  <c r="AV503"/>
  <c r="AU503"/>
  <c r="AS503"/>
  <c r="AR503"/>
  <c r="AQ503"/>
  <c r="AP503"/>
  <c r="AO503"/>
  <c r="AN503"/>
  <c r="AM503"/>
  <c r="AL503"/>
  <c r="AK503"/>
  <c r="AJ503"/>
  <c r="AI503"/>
  <c r="AH503"/>
  <c r="AG503"/>
  <c r="AF503"/>
  <c r="AE503"/>
  <c r="AD503"/>
  <c r="AC503"/>
  <c r="AB503"/>
  <c r="AA503"/>
  <c r="Z503"/>
  <c r="Y503"/>
  <c r="X503"/>
  <c r="W503"/>
  <c r="V503"/>
  <c r="U503"/>
  <c r="T503"/>
  <c r="S503"/>
  <c r="R503"/>
  <c r="Q503"/>
  <c r="P503"/>
  <c r="O503"/>
  <c r="N503"/>
  <c r="M503"/>
  <c r="L503"/>
  <c r="K503"/>
  <c r="J503"/>
  <c r="I503"/>
  <c r="H503"/>
  <c r="G503"/>
  <c r="F503"/>
  <c r="E503"/>
  <c r="D503"/>
  <c r="C503"/>
  <c r="B503"/>
  <c r="BN502"/>
  <c r="BM502"/>
  <c r="BL502"/>
  <c r="BK502"/>
  <c r="BI502"/>
  <c r="BH502"/>
  <c r="BG502"/>
  <c r="BF502"/>
  <c r="BE502"/>
  <c r="BD502"/>
  <c r="BC502"/>
  <c r="BB502"/>
  <c r="BA502"/>
  <c r="AZ502"/>
  <c r="AY502"/>
  <c r="AX502"/>
  <c r="AW502"/>
  <c r="AV502"/>
  <c r="AU502"/>
  <c r="AS502"/>
  <c r="AR502"/>
  <c r="AQ502"/>
  <c r="AP502"/>
  <c r="AO502"/>
  <c r="AN502"/>
  <c r="AM502"/>
  <c r="AL502"/>
  <c r="AK502"/>
  <c r="AJ502"/>
  <c r="AI502"/>
  <c r="AH502"/>
  <c r="AG502"/>
  <c r="AF502"/>
  <c r="AE502"/>
  <c r="AD502"/>
  <c r="AC502"/>
  <c r="AB502"/>
  <c r="AA502"/>
  <c r="Z502"/>
  <c r="Y502"/>
  <c r="X502"/>
  <c r="W502"/>
  <c r="V502"/>
  <c r="U502"/>
  <c r="T502"/>
  <c r="S502"/>
  <c r="R502"/>
  <c r="Q502"/>
  <c r="P502"/>
  <c r="O502"/>
  <c r="N502"/>
  <c r="M502"/>
  <c r="L502"/>
  <c r="K502"/>
  <c r="J502"/>
  <c r="I502"/>
  <c r="H502"/>
  <c r="G502"/>
  <c r="F502"/>
  <c r="E502"/>
  <c r="D502"/>
  <c r="C502"/>
  <c r="B502"/>
  <c r="BN501"/>
  <c r="BM501"/>
  <c r="BL501"/>
  <c r="BK501"/>
  <c r="BI501"/>
  <c r="BH501"/>
  <c r="BG501"/>
  <c r="BF501"/>
  <c r="BE501"/>
  <c r="BD501"/>
  <c r="BC501"/>
  <c r="BB501"/>
  <c r="BA501"/>
  <c r="AZ501"/>
  <c r="AY501"/>
  <c r="AX501"/>
  <c r="AW501"/>
  <c r="AV501"/>
  <c r="AU501"/>
  <c r="AS501"/>
  <c r="AR501"/>
  <c r="AQ501"/>
  <c r="AP501"/>
  <c r="AO501"/>
  <c r="AN501"/>
  <c r="AM501"/>
  <c r="AL501"/>
  <c r="AK501"/>
  <c r="AJ501"/>
  <c r="AI501"/>
  <c r="AH501"/>
  <c r="AG501"/>
  <c r="AF501"/>
  <c r="AE501"/>
  <c r="AD501"/>
  <c r="AC501"/>
  <c r="AB501"/>
  <c r="AA501"/>
  <c r="Z501"/>
  <c r="Y501"/>
  <c r="X501"/>
  <c r="W501"/>
  <c r="V501"/>
  <c r="U501"/>
  <c r="T501"/>
  <c r="S501"/>
  <c r="R501"/>
  <c r="Q501"/>
  <c r="P501"/>
  <c r="O501"/>
  <c r="N501"/>
  <c r="M501"/>
  <c r="L501"/>
  <c r="K501"/>
  <c r="J501"/>
  <c r="I501"/>
  <c r="H501"/>
  <c r="G501"/>
  <c r="F501"/>
  <c r="E501"/>
  <c r="D501"/>
  <c r="C501"/>
  <c r="B501"/>
  <c r="BN500"/>
  <c r="BM500"/>
  <c r="BL500"/>
  <c r="BK500"/>
  <c r="BI500"/>
  <c r="BH500"/>
  <c r="BG500"/>
  <c r="BF500"/>
  <c r="BE500"/>
  <c r="BD500"/>
  <c r="BC500"/>
  <c r="BB500"/>
  <c r="BA500"/>
  <c r="AZ500"/>
  <c r="AY500"/>
  <c r="AX500"/>
  <c r="AW500"/>
  <c r="AV500"/>
  <c r="AU500"/>
  <c r="AS500"/>
  <c r="AR500"/>
  <c r="AQ500"/>
  <c r="AP500"/>
  <c r="AO500"/>
  <c r="AN500"/>
  <c r="AM500"/>
  <c r="AL500"/>
  <c r="AK500"/>
  <c r="AJ500"/>
  <c r="AI500"/>
  <c r="AH500"/>
  <c r="AG500"/>
  <c r="AF500"/>
  <c r="AE500"/>
  <c r="AD500"/>
  <c r="AC500"/>
  <c r="AB500"/>
  <c r="AA500"/>
  <c r="Z500"/>
  <c r="Y500"/>
  <c r="X500"/>
  <c r="W500"/>
  <c r="V500"/>
  <c r="U500"/>
  <c r="T500"/>
  <c r="S500"/>
  <c r="R500"/>
  <c r="Q500"/>
  <c r="P500"/>
  <c r="O500"/>
  <c r="N500"/>
  <c r="M500"/>
  <c r="L500"/>
  <c r="K500"/>
  <c r="J500"/>
  <c r="I500"/>
  <c r="H500"/>
  <c r="G500"/>
  <c r="F500"/>
  <c r="E500"/>
  <c r="D500"/>
  <c r="C500"/>
  <c r="B500"/>
  <c r="BN499"/>
  <c r="BM499"/>
  <c r="BL499"/>
  <c r="BK499"/>
  <c r="BI499"/>
  <c r="BH499"/>
  <c r="BG499"/>
  <c r="BF499"/>
  <c r="BE499"/>
  <c r="BD499"/>
  <c r="BC499"/>
  <c r="BB499"/>
  <c r="BA499"/>
  <c r="AZ499"/>
  <c r="AY499"/>
  <c r="AX499"/>
  <c r="AW499"/>
  <c r="AV499"/>
  <c r="AU499"/>
  <c r="AS499"/>
  <c r="AR499"/>
  <c r="AQ499"/>
  <c r="AP499"/>
  <c r="AO499"/>
  <c r="AN499"/>
  <c r="AM499"/>
  <c r="AL499"/>
  <c r="AK499"/>
  <c r="AJ499"/>
  <c r="AI499"/>
  <c r="AH499"/>
  <c r="AG499"/>
  <c r="AF499"/>
  <c r="AE499"/>
  <c r="AD499"/>
  <c r="AC499"/>
  <c r="AB499"/>
  <c r="AA499"/>
  <c r="Z499"/>
  <c r="Y499"/>
  <c r="X499"/>
  <c r="W499"/>
  <c r="V499"/>
  <c r="U499"/>
  <c r="T499"/>
  <c r="S499"/>
  <c r="R499"/>
  <c r="Q499"/>
  <c r="P499"/>
  <c r="O499"/>
  <c r="N499"/>
  <c r="M499"/>
  <c r="L499"/>
  <c r="K499"/>
  <c r="J499"/>
  <c r="I499"/>
  <c r="H499"/>
  <c r="G499"/>
  <c r="F499"/>
  <c r="E499"/>
  <c r="D499"/>
  <c r="C499"/>
  <c r="B499"/>
  <c r="BN498"/>
  <c r="BM498"/>
  <c r="BL498"/>
  <c r="BK498"/>
  <c r="BI498"/>
  <c r="BH498"/>
  <c r="BG498"/>
  <c r="BF498"/>
  <c r="BE498"/>
  <c r="BD498"/>
  <c r="BC498"/>
  <c r="BB498"/>
  <c r="BA498"/>
  <c r="AZ498"/>
  <c r="AY498"/>
  <c r="AX498"/>
  <c r="AW498"/>
  <c r="AV498"/>
  <c r="AU498"/>
  <c r="AS498"/>
  <c r="AR498"/>
  <c r="AQ498"/>
  <c r="AP498"/>
  <c r="AO498"/>
  <c r="AN498"/>
  <c r="AM498"/>
  <c r="AL498"/>
  <c r="AK498"/>
  <c r="AJ498"/>
  <c r="AI498"/>
  <c r="AH498"/>
  <c r="AG498"/>
  <c r="AF498"/>
  <c r="AE498"/>
  <c r="AD498"/>
  <c r="AC498"/>
  <c r="AB498"/>
  <c r="AA498"/>
  <c r="Z498"/>
  <c r="Y498"/>
  <c r="X498"/>
  <c r="W498"/>
  <c r="V498"/>
  <c r="U498"/>
  <c r="T498"/>
  <c r="S498"/>
  <c r="R498"/>
  <c r="Q498"/>
  <c r="P498"/>
  <c r="O498"/>
  <c r="N498"/>
  <c r="M498"/>
  <c r="L498"/>
  <c r="K498"/>
  <c r="J498"/>
  <c r="I498"/>
  <c r="H498"/>
  <c r="G498"/>
  <c r="F498"/>
  <c r="E498"/>
  <c r="D498"/>
  <c r="C498"/>
  <c r="B498"/>
  <c r="BN497"/>
  <c r="BM497"/>
  <c r="BL497"/>
  <c r="BK497"/>
  <c r="BI497"/>
  <c r="BH497"/>
  <c r="BG497"/>
  <c r="BF497"/>
  <c r="BE497"/>
  <c r="BD497"/>
  <c r="BC497"/>
  <c r="BB497"/>
  <c r="BA497"/>
  <c r="AZ497"/>
  <c r="AY497"/>
  <c r="AX497"/>
  <c r="AW497"/>
  <c r="AV497"/>
  <c r="AU497"/>
  <c r="AS497"/>
  <c r="AR497"/>
  <c r="AQ497"/>
  <c r="AP497"/>
  <c r="AO497"/>
  <c r="AN497"/>
  <c r="AM497"/>
  <c r="AL497"/>
  <c r="AK497"/>
  <c r="AJ497"/>
  <c r="AI497"/>
  <c r="AH497"/>
  <c r="AG497"/>
  <c r="AF497"/>
  <c r="AE497"/>
  <c r="AD497"/>
  <c r="AC497"/>
  <c r="AB497"/>
  <c r="AA497"/>
  <c r="Z497"/>
  <c r="Y497"/>
  <c r="X497"/>
  <c r="W497"/>
  <c r="V497"/>
  <c r="U497"/>
  <c r="T497"/>
  <c r="S497"/>
  <c r="R497"/>
  <c r="Q497"/>
  <c r="P497"/>
  <c r="O497"/>
  <c r="N497"/>
  <c r="M497"/>
  <c r="L497"/>
  <c r="K497"/>
  <c r="J497"/>
  <c r="I497"/>
  <c r="H497"/>
  <c r="G497"/>
  <c r="F497"/>
  <c r="E497"/>
  <c r="D497"/>
  <c r="C497"/>
  <c r="B497"/>
  <c r="BN496"/>
  <c r="BM496"/>
  <c r="BL496"/>
  <c r="BK496"/>
  <c r="BI496"/>
  <c r="BH496"/>
  <c r="BG496"/>
  <c r="BF496"/>
  <c r="BE496"/>
  <c r="BD496"/>
  <c r="BC496"/>
  <c r="BB496"/>
  <c r="BA496"/>
  <c r="AZ496"/>
  <c r="AY496"/>
  <c r="AX496"/>
  <c r="AW496"/>
  <c r="AV496"/>
  <c r="AU496"/>
  <c r="AS496"/>
  <c r="AR496"/>
  <c r="AQ496"/>
  <c r="AP496"/>
  <c r="AO496"/>
  <c r="AN496"/>
  <c r="AM496"/>
  <c r="AL496"/>
  <c r="AK496"/>
  <c r="AJ496"/>
  <c r="AI496"/>
  <c r="AH496"/>
  <c r="AG496"/>
  <c r="AF496"/>
  <c r="AE496"/>
  <c r="AD496"/>
  <c r="AC496"/>
  <c r="AB496"/>
  <c r="AA496"/>
  <c r="Z496"/>
  <c r="Y496"/>
  <c r="X496"/>
  <c r="W496"/>
  <c r="V496"/>
  <c r="U496"/>
  <c r="T496"/>
  <c r="S496"/>
  <c r="R496"/>
  <c r="Q496"/>
  <c r="P496"/>
  <c r="O496"/>
  <c r="N496"/>
  <c r="M496"/>
  <c r="L496"/>
  <c r="K496"/>
  <c r="J496"/>
  <c r="I496"/>
  <c r="H496"/>
  <c r="G496"/>
  <c r="F496"/>
  <c r="E496"/>
  <c r="D496"/>
  <c r="C496"/>
  <c r="B496"/>
  <c r="BN495"/>
  <c r="BM495"/>
  <c r="BL495"/>
  <c r="BK495"/>
  <c r="BI495"/>
  <c r="BH495"/>
  <c r="BG495"/>
  <c r="BF495"/>
  <c r="BE495"/>
  <c r="BD495"/>
  <c r="BC495"/>
  <c r="BB495"/>
  <c r="BA495"/>
  <c r="AZ495"/>
  <c r="AY495"/>
  <c r="AX495"/>
  <c r="AW495"/>
  <c r="AV495"/>
  <c r="AU495"/>
  <c r="AS495"/>
  <c r="AR495"/>
  <c r="AQ495"/>
  <c r="AP495"/>
  <c r="AO495"/>
  <c r="AN495"/>
  <c r="AM495"/>
  <c r="AL495"/>
  <c r="AK495"/>
  <c r="AJ495"/>
  <c r="AI495"/>
  <c r="AH495"/>
  <c r="AG495"/>
  <c r="AF495"/>
  <c r="AE495"/>
  <c r="AD495"/>
  <c r="AC495"/>
  <c r="AB495"/>
  <c r="AA495"/>
  <c r="Z495"/>
  <c r="Y495"/>
  <c r="X495"/>
  <c r="W495"/>
  <c r="V495"/>
  <c r="U495"/>
  <c r="T495"/>
  <c r="S495"/>
  <c r="R495"/>
  <c r="Q495"/>
  <c r="P495"/>
  <c r="O495"/>
  <c r="N495"/>
  <c r="M495"/>
  <c r="L495"/>
  <c r="K495"/>
  <c r="J495"/>
  <c r="I495"/>
  <c r="H495"/>
  <c r="G495"/>
  <c r="F495"/>
  <c r="E495"/>
  <c r="D495"/>
  <c r="C495"/>
  <c r="B495"/>
  <c r="BN494"/>
  <c r="BM494"/>
  <c r="BL494"/>
  <c r="BK494"/>
  <c r="BI494"/>
  <c r="BH494"/>
  <c r="BG494"/>
  <c r="BF494"/>
  <c r="BE494"/>
  <c r="BD494"/>
  <c r="BC494"/>
  <c r="BB494"/>
  <c r="BA494"/>
  <c r="AZ494"/>
  <c r="AY494"/>
  <c r="AX494"/>
  <c r="AW494"/>
  <c r="AV494"/>
  <c r="AU494"/>
  <c r="AS494"/>
  <c r="AR494"/>
  <c r="AQ494"/>
  <c r="AP494"/>
  <c r="AO494"/>
  <c r="AN494"/>
  <c r="AM494"/>
  <c r="AL494"/>
  <c r="AK494"/>
  <c r="AJ494"/>
  <c r="AI494"/>
  <c r="AH494"/>
  <c r="AG494"/>
  <c r="AF494"/>
  <c r="AE494"/>
  <c r="AD494"/>
  <c r="AC494"/>
  <c r="AB494"/>
  <c r="AA494"/>
  <c r="Z494"/>
  <c r="Y494"/>
  <c r="X494"/>
  <c r="W494"/>
  <c r="V494"/>
  <c r="U494"/>
  <c r="T494"/>
  <c r="S494"/>
  <c r="R494"/>
  <c r="Q494"/>
  <c r="P494"/>
  <c r="O494"/>
  <c r="N494"/>
  <c r="M494"/>
  <c r="L494"/>
  <c r="K494"/>
  <c r="J494"/>
  <c r="I494"/>
  <c r="H494"/>
  <c r="G494"/>
  <c r="F494"/>
  <c r="E494"/>
  <c r="D494"/>
  <c r="C494"/>
  <c r="B494"/>
  <c r="BN493"/>
  <c r="BM493"/>
  <c r="BL493"/>
  <c r="BK493"/>
  <c r="BI493"/>
  <c r="BH493"/>
  <c r="BG493"/>
  <c r="BF493"/>
  <c r="BE493"/>
  <c r="BD493"/>
  <c r="BC493"/>
  <c r="BB493"/>
  <c r="BA493"/>
  <c r="AZ493"/>
  <c r="AY493"/>
  <c r="AX493"/>
  <c r="AW493"/>
  <c r="AV493"/>
  <c r="AU493"/>
  <c r="AS493"/>
  <c r="AR493"/>
  <c r="AQ493"/>
  <c r="AP493"/>
  <c r="AO493"/>
  <c r="AN493"/>
  <c r="AM493"/>
  <c r="AL493"/>
  <c r="AK493"/>
  <c r="AJ493"/>
  <c r="AI493"/>
  <c r="AH493"/>
  <c r="AG493"/>
  <c r="AF493"/>
  <c r="AE493"/>
  <c r="AD493"/>
  <c r="AC493"/>
  <c r="AB493"/>
  <c r="AA493"/>
  <c r="Z493"/>
  <c r="Y493"/>
  <c r="X493"/>
  <c r="W493"/>
  <c r="V493"/>
  <c r="U493"/>
  <c r="T493"/>
  <c r="S493"/>
  <c r="R493"/>
  <c r="Q493"/>
  <c r="P493"/>
  <c r="O493"/>
  <c r="N493"/>
  <c r="M493"/>
  <c r="L493"/>
  <c r="K493"/>
  <c r="J493"/>
  <c r="I493"/>
  <c r="H493"/>
  <c r="G493"/>
  <c r="F493"/>
  <c r="E493"/>
  <c r="D493"/>
  <c r="C493"/>
  <c r="B493"/>
  <c r="BN492"/>
  <c r="BM492"/>
  <c r="BL492"/>
  <c r="BK492"/>
  <c r="BI492"/>
  <c r="BH492"/>
  <c r="BG492"/>
  <c r="BF492"/>
  <c r="BE492"/>
  <c r="BD492"/>
  <c r="BC492"/>
  <c r="BB492"/>
  <c r="BA492"/>
  <c r="AZ492"/>
  <c r="AY492"/>
  <c r="AX492"/>
  <c r="AW492"/>
  <c r="AV492"/>
  <c r="AU492"/>
  <c r="AS492"/>
  <c r="AR492"/>
  <c r="AQ492"/>
  <c r="AP492"/>
  <c r="AO492"/>
  <c r="AN492"/>
  <c r="AM492"/>
  <c r="AL492"/>
  <c r="AK492"/>
  <c r="AJ492"/>
  <c r="AI492"/>
  <c r="AH492"/>
  <c r="AG492"/>
  <c r="AF492"/>
  <c r="AE492"/>
  <c r="AD492"/>
  <c r="AC492"/>
  <c r="AB492"/>
  <c r="AA492"/>
  <c r="Z492"/>
  <c r="Y492"/>
  <c r="X492"/>
  <c r="W492"/>
  <c r="V492"/>
  <c r="U492"/>
  <c r="T492"/>
  <c r="S492"/>
  <c r="R492"/>
  <c r="Q492"/>
  <c r="P492"/>
  <c r="O492"/>
  <c r="N492"/>
  <c r="M492"/>
  <c r="L492"/>
  <c r="K492"/>
  <c r="J492"/>
  <c r="I492"/>
  <c r="H492"/>
  <c r="G492"/>
  <c r="F492"/>
  <c r="E492"/>
  <c r="D492"/>
  <c r="C492"/>
  <c r="B492"/>
  <c r="BN491"/>
  <c r="BM491"/>
  <c r="BL491"/>
  <c r="BK491"/>
  <c r="BI491"/>
  <c r="BH491"/>
  <c r="BG491"/>
  <c r="BF491"/>
  <c r="BE491"/>
  <c r="BD491"/>
  <c r="BC491"/>
  <c r="BB491"/>
  <c r="BA491"/>
  <c r="AZ491"/>
  <c r="AY491"/>
  <c r="AX491"/>
  <c r="AW491"/>
  <c r="AV491"/>
  <c r="AU491"/>
  <c r="AS491"/>
  <c r="AR491"/>
  <c r="AQ491"/>
  <c r="AP491"/>
  <c r="AO491"/>
  <c r="AN491"/>
  <c r="AM491"/>
  <c r="AL491"/>
  <c r="AK491"/>
  <c r="AJ491"/>
  <c r="AI491"/>
  <c r="AH491"/>
  <c r="AG491"/>
  <c r="AF491"/>
  <c r="AE491"/>
  <c r="AD491"/>
  <c r="AC491"/>
  <c r="AB491"/>
  <c r="AA491"/>
  <c r="Z491"/>
  <c r="Y491"/>
  <c r="X491"/>
  <c r="W491"/>
  <c r="V491"/>
  <c r="U491"/>
  <c r="T491"/>
  <c r="S491"/>
  <c r="R491"/>
  <c r="Q491"/>
  <c r="P491"/>
  <c r="O491"/>
  <c r="N491"/>
  <c r="M491"/>
  <c r="L491"/>
  <c r="K491"/>
  <c r="J491"/>
  <c r="I491"/>
  <c r="H491"/>
  <c r="G491"/>
  <c r="F491"/>
  <c r="E491"/>
  <c r="D491"/>
  <c r="C491"/>
  <c r="B491"/>
  <c r="BN490"/>
  <c r="BM490"/>
  <c r="BL490"/>
  <c r="BK490"/>
  <c r="BI490"/>
  <c r="BH490"/>
  <c r="BG490"/>
  <c r="BF490"/>
  <c r="BE490"/>
  <c r="BD490"/>
  <c r="BC490"/>
  <c r="BB490"/>
  <c r="BA490"/>
  <c r="AZ490"/>
  <c r="AY490"/>
  <c r="AX490"/>
  <c r="AW490"/>
  <c r="AV490"/>
  <c r="AU490"/>
  <c r="AS490"/>
  <c r="AR490"/>
  <c r="AQ490"/>
  <c r="AP490"/>
  <c r="AO490"/>
  <c r="AN490"/>
  <c r="AM490"/>
  <c r="AL490"/>
  <c r="AK490"/>
  <c r="AJ490"/>
  <c r="AI490"/>
  <c r="AH490"/>
  <c r="AG490"/>
  <c r="AF490"/>
  <c r="AE490"/>
  <c r="AD490"/>
  <c r="AC490"/>
  <c r="AB490"/>
  <c r="AA490"/>
  <c r="Z490"/>
  <c r="Y490"/>
  <c r="X490"/>
  <c r="W490"/>
  <c r="V490"/>
  <c r="U490"/>
  <c r="T490"/>
  <c r="S490"/>
  <c r="R490"/>
  <c r="Q490"/>
  <c r="P490"/>
  <c r="O490"/>
  <c r="N490"/>
  <c r="M490"/>
  <c r="L490"/>
  <c r="K490"/>
  <c r="J490"/>
  <c r="I490"/>
  <c r="H490"/>
  <c r="G490"/>
  <c r="F490"/>
  <c r="E490"/>
  <c r="D490"/>
  <c r="C490"/>
  <c r="B490"/>
  <c r="BN489"/>
  <c r="BM489"/>
  <c r="BL489"/>
  <c r="BK489"/>
  <c r="BI489"/>
  <c r="BH489"/>
  <c r="BG489"/>
  <c r="BF489"/>
  <c r="BE489"/>
  <c r="BD489"/>
  <c r="BC489"/>
  <c r="BB489"/>
  <c r="BA489"/>
  <c r="AZ489"/>
  <c r="AY489"/>
  <c r="AX489"/>
  <c r="AW489"/>
  <c r="AV489"/>
  <c r="AU489"/>
  <c r="AS489"/>
  <c r="AR489"/>
  <c r="AQ489"/>
  <c r="AP489"/>
  <c r="AO489"/>
  <c r="AN489"/>
  <c r="AM489"/>
  <c r="AL489"/>
  <c r="AK489"/>
  <c r="AJ489"/>
  <c r="AI489"/>
  <c r="AH489"/>
  <c r="AG489"/>
  <c r="AF489"/>
  <c r="AE489"/>
  <c r="AD489"/>
  <c r="AC489"/>
  <c r="AB489"/>
  <c r="AA489"/>
  <c r="Z489"/>
  <c r="Y489"/>
  <c r="X489"/>
  <c r="W489"/>
  <c r="V489"/>
  <c r="U489"/>
  <c r="T489"/>
  <c r="S489"/>
  <c r="R489"/>
  <c r="Q489"/>
  <c r="P489"/>
  <c r="O489"/>
  <c r="N489"/>
  <c r="M489"/>
  <c r="L489"/>
  <c r="K489"/>
  <c r="J489"/>
  <c r="I489"/>
  <c r="H489"/>
  <c r="G489"/>
  <c r="F489"/>
  <c r="E489"/>
  <c r="D489"/>
  <c r="C489"/>
  <c r="B489"/>
  <c r="BN488"/>
  <c r="BM488"/>
  <c r="BL488"/>
  <c r="BK488"/>
  <c r="BI488"/>
  <c r="BH488"/>
  <c r="BG488"/>
  <c r="BF488"/>
  <c r="BE488"/>
  <c r="BD488"/>
  <c r="BC488"/>
  <c r="BB488"/>
  <c r="BA488"/>
  <c r="AZ488"/>
  <c r="AY488"/>
  <c r="AX488"/>
  <c r="AW488"/>
  <c r="AV488"/>
  <c r="AU488"/>
  <c r="AS488"/>
  <c r="AR488"/>
  <c r="AQ488"/>
  <c r="AP488"/>
  <c r="AO488"/>
  <c r="AN488"/>
  <c r="AM488"/>
  <c r="AL488"/>
  <c r="AK488"/>
  <c r="AJ488"/>
  <c r="AI488"/>
  <c r="AH488"/>
  <c r="AG488"/>
  <c r="AF488"/>
  <c r="AE488"/>
  <c r="AD488"/>
  <c r="AC488"/>
  <c r="AB488"/>
  <c r="AA488"/>
  <c r="Z488"/>
  <c r="Y488"/>
  <c r="X488"/>
  <c r="W488"/>
  <c r="V488"/>
  <c r="U488"/>
  <c r="T488"/>
  <c r="S488"/>
  <c r="R488"/>
  <c r="Q488"/>
  <c r="P488"/>
  <c r="O488"/>
  <c r="N488"/>
  <c r="M488"/>
  <c r="L488"/>
  <c r="K488"/>
  <c r="J488"/>
  <c r="I488"/>
  <c r="H488"/>
  <c r="G488"/>
  <c r="F488"/>
  <c r="E488"/>
  <c r="D488"/>
  <c r="C488"/>
  <c r="B488"/>
  <c r="BN487"/>
  <c r="BM487"/>
  <c r="BL487"/>
  <c r="BK487"/>
  <c r="BI487"/>
  <c r="BH487"/>
  <c r="BG487"/>
  <c r="BF487"/>
  <c r="BE487"/>
  <c r="BD487"/>
  <c r="BC487"/>
  <c r="BB487"/>
  <c r="BA487"/>
  <c r="AZ487"/>
  <c r="AY487"/>
  <c r="AX487"/>
  <c r="AW487"/>
  <c r="AV487"/>
  <c r="AU487"/>
  <c r="AS487"/>
  <c r="AR487"/>
  <c r="AQ487"/>
  <c r="AP487"/>
  <c r="AO487"/>
  <c r="AN487"/>
  <c r="AM487"/>
  <c r="AL487"/>
  <c r="AK487"/>
  <c r="AJ487"/>
  <c r="AI487"/>
  <c r="AH487"/>
  <c r="AG487"/>
  <c r="AF487"/>
  <c r="AE487"/>
  <c r="AD487"/>
  <c r="AC487"/>
  <c r="AB487"/>
  <c r="AA487"/>
  <c r="Z487"/>
  <c r="Y487"/>
  <c r="X487"/>
  <c r="W487"/>
  <c r="V487"/>
  <c r="U487"/>
  <c r="T487"/>
  <c r="S487"/>
  <c r="R487"/>
  <c r="Q487"/>
  <c r="P487"/>
  <c r="O487"/>
  <c r="N487"/>
  <c r="M487"/>
  <c r="L487"/>
  <c r="K487"/>
  <c r="J487"/>
  <c r="I487"/>
  <c r="H487"/>
  <c r="G487"/>
  <c r="F487"/>
  <c r="E487"/>
  <c r="D487"/>
  <c r="C487"/>
  <c r="B487"/>
  <c r="BN486"/>
  <c r="BM486"/>
  <c r="BL486"/>
  <c r="BK486"/>
  <c r="BI486"/>
  <c r="BH486"/>
  <c r="BG486"/>
  <c r="BF486"/>
  <c r="BE486"/>
  <c r="BD486"/>
  <c r="BC486"/>
  <c r="BB486"/>
  <c r="BA486"/>
  <c r="AZ486"/>
  <c r="AY486"/>
  <c r="AX486"/>
  <c r="AW486"/>
  <c r="AV486"/>
  <c r="AU486"/>
  <c r="AS486"/>
  <c r="AR486"/>
  <c r="AQ486"/>
  <c r="AP486"/>
  <c r="AO486"/>
  <c r="AN486"/>
  <c r="AM486"/>
  <c r="AL486"/>
  <c r="AK486"/>
  <c r="AJ486"/>
  <c r="AI486"/>
  <c r="AH486"/>
  <c r="AG486"/>
  <c r="AF486"/>
  <c r="AE486"/>
  <c r="AD486"/>
  <c r="AC486"/>
  <c r="AB486"/>
  <c r="AA486"/>
  <c r="Z486"/>
  <c r="Y486"/>
  <c r="X486"/>
  <c r="W486"/>
  <c r="V486"/>
  <c r="U486"/>
  <c r="T486"/>
  <c r="S486"/>
  <c r="R486"/>
  <c r="Q486"/>
  <c r="P486"/>
  <c r="O486"/>
  <c r="N486"/>
  <c r="M486"/>
  <c r="L486"/>
  <c r="K486"/>
  <c r="J486"/>
  <c r="I486"/>
  <c r="H486"/>
  <c r="G486"/>
  <c r="F486"/>
  <c r="E486"/>
  <c r="D486"/>
  <c r="C486"/>
  <c r="B486"/>
  <c r="BN485"/>
  <c r="BM485"/>
  <c r="BL485"/>
  <c r="BK485"/>
  <c r="BI485"/>
  <c r="BH485"/>
  <c r="BG485"/>
  <c r="BF485"/>
  <c r="BE485"/>
  <c r="BD485"/>
  <c r="BC485"/>
  <c r="BB485"/>
  <c r="BA485"/>
  <c r="AZ485"/>
  <c r="AY485"/>
  <c r="AX485"/>
  <c r="AW485"/>
  <c r="AV485"/>
  <c r="AU485"/>
  <c r="AS485"/>
  <c r="AR485"/>
  <c r="AQ485"/>
  <c r="AP485"/>
  <c r="AO485"/>
  <c r="AN485"/>
  <c r="AM485"/>
  <c r="AL485"/>
  <c r="AK485"/>
  <c r="AJ485"/>
  <c r="AI485"/>
  <c r="AH485"/>
  <c r="AG485"/>
  <c r="AF485"/>
  <c r="AE485"/>
  <c r="AD485"/>
  <c r="AC485"/>
  <c r="AB485"/>
  <c r="AA485"/>
  <c r="Z485"/>
  <c r="Y485"/>
  <c r="X485"/>
  <c r="W485"/>
  <c r="V485"/>
  <c r="U485"/>
  <c r="T485"/>
  <c r="S485"/>
  <c r="R485"/>
  <c r="Q485"/>
  <c r="P485"/>
  <c r="O485"/>
  <c r="N485"/>
  <c r="M485"/>
  <c r="L485"/>
  <c r="K485"/>
  <c r="J485"/>
  <c r="I485"/>
  <c r="H485"/>
  <c r="G485"/>
  <c r="F485"/>
  <c r="E485"/>
  <c r="D485"/>
  <c r="C485"/>
  <c r="B485"/>
  <c r="BN484"/>
  <c r="BM484"/>
  <c r="BL484"/>
  <c r="BK484"/>
  <c r="BI484"/>
  <c r="BH484"/>
  <c r="BG484"/>
  <c r="BF484"/>
  <c r="BE484"/>
  <c r="BD484"/>
  <c r="BC484"/>
  <c r="BB484"/>
  <c r="BA484"/>
  <c r="AZ484"/>
  <c r="AY484"/>
  <c r="AX484"/>
  <c r="AW484"/>
  <c r="AV484"/>
  <c r="AU484"/>
  <c r="AS484"/>
  <c r="AR484"/>
  <c r="AQ484"/>
  <c r="AP484"/>
  <c r="AO484"/>
  <c r="AN484"/>
  <c r="AM484"/>
  <c r="AL484"/>
  <c r="AK484"/>
  <c r="AJ484"/>
  <c r="AI484"/>
  <c r="AH484"/>
  <c r="AG484"/>
  <c r="AF484"/>
  <c r="AE484"/>
  <c r="AD484"/>
  <c r="AC484"/>
  <c r="AB484"/>
  <c r="AA484"/>
  <c r="Z484"/>
  <c r="Y484"/>
  <c r="X484"/>
  <c r="W484"/>
  <c r="V484"/>
  <c r="U484"/>
  <c r="T484"/>
  <c r="S484"/>
  <c r="R484"/>
  <c r="Q484"/>
  <c r="P484"/>
  <c r="O484"/>
  <c r="N484"/>
  <c r="M484"/>
  <c r="L484"/>
  <c r="K484"/>
  <c r="J484"/>
  <c r="I484"/>
  <c r="H484"/>
  <c r="G484"/>
  <c r="F484"/>
  <c r="E484"/>
  <c r="D484"/>
  <c r="C484"/>
  <c r="B484"/>
  <c r="BN483"/>
  <c r="BM483"/>
  <c r="BL483"/>
  <c r="BK483"/>
  <c r="BI483"/>
  <c r="BH483"/>
  <c r="BG483"/>
  <c r="BF483"/>
  <c r="BE483"/>
  <c r="BD483"/>
  <c r="BC483"/>
  <c r="BB483"/>
  <c r="BA483"/>
  <c r="AZ483"/>
  <c r="AY483"/>
  <c r="AX483"/>
  <c r="AW483"/>
  <c r="AV483"/>
  <c r="AU483"/>
  <c r="AS483"/>
  <c r="AR483"/>
  <c r="AQ483"/>
  <c r="AP483"/>
  <c r="AO483"/>
  <c r="AN483"/>
  <c r="AM483"/>
  <c r="AL483"/>
  <c r="AK483"/>
  <c r="AJ483"/>
  <c r="AI483"/>
  <c r="AH483"/>
  <c r="AG483"/>
  <c r="AF483"/>
  <c r="AE483"/>
  <c r="AD483"/>
  <c r="AC483"/>
  <c r="AB483"/>
  <c r="AA483"/>
  <c r="Z483"/>
  <c r="Y483"/>
  <c r="X483"/>
  <c r="W483"/>
  <c r="V483"/>
  <c r="U483"/>
  <c r="T483"/>
  <c r="S483"/>
  <c r="R483"/>
  <c r="Q483"/>
  <c r="P483"/>
  <c r="O483"/>
  <c r="N483"/>
  <c r="M483"/>
  <c r="L483"/>
  <c r="K483"/>
  <c r="J483"/>
  <c r="I483"/>
  <c r="H483"/>
  <c r="G483"/>
  <c r="F483"/>
  <c r="E483"/>
  <c r="D483"/>
  <c r="C483"/>
  <c r="B483"/>
  <c r="BN482"/>
  <c r="BM482"/>
  <c r="BL482"/>
  <c r="BK482"/>
  <c r="BI482"/>
  <c r="BH482"/>
  <c r="BG482"/>
  <c r="BF482"/>
  <c r="BE482"/>
  <c r="BD482"/>
  <c r="BC482"/>
  <c r="BB482"/>
  <c r="BA482"/>
  <c r="AZ482"/>
  <c r="AY482"/>
  <c r="AX482"/>
  <c r="AW482"/>
  <c r="AV482"/>
  <c r="AU482"/>
  <c r="AS482"/>
  <c r="AR482"/>
  <c r="AQ482"/>
  <c r="AP482"/>
  <c r="AO482"/>
  <c r="AN482"/>
  <c r="AM482"/>
  <c r="AL482"/>
  <c r="AK482"/>
  <c r="AJ482"/>
  <c r="AI482"/>
  <c r="AH482"/>
  <c r="AG482"/>
  <c r="AF482"/>
  <c r="AE482"/>
  <c r="AD482"/>
  <c r="AC482"/>
  <c r="AB482"/>
  <c r="AA482"/>
  <c r="Z482"/>
  <c r="Y482"/>
  <c r="X482"/>
  <c r="W482"/>
  <c r="V482"/>
  <c r="U482"/>
  <c r="T482"/>
  <c r="S482"/>
  <c r="R482"/>
  <c r="Q482"/>
  <c r="P482"/>
  <c r="O482"/>
  <c r="N482"/>
  <c r="M482"/>
  <c r="L482"/>
  <c r="K482"/>
  <c r="J482"/>
  <c r="I482"/>
  <c r="H482"/>
  <c r="G482"/>
  <c r="F482"/>
  <c r="E482"/>
  <c r="D482"/>
  <c r="C482"/>
  <c r="B482"/>
  <c r="BN481"/>
  <c r="BM481"/>
  <c r="BL481"/>
  <c r="BK481"/>
  <c r="BI481"/>
  <c r="BH481"/>
  <c r="BG481"/>
  <c r="BF481"/>
  <c r="BE481"/>
  <c r="BD481"/>
  <c r="BC481"/>
  <c r="BB481"/>
  <c r="BA481"/>
  <c r="AZ481"/>
  <c r="AY481"/>
  <c r="AX481"/>
  <c r="AW481"/>
  <c r="AV481"/>
  <c r="AU481"/>
  <c r="AS481"/>
  <c r="AR481"/>
  <c r="AQ481"/>
  <c r="AP481"/>
  <c r="AO481"/>
  <c r="AN481"/>
  <c r="AM481"/>
  <c r="AL481"/>
  <c r="AK481"/>
  <c r="AJ481"/>
  <c r="AI481"/>
  <c r="AH481"/>
  <c r="AG481"/>
  <c r="AF481"/>
  <c r="AE481"/>
  <c r="AD481"/>
  <c r="AC481"/>
  <c r="AB481"/>
  <c r="AA481"/>
  <c r="Z481"/>
  <c r="Y481"/>
  <c r="X481"/>
  <c r="W481"/>
  <c r="V481"/>
  <c r="U481"/>
  <c r="T481"/>
  <c r="S481"/>
  <c r="R481"/>
  <c r="Q481"/>
  <c r="P481"/>
  <c r="O481"/>
  <c r="N481"/>
  <c r="M481"/>
  <c r="L481"/>
  <c r="K481"/>
  <c r="J481"/>
  <c r="I481"/>
  <c r="H481"/>
  <c r="G481"/>
  <c r="F481"/>
  <c r="E481"/>
  <c r="D481"/>
  <c r="C481"/>
  <c r="B481"/>
  <c r="BN480"/>
  <c r="BM480"/>
  <c r="BL480"/>
  <c r="BK480"/>
  <c r="BI480"/>
  <c r="BH480"/>
  <c r="BG480"/>
  <c r="BF480"/>
  <c r="BE480"/>
  <c r="BD480"/>
  <c r="BC480"/>
  <c r="BB480"/>
  <c r="BA480"/>
  <c r="AZ480"/>
  <c r="AY480"/>
  <c r="AX480"/>
  <c r="AW480"/>
  <c r="AV480"/>
  <c r="AU480"/>
  <c r="AS480"/>
  <c r="AR480"/>
  <c r="AQ480"/>
  <c r="AP480"/>
  <c r="AO480"/>
  <c r="AN480"/>
  <c r="AM480"/>
  <c r="AL480"/>
  <c r="AK480"/>
  <c r="AJ480"/>
  <c r="AI480"/>
  <c r="AH480"/>
  <c r="AG480"/>
  <c r="AF480"/>
  <c r="AE480"/>
  <c r="AD480"/>
  <c r="AC480"/>
  <c r="AB480"/>
  <c r="AA480"/>
  <c r="Z480"/>
  <c r="Y480"/>
  <c r="X480"/>
  <c r="W480"/>
  <c r="V480"/>
  <c r="U480"/>
  <c r="T480"/>
  <c r="S480"/>
  <c r="R480"/>
  <c r="Q480"/>
  <c r="P480"/>
  <c r="O480"/>
  <c r="N480"/>
  <c r="M480"/>
  <c r="L480"/>
  <c r="K480"/>
  <c r="J480"/>
  <c r="I480"/>
  <c r="H480"/>
  <c r="G480"/>
  <c r="F480"/>
  <c r="E480"/>
  <c r="D480"/>
  <c r="C480"/>
  <c r="B480"/>
  <c r="BN479"/>
  <c r="BM479"/>
  <c r="BL479"/>
  <c r="BK479"/>
  <c r="BI479"/>
  <c r="BH479"/>
  <c r="BG479"/>
  <c r="BF479"/>
  <c r="BE479"/>
  <c r="BD479"/>
  <c r="BC479"/>
  <c r="BB479"/>
  <c r="BA479"/>
  <c r="AZ479"/>
  <c r="AY479"/>
  <c r="AX479"/>
  <c r="AW479"/>
  <c r="AV479"/>
  <c r="AU479"/>
  <c r="AS479"/>
  <c r="AR479"/>
  <c r="AQ479"/>
  <c r="AP479"/>
  <c r="AO479"/>
  <c r="AN479"/>
  <c r="AM479"/>
  <c r="AL479"/>
  <c r="AK479"/>
  <c r="AJ479"/>
  <c r="AI479"/>
  <c r="AH479"/>
  <c r="AG479"/>
  <c r="AF479"/>
  <c r="AE479"/>
  <c r="AD479"/>
  <c r="AC479"/>
  <c r="AB479"/>
  <c r="AA479"/>
  <c r="Z479"/>
  <c r="Y479"/>
  <c r="X479"/>
  <c r="W479"/>
  <c r="V479"/>
  <c r="U479"/>
  <c r="T479"/>
  <c r="S479"/>
  <c r="R479"/>
  <c r="Q479"/>
  <c r="P479"/>
  <c r="O479"/>
  <c r="N479"/>
  <c r="M479"/>
  <c r="L479"/>
  <c r="K479"/>
  <c r="J479"/>
  <c r="I479"/>
  <c r="H479"/>
  <c r="G479"/>
  <c r="F479"/>
  <c r="E479"/>
  <c r="D479"/>
  <c r="C479"/>
  <c r="B479"/>
  <c r="BN478"/>
  <c r="BM478"/>
  <c r="BL478"/>
  <c r="BK478"/>
  <c r="BI478"/>
  <c r="BH478"/>
  <c r="BG478"/>
  <c r="BF478"/>
  <c r="BE478"/>
  <c r="BD478"/>
  <c r="BC478"/>
  <c r="BB478"/>
  <c r="BA478"/>
  <c r="AZ478"/>
  <c r="AY478"/>
  <c r="AX478"/>
  <c r="AW478"/>
  <c r="AV478"/>
  <c r="AU478"/>
  <c r="AS478"/>
  <c r="AR478"/>
  <c r="AQ478"/>
  <c r="AP478"/>
  <c r="AO478"/>
  <c r="AN478"/>
  <c r="AM478"/>
  <c r="AL478"/>
  <c r="AK478"/>
  <c r="AJ478"/>
  <c r="AI478"/>
  <c r="AH478"/>
  <c r="AG478"/>
  <c r="AF478"/>
  <c r="AE478"/>
  <c r="AD478"/>
  <c r="AC478"/>
  <c r="AB478"/>
  <c r="AA478"/>
  <c r="Z478"/>
  <c r="Y478"/>
  <c r="X478"/>
  <c r="W478"/>
  <c r="V478"/>
  <c r="U478"/>
  <c r="T478"/>
  <c r="S478"/>
  <c r="R478"/>
  <c r="Q478"/>
  <c r="P478"/>
  <c r="O478"/>
  <c r="N478"/>
  <c r="M478"/>
  <c r="L478"/>
  <c r="K478"/>
  <c r="J478"/>
  <c r="I478"/>
  <c r="H478"/>
  <c r="G478"/>
  <c r="F478"/>
  <c r="E478"/>
  <c r="D478"/>
  <c r="C478"/>
  <c r="B478"/>
  <c r="BN477"/>
  <c r="BM477"/>
  <c r="BL477"/>
  <c r="BK477"/>
  <c r="BI477"/>
  <c r="BH477"/>
  <c r="BG477"/>
  <c r="BF477"/>
  <c r="BE477"/>
  <c r="BD477"/>
  <c r="BC477"/>
  <c r="BB477"/>
  <c r="BA477"/>
  <c r="AZ477"/>
  <c r="AY477"/>
  <c r="AX477"/>
  <c r="AW477"/>
  <c r="AV477"/>
  <c r="AU477"/>
  <c r="AS477"/>
  <c r="AR477"/>
  <c r="AQ477"/>
  <c r="AP477"/>
  <c r="AO477"/>
  <c r="AN477"/>
  <c r="AM477"/>
  <c r="AL477"/>
  <c r="AK477"/>
  <c r="AJ477"/>
  <c r="AI477"/>
  <c r="AH477"/>
  <c r="AG477"/>
  <c r="AF477"/>
  <c r="AE477"/>
  <c r="AD477"/>
  <c r="AC477"/>
  <c r="AB477"/>
  <c r="AA477"/>
  <c r="Z477"/>
  <c r="Y477"/>
  <c r="X477"/>
  <c r="W477"/>
  <c r="V477"/>
  <c r="U477"/>
  <c r="T477"/>
  <c r="S477"/>
  <c r="R477"/>
  <c r="Q477"/>
  <c r="P477"/>
  <c r="O477"/>
  <c r="N477"/>
  <c r="M477"/>
  <c r="L477"/>
  <c r="K477"/>
  <c r="J477"/>
  <c r="I477"/>
  <c r="H477"/>
  <c r="G477"/>
  <c r="F477"/>
  <c r="E477"/>
  <c r="D477"/>
  <c r="C477"/>
  <c r="B477"/>
  <c r="BN476"/>
  <c r="BM476"/>
  <c r="BL476"/>
  <c r="BK476"/>
  <c r="BI476"/>
  <c r="BH476"/>
  <c r="BG476"/>
  <c r="BF476"/>
  <c r="BE476"/>
  <c r="BD476"/>
  <c r="BC476"/>
  <c r="BB476"/>
  <c r="BA476"/>
  <c r="AZ476"/>
  <c r="AY476"/>
  <c r="AX476"/>
  <c r="AW476"/>
  <c r="AV476"/>
  <c r="AU476"/>
  <c r="AS476"/>
  <c r="AR476"/>
  <c r="AQ476"/>
  <c r="AP476"/>
  <c r="AO476"/>
  <c r="AN476"/>
  <c r="AM476"/>
  <c r="AL476"/>
  <c r="AK476"/>
  <c r="AJ476"/>
  <c r="AI476"/>
  <c r="AH476"/>
  <c r="AG476"/>
  <c r="AF476"/>
  <c r="AE476"/>
  <c r="AD476"/>
  <c r="AC476"/>
  <c r="AB476"/>
  <c r="AA476"/>
  <c r="Z476"/>
  <c r="Y476"/>
  <c r="X476"/>
  <c r="W476"/>
  <c r="V476"/>
  <c r="U476"/>
  <c r="T476"/>
  <c r="S476"/>
  <c r="R476"/>
  <c r="Q476"/>
  <c r="P476"/>
  <c r="O476"/>
  <c r="N476"/>
  <c r="M476"/>
  <c r="L476"/>
  <c r="K476"/>
  <c r="J476"/>
  <c r="I476"/>
  <c r="H476"/>
  <c r="G476"/>
  <c r="F476"/>
  <c r="E476"/>
  <c r="D476"/>
  <c r="C476"/>
  <c r="B476"/>
  <c r="BN475"/>
  <c r="BM475"/>
  <c r="BL475"/>
  <c r="BK475"/>
  <c r="BI475"/>
  <c r="BH475"/>
  <c r="BG475"/>
  <c r="BF475"/>
  <c r="BE475"/>
  <c r="BD475"/>
  <c r="BC475"/>
  <c r="BB475"/>
  <c r="BA475"/>
  <c r="AZ475"/>
  <c r="AY475"/>
  <c r="AX475"/>
  <c r="AW475"/>
  <c r="AV475"/>
  <c r="AU475"/>
  <c r="AS475"/>
  <c r="AR475"/>
  <c r="AQ475"/>
  <c r="AP475"/>
  <c r="AO475"/>
  <c r="AN475"/>
  <c r="AM475"/>
  <c r="AL475"/>
  <c r="AK475"/>
  <c r="AJ475"/>
  <c r="AI475"/>
  <c r="AH475"/>
  <c r="AG475"/>
  <c r="AF475"/>
  <c r="AE475"/>
  <c r="AD475"/>
  <c r="AC475"/>
  <c r="AB475"/>
  <c r="AA475"/>
  <c r="Z475"/>
  <c r="Y475"/>
  <c r="X475"/>
  <c r="W475"/>
  <c r="V475"/>
  <c r="U475"/>
  <c r="T475"/>
  <c r="S475"/>
  <c r="R475"/>
  <c r="Q475"/>
  <c r="P475"/>
  <c r="O475"/>
  <c r="N475"/>
  <c r="M475"/>
  <c r="L475"/>
  <c r="K475"/>
  <c r="J475"/>
  <c r="I475"/>
  <c r="H475"/>
  <c r="G475"/>
  <c r="F475"/>
  <c r="E475"/>
  <c r="D475"/>
  <c r="C475"/>
  <c r="B475"/>
  <c r="BN474"/>
  <c r="BM474"/>
  <c r="BL474"/>
  <c r="BK474"/>
  <c r="BI474"/>
  <c r="BH474"/>
  <c r="BG474"/>
  <c r="BF474"/>
  <c r="BE474"/>
  <c r="BD474"/>
  <c r="BC474"/>
  <c r="BB474"/>
  <c r="BA474"/>
  <c r="AZ474"/>
  <c r="AY474"/>
  <c r="AX474"/>
  <c r="AW474"/>
  <c r="AV474"/>
  <c r="AU474"/>
  <c r="AS474"/>
  <c r="AR474"/>
  <c r="AQ474"/>
  <c r="AP474"/>
  <c r="AO474"/>
  <c r="AN474"/>
  <c r="AM474"/>
  <c r="AL474"/>
  <c r="AK474"/>
  <c r="AJ474"/>
  <c r="AI474"/>
  <c r="AH474"/>
  <c r="AG474"/>
  <c r="AF474"/>
  <c r="AE474"/>
  <c r="AD474"/>
  <c r="AC474"/>
  <c r="AB474"/>
  <c r="AA474"/>
  <c r="Z474"/>
  <c r="Y474"/>
  <c r="X474"/>
  <c r="W474"/>
  <c r="V474"/>
  <c r="U474"/>
  <c r="T474"/>
  <c r="S474"/>
  <c r="R474"/>
  <c r="Q474"/>
  <c r="P474"/>
  <c r="O474"/>
  <c r="N474"/>
  <c r="M474"/>
  <c r="L474"/>
  <c r="K474"/>
  <c r="J474"/>
  <c r="I474"/>
  <c r="H474"/>
  <c r="G474"/>
  <c r="F474"/>
  <c r="E474"/>
  <c r="D474"/>
  <c r="C474"/>
  <c r="B474"/>
  <c r="BN473"/>
  <c r="BM473"/>
  <c r="BL473"/>
  <c r="BK473"/>
  <c r="BI473"/>
  <c r="BH473"/>
  <c r="BG473"/>
  <c r="BF473"/>
  <c r="BE473"/>
  <c r="BD473"/>
  <c r="BC473"/>
  <c r="BB473"/>
  <c r="BA473"/>
  <c r="AZ473"/>
  <c r="AY473"/>
  <c r="AX473"/>
  <c r="AW473"/>
  <c r="AV473"/>
  <c r="AU473"/>
  <c r="AS473"/>
  <c r="AR473"/>
  <c r="AQ473"/>
  <c r="AP473"/>
  <c r="AO473"/>
  <c r="AN473"/>
  <c r="AM473"/>
  <c r="AL473"/>
  <c r="AK473"/>
  <c r="AJ473"/>
  <c r="AI473"/>
  <c r="AH473"/>
  <c r="AG473"/>
  <c r="AF473"/>
  <c r="AE473"/>
  <c r="AD473"/>
  <c r="AC473"/>
  <c r="AB473"/>
  <c r="AA473"/>
  <c r="Z473"/>
  <c r="Y473"/>
  <c r="X473"/>
  <c r="W473"/>
  <c r="V473"/>
  <c r="U473"/>
  <c r="T473"/>
  <c r="S473"/>
  <c r="R473"/>
  <c r="Q473"/>
  <c r="P473"/>
  <c r="O473"/>
  <c r="N473"/>
  <c r="M473"/>
  <c r="L473"/>
  <c r="K473"/>
  <c r="J473"/>
  <c r="I473"/>
  <c r="H473"/>
  <c r="G473"/>
  <c r="F473"/>
  <c r="E473"/>
  <c r="D473"/>
  <c r="C473"/>
  <c r="B473"/>
  <c r="BN472"/>
  <c r="BM472"/>
  <c r="BL472"/>
  <c r="BK472"/>
  <c r="BI472"/>
  <c r="BH472"/>
  <c r="BG472"/>
  <c r="BF472"/>
  <c r="BE472"/>
  <c r="BD472"/>
  <c r="BC472"/>
  <c r="BB472"/>
  <c r="BA472"/>
  <c r="AZ472"/>
  <c r="AY472"/>
  <c r="AX472"/>
  <c r="AW472"/>
  <c r="AV472"/>
  <c r="AU472"/>
  <c r="AS472"/>
  <c r="AR472"/>
  <c r="AQ472"/>
  <c r="AP472"/>
  <c r="AO472"/>
  <c r="AN472"/>
  <c r="AM472"/>
  <c r="AL472"/>
  <c r="AK472"/>
  <c r="AJ472"/>
  <c r="AI472"/>
  <c r="AH472"/>
  <c r="AG472"/>
  <c r="AF472"/>
  <c r="AE472"/>
  <c r="AD472"/>
  <c r="AC472"/>
  <c r="AB472"/>
  <c r="AA472"/>
  <c r="Z472"/>
  <c r="Y472"/>
  <c r="X472"/>
  <c r="W472"/>
  <c r="V472"/>
  <c r="U472"/>
  <c r="T472"/>
  <c r="S472"/>
  <c r="R472"/>
  <c r="Q472"/>
  <c r="P472"/>
  <c r="O472"/>
  <c r="N472"/>
  <c r="M472"/>
  <c r="L472"/>
  <c r="K472"/>
  <c r="J472"/>
  <c r="I472"/>
  <c r="H472"/>
  <c r="G472"/>
  <c r="F472"/>
  <c r="E472"/>
  <c r="D472"/>
  <c r="C472"/>
  <c r="B472"/>
  <c r="BN471"/>
  <c r="BM471"/>
  <c r="BL471"/>
  <c r="BK471"/>
  <c r="BI471"/>
  <c r="BH471"/>
  <c r="BG471"/>
  <c r="BF471"/>
  <c r="BE471"/>
  <c r="BD471"/>
  <c r="BC471"/>
  <c r="BB471"/>
  <c r="BA471"/>
  <c r="AZ471"/>
  <c r="AY471"/>
  <c r="AX471"/>
  <c r="AW471"/>
  <c r="AV471"/>
  <c r="AU471"/>
  <c r="AS471"/>
  <c r="AR471"/>
  <c r="AQ471"/>
  <c r="AP471"/>
  <c r="AO471"/>
  <c r="AN471"/>
  <c r="AM471"/>
  <c r="AL471"/>
  <c r="AK471"/>
  <c r="AJ471"/>
  <c r="AI471"/>
  <c r="AH471"/>
  <c r="AG471"/>
  <c r="AF471"/>
  <c r="AE471"/>
  <c r="AD471"/>
  <c r="AC471"/>
  <c r="AB471"/>
  <c r="AA471"/>
  <c r="Z471"/>
  <c r="Y471"/>
  <c r="X471"/>
  <c r="W471"/>
  <c r="V471"/>
  <c r="U471"/>
  <c r="T471"/>
  <c r="S471"/>
  <c r="R471"/>
  <c r="Q471"/>
  <c r="P471"/>
  <c r="O471"/>
  <c r="N471"/>
  <c r="M471"/>
  <c r="L471"/>
  <c r="K471"/>
  <c r="J471"/>
  <c r="I471"/>
  <c r="H471"/>
  <c r="G471"/>
  <c r="F471"/>
  <c r="E471"/>
  <c r="D471"/>
  <c r="C471"/>
  <c r="B471"/>
  <c r="BN470"/>
  <c r="BM470"/>
  <c r="BL470"/>
  <c r="BK470"/>
  <c r="BI470"/>
  <c r="BH470"/>
  <c r="BG470"/>
  <c r="BF470"/>
  <c r="BE470"/>
  <c r="BD470"/>
  <c r="BC470"/>
  <c r="BB470"/>
  <c r="BA470"/>
  <c r="AZ470"/>
  <c r="AY470"/>
  <c r="AX470"/>
  <c r="AW470"/>
  <c r="AV470"/>
  <c r="AU470"/>
  <c r="AS470"/>
  <c r="AR470"/>
  <c r="AQ470"/>
  <c r="AP470"/>
  <c r="AO470"/>
  <c r="AN470"/>
  <c r="AM470"/>
  <c r="AL470"/>
  <c r="AK470"/>
  <c r="AJ470"/>
  <c r="AI470"/>
  <c r="AH470"/>
  <c r="AG470"/>
  <c r="AF470"/>
  <c r="AE470"/>
  <c r="AD470"/>
  <c r="AC470"/>
  <c r="AB470"/>
  <c r="AA470"/>
  <c r="Z470"/>
  <c r="Y470"/>
  <c r="X470"/>
  <c r="W470"/>
  <c r="V470"/>
  <c r="U470"/>
  <c r="T470"/>
  <c r="S470"/>
  <c r="R470"/>
  <c r="Q470"/>
  <c r="P470"/>
  <c r="O470"/>
  <c r="N470"/>
  <c r="M470"/>
  <c r="L470"/>
  <c r="K470"/>
  <c r="J470"/>
  <c r="I470"/>
  <c r="H470"/>
  <c r="G470"/>
  <c r="F470"/>
  <c r="E470"/>
  <c r="D470"/>
  <c r="C470"/>
  <c r="B470"/>
  <c r="BN469"/>
  <c r="BM469"/>
  <c r="BL469"/>
  <c r="BK469"/>
  <c r="BI469"/>
  <c r="BH469"/>
  <c r="BG469"/>
  <c r="BF469"/>
  <c r="BE469"/>
  <c r="BD469"/>
  <c r="BC469"/>
  <c r="BB469"/>
  <c r="BA469"/>
  <c r="AZ469"/>
  <c r="AY469"/>
  <c r="AX469"/>
  <c r="AW469"/>
  <c r="AV469"/>
  <c r="AU469"/>
  <c r="AS469"/>
  <c r="AR469"/>
  <c r="AQ469"/>
  <c r="AP469"/>
  <c r="AO469"/>
  <c r="AN469"/>
  <c r="AM469"/>
  <c r="AL469"/>
  <c r="AK469"/>
  <c r="AJ469"/>
  <c r="AI469"/>
  <c r="AH469"/>
  <c r="AG469"/>
  <c r="AF469"/>
  <c r="AE469"/>
  <c r="AD469"/>
  <c r="AC469"/>
  <c r="AB469"/>
  <c r="AA469"/>
  <c r="Z469"/>
  <c r="Y469"/>
  <c r="X469"/>
  <c r="W469"/>
  <c r="V469"/>
  <c r="U469"/>
  <c r="T469"/>
  <c r="S469"/>
  <c r="R469"/>
  <c r="Q469"/>
  <c r="P469"/>
  <c r="O469"/>
  <c r="N469"/>
  <c r="M469"/>
  <c r="L469"/>
  <c r="K469"/>
  <c r="J469"/>
  <c r="I469"/>
  <c r="H469"/>
  <c r="G469"/>
  <c r="F469"/>
  <c r="E469"/>
  <c r="D469"/>
  <c r="C469"/>
  <c r="B469"/>
  <c r="BN468"/>
  <c r="BM468"/>
  <c r="BL468"/>
  <c r="BK468"/>
  <c r="BI468"/>
  <c r="BH468"/>
  <c r="BG468"/>
  <c r="BF468"/>
  <c r="BE468"/>
  <c r="BD468"/>
  <c r="BC468"/>
  <c r="BB468"/>
  <c r="BA468"/>
  <c r="AZ468"/>
  <c r="AY468"/>
  <c r="AX468"/>
  <c r="AW468"/>
  <c r="AV468"/>
  <c r="AU468"/>
  <c r="AS468"/>
  <c r="AR468"/>
  <c r="AQ468"/>
  <c r="AP468"/>
  <c r="AO468"/>
  <c r="AN468"/>
  <c r="AM468"/>
  <c r="AL468"/>
  <c r="AK468"/>
  <c r="AJ468"/>
  <c r="AI468"/>
  <c r="AH468"/>
  <c r="AG468"/>
  <c r="AF468"/>
  <c r="AE468"/>
  <c r="AD468"/>
  <c r="AC468"/>
  <c r="AB468"/>
  <c r="AA468"/>
  <c r="Z468"/>
  <c r="Y468"/>
  <c r="X468"/>
  <c r="W468"/>
  <c r="V468"/>
  <c r="U468"/>
  <c r="T468"/>
  <c r="S468"/>
  <c r="R468"/>
  <c r="Q468"/>
  <c r="P468"/>
  <c r="O468"/>
  <c r="N468"/>
  <c r="M468"/>
  <c r="L468"/>
  <c r="K468"/>
  <c r="J468"/>
  <c r="I468"/>
  <c r="H468"/>
  <c r="G468"/>
  <c r="F468"/>
  <c r="E468"/>
  <c r="D468"/>
  <c r="C468"/>
  <c r="B468"/>
  <c r="BN467"/>
  <c r="BM467"/>
  <c r="BL467"/>
  <c r="BK467"/>
  <c r="BI467"/>
  <c r="BH467"/>
  <c r="BG467"/>
  <c r="BF467"/>
  <c r="BE467"/>
  <c r="BD467"/>
  <c r="BC467"/>
  <c r="BB467"/>
  <c r="BA467"/>
  <c r="AZ467"/>
  <c r="AY467"/>
  <c r="AX467"/>
  <c r="AW467"/>
  <c r="AV467"/>
  <c r="AU467"/>
  <c r="AS467"/>
  <c r="AR467"/>
  <c r="AQ467"/>
  <c r="AP467"/>
  <c r="AO467"/>
  <c r="AN467"/>
  <c r="AM467"/>
  <c r="AL467"/>
  <c r="AK467"/>
  <c r="AJ467"/>
  <c r="AI467"/>
  <c r="AH467"/>
  <c r="AG467"/>
  <c r="AF467"/>
  <c r="AE467"/>
  <c r="AD467"/>
  <c r="AC467"/>
  <c r="AB467"/>
  <c r="AA467"/>
  <c r="Z467"/>
  <c r="Y467"/>
  <c r="X467"/>
  <c r="W467"/>
  <c r="V467"/>
  <c r="U467"/>
  <c r="T467"/>
  <c r="S467"/>
  <c r="R467"/>
  <c r="Q467"/>
  <c r="P467"/>
  <c r="O467"/>
  <c r="N467"/>
  <c r="M467"/>
  <c r="L467"/>
  <c r="K467"/>
  <c r="J467"/>
  <c r="I467"/>
  <c r="H467"/>
  <c r="G467"/>
  <c r="F467"/>
  <c r="E467"/>
  <c r="D467"/>
  <c r="C467"/>
  <c r="B467"/>
  <c r="BN466"/>
  <c r="BM466"/>
  <c r="BL466"/>
  <c r="BK466"/>
  <c r="BI466"/>
  <c r="BH466"/>
  <c r="BG466"/>
  <c r="BF466"/>
  <c r="BE466"/>
  <c r="BD466"/>
  <c r="BC466"/>
  <c r="BB466"/>
  <c r="BA466"/>
  <c r="AZ466"/>
  <c r="AY466"/>
  <c r="AX466"/>
  <c r="AW466"/>
  <c r="AV466"/>
  <c r="AU466"/>
  <c r="AS466"/>
  <c r="AR466"/>
  <c r="AQ466"/>
  <c r="AP466"/>
  <c r="AO466"/>
  <c r="AN466"/>
  <c r="AM466"/>
  <c r="AL466"/>
  <c r="AK466"/>
  <c r="AJ466"/>
  <c r="AI466"/>
  <c r="AH466"/>
  <c r="AG466"/>
  <c r="AF466"/>
  <c r="AE466"/>
  <c r="AD466"/>
  <c r="AC466"/>
  <c r="AB466"/>
  <c r="AA466"/>
  <c r="Z466"/>
  <c r="Y466"/>
  <c r="X466"/>
  <c r="W466"/>
  <c r="V466"/>
  <c r="U466"/>
  <c r="T466"/>
  <c r="S466"/>
  <c r="R466"/>
  <c r="Q466"/>
  <c r="P466"/>
  <c r="O466"/>
  <c r="N466"/>
  <c r="M466"/>
  <c r="L466"/>
  <c r="K466"/>
  <c r="J466"/>
  <c r="I466"/>
  <c r="H466"/>
  <c r="G466"/>
  <c r="F466"/>
  <c r="E466"/>
  <c r="D466"/>
  <c r="C466"/>
  <c r="B466"/>
  <c r="BN465"/>
  <c r="BM465"/>
  <c r="BL465"/>
  <c r="BK465"/>
  <c r="BI465"/>
  <c r="BH465"/>
  <c r="BG465"/>
  <c r="BF465"/>
  <c r="BE465"/>
  <c r="BD465"/>
  <c r="BC465"/>
  <c r="BB465"/>
  <c r="BA465"/>
  <c r="AZ465"/>
  <c r="AY465"/>
  <c r="AX465"/>
  <c r="AW465"/>
  <c r="AV465"/>
  <c r="AU465"/>
  <c r="AS465"/>
  <c r="AR465"/>
  <c r="AQ465"/>
  <c r="AP465"/>
  <c r="AO465"/>
  <c r="AN465"/>
  <c r="AM465"/>
  <c r="AL465"/>
  <c r="AK465"/>
  <c r="AJ465"/>
  <c r="AI465"/>
  <c r="AH465"/>
  <c r="AG465"/>
  <c r="AF465"/>
  <c r="AE465"/>
  <c r="AD465"/>
  <c r="AC465"/>
  <c r="AB465"/>
  <c r="AA465"/>
  <c r="Z465"/>
  <c r="Y465"/>
  <c r="X465"/>
  <c r="W465"/>
  <c r="V465"/>
  <c r="U465"/>
  <c r="T465"/>
  <c r="S465"/>
  <c r="R465"/>
  <c r="Q465"/>
  <c r="P465"/>
  <c r="O465"/>
  <c r="N465"/>
  <c r="M465"/>
  <c r="L465"/>
  <c r="K465"/>
  <c r="J465"/>
  <c r="I465"/>
  <c r="H465"/>
  <c r="G465"/>
  <c r="F465"/>
  <c r="E465"/>
  <c r="D465"/>
  <c r="C465"/>
  <c r="B465"/>
  <c r="BN464"/>
  <c r="BM464"/>
  <c r="BL464"/>
  <c r="BK464"/>
  <c r="BI464"/>
  <c r="BH464"/>
  <c r="BG464"/>
  <c r="BF464"/>
  <c r="BE464"/>
  <c r="BD464"/>
  <c r="BC464"/>
  <c r="BB464"/>
  <c r="BA464"/>
  <c r="AZ464"/>
  <c r="AY464"/>
  <c r="AX464"/>
  <c r="AW464"/>
  <c r="AV464"/>
  <c r="AU464"/>
  <c r="AS464"/>
  <c r="AR464"/>
  <c r="AQ464"/>
  <c r="AP464"/>
  <c r="AO464"/>
  <c r="AN464"/>
  <c r="AM464"/>
  <c r="AL464"/>
  <c r="AK464"/>
  <c r="AJ464"/>
  <c r="AI464"/>
  <c r="AH464"/>
  <c r="AG464"/>
  <c r="AF464"/>
  <c r="AE464"/>
  <c r="AD464"/>
  <c r="AC464"/>
  <c r="AB464"/>
  <c r="AA464"/>
  <c r="Z464"/>
  <c r="Y464"/>
  <c r="X464"/>
  <c r="W464"/>
  <c r="V464"/>
  <c r="U464"/>
  <c r="T464"/>
  <c r="S464"/>
  <c r="R464"/>
  <c r="Q464"/>
  <c r="P464"/>
  <c r="O464"/>
  <c r="N464"/>
  <c r="M464"/>
  <c r="L464"/>
  <c r="K464"/>
  <c r="J464"/>
  <c r="I464"/>
  <c r="H464"/>
  <c r="G464"/>
  <c r="F464"/>
  <c r="E464"/>
  <c r="D464"/>
  <c r="C464"/>
  <c r="B464"/>
  <c r="BN463"/>
  <c r="BM463"/>
  <c r="BL463"/>
  <c r="BK463"/>
  <c r="BI463"/>
  <c r="BH463"/>
  <c r="BG463"/>
  <c r="BF463"/>
  <c r="BE463"/>
  <c r="BD463"/>
  <c r="BC463"/>
  <c r="BB463"/>
  <c r="BA463"/>
  <c r="AZ463"/>
  <c r="AY463"/>
  <c r="AX463"/>
  <c r="AW463"/>
  <c r="AV463"/>
  <c r="AU463"/>
  <c r="AS463"/>
  <c r="AR463"/>
  <c r="AQ463"/>
  <c r="AP463"/>
  <c r="AO463"/>
  <c r="AN463"/>
  <c r="AM463"/>
  <c r="AL463"/>
  <c r="AK463"/>
  <c r="AJ463"/>
  <c r="AI463"/>
  <c r="AH463"/>
  <c r="AG463"/>
  <c r="AF463"/>
  <c r="AE463"/>
  <c r="AD463"/>
  <c r="AC463"/>
  <c r="AB463"/>
  <c r="AA463"/>
  <c r="Z463"/>
  <c r="Y463"/>
  <c r="X463"/>
  <c r="W463"/>
  <c r="V463"/>
  <c r="U463"/>
  <c r="T463"/>
  <c r="S463"/>
  <c r="R463"/>
  <c r="Q463"/>
  <c r="P463"/>
  <c r="O463"/>
  <c r="N463"/>
  <c r="M463"/>
  <c r="L463"/>
  <c r="K463"/>
  <c r="J463"/>
  <c r="I463"/>
  <c r="H463"/>
  <c r="G463"/>
  <c r="F463"/>
  <c r="E463"/>
  <c r="D463"/>
  <c r="C463"/>
  <c r="B463"/>
  <c r="BN462"/>
  <c r="BM462"/>
  <c r="BL462"/>
  <c r="BK462"/>
  <c r="BI462"/>
  <c r="BH462"/>
  <c r="BG462"/>
  <c r="BF462"/>
  <c r="BE462"/>
  <c r="BD462"/>
  <c r="BC462"/>
  <c r="BB462"/>
  <c r="BA462"/>
  <c r="AZ462"/>
  <c r="AY462"/>
  <c r="AX462"/>
  <c r="AW462"/>
  <c r="AV462"/>
  <c r="AU462"/>
  <c r="AS462"/>
  <c r="AR462"/>
  <c r="AQ462"/>
  <c r="AP462"/>
  <c r="AO462"/>
  <c r="AN462"/>
  <c r="AM462"/>
  <c r="AL462"/>
  <c r="AK462"/>
  <c r="AJ462"/>
  <c r="AI462"/>
  <c r="AH462"/>
  <c r="AG462"/>
  <c r="AF462"/>
  <c r="AE462"/>
  <c r="AD462"/>
  <c r="AC462"/>
  <c r="AB462"/>
  <c r="AA462"/>
  <c r="Z462"/>
  <c r="Y462"/>
  <c r="X462"/>
  <c r="W462"/>
  <c r="V462"/>
  <c r="U462"/>
  <c r="T462"/>
  <c r="S462"/>
  <c r="R462"/>
  <c r="Q462"/>
  <c r="P462"/>
  <c r="O462"/>
  <c r="N462"/>
  <c r="M462"/>
  <c r="L462"/>
  <c r="K462"/>
  <c r="J462"/>
  <c r="I462"/>
  <c r="H462"/>
  <c r="G462"/>
  <c r="F462"/>
  <c r="E462"/>
  <c r="D462"/>
  <c r="C462"/>
  <c r="B462"/>
  <c r="BN461"/>
  <c r="BM461"/>
  <c r="BL461"/>
  <c r="BK461"/>
  <c r="BI461"/>
  <c r="BH461"/>
  <c r="BG461"/>
  <c r="BF461"/>
  <c r="BE461"/>
  <c r="BD461"/>
  <c r="BC461"/>
  <c r="BB461"/>
  <c r="BA461"/>
  <c r="AZ461"/>
  <c r="AY461"/>
  <c r="AX461"/>
  <c r="AW461"/>
  <c r="AV461"/>
  <c r="AU461"/>
  <c r="AS461"/>
  <c r="AR461"/>
  <c r="AQ461"/>
  <c r="AP461"/>
  <c r="AO461"/>
  <c r="AN461"/>
  <c r="AM461"/>
  <c r="AL461"/>
  <c r="AK461"/>
  <c r="AJ461"/>
  <c r="AI461"/>
  <c r="AH461"/>
  <c r="AG461"/>
  <c r="AF461"/>
  <c r="AE461"/>
  <c r="AD461"/>
  <c r="AC461"/>
  <c r="AB461"/>
  <c r="AA461"/>
  <c r="Z461"/>
  <c r="Y461"/>
  <c r="X461"/>
  <c r="W461"/>
  <c r="V461"/>
  <c r="U461"/>
  <c r="T461"/>
  <c r="S461"/>
  <c r="R461"/>
  <c r="Q461"/>
  <c r="P461"/>
  <c r="O461"/>
  <c r="N461"/>
  <c r="M461"/>
  <c r="L461"/>
  <c r="K461"/>
  <c r="J461"/>
  <c r="I461"/>
  <c r="H461"/>
  <c r="G461"/>
  <c r="F461"/>
  <c r="E461"/>
  <c r="D461"/>
  <c r="C461"/>
  <c r="B461"/>
  <c r="BN460"/>
  <c r="BM460"/>
  <c r="BL460"/>
  <c r="BK460"/>
  <c r="BI460"/>
  <c r="BH460"/>
  <c r="BG460"/>
  <c r="BF460"/>
  <c r="BE460"/>
  <c r="BD460"/>
  <c r="BC460"/>
  <c r="BB460"/>
  <c r="BA460"/>
  <c r="AZ460"/>
  <c r="AY460"/>
  <c r="AX460"/>
  <c r="AW460"/>
  <c r="AV460"/>
  <c r="AU460"/>
  <c r="AS460"/>
  <c r="AR460"/>
  <c r="AQ460"/>
  <c r="AP460"/>
  <c r="AO460"/>
  <c r="AN460"/>
  <c r="AM460"/>
  <c r="AL460"/>
  <c r="AK460"/>
  <c r="AJ460"/>
  <c r="AI460"/>
  <c r="AH460"/>
  <c r="AG460"/>
  <c r="AF460"/>
  <c r="AE460"/>
  <c r="AD460"/>
  <c r="AC460"/>
  <c r="AB460"/>
  <c r="AA460"/>
  <c r="Z460"/>
  <c r="Y460"/>
  <c r="X460"/>
  <c r="W460"/>
  <c r="V460"/>
  <c r="U460"/>
  <c r="T460"/>
  <c r="S460"/>
  <c r="R460"/>
  <c r="Q460"/>
  <c r="P460"/>
  <c r="O460"/>
  <c r="N460"/>
  <c r="M460"/>
  <c r="L460"/>
  <c r="K460"/>
  <c r="J460"/>
  <c r="I460"/>
  <c r="H460"/>
  <c r="G460"/>
  <c r="F460"/>
  <c r="E460"/>
  <c r="D460"/>
  <c r="C460"/>
  <c r="B460"/>
  <c r="BN459"/>
  <c r="BM459"/>
  <c r="BL459"/>
  <c r="BK459"/>
  <c r="BI459"/>
  <c r="BH459"/>
  <c r="BG459"/>
  <c r="BF459"/>
  <c r="BE459"/>
  <c r="BD459"/>
  <c r="BC459"/>
  <c r="BB459"/>
  <c r="BA459"/>
  <c r="AZ459"/>
  <c r="AY459"/>
  <c r="AX459"/>
  <c r="AW459"/>
  <c r="AV459"/>
  <c r="AU459"/>
  <c r="AS459"/>
  <c r="AR459"/>
  <c r="AQ459"/>
  <c r="AP459"/>
  <c r="AO459"/>
  <c r="AN459"/>
  <c r="AM459"/>
  <c r="AL459"/>
  <c r="AK459"/>
  <c r="AJ459"/>
  <c r="AI459"/>
  <c r="AH459"/>
  <c r="AG459"/>
  <c r="AF459"/>
  <c r="AE459"/>
  <c r="AD459"/>
  <c r="AC459"/>
  <c r="AB459"/>
  <c r="AA459"/>
  <c r="Z459"/>
  <c r="Y459"/>
  <c r="X459"/>
  <c r="W459"/>
  <c r="V459"/>
  <c r="U459"/>
  <c r="T459"/>
  <c r="S459"/>
  <c r="R459"/>
  <c r="Q459"/>
  <c r="P459"/>
  <c r="O459"/>
  <c r="N459"/>
  <c r="M459"/>
  <c r="L459"/>
  <c r="K459"/>
  <c r="J459"/>
  <c r="I459"/>
  <c r="H459"/>
  <c r="G459"/>
  <c r="F459"/>
  <c r="E459"/>
  <c r="D459"/>
  <c r="C459"/>
  <c r="B459"/>
  <c r="BN458"/>
  <c r="BM458"/>
  <c r="BL458"/>
  <c r="BK458"/>
  <c r="BI458"/>
  <c r="BH458"/>
  <c r="BG458"/>
  <c r="BF458"/>
  <c r="BE458"/>
  <c r="BD458"/>
  <c r="BC458"/>
  <c r="BB458"/>
  <c r="BA458"/>
  <c r="AZ458"/>
  <c r="AY458"/>
  <c r="AX458"/>
  <c r="AW458"/>
  <c r="AV458"/>
  <c r="AU458"/>
  <c r="AS458"/>
  <c r="AR458"/>
  <c r="AQ458"/>
  <c r="AP458"/>
  <c r="AO458"/>
  <c r="AN458"/>
  <c r="AM458"/>
  <c r="AL458"/>
  <c r="AK458"/>
  <c r="AJ458"/>
  <c r="AI458"/>
  <c r="AH458"/>
  <c r="AG458"/>
  <c r="AF458"/>
  <c r="AE458"/>
  <c r="AD458"/>
  <c r="AC458"/>
  <c r="AB458"/>
  <c r="AA458"/>
  <c r="Z458"/>
  <c r="Y458"/>
  <c r="X458"/>
  <c r="W458"/>
  <c r="V458"/>
  <c r="U458"/>
  <c r="T458"/>
  <c r="S458"/>
  <c r="R458"/>
  <c r="Q458"/>
  <c r="P458"/>
  <c r="O458"/>
  <c r="N458"/>
  <c r="M458"/>
  <c r="L458"/>
  <c r="K458"/>
  <c r="J458"/>
  <c r="I458"/>
  <c r="H458"/>
  <c r="G458"/>
  <c r="F458"/>
  <c r="E458"/>
  <c r="D458"/>
  <c r="C458"/>
  <c r="B458"/>
  <c r="BN457"/>
  <c r="BM457"/>
  <c r="BL457"/>
  <c r="BK457"/>
  <c r="BI457"/>
  <c r="BH457"/>
  <c r="BG457"/>
  <c r="BF457"/>
  <c r="BE457"/>
  <c r="BD457"/>
  <c r="BC457"/>
  <c r="BB457"/>
  <c r="BA457"/>
  <c r="AZ457"/>
  <c r="AY457"/>
  <c r="AX457"/>
  <c r="AW457"/>
  <c r="AV457"/>
  <c r="AU457"/>
  <c r="AS457"/>
  <c r="AR457"/>
  <c r="AQ457"/>
  <c r="AP457"/>
  <c r="AO457"/>
  <c r="AN457"/>
  <c r="AM457"/>
  <c r="AL457"/>
  <c r="AK457"/>
  <c r="AJ457"/>
  <c r="AI457"/>
  <c r="AH457"/>
  <c r="AG457"/>
  <c r="AF457"/>
  <c r="AE457"/>
  <c r="AD457"/>
  <c r="AC457"/>
  <c r="AB457"/>
  <c r="AA457"/>
  <c r="Z457"/>
  <c r="Y457"/>
  <c r="X457"/>
  <c r="W457"/>
  <c r="V457"/>
  <c r="U457"/>
  <c r="T457"/>
  <c r="S457"/>
  <c r="R457"/>
  <c r="Q457"/>
  <c r="P457"/>
  <c r="O457"/>
  <c r="N457"/>
  <c r="M457"/>
  <c r="L457"/>
  <c r="K457"/>
  <c r="J457"/>
  <c r="I457"/>
  <c r="H457"/>
  <c r="G457"/>
  <c r="F457"/>
  <c r="E457"/>
  <c r="D457"/>
  <c r="C457"/>
  <c r="B457"/>
  <c r="BN456"/>
  <c r="BM456"/>
  <c r="BL456"/>
  <c r="BK456"/>
  <c r="BI456"/>
  <c r="BH456"/>
  <c r="BG456"/>
  <c r="BF456"/>
  <c r="BE456"/>
  <c r="BD456"/>
  <c r="BC456"/>
  <c r="BB456"/>
  <c r="BA456"/>
  <c r="AZ456"/>
  <c r="AY456"/>
  <c r="AX456"/>
  <c r="AW456"/>
  <c r="AV456"/>
  <c r="AU456"/>
  <c r="AS456"/>
  <c r="AR456"/>
  <c r="AQ456"/>
  <c r="AP456"/>
  <c r="AO456"/>
  <c r="AN456"/>
  <c r="AM456"/>
  <c r="AL456"/>
  <c r="AK456"/>
  <c r="AJ456"/>
  <c r="AI456"/>
  <c r="AH456"/>
  <c r="AG456"/>
  <c r="AF456"/>
  <c r="AE456"/>
  <c r="AD456"/>
  <c r="AC456"/>
  <c r="AB456"/>
  <c r="AA456"/>
  <c r="Z456"/>
  <c r="Y456"/>
  <c r="X456"/>
  <c r="W456"/>
  <c r="V456"/>
  <c r="U456"/>
  <c r="T456"/>
  <c r="S456"/>
  <c r="R456"/>
  <c r="Q456"/>
  <c r="P456"/>
  <c r="O456"/>
  <c r="N456"/>
  <c r="M456"/>
  <c r="L456"/>
  <c r="K456"/>
  <c r="J456"/>
  <c r="I456"/>
  <c r="H456"/>
  <c r="G456"/>
  <c r="F456"/>
  <c r="E456"/>
  <c r="D456"/>
  <c r="C456"/>
  <c r="B456"/>
  <c r="BN455"/>
  <c r="BM455"/>
  <c r="BL455"/>
  <c r="BK455"/>
  <c r="BI455"/>
  <c r="BH455"/>
  <c r="BG455"/>
  <c r="BF455"/>
  <c r="BE455"/>
  <c r="BD455"/>
  <c r="BC455"/>
  <c r="BB455"/>
  <c r="BA455"/>
  <c r="AZ455"/>
  <c r="AY455"/>
  <c r="AX455"/>
  <c r="AW455"/>
  <c r="AV455"/>
  <c r="AU455"/>
  <c r="AS455"/>
  <c r="AR455"/>
  <c r="AQ455"/>
  <c r="AP455"/>
  <c r="AO455"/>
  <c r="AN455"/>
  <c r="AM455"/>
  <c r="AL455"/>
  <c r="AK455"/>
  <c r="AJ455"/>
  <c r="AI455"/>
  <c r="AH455"/>
  <c r="AG455"/>
  <c r="AF455"/>
  <c r="AE455"/>
  <c r="AD455"/>
  <c r="AC455"/>
  <c r="AB455"/>
  <c r="AA455"/>
  <c r="Z455"/>
  <c r="Y455"/>
  <c r="X455"/>
  <c r="W455"/>
  <c r="V455"/>
  <c r="U455"/>
  <c r="T455"/>
  <c r="S455"/>
  <c r="R455"/>
  <c r="Q455"/>
  <c r="P455"/>
  <c r="O455"/>
  <c r="N455"/>
  <c r="M455"/>
  <c r="L455"/>
  <c r="K455"/>
  <c r="J455"/>
  <c r="I455"/>
  <c r="H455"/>
  <c r="G455"/>
  <c r="F455"/>
  <c r="E455"/>
  <c r="D455"/>
  <c r="C455"/>
  <c r="B455"/>
  <c r="BN454"/>
  <c r="BM454"/>
  <c r="BL454"/>
  <c r="BK454"/>
  <c r="BI454"/>
  <c r="BH454"/>
  <c r="BG454"/>
  <c r="BF454"/>
  <c r="BE454"/>
  <c r="BD454"/>
  <c r="BC454"/>
  <c r="BB454"/>
  <c r="BA454"/>
  <c r="AZ454"/>
  <c r="AY454"/>
  <c r="AX454"/>
  <c r="AW454"/>
  <c r="AV454"/>
  <c r="AU454"/>
  <c r="AS454"/>
  <c r="AR454"/>
  <c r="AQ454"/>
  <c r="AP454"/>
  <c r="AO454"/>
  <c r="AN454"/>
  <c r="AM454"/>
  <c r="AL454"/>
  <c r="AK454"/>
  <c r="AJ454"/>
  <c r="AI454"/>
  <c r="AH454"/>
  <c r="AG454"/>
  <c r="AF454"/>
  <c r="AE454"/>
  <c r="AD454"/>
  <c r="AC454"/>
  <c r="AB454"/>
  <c r="AA454"/>
  <c r="Z454"/>
  <c r="Y454"/>
  <c r="X454"/>
  <c r="W454"/>
  <c r="V454"/>
  <c r="U454"/>
  <c r="T454"/>
  <c r="S454"/>
  <c r="R454"/>
  <c r="Q454"/>
  <c r="P454"/>
  <c r="O454"/>
  <c r="N454"/>
  <c r="M454"/>
  <c r="L454"/>
  <c r="K454"/>
  <c r="J454"/>
  <c r="I454"/>
  <c r="H454"/>
  <c r="G454"/>
  <c r="F454"/>
  <c r="E454"/>
  <c r="D454"/>
  <c r="C454"/>
  <c r="B454"/>
  <c r="BN453"/>
  <c r="BM453"/>
  <c r="BL453"/>
  <c r="BK453"/>
  <c r="BI453"/>
  <c r="BH453"/>
  <c r="BG453"/>
  <c r="BF453"/>
  <c r="BE453"/>
  <c r="BD453"/>
  <c r="BC453"/>
  <c r="BB453"/>
  <c r="BA453"/>
  <c r="AZ453"/>
  <c r="AY453"/>
  <c r="AX453"/>
  <c r="AW453"/>
  <c r="AV453"/>
  <c r="AU453"/>
  <c r="AS453"/>
  <c r="AR453"/>
  <c r="AQ453"/>
  <c r="AP453"/>
  <c r="AO453"/>
  <c r="AN453"/>
  <c r="AM453"/>
  <c r="AL453"/>
  <c r="AK453"/>
  <c r="AJ453"/>
  <c r="AI453"/>
  <c r="AH453"/>
  <c r="AG453"/>
  <c r="AF453"/>
  <c r="AE453"/>
  <c r="AD453"/>
  <c r="AC453"/>
  <c r="AB453"/>
  <c r="AA453"/>
  <c r="Z453"/>
  <c r="Y453"/>
  <c r="X453"/>
  <c r="W453"/>
  <c r="V453"/>
  <c r="U453"/>
  <c r="T453"/>
  <c r="S453"/>
  <c r="R453"/>
  <c r="Q453"/>
  <c r="P453"/>
  <c r="O453"/>
  <c r="N453"/>
  <c r="M453"/>
  <c r="L453"/>
  <c r="K453"/>
  <c r="J453"/>
  <c r="I453"/>
  <c r="H453"/>
  <c r="G453"/>
  <c r="F453"/>
  <c r="E453"/>
  <c r="D453"/>
  <c r="C453"/>
  <c r="B453"/>
  <c r="BN452"/>
  <c r="BM452"/>
  <c r="BL452"/>
  <c r="BK452"/>
  <c r="BI452"/>
  <c r="BH452"/>
  <c r="BG452"/>
  <c r="BF452"/>
  <c r="BE452"/>
  <c r="BD452"/>
  <c r="BC452"/>
  <c r="BB452"/>
  <c r="BA452"/>
  <c r="AZ452"/>
  <c r="AY452"/>
  <c r="AX452"/>
  <c r="AW452"/>
  <c r="AV452"/>
  <c r="AU452"/>
  <c r="AS452"/>
  <c r="AR452"/>
  <c r="AQ452"/>
  <c r="AP452"/>
  <c r="AO452"/>
  <c r="AN452"/>
  <c r="AM452"/>
  <c r="AL452"/>
  <c r="AK452"/>
  <c r="AJ452"/>
  <c r="AI452"/>
  <c r="AH452"/>
  <c r="AG452"/>
  <c r="AF452"/>
  <c r="AE452"/>
  <c r="AD452"/>
  <c r="AC452"/>
  <c r="AB452"/>
  <c r="AA452"/>
  <c r="Z452"/>
  <c r="Y452"/>
  <c r="X452"/>
  <c r="W452"/>
  <c r="V452"/>
  <c r="U452"/>
  <c r="T452"/>
  <c r="S452"/>
  <c r="R452"/>
  <c r="Q452"/>
  <c r="P452"/>
  <c r="O452"/>
  <c r="N452"/>
  <c r="M452"/>
  <c r="L452"/>
  <c r="K452"/>
  <c r="J452"/>
  <c r="I452"/>
  <c r="H452"/>
  <c r="G452"/>
  <c r="F452"/>
  <c r="E452"/>
  <c r="D452"/>
  <c r="C452"/>
  <c r="B452"/>
  <c r="BN451"/>
  <c r="BM451"/>
  <c r="BL451"/>
  <c r="BK451"/>
  <c r="BI451"/>
  <c r="BH451"/>
  <c r="BG451"/>
  <c r="BF451"/>
  <c r="BE451"/>
  <c r="BD451"/>
  <c r="BC451"/>
  <c r="BB451"/>
  <c r="BA451"/>
  <c r="AZ451"/>
  <c r="AY451"/>
  <c r="AX451"/>
  <c r="AW451"/>
  <c r="AV451"/>
  <c r="AU451"/>
  <c r="AS451"/>
  <c r="AR451"/>
  <c r="AQ451"/>
  <c r="AP451"/>
  <c r="AO451"/>
  <c r="AN451"/>
  <c r="AM451"/>
  <c r="AL451"/>
  <c r="AK451"/>
  <c r="AJ451"/>
  <c r="AI451"/>
  <c r="AH451"/>
  <c r="AG451"/>
  <c r="AF451"/>
  <c r="AE451"/>
  <c r="AD451"/>
  <c r="AC451"/>
  <c r="AB451"/>
  <c r="AA451"/>
  <c r="Z451"/>
  <c r="Y451"/>
  <c r="X451"/>
  <c r="W451"/>
  <c r="V451"/>
  <c r="U451"/>
  <c r="T451"/>
  <c r="S451"/>
  <c r="R451"/>
  <c r="Q451"/>
  <c r="P451"/>
  <c r="O451"/>
  <c r="N451"/>
  <c r="M451"/>
  <c r="L451"/>
  <c r="K451"/>
  <c r="J451"/>
  <c r="I451"/>
  <c r="H451"/>
  <c r="G451"/>
  <c r="F451"/>
  <c r="E451"/>
  <c r="D451"/>
  <c r="C451"/>
  <c r="B451"/>
  <c r="BN450"/>
  <c r="BM450"/>
  <c r="BL450"/>
  <c r="BK450"/>
  <c r="BI450"/>
  <c r="BH450"/>
  <c r="BG450"/>
  <c r="BF450"/>
  <c r="BE450"/>
  <c r="BD450"/>
  <c r="BC450"/>
  <c r="BB450"/>
  <c r="BA450"/>
  <c r="AZ450"/>
  <c r="AY450"/>
  <c r="AX450"/>
  <c r="AW450"/>
  <c r="AV450"/>
  <c r="AU450"/>
  <c r="AS450"/>
  <c r="AR450"/>
  <c r="AQ450"/>
  <c r="AP450"/>
  <c r="AO450"/>
  <c r="AN450"/>
  <c r="AM450"/>
  <c r="AL450"/>
  <c r="AK450"/>
  <c r="AJ450"/>
  <c r="AI450"/>
  <c r="AH450"/>
  <c r="AG450"/>
  <c r="AF450"/>
  <c r="AE450"/>
  <c r="AD450"/>
  <c r="AC450"/>
  <c r="AB450"/>
  <c r="AA450"/>
  <c r="Z450"/>
  <c r="Y450"/>
  <c r="X450"/>
  <c r="W450"/>
  <c r="V450"/>
  <c r="U450"/>
  <c r="T450"/>
  <c r="S450"/>
  <c r="R450"/>
  <c r="Q450"/>
  <c r="P450"/>
  <c r="O450"/>
  <c r="N450"/>
  <c r="M450"/>
  <c r="L450"/>
  <c r="K450"/>
  <c r="J450"/>
  <c r="I450"/>
  <c r="H450"/>
  <c r="G450"/>
  <c r="F450"/>
  <c r="E450"/>
  <c r="D450"/>
  <c r="C450"/>
  <c r="B450"/>
  <c r="BN449"/>
  <c r="BM449"/>
  <c r="BL449"/>
  <c r="BK449"/>
  <c r="BI449"/>
  <c r="BH449"/>
  <c r="BG449"/>
  <c r="BF449"/>
  <c r="BE449"/>
  <c r="BD449"/>
  <c r="BC449"/>
  <c r="BB449"/>
  <c r="BA449"/>
  <c r="AZ449"/>
  <c r="AY449"/>
  <c r="AX449"/>
  <c r="AW449"/>
  <c r="AV449"/>
  <c r="AU449"/>
  <c r="AS449"/>
  <c r="AR449"/>
  <c r="AQ449"/>
  <c r="AP449"/>
  <c r="AO449"/>
  <c r="AN449"/>
  <c r="AM449"/>
  <c r="AL449"/>
  <c r="AK449"/>
  <c r="AJ449"/>
  <c r="AI449"/>
  <c r="AH449"/>
  <c r="AG449"/>
  <c r="AF449"/>
  <c r="AE449"/>
  <c r="AD449"/>
  <c r="AC449"/>
  <c r="AB449"/>
  <c r="AA449"/>
  <c r="Z449"/>
  <c r="Y449"/>
  <c r="X449"/>
  <c r="W449"/>
  <c r="V449"/>
  <c r="U449"/>
  <c r="T449"/>
  <c r="S449"/>
  <c r="R449"/>
  <c r="Q449"/>
  <c r="P449"/>
  <c r="O449"/>
  <c r="N449"/>
  <c r="M449"/>
  <c r="L449"/>
  <c r="K449"/>
  <c r="J449"/>
  <c r="I449"/>
  <c r="H449"/>
  <c r="G449"/>
  <c r="F449"/>
  <c r="E449"/>
  <c r="D449"/>
  <c r="C449"/>
  <c r="B449"/>
  <c r="BN448"/>
  <c r="BM448"/>
  <c r="BL448"/>
  <c r="BK448"/>
  <c r="BI448"/>
  <c r="BH448"/>
  <c r="BG448"/>
  <c r="BF448"/>
  <c r="BE448"/>
  <c r="BD448"/>
  <c r="BC448"/>
  <c r="BB448"/>
  <c r="BA448"/>
  <c r="AZ448"/>
  <c r="AY448"/>
  <c r="AX448"/>
  <c r="AW448"/>
  <c r="AV448"/>
  <c r="AU448"/>
  <c r="AS448"/>
  <c r="AR448"/>
  <c r="AQ448"/>
  <c r="AP448"/>
  <c r="AO448"/>
  <c r="AN448"/>
  <c r="AM448"/>
  <c r="AL448"/>
  <c r="AK448"/>
  <c r="AJ448"/>
  <c r="AI448"/>
  <c r="AH448"/>
  <c r="AG448"/>
  <c r="AF448"/>
  <c r="AE448"/>
  <c r="AD448"/>
  <c r="AC448"/>
  <c r="AB448"/>
  <c r="AA448"/>
  <c r="Z448"/>
  <c r="Y448"/>
  <c r="X448"/>
  <c r="W448"/>
  <c r="V448"/>
  <c r="U448"/>
  <c r="T448"/>
  <c r="S448"/>
  <c r="R448"/>
  <c r="Q448"/>
  <c r="P448"/>
  <c r="O448"/>
  <c r="N448"/>
  <c r="M448"/>
  <c r="L448"/>
  <c r="K448"/>
  <c r="J448"/>
  <c r="I448"/>
  <c r="H448"/>
  <c r="G448"/>
  <c r="F448"/>
  <c r="E448"/>
  <c r="D448"/>
  <c r="C448"/>
  <c r="B448"/>
  <c r="BN447"/>
  <c r="BM447"/>
  <c r="BL447"/>
  <c r="BK447"/>
  <c r="BI447"/>
  <c r="BH447"/>
  <c r="BG447"/>
  <c r="BF447"/>
  <c r="BE447"/>
  <c r="BD447"/>
  <c r="BC447"/>
  <c r="BB447"/>
  <c r="BA447"/>
  <c r="AZ447"/>
  <c r="AY447"/>
  <c r="AX447"/>
  <c r="AW447"/>
  <c r="AV447"/>
  <c r="AU447"/>
  <c r="AS447"/>
  <c r="AR447"/>
  <c r="AQ447"/>
  <c r="AP447"/>
  <c r="AO447"/>
  <c r="AN447"/>
  <c r="AM447"/>
  <c r="AL447"/>
  <c r="AK447"/>
  <c r="AJ447"/>
  <c r="AI447"/>
  <c r="AH447"/>
  <c r="AG447"/>
  <c r="AF447"/>
  <c r="AE447"/>
  <c r="AD447"/>
  <c r="AC447"/>
  <c r="AB447"/>
  <c r="AA447"/>
  <c r="Z447"/>
  <c r="Y447"/>
  <c r="X447"/>
  <c r="W447"/>
  <c r="V447"/>
  <c r="U447"/>
  <c r="T447"/>
  <c r="S447"/>
  <c r="R447"/>
  <c r="Q447"/>
  <c r="P447"/>
  <c r="O447"/>
  <c r="N447"/>
  <c r="M447"/>
  <c r="L447"/>
  <c r="K447"/>
  <c r="J447"/>
  <c r="I447"/>
  <c r="H447"/>
  <c r="G447"/>
  <c r="F447"/>
  <c r="E447"/>
  <c r="D447"/>
  <c r="C447"/>
  <c r="B447"/>
  <c r="BN446"/>
  <c r="BM446"/>
  <c r="BL446"/>
  <c r="BK446"/>
  <c r="BI446"/>
  <c r="BH446"/>
  <c r="BG446"/>
  <c r="BF446"/>
  <c r="BE446"/>
  <c r="BD446"/>
  <c r="BC446"/>
  <c r="BB446"/>
  <c r="BA446"/>
  <c r="AZ446"/>
  <c r="AY446"/>
  <c r="AX446"/>
  <c r="AW446"/>
  <c r="AV446"/>
  <c r="AU446"/>
  <c r="AS446"/>
  <c r="AR446"/>
  <c r="AQ446"/>
  <c r="AP446"/>
  <c r="AO446"/>
  <c r="AN446"/>
  <c r="AM446"/>
  <c r="AL446"/>
  <c r="AK446"/>
  <c r="AJ446"/>
  <c r="AI446"/>
  <c r="AH446"/>
  <c r="AG446"/>
  <c r="AF446"/>
  <c r="AE446"/>
  <c r="AD446"/>
  <c r="AC446"/>
  <c r="AB446"/>
  <c r="AA446"/>
  <c r="Z446"/>
  <c r="Y446"/>
  <c r="X446"/>
  <c r="W446"/>
  <c r="V446"/>
  <c r="U446"/>
  <c r="T446"/>
  <c r="S446"/>
  <c r="R446"/>
  <c r="Q446"/>
  <c r="P446"/>
  <c r="O446"/>
  <c r="N446"/>
  <c r="M446"/>
  <c r="L446"/>
  <c r="K446"/>
  <c r="J446"/>
  <c r="I446"/>
  <c r="H446"/>
  <c r="G446"/>
  <c r="F446"/>
  <c r="E446"/>
  <c r="D446"/>
  <c r="C446"/>
  <c r="B446"/>
  <c r="BN445"/>
  <c r="BM445"/>
  <c r="BL445"/>
  <c r="BK445"/>
  <c r="BI445"/>
  <c r="BH445"/>
  <c r="BG445"/>
  <c r="BF445"/>
  <c r="BE445"/>
  <c r="BD445"/>
  <c r="BC445"/>
  <c r="BB445"/>
  <c r="BA445"/>
  <c r="AZ445"/>
  <c r="AY445"/>
  <c r="AX445"/>
  <c r="AW445"/>
  <c r="AV445"/>
  <c r="AU445"/>
  <c r="AS445"/>
  <c r="AR445"/>
  <c r="AQ445"/>
  <c r="AP445"/>
  <c r="AO445"/>
  <c r="AN445"/>
  <c r="AM445"/>
  <c r="AL445"/>
  <c r="AK445"/>
  <c r="AJ445"/>
  <c r="AI445"/>
  <c r="AH445"/>
  <c r="AG445"/>
  <c r="AF445"/>
  <c r="AE445"/>
  <c r="AD445"/>
  <c r="AC445"/>
  <c r="AB445"/>
  <c r="AA445"/>
  <c r="Z445"/>
  <c r="Y445"/>
  <c r="X445"/>
  <c r="W445"/>
  <c r="V445"/>
  <c r="U445"/>
  <c r="T445"/>
  <c r="S445"/>
  <c r="R445"/>
  <c r="Q445"/>
  <c r="P445"/>
  <c r="O445"/>
  <c r="N445"/>
  <c r="M445"/>
  <c r="L445"/>
  <c r="K445"/>
  <c r="J445"/>
  <c r="I445"/>
  <c r="H445"/>
  <c r="G445"/>
  <c r="F445"/>
  <c r="E445"/>
  <c r="D445"/>
  <c r="C445"/>
  <c r="B445"/>
  <c r="BN444"/>
  <c r="BM444"/>
  <c r="BL444"/>
  <c r="BK444"/>
  <c r="BI444"/>
  <c r="BH444"/>
  <c r="BG444"/>
  <c r="BF444"/>
  <c r="BE444"/>
  <c r="BD444"/>
  <c r="BC444"/>
  <c r="BB444"/>
  <c r="BA444"/>
  <c r="AZ444"/>
  <c r="AY444"/>
  <c r="AX444"/>
  <c r="AW444"/>
  <c r="AV444"/>
  <c r="AU444"/>
  <c r="AS444"/>
  <c r="AR444"/>
  <c r="AQ444"/>
  <c r="AP444"/>
  <c r="AO444"/>
  <c r="AN444"/>
  <c r="AM444"/>
  <c r="AL444"/>
  <c r="AK444"/>
  <c r="AJ444"/>
  <c r="AI444"/>
  <c r="AH444"/>
  <c r="AG444"/>
  <c r="AF444"/>
  <c r="AE444"/>
  <c r="AD444"/>
  <c r="AC444"/>
  <c r="AB444"/>
  <c r="AA444"/>
  <c r="Z444"/>
  <c r="Y444"/>
  <c r="X444"/>
  <c r="W444"/>
  <c r="V444"/>
  <c r="U444"/>
  <c r="T444"/>
  <c r="S444"/>
  <c r="R444"/>
  <c r="Q444"/>
  <c r="P444"/>
  <c r="O444"/>
  <c r="N444"/>
  <c r="M444"/>
  <c r="L444"/>
  <c r="K444"/>
  <c r="J444"/>
  <c r="I444"/>
  <c r="H444"/>
  <c r="G444"/>
  <c r="F444"/>
  <c r="E444"/>
  <c r="D444"/>
  <c r="C444"/>
  <c r="B444"/>
  <c r="BN443"/>
  <c r="BM443"/>
  <c r="BL443"/>
  <c r="BK443"/>
  <c r="BI443"/>
  <c r="BH443"/>
  <c r="BG443"/>
  <c r="BF443"/>
  <c r="BE443"/>
  <c r="BD443"/>
  <c r="BC443"/>
  <c r="BB443"/>
  <c r="BA443"/>
  <c r="AZ443"/>
  <c r="AY443"/>
  <c r="AX443"/>
  <c r="AW443"/>
  <c r="AV443"/>
  <c r="AU443"/>
  <c r="AS443"/>
  <c r="AR443"/>
  <c r="AQ443"/>
  <c r="AP443"/>
  <c r="AO443"/>
  <c r="AN443"/>
  <c r="AM443"/>
  <c r="AL443"/>
  <c r="AK443"/>
  <c r="AJ443"/>
  <c r="AI443"/>
  <c r="AH443"/>
  <c r="AG443"/>
  <c r="AF443"/>
  <c r="AE443"/>
  <c r="AD443"/>
  <c r="AC443"/>
  <c r="AB443"/>
  <c r="AA443"/>
  <c r="Z443"/>
  <c r="Y443"/>
  <c r="X443"/>
  <c r="W443"/>
  <c r="V443"/>
  <c r="U443"/>
  <c r="T443"/>
  <c r="S443"/>
  <c r="R443"/>
  <c r="Q443"/>
  <c r="P443"/>
  <c r="O443"/>
  <c r="N443"/>
  <c r="M443"/>
  <c r="L443"/>
  <c r="K443"/>
  <c r="J443"/>
  <c r="I443"/>
  <c r="H443"/>
  <c r="G443"/>
  <c r="F443"/>
  <c r="E443"/>
  <c r="D443"/>
  <c r="C443"/>
  <c r="B443"/>
  <c r="BN442"/>
  <c r="BM442"/>
  <c r="BL442"/>
  <c r="BK442"/>
  <c r="BI442"/>
  <c r="BH442"/>
  <c r="BG442"/>
  <c r="BF442"/>
  <c r="BE442"/>
  <c r="BD442"/>
  <c r="BC442"/>
  <c r="BB442"/>
  <c r="BA442"/>
  <c r="AZ442"/>
  <c r="AY442"/>
  <c r="AX442"/>
  <c r="AW442"/>
  <c r="AV442"/>
  <c r="AU442"/>
  <c r="AS442"/>
  <c r="AR442"/>
  <c r="AQ442"/>
  <c r="AP442"/>
  <c r="AO442"/>
  <c r="AN442"/>
  <c r="AM442"/>
  <c r="AL442"/>
  <c r="AK442"/>
  <c r="AJ442"/>
  <c r="AI442"/>
  <c r="AH442"/>
  <c r="AG442"/>
  <c r="AF442"/>
  <c r="AE442"/>
  <c r="AD442"/>
  <c r="AC442"/>
  <c r="AB442"/>
  <c r="AA442"/>
  <c r="Z442"/>
  <c r="Y442"/>
  <c r="X442"/>
  <c r="W442"/>
  <c r="V442"/>
  <c r="U442"/>
  <c r="T442"/>
  <c r="S442"/>
  <c r="R442"/>
  <c r="Q442"/>
  <c r="P442"/>
  <c r="O442"/>
  <c r="N442"/>
  <c r="M442"/>
  <c r="L442"/>
  <c r="K442"/>
  <c r="J442"/>
  <c r="I442"/>
  <c r="H442"/>
  <c r="G442"/>
  <c r="F442"/>
  <c r="E442"/>
  <c r="D442"/>
  <c r="C442"/>
  <c r="B442"/>
  <c r="BN441"/>
  <c r="BM441"/>
  <c r="BL441"/>
  <c r="BK441"/>
  <c r="BI441"/>
  <c r="BH441"/>
  <c r="BG441"/>
  <c r="BF441"/>
  <c r="BE441"/>
  <c r="BD441"/>
  <c r="BC441"/>
  <c r="BB441"/>
  <c r="BA441"/>
  <c r="AZ441"/>
  <c r="AY441"/>
  <c r="AX441"/>
  <c r="AW441"/>
  <c r="AV441"/>
  <c r="AU441"/>
  <c r="AS441"/>
  <c r="AR441"/>
  <c r="AQ441"/>
  <c r="AP441"/>
  <c r="AO441"/>
  <c r="AN441"/>
  <c r="AM441"/>
  <c r="AL441"/>
  <c r="AK441"/>
  <c r="AJ441"/>
  <c r="AI441"/>
  <c r="AH441"/>
  <c r="AG441"/>
  <c r="AF441"/>
  <c r="AE441"/>
  <c r="AD441"/>
  <c r="AC441"/>
  <c r="AB441"/>
  <c r="AA441"/>
  <c r="Z441"/>
  <c r="Y441"/>
  <c r="X441"/>
  <c r="W441"/>
  <c r="V441"/>
  <c r="U441"/>
  <c r="T441"/>
  <c r="S441"/>
  <c r="R441"/>
  <c r="Q441"/>
  <c r="P441"/>
  <c r="O441"/>
  <c r="N441"/>
  <c r="M441"/>
  <c r="L441"/>
  <c r="K441"/>
  <c r="J441"/>
  <c r="I441"/>
  <c r="H441"/>
  <c r="G441"/>
  <c r="F441"/>
  <c r="E441"/>
  <c r="D441"/>
  <c r="C441"/>
  <c r="B441"/>
  <c r="BN440"/>
  <c r="BM440"/>
  <c r="BL440"/>
  <c r="BK440"/>
  <c r="BI440"/>
  <c r="BH440"/>
  <c r="BG440"/>
  <c r="BF440"/>
  <c r="BE440"/>
  <c r="BD440"/>
  <c r="BC440"/>
  <c r="BB440"/>
  <c r="BA440"/>
  <c r="AZ440"/>
  <c r="AY440"/>
  <c r="AX440"/>
  <c r="AW440"/>
  <c r="AV440"/>
  <c r="AU440"/>
  <c r="AS440"/>
  <c r="AR440"/>
  <c r="AQ440"/>
  <c r="AP440"/>
  <c r="AO440"/>
  <c r="AN440"/>
  <c r="AM440"/>
  <c r="AL440"/>
  <c r="AK440"/>
  <c r="AJ440"/>
  <c r="AI440"/>
  <c r="AH440"/>
  <c r="AG440"/>
  <c r="AF440"/>
  <c r="AE440"/>
  <c r="AD440"/>
  <c r="AC440"/>
  <c r="AB440"/>
  <c r="AA440"/>
  <c r="Z440"/>
  <c r="Y440"/>
  <c r="X440"/>
  <c r="W440"/>
  <c r="V440"/>
  <c r="U440"/>
  <c r="T440"/>
  <c r="S440"/>
  <c r="R440"/>
  <c r="Q440"/>
  <c r="P440"/>
  <c r="O440"/>
  <c r="N440"/>
  <c r="M440"/>
  <c r="L440"/>
  <c r="K440"/>
  <c r="J440"/>
  <c r="I440"/>
  <c r="H440"/>
  <c r="G440"/>
  <c r="F440"/>
  <c r="E440"/>
  <c r="D440"/>
  <c r="C440"/>
  <c r="B440"/>
  <c r="BN439"/>
  <c r="BM439"/>
  <c r="BL439"/>
  <c r="BK439"/>
  <c r="BI439"/>
  <c r="BH439"/>
  <c r="BG439"/>
  <c r="BF439"/>
  <c r="BE439"/>
  <c r="BD439"/>
  <c r="BC439"/>
  <c r="BB439"/>
  <c r="BA439"/>
  <c r="AZ439"/>
  <c r="AY439"/>
  <c r="AX439"/>
  <c r="AW439"/>
  <c r="AV439"/>
  <c r="AU439"/>
  <c r="AS439"/>
  <c r="AR439"/>
  <c r="AQ439"/>
  <c r="AP439"/>
  <c r="AO439"/>
  <c r="AN439"/>
  <c r="AM439"/>
  <c r="AL439"/>
  <c r="AK439"/>
  <c r="AJ439"/>
  <c r="AI439"/>
  <c r="AH439"/>
  <c r="AG439"/>
  <c r="AF439"/>
  <c r="AE439"/>
  <c r="AD439"/>
  <c r="AC439"/>
  <c r="AB439"/>
  <c r="AA439"/>
  <c r="Z439"/>
  <c r="Y439"/>
  <c r="X439"/>
  <c r="W439"/>
  <c r="V439"/>
  <c r="U439"/>
  <c r="T439"/>
  <c r="S439"/>
  <c r="R439"/>
  <c r="Q439"/>
  <c r="P439"/>
  <c r="O439"/>
  <c r="N439"/>
  <c r="M439"/>
  <c r="L439"/>
  <c r="K439"/>
  <c r="J439"/>
  <c r="I439"/>
  <c r="H439"/>
  <c r="G439"/>
  <c r="F439"/>
  <c r="E439"/>
  <c r="D439"/>
  <c r="C439"/>
  <c r="B439"/>
  <c r="BN438"/>
  <c r="BM438"/>
  <c r="BL438"/>
  <c r="BK438"/>
  <c r="BI438"/>
  <c r="BH438"/>
  <c r="BG438"/>
  <c r="BF438"/>
  <c r="BE438"/>
  <c r="BD438"/>
  <c r="BC438"/>
  <c r="BB438"/>
  <c r="BA438"/>
  <c r="AZ438"/>
  <c r="AY438"/>
  <c r="AX438"/>
  <c r="AW438"/>
  <c r="AV438"/>
  <c r="AU438"/>
  <c r="AS438"/>
  <c r="AR438"/>
  <c r="AQ438"/>
  <c r="AP438"/>
  <c r="AO438"/>
  <c r="AN438"/>
  <c r="AM438"/>
  <c r="AL438"/>
  <c r="AK438"/>
  <c r="AJ438"/>
  <c r="AI438"/>
  <c r="AH438"/>
  <c r="AG438"/>
  <c r="AF438"/>
  <c r="AE438"/>
  <c r="AD438"/>
  <c r="AC438"/>
  <c r="AB438"/>
  <c r="AA438"/>
  <c r="Z438"/>
  <c r="Y438"/>
  <c r="X438"/>
  <c r="W438"/>
  <c r="V438"/>
  <c r="U438"/>
  <c r="T438"/>
  <c r="S438"/>
  <c r="R438"/>
  <c r="Q438"/>
  <c r="P438"/>
  <c r="O438"/>
  <c r="N438"/>
  <c r="M438"/>
  <c r="L438"/>
  <c r="K438"/>
  <c r="J438"/>
  <c r="I438"/>
  <c r="H438"/>
  <c r="G438"/>
  <c r="F438"/>
  <c r="E438"/>
  <c r="D438"/>
  <c r="C438"/>
  <c r="B438"/>
  <c r="BN437"/>
  <c r="BM437"/>
  <c r="BL437"/>
  <c r="BK437"/>
  <c r="BI437"/>
  <c r="BH437"/>
  <c r="BG437"/>
  <c r="BF437"/>
  <c r="BE437"/>
  <c r="BD437"/>
  <c r="BC437"/>
  <c r="BB437"/>
  <c r="BA437"/>
  <c r="AZ437"/>
  <c r="AY437"/>
  <c r="AX437"/>
  <c r="AW437"/>
  <c r="AV437"/>
  <c r="AU437"/>
  <c r="AS437"/>
  <c r="AR437"/>
  <c r="AQ437"/>
  <c r="AP437"/>
  <c r="AO437"/>
  <c r="AN437"/>
  <c r="AM437"/>
  <c r="AL437"/>
  <c r="AK437"/>
  <c r="AJ437"/>
  <c r="AI437"/>
  <c r="AH437"/>
  <c r="AG437"/>
  <c r="AF437"/>
  <c r="AE437"/>
  <c r="AD437"/>
  <c r="AC437"/>
  <c r="AB437"/>
  <c r="AA437"/>
  <c r="Z437"/>
  <c r="Y437"/>
  <c r="X437"/>
  <c r="W437"/>
  <c r="V437"/>
  <c r="U437"/>
  <c r="T437"/>
  <c r="S437"/>
  <c r="R437"/>
  <c r="Q437"/>
  <c r="P437"/>
  <c r="O437"/>
  <c r="N437"/>
  <c r="M437"/>
  <c r="L437"/>
  <c r="K437"/>
  <c r="J437"/>
  <c r="I437"/>
  <c r="H437"/>
  <c r="G437"/>
  <c r="F437"/>
  <c r="E437"/>
  <c r="D437"/>
  <c r="C437"/>
  <c r="B437"/>
  <c r="BN436"/>
  <c r="BM436"/>
  <c r="BL436"/>
  <c r="BK436"/>
  <c r="BI436"/>
  <c r="BH436"/>
  <c r="BG436"/>
  <c r="BF436"/>
  <c r="BE436"/>
  <c r="BD436"/>
  <c r="BC436"/>
  <c r="BB436"/>
  <c r="BA436"/>
  <c r="AZ436"/>
  <c r="AY436"/>
  <c r="AX436"/>
  <c r="AW436"/>
  <c r="AV436"/>
  <c r="AU436"/>
  <c r="AS436"/>
  <c r="AR436"/>
  <c r="AQ436"/>
  <c r="AP436"/>
  <c r="AO436"/>
  <c r="AN436"/>
  <c r="AM436"/>
  <c r="AL436"/>
  <c r="AK436"/>
  <c r="AJ436"/>
  <c r="AI436"/>
  <c r="AH436"/>
  <c r="AG436"/>
  <c r="AF436"/>
  <c r="AE436"/>
  <c r="AD436"/>
  <c r="AC436"/>
  <c r="AB436"/>
  <c r="AA436"/>
  <c r="Z436"/>
  <c r="Y436"/>
  <c r="X436"/>
  <c r="W436"/>
  <c r="V436"/>
  <c r="U436"/>
  <c r="T436"/>
  <c r="S436"/>
  <c r="R436"/>
  <c r="Q436"/>
  <c r="P436"/>
  <c r="O436"/>
  <c r="N436"/>
  <c r="M436"/>
  <c r="L436"/>
  <c r="K436"/>
  <c r="J436"/>
  <c r="I436"/>
  <c r="H436"/>
  <c r="G436"/>
  <c r="F436"/>
  <c r="E436"/>
  <c r="D436"/>
  <c r="C436"/>
  <c r="B436"/>
  <c r="BN435"/>
  <c r="BM435"/>
  <c r="BL435"/>
  <c r="BK435"/>
  <c r="BI435"/>
  <c r="BH435"/>
  <c r="BG435"/>
  <c r="BF435"/>
  <c r="BE435"/>
  <c r="BD435"/>
  <c r="BC435"/>
  <c r="BB435"/>
  <c r="BA435"/>
  <c r="AZ435"/>
  <c r="AY435"/>
  <c r="AX435"/>
  <c r="AW435"/>
  <c r="AV435"/>
  <c r="AU435"/>
  <c r="AS435"/>
  <c r="AR435"/>
  <c r="AQ435"/>
  <c r="AP435"/>
  <c r="AO435"/>
  <c r="AN435"/>
  <c r="AM435"/>
  <c r="AL435"/>
  <c r="AK435"/>
  <c r="AJ435"/>
  <c r="AI435"/>
  <c r="AH435"/>
  <c r="AG435"/>
  <c r="AF435"/>
  <c r="AE435"/>
  <c r="AD435"/>
  <c r="AC435"/>
  <c r="AB435"/>
  <c r="AA435"/>
  <c r="Z435"/>
  <c r="Y435"/>
  <c r="X435"/>
  <c r="W435"/>
  <c r="V435"/>
  <c r="U435"/>
  <c r="T435"/>
  <c r="S435"/>
  <c r="R435"/>
  <c r="Q435"/>
  <c r="P435"/>
  <c r="O435"/>
  <c r="N435"/>
  <c r="M435"/>
  <c r="L435"/>
  <c r="K435"/>
  <c r="J435"/>
  <c r="I435"/>
  <c r="H435"/>
  <c r="G435"/>
  <c r="F435"/>
  <c r="E435"/>
  <c r="D435"/>
  <c r="C435"/>
  <c r="B435"/>
  <c r="BN434"/>
  <c r="BM434"/>
  <c r="BL434"/>
  <c r="BK434"/>
  <c r="BI434"/>
  <c r="BH434"/>
  <c r="BG434"/>
  <c r="BF434"/>
  <c r="BE434"/>
  <c r="BD434"/>
  <c r="BC434"/>
  <c r="BB434"/>
  <c r="BA434"/>
  <c r="AZ434"/>
  <c r="AY434"/>
  <c r="AX434"/>
  <c r="AW434"/>
  <c r="AV434"/>
  <c r="AU434"/>
  <c r="AS434"/>
  <c r="AR434"/>
  <c r="AQ434"/>
  <c r="AP434"/>
  <c r="AO434"/>
  <c r="AN434"/>
  <c r="AM434"/>
  <c r="AL434"/>
  <c r="AK434"/>
  <c r="AJ434"/>
  <c r="AI434"/>
  <c r="AH434"/>
  <c r="AG434"/>
  <c r="AF434"/>
  <c r="AE434"/>
  <c r="AD434"/>
  <c r="AC434"/>
  <c r="AB434"/>
  <c r="AA434"/>
  <c r="Z434"/>
  <c r="Y434"/>
  <c r="X434"/>
  <c r="W434"/>
  <c r="V434"/>
  <c r="U434"/>
  <c r="T434"/>
  <c r="S434"/>
  <c r="R434"/>
  <c r="Q434"/>
  <c r="P434"/>
  <c r="O434"/>
  <c r="N434"/>
  <c r="M434"/>
  <c r="L434"/>
  <c r="K434"/>
  <c r="J434"/>
  <c r="I434"/>
  <c r="H434"/>
  <c r="G434"/>
  <c r="F434"/>
  <c r="E434"/>
  <c r="D434"/>
  <c r="C434"/>
  <c r="B434"/>
  <c r="BN433"/>
  <c r="BM433"/>
  <c r="BL433"/>
  <c r="BK433"/>
  <c r="BI433"/>
  <c r="BH433"/>
  <c r="BG433"/>
  <c r="BF433"/>
  <c r="BE433"/>
  <c r="BD433"/>
  <c r="BC433"/>
  <c r="BB433"/>
  <c r="BA433"/>
  <c r="AZ433"/>
  <c r="AY433"/>
  <c r="AX433"/>
  <c r="AW433"/>
  <c r="AV433"/>
  <c r="AU433"/>
  <c r="AS433"/>
  <c r="AR433"/>
  <c r="AQ433"/>
  <c r="AP433"/>
  <c r="AO433"/>
  <c r="AN433"/>
  <c r="AM433"/>
  <c r="AL433"/>
  <c r="AK433"/>
  <c r="AJ433"/>
  <c r="AI433"/>
  <c r="AH433"/>
  <c r="AG433"/>
  <c r="AF433"/>
  <c r="AE433"/>
  <c r="AD433"/>
  <c r="AC433"/>
  <c r="AB433"/>
  <c r="AA433"/>
  <c r="Z433"/>
  <c r="Y433"/>
  <c r="X433"/>
  <c r="W433"/>
  <c r="V433"/>
  <c r="U433"/>
  <c r="T433"/>
  <c r="S433"/>
  <c r="R433"/>
  <c r="Q433"/>
  <c r="P433"/>
  <c r="O433"/>
  <c r="N433"/>
  <c r="M433"/>
  <c r="L433"/>
  <c r="K433"/>
  <c r="J433"/>
  <c r="I433"/>
  <c r="H433"/>
  <c r="G433"/>
  <c r="F433"/>
  <c r="E433"/>
  <c r="D433"/>
  <c r="C433"/>
  <c r="B433"/>
  <c r="BN432"/>
  <c r="BM432"/>
  <c r="BL432"/>
  <c r="BK432"/>
  <c r="BI432"/>
  <c r="BH432"/>
  <c r="BG432"/>
  <c r="BF432"/>
  <c r="BE432"/>
  <c r="BD432"/>
  <c r="BC432"/>
  <c r="BB432"/>
  <c r="BA432"/>
  <c r="AZ432"/>
  <c r="AY432"/>
  <c r="AX432"/>
  <c r="AW432"/>
  <c r="AV432"/>
  <c r="AU432"/>
  <c r="AS432"/>
  <c r="AR432"/>
  <c r="AQ432"/>
  <c r="AP432"/>
  <c r="AO432"/>
  <c r="AN432"/>
  <c r="AM432"/>
  <c r="AL432"/>
  <c r="AK432"/>
  <c r="AJ432"/>
  <c r="AI432"/>
  <c r="AH432"/>
  <c r="AG432"/>
  <c r="AF432"/>
  <c r="AE432"/>
  <c r="AD432"/>
  <c r="AC432"/>
  <c r="AB432"/>
  <c r="AA432"/>
  <c r="Z432"/>
  <c r="Y432"/>
  <c r="X432"/>
  <c r="W432"/>
  <c r="V432"/>
  <c r="U432"/>
  <c r="T432"/>
  <c r="S432"/>
  <c r="R432"/>
  <c r="Q432"/>
  <c r="P432"/>
  <c r="O432"/>
  <c r="N432"/>
  <c r="M432"/>
  <c r="L432"/>
  <c r="K432"/>
  <c r="J432"/>
  <c r="I432"/>
  <c r="H432"/>
  <c r="G432"/>
  <c r="F432"/>
  <c r="E432"/>
  <c r="D432"/>
  <c r="C432"/>
  <c r="B432"/>
  <c r="BN431"/>
  <c r="BM431"/>
  <c r="BL431"/>
  <c r="BK431"/>
  <c r="BI431"/>
  <c r="BH431"/>
  <c r="BG431"/>
  <c r="BF431"/>
  <c r="BE431"/>
  <c r="BD431"/>
  <c r="BC431"/>
  <c r="BB431"/>
  <c r="BA431"/>
  <c r="AZ431"/>
  <c r="AY431"/>
  <c r="AX431"/>
  <c r="AW431"/>
  <c r="AV431"/>
  <c r="AU431"/>
  <c r="AS431"/>
  <c r="AR431"/>
  <c r="AQ431"/>
  <c r="AP431"/>
  <c r="AO431"/>
  <c r="AN431"/>
  <c r="AM431"/>
  <c r="AL431"/>
  <c r="AK431"/>
  <c r="AJ431"/>
  <c r="AI431"/>
  <c r="AH431"/>
  <c r="AG431"/>
  <c r="AF431"/>
  <c r="AE431"/>
  <c r="AD431"/>
  <c r="AC431"/>
  <c r="AB431"/>
  <c r="AA431"/>
  <c r="Z431"/>
  <c r="Y431"/>
  <c r="X431"/>
  <c r="W431"/>
  <c r="V431"/>
  <c r="U431"/>
  <c r="T431"/>
  <c r="S431"/>
  <c r="R431"/>
  <c r="Q431"/>
  <c r="P431"/>
  <c r="O431"/>
  <c r="N431"/>
  <c r="M431"/>
  <c r="L431"/>
  <c r="K431"/>
  <c r="J431"/>
  <c r="I431"/>
  <c r="H431"/>
  <c r="G431"/>
  <c r="F431"/>
  <c r="E431"/>
  <c r="D431"/>
  <c r="C431"/>
  <c r="B431"/>
  <c r="BN430"/>
  <c r="BM430"/>
  <c r="BL430"/>
  <c r="BK430"/>
  <c r="BI430"/>
  <c r="BH430"/>
  <c r="BG430"/>
  <c r="BF430"/>
  <c r="BE430"/>
  <c r="BD430"/>
  <c r="BC430"/>
  <c r="BB430"/>
  <c r="BA430"/>
  <c r="AZ430"/>
  <c r="AY430"/>
  <c r="AX430"/>
  <c r="AW430"/>
  <c r="AV430"/>
  <c r="AU430"/>
  <c r="AS430"/>
  <c r="AR430"/>
  <c r="AQ430"/>
  <c r="AP430"/>
  <c r="AO430"/>
  <c r="AN430"/>
  <c r="AM430"/>
  <c r="AL430"/>
  <c r="AK430"/>
  <c r="AJ430"/>
  <c r="AI430"/>
  <c r="AH430"/>
  <c r="AG430"/>
  <c r="AF430"/>
  <c r="AE430"/>
  <c r="AD430"/>
  <c r="AC430"/>
  <c r="AB430"/>
  <c r="AA430"/>
  <c r="Z430"/>
  <c r="Y430"/>
  <c r="X430"/>
  <c r="W430"/>
  <c r="V430"/>
  <c r="U430"/>
  <c r="T430"/>
  <c r="S430"/>
  <c r="R430"/>
  <c r="Q430"/>
  <c r="P430"/>
  <c r="O430"/>
  <c r="N430"/>
  <c r="M430"/>
  <c r="L430"/>
  <c r="K430"/>
  <c r="J430"/>
  <c r="I430"/>
  <c r="H430"/>
  <c r="G430"/>
  <c r="F430"/>
  <c r="E430"/>
  <c r="D430"/>
  <c r="C430"/>
  <c r="B430"/>
  <c r="BN429"/>
  <c r="BM429"/>
  <c r="BL429"/>
  <c r="BK429"/>
  <c r="BI429"/>
  <c r="BH429"/>
  <c r="BG429"/>
  <c r="BF429"/>
  <c r="BE429"/>
  <c r="BD429"/>
  <c r="BC429"/>
  <c r="BB429"/>
  <c r="BA429"/>
  <c r="AZ429"/>
  <c r="AY429"/>
  <c r="AX429"/>
  <c r="AW429"/>
  <c r="AV429"/>
  <c r="AU429"/>
  <c r="AS429"/>
  <c r="AR429"/>
  <c r="AQ429"/>
  <c r="AP429"/>
  <c r="AO429"/>
  <c r="AN429"/>
  <c r="AM429"/>
  <c r="AL429"/>
  <c r="AK429"/>
  <c r="AJ429"/>
  <c r="AI429"/>
  <c r="AH429"/>
  <c r="AG429"/>
  <c r="AF429"/>
  <c r="AE429"/>
  <c r="AD429"/>
  <c r="AC429"/>
  <c r="AB429"/>
  <c r="AA429"/>
  <c r="Z429"/>
  <c r="Y429"/>
  <c r="X429"/>
  <c r="W429"/>
  <c r="V429"/>
  <c r="U429"/>
  <c r="T429"/>
  <c r="S429"/>
  <c r="R429"/>
  <c r="Q429"/>
  <c r="P429"/>
  <c r="O429"/>
  <c r="N429"/>
  <c r="M429"/>
  <c r="L429"/>
  <c r="K429"/>
  <c r="J429"/>
  <c r="I429"/>
  <c r="H429"/>
  <c r="G429"/>
  <c r="F429"/>
  <c r="E429"/>
  <c r="D429"/>
  <c r="C429"/>
  <c r="B429"/>
  <c r="BN428"/>
  <c r="BM428"/>
  <c r="BL428"/>
  <c r="BK428"/>
  <c r="BI428"/>
  <c r="BH428"/>
  <c r="BG428"/>
  <c r="BF428"/>
  <c r="BE428"/>
  <c r="BD428"/>
  <c r="BC428"/>
  <c r="BB428"/>
  <c r="BA428"/>
  <c r="AZ428"/>
  <c r="AY428"/>
  <c r="AX428"/>
  <c r="AW428"/>
  <c r="AV428"/>
  <c r="AU428"/>
  <c r="AS428"/>
  <c r="AR428"/>
  <c r="AQ428"/>
  <c r="AP428"/>
  <c r="AO428"/>
  <c r="AN428"/>
  <c r="AM428"/>
  <c r="AL428"/>
  <c r="AK428"/>
  <c r="AJ428"/>
  <c r="AI428"/>
  <c r="AH428"/>
  <c r="AG428"/>
  <c r="AF428"/>
  <c r="AE428"/>
  <c r="AD428"/>
  <c r="AC428"/>
  <c r="AB428"/>
  <c r="AA428"/>
  <c r="Z428"/>
  <c r="Y428"/>
  <c r="X428"/>
  <c r="W428"/>
  <c r="V428"/>
  <c r="U428"/>
  <c r="T428"/>
  <c r="S428"/>
  <c r="R428"/>
  <c r="Q428"/>
  <c r="P428"/>
  <c r="O428"/>
  <c r="N428"/>
  <c r="M428"/>
  <c r="L428"/>
  <c r="K428"/>
  <c r="J428"/>
  <c r="I428"/>
  <c r="H428"/>
  <c r="G428"/>
  <c r="F428"/>
  <c r="E428"/>
  <c r="D428"/>
  <c r="C428"/>
  <c r="B428"/>
  <c r="BN427"/>
  <c r="BM427"/>
  <c r="BL427"/>
  <c r="BK427"/>
  <c r="BI427"/>
  <c r="BH427"/>
  <c r="BG427"/>
  <c r="BF427"/>
  <c r="BE427"/>
  <c r="BD427"/>
  <c r="BC427"/>
  <c r="BB427"/>
  <c r="BA427"/>
  <c r="AZ427"/>
  <c r="AY427"/>
  <c r="AX427"/>
  <c r="AW427"/>
  <c r="AV427"/>
  <c r="AU427"/>
  <c r="AS427"/>
  <c r="AR427"/>
  <c r="AQ427"/>
  <c r="AP427"/>
  <c r="AO427"/>
  <c r="AN427"/>
  <c r="AM427"/>
  <c r="AL427"/>
  <c r="AK427"/>
  <c r="AJ427"/>
  <c r="AI427"/>
  <c r="AH427"/>
  <c r="AG427"/>
  <c r="AF427"/>
  <c r="AE427"/>
  <c r="AD427"/>
  <c r="AC427"/>
  <c r="AB427"/>
  <c r="AA427"/>
  <c r="Z427"/>
  <c r="Y427"/>
  <c r="X427"/>
  <c r="W427"/>
  <c r="V427"/>
  <c r="U427"/>
  <c r="T427"/>
  <c r="S427"/>
  <c r="R427"/>
  <c r="Q427"/>
  <c r="P427"/>
  <c r="O427"/>
  <c r="N427"/>
  <c r="M427"/>
  <c r="L427"/>
  <c r="K427"/>
  <c r="J427"/>
  <c r="I427"/>
  <c r="H427"/>
  <c r="G427"/>
  <c r="F427"/>
  <c r="E427"/>
  <c r="D427"/>
  <c r="C427"/>
  <c r="B427"/>
  <c r="BN426"/>
  <c r="BM426"/>
  <c r="BL426"/>
  <c r="BK426"/>
  <c r="BI426"/>
  <c r="BH426"/>
  <c r="BG426"/>
  <c r="BF426"/>
  <c r="BE426"/>
  <c r="BD426"/>
  <c r="BC426"/>
  <c r="BB426"/>
  <c r="BA426"/>
  <c r="AZ426"/>
  <c r="AY426"/>
  <c r="AX426"/>
  <c r="AW426"/>
  <c r="AV426"/>
  <c r="AU426"/>
  <c r="AS426"/>
  <c r="AR426"/>
  <c r="AQ426"/>
  <c r="AP426"/>
  <c r="AO426"/>
  <c r="AN426"/>
  <c r="AM426"/>
  <c r="AL426"/>
  <c r="AK426"/>
  <c r="AJ426"/>
  <c r="AI426"/>
  <c r="AH426"/>
  <c r="AG426"/>
  <c r="AF426"/>
  <c r="AE426"/>
  <c r="AD426"/>
  <c r="AC426"/>
  <c r="AB426"/>
  <c r="AA426"/>
  <c r="Z426"/>
  <c r="Y426"/>
  <c r="X426"/>
  <c r="W426"/>
  <c r="V426"/>
  <c r="U426"/>
  <c r="T426"/>
  <c r="S426"/>
  <c r="R426"/>
  <c r="Q426"/>
  <c r="P426"/>
  <c r="O426"/>
  <c r="N426"/>
  <c r="M426"/>
  <c r="L426"/>
  <c r="K426"/>
  <c r="J426"/>
  <c r="I426"/>
  <c r="H426"/>
  <c r="G426"/>
  <c r="F426"/>
  <c r="E426"/>
  <c r="D426"/>
  <c r="C426"/>
  <c r="B426"/>
  <c r="BN425"/>
  <c r="BM425"/>
  <c r="BL425"/>
  <c r="BK425"/>
  <c r="BI425"/>
  <c r="BH425"/>
  <c r="BG425"/>
  <c r="BF425"/>
  <c r="BE425"/>
  <c r="BD425"/>
  <c r="BC425"/>
  <c r="BB425"/>
  <c r="BA425"/>
  <c r="AZ425"/>
  <c r="AY425"/>
  <c r="AX425"/>
  <c r="AW425"/>
  <c r="AV425"/>
  <c r="AU425"/>
  <c r="AS425"/>
  <c r="AR425"/>
  <c r="AQ425"/>
  <c r="AP425"/>
  <c r="AO425"/>
  <c r="AN425"/>
  <c r="AM425"/>
  <c r="AL425"/>
  <c r="AK425"/>
  <c r="AJ425"/>
  <c r="AI425"/>
  <c r="AH425"/>
  <c r="AG425"/>
  <c r="AF425"/>
  <c r="AE425"/>
  <c r="AD425"/>
  <c r="AC425"/>
  <c r="AB425"/>
  <c r="AA425"/>
  <c r="Z425"/>
  <c r="Y425"/>
  <c r="X425"/>
  <c r="W425"/>
  <c r="V425"/>
  <c r="U425"/>
  <c r="T425"/>
  <c r="S425"/>
  <c r="R425"/>
  <c r="Q425"/>
  <c r="P425"/>
  <c r="O425"/>
  <c r="N425"/>
  <c r="M425"/>
  <c r="L425"/>
  <c r="K425"/>
  <c r="J425"/>
  <c r="I425"/>
  <c r="H425"/>
  <c r="G425"/>
  <c r="F425"/>
  <c r="E425"/>
  <c r="D425"/>
  <c r="C425"/>
  <c r="B425"/>
  <c r="BN424"/>
  <c r="BM424"/>
  <c r="BL424"/>
  <c r="BK424"/>
  <c r="BI424"/>
  <c r="BH424"/>
  <c r="BG424"/>
  <c r="BF424"/>
  <c r="BE424"/>
  <c r="BD424"/>
  <c r="BC424"/>
  <c r="BB424"/>
  <c r="BA424"/>
  <c r="AZ424"/>
  <c r="AY424"/>
  <c r="AX424"/>
  <c r="AW424"/>
  <c r="AV424"/>
  <c r="AU424"/>
  <c r="AS424"/>
  <c r="AR424"/>
  <c r="AQ424"/>
  <c r="AP424"/>
  <c r="AO424"/>
  <c r="AN424"/>
  <c r="AM424"/>
  <c r="AL424"/>
  <c r="AK424"/>
  <c r="AJ424"/>
  <c r="AI424"/>
  <c r="AH424"/>
  <c r="AG424"/>
  <c r="AF424"/>
  <c r="AE424"/>
  <c r="AD424"/>
  <c r="AC424"/>
  <c r="AB424"/>
  <c r="AA424"/>
  <c r="Z424"/>
  <c r="Y424"/>
  <c r="X424"/>
  <c r="W424"/>
  <c r="V424"/>
  <c r="U424"/>
  <c r="T424"/>
  <c r="S424"/>
  <c r="R424"/>
  <c r="Q424"/>
  <c r="P424"/>
  <c r="O424"/>
  <c r="N424"/>
  <c r="M424"/>
  <c r="L424"/>
  <c r="K424"/>
  <c r="J424"/>
  <c r="I424"/>
  <c r="H424"/>
  <c r="G424"/>
  <c r="F424"/>
  <c r="E424"/>
  <c r="D424"/>
  <c r="C424"/>
  <c r="B424"/>
  <c r="BN423"/>
  <c r="BM423"/>
  <c r="BL423"/>
  <c r="BK423"/>
  <c r="BI423"/>
  <c r="BH423"/>
  <c r="BG423"/>
  <c r="BF423"/>
  <c r="BE423"/>
  <c r="BD423"/>
  <c r="BC423"/>
  <c r="BB423"/>
  <c r="BA423"/>
  <c r="AZ423"/>
  <c r="AY423"/>
  <c r="AX423"/>
  <c r="AW423"/>
  <c r="AV423"/>
  <c r="AU423"/>
  <c r="AS423"/>
  <c r="AR423"/>
  <c r="AQ423"/>
  <c r="AP423"/>
  <c r="AO423"/>
  <c r="AN423"/>
  <c r="AM423"/>
  <c r="AL423"/>
  <c r="AK423"/>
  <c r="AJ423"/>
  <c r="AI423"/>
  <c r="AH423"/>
  <c r="AG423"/>
  <c r="AF423"/>
  <c r="AE423"/>
  <c r="AD423"/>
  <c r="AC423"/>
  <c r="AB423"/>
  <c r="AA423"/>
  <c r="Z423"/>
  <c r="Y423"/>
  <c r="X423"/>
  <c r="W423"/>
  <c r="V423"/>
  <c r="U423"/>
  <c r="T423"/>
  <c r="S423"/>
  <c r="R423"/>
  <c r="Q423"/>
  <c r="P423"/>
  <c r="O423"/>
  <c r="N423"/>
  <c r="M423"/>
  <c r="L423"/>
  <c r="K423"/>
  <c r="J423"/>
  <c r="I423"/>
  <c r="H423"/>
  <c r="G423"/>
  <c r="F423"/>
  <c r="E423"/>
  <c r="D423"/>
  <c r="C423"/>
  <c r="B423"/>
  <c r="BN422"/>
  <c r="BM422"/>
  <c r="BL422"/>
  <c r="BK422"/>
  <c r="BI422"/>
  <c r="BH422"/>
  <c r="BG422"/>
  <c r="BF422"/>
  <c r="BE422"/>
  <c r="BD422"/>
  <c r="BC422"/>
  <c r="BB422"/>
  <c r="BA422"/>
  <c r="AZ422"/>
  <c r="AY422"/>
  <c r="AX422"/>
  <c r="AW422"/>
  <c r="AV422"/>
  <c r="AU422"/>
  <c r="AS422"/>
  <c r="AR422"/>
  <c r="AQ422"/>
  <c r="AP422"/>
  <c r="AO422"/>
  <c r="AN422"/>
  <c r="AM422"/>
  <c r="AL422"/>
  <c r="AK422"/>
  <c r="AJ422"/>
  <c r="AI422"/>
  <c r="AH422"/>
  <c r="AG422"/>
  <c r="AF422"/>
  <c r="AE422"/>
  <c r="AD422"/>
  <c r="AC422"/>
  <c r="AB422"/>
  <c r="AA422"/>
  <c r="Z422"/>
  <c r="Y422"/>
  <c r="X422"/>
  <c r="W422"/>
  <c r="V422"/>
  <c r="U422"/>
  <c r="T422"/>
  <c r="S422"/>
  <c r="R422"/>
  <c r="Q422"/>
  <c r="P422"/>
  <c r="O422"/>
  <c r="N422"/>
  <c r="M422"/>
  <c r="L422"/>
  <c r="K422"/>
  <c r="J422"/>
  <c r="I422"/>
  <c r="H422"/>
  <c r="G422"/>
  <c r="F422"/>
  <c r="E422"/>
  <c r="D422"/>
  <c r="C422"/>
  <c r="B422"/>
  <c r="BN421"/>
  <c r="BM421"/>
  <c r="BL421"/>
  <c r="BK421"/>
  <c r="BI421"/>
  <c r="BH421"/>
  <c r="BG421"/>
  <c r="BF421"/>
  <c r="BE421"/>
  <c r="BD421"/>
  <c r="BC421"/>
  <c r="BB421"/>
  <c r="BA421"/>
  <c r="AZ421"/>
  <c r="AY421"/>
  <c r="AX421"/>
  <c r="AW421"/>
  <c r="AV421"/>
  <c r="AU421"/>
  <c r="AS421"/>
  <c r="AR421"/>
  <c r="AQ421"/>
  <c r="AP421"/>
  <c r="AO421"/>
  <c r="AN421"/>
  <c r="AM421"/>
  <c r="AL421"/>
  <c r="AK421"/>
  <c r="AJ421"/>
  <c r="AI421"/>
  <c r="AH421"/>
  <c r="AG421"/>
  <c r="AF421"/>
  <c r="AE421"/>
  <c r="AD421"/>
  <c r="AC421"/>
  <c r="AB421"/>
  <c r="AA421"/>
  <c r="Z421"/>
  <c r="Y421"/>
  <c r="X421"/>
  <c r="W421"/>
  <c r="V421"/>
  <c r="U421"/>
  <c r="T421"/>
  <c r="S421"/>
  <c r="R421"/>
  <c r="Q421"/>
  <c r="P421"/>
  <c r="O421"/>
  <c r="N421"/>
  <c r="M421"/>
  <c r="L421"/>
  <c r="K421"/>
  <c r="J421"/>
  <c r="I421"/>
  <c r="H421"/>
  <c r="G421"/>
  <c r="F421"/>
  <c r="E421"/>
  <c r="D421"/>
  <c r="C421"/>
  <c r="B421"/>
  <c r="BN420"/>
  <c r="BM420"/>
  <c r="BL420"/>
  <c r="BK420"/>
  <c r="BI420"/>
  <c r="BH420"/>
  <c r="BG420"/>
  <c r="BF420"/>
  <c r="BE420"/>
  <c r="BD420"/>
  <c r="BC420"/>
  <c r="BB420"/>
  <c r="BA420"/>
  <c r="AZ420"/>
  <c r="AY420"/>
  <c r="AX420"/>
  <c r="AW420"/>
  <c r="AV420"/>
  <c r="AU420"/>
  <c r="AS420"/>
  <c r="AR420"/>
  <c r="AQ420"/>
  <c r="AP420"/>
  <c r="AO420"/>
  <c r="AN420"/>
  <c r="AM420"/>
  <c r="AL420"/>
  <c r="AK420"/>
  <c r="AJ420"/>
  <c r="AI420"/>
  <c r="AH420"/>
  <c r="AG420"/>
  <c r="AF420"/>
  <c r="AE420"/>
  <c r="AD420"/>
  <c r="AC420"/>
  <c r="AB420"/>
  <c r="AA420"/>
  <c r="Z420"/>
  <c r="Y420"/>
  <c r="X420"/>
  <c r="W420"/>
  <c r="V420"/>
  <c r="U420"/>
  <c r="T420"/>
  <c r="S420"/>
  <c r="R420"/>
  <c r="Q420"/>
  <c r="P420"/>
  <c r="O420"/>
  <c r="N420"/>
  <c r="M420"/>
  <c r="L420"/>
  <c r="K420"/>
  <c r="J420"/>
  <c r="I420"/>
  <c r="H420"/>
  <c r="G420"/>
  <c r="F420"/>
  <c r="E420"/>
  <c r="D420"/>
  <c r="C420"/>
  <c r="B420"/>
  <c r="BN419"/>
  <c r="BM419"/>
  <c r="BL419"/>
  <c r="BK419"/>
  <c r="BI419"/>
  <c r="BH419"/>
  <c r="BG419"/>
  <c r="BF419"/>
  <c r="BE419"/>
  <c r="BD419"/>
  <c r="BC419"/>
  <c r="BB419"/>
  <c r="BA419"/>
  <c r="AZ419"/>
  <c r="AY419"/>
  <c r="AX419"/>
  <c r="AW419"/>
  <c r="AV419"/>
  <c r="AU419"/>
  <c r="AS419"/>
  <c r="AR419"/>
  <c r="AQ419"/>
  <c r="AP419"/>
  <c r="AO419"/>
  <c r="AN419"/>
  <c r="AM419"/>
  <c r="AL419"/>
  <c r="AK419"/>
  <c r="AJ419"/>
  <c r="AI419"/>
  <c r="AH419"/>
  <c r="AG419"/>
  <c r="AF419"/>
  <c r="AE419"/>
  <c r="AD419"/>
  <c r="AC419"/>
  <c r="AB419"/>
  <c r="AA419"/>
  <c r="Z419"/>
  <c r="Y419"/>
  <c r="X419"/>
  <c r="W419"/>
  <c r="V419"/>
  <c r="U419"/>
  <c r="T419"/>
  <c r="S419"/>
  <c r="R419"/>
  <c r="Q419"/>
  <c r="P419"/>
  <c r="O419"/>
  <c r="N419"/>
  <c r="M419"/>
  <c r="L419"/>
  <c r="K419"/>
  <c r="J419"/>
  <c r="I419"/>
  <c r="H419"/>
  <c r="G419"/>
  <c r="F419"/>
  <c r="E419"/>
  <c r="D419"/>
  <c r="C419"/>
  <c r="B419"/>
  <c r="BN418"/>
  <c r="BM418"/>
  <c r="BL418"/>
  <c r="BK418"/>
  <c r="BI418"/>
  <c r="BH418"/>
  <c r="BG418"/>
  <c r="BF418"/>
  <c r="BE418"/>
  <c r="BD418"/>
  <c r="BC418"/>
  <c r="BB418"/>
  <c r="BA418"/>
  <c r="AZ418"/>
  <c r="AY418"/>
  <c r="AX418"/>
  <c r="AW418"/>
  <c r="AV418"/>
  <c r="AU418"/>
  <c r="AS418"/>
  <c r="AR418"/>
  <c r="AQ418"/>
  <c r="AP418"/>
  <c r="AO418"/>
  <c r="AN418"/>
  <c r="AM418"/>
  <c r="AL418"/>
  <c r="AK418"/>
  <c r="AJ418"/>
  <c r="AI418"/>
  <c r="AH418"/>
  <c r="AG418"/>
  <c r="AF418"/>
  <c r="AE418"/>
  <c r="AD418"/>
  <c r="AC418"/>
  <c r="AB418"/>
  <c r="AA418"/>
  <c r="Z418"/>
  <c r="Y418"/>
  <c r="X418"/>
  <c r="W418"/>
  <c r="V418"/>
  <c r="U418"/>
  <c r="T418"/>
  <c r="S418"/>
  <c r="R418"/>
  <c r="Q418"/>
  <c r="P418"/>
  <c r="O418"/>
  <c r="N418"/>
  <c r="M418"/>
  <c r="L418"/>
  <c r="K418"/>
  <c r="J418"/>
  <c r="I418"/>
  <c r="H418"/>
  <c r="G418"/>
  <c r="F418"/>
  <c r="E418"/>
  <c r="D418"/>
  <c r="C418"/>
  <c r="B418"/>
  <c r="BN417"/>
  <c r="BM417"/>
  <c r="BL417"/>
  <c r="BK417"/>
  <c r="BI417"/>
  <c r="BH417"/>
  <c r="BG417"/>
  <c r="BF417"/>
  <c r="BE417"/>
  <c r="BD417"/>
  <c r="BC417"/>
  <c r="BB417"/>
  <c r="BA417"/>
  <c r="AZ417"/>
  <c r="AY417"/>
  <c r="AX417"/>
  <c r="AW417"/>
  <c r="AV417"/>
  <c r="AU417"/>
  <c r="AS417"/>
  <c r="AR417"/>
  <c r="AQ417"/>
  <c r="AP417"/>
  <c r="AO417"/>
  <c r="AN417"/>
  <c r="AM417"/>
  <c r="AL417"/>
  <c r="AK417"/>
  <c r="AJ417"/>
  <c r="AI417"/>
  <c r="AH417"/>
  <c r="AG417"/>
  <c r="AF417"/>
  <c r="AE417"/>
  <c r="AD417"/>
  <c r="AC417"/>
  <c r="AB417"/>
  <c r="AA417"/>
  <c r="Z417"/>
  <c r="Y417"/>
  <c r="X417"/>
  <c r="W417"/>
  <c r="V417"/>
  <c r="U417"/>
  <c r="T417"/>
  <c r="S417"/>
  <c r="R417"/>
  <c r="Q417"/>
  <c r="P417"/>
  <c r="O417"/>
  <c r="N417"/>
  <c r="M417"/>
  <c r="L417"/>
  <c r="K417"/>
  <c r="J417"/>
  <c r="I417"/>
  <c r="H417"/>
  <c r="G417"/>
  <c r="F417"/>
  <c r="E417"/>
  <c r="D417"/>
  <c r="C417"/>
  <c r="B417"/>
  <c r="BN416"/>
  <c r="BM416"/>
  <c r="BL416"/>
  <c r="BK416"/>
  <c r="BI416"/>
  <c r="BH416"/>
  <c r="BG416"/>
  <c r="BF416"/>
  <c r="BE416"/>
  <c r="BD416"/>
  <c r="BC416"/>
  <c r="BB416"/>
  <c r="BA416"/>
  <c r="AZ416"/>
  <c r="AY416"/>
  <c r="AX416"/>
  <c r="AW416"/>
  <c r="AV416"/>
  <c r="AU416"/>
  <c r="AS416"/>
  <c r="AR416"/>
  <c r="AQ416"/>
  <c r="AP416"/>
  <c r="AO416"/>
  <c r="AN416"/>
  <c r="AM416"/>
  <c r="AL416"/>
  <c r="AK416"/>
  <c r="AJ416"/>
  <c r="AI416"/>
  <c r="AH416"/>
  <c r="AG416"/>
  <c r="AF416"/>
  <c r="AE416"/>
  <c r="AD416"/>
  <c r="AC416"/>
  <c r="AB416"/>
  <c r="AA416"/>
  <c r="Z416"/>
  <c r="Y416"/>
  <c r="X416"/>
  <c r="W416"/>
  <c r="V416"/>
  <c r="U416"/>
  <c r="T416"/>
  <c r="S416"/>
  <c r="R416"/>
  <c r="Q416"/>
  <c r="P416"/>
  <c r="O416"/>
  <c r="N416"/>
  <c r="M416"/>
  <c r="L416"/>
  <c r="K416"/>
  <c r="J416"/>
  <c r="I416"/>
  <c r="H416"/>
  <c r="G416"/>
  <c r="F416"/>
  <c r="E416"/>
  <c r="D416"/>
  <c r="C416"/>
  <c r="B416"/>
  <c r="BN415"/>
  <c r="BM415"/>
  <c r="BL415"/>
  <c r="BK415"/>
  <c r="BI415"/>
  <c r="BH415"/>
  <c r="BG415"/>
  <c r="BF415"/>
  <c r="BE415"/>
  <c r="BD415"/>
  <c r="BC415"/>
  <c r="BB415"/>
  <c r="BA415"/>
  <c r="AZ415"/>
  <c r="AY415"/>
  <c r="AX415"/>
  <c r="AW415"/>
  <c r="AV415"/>
  <c r="AU415"/>
  <c r="AS415"/>
  <c r="AR415"/>
  <c r="AQ415"/>
  <c r="AP415"/>
  <c r="AO415"/>
  <c r="AN415"/>
  <c r="AM415"/>
  <c r="AL415"/>
  <c r="AK415"/>
  <c r="AJ415"/>
  <c r="AI415"/>
  <c r="AH415"/>
  <c r="AG415"/>
  <c r="AF415"/>
  <c r="AE415"/>
  <c r="AD415"/>
  <c r="AC415"/>
  <c r="AB415"/>
  <c r="AA415"/>
  <c r="Z415"/>
  <c r="Y415"/>
  <c r="X415"/>
  <c r="W415"/>
  <c r="V415"/>
  <c r="U415"/>
  <c r="T415"/>
  <c r="S415"/>
  <c r="R415"/>
  <c r="Q415"/>
  <c r="P415"/>
  <c r="O415"/>
  <c r="N415"/>
  <c r="M415"/>
  <c r="L415"/>
  <c r="K415"/>
  <c r="J415"/>
  <c r="I415"/>
  <c r="H415"/>
  <c r="G415"/>
  <c r="F415"/>
  <c r="E415"/>
  <c r="D415"/>
  <c r="C415"/>
  <c r="B415"/>
  <c r="BN414"/>
  <c r="BM414"/>
  <c r="BL414"/>
  <c r="BK414"/>
  <c r="BI414"/>
  <c r="BH414"/>
  <c r="BG414"/>
  <c r="BF414"/>
  <c r="BE414"/>
  <c r="BD414"/>
  <c r="BC414"/>
  <c r="BB414"/>
  <c r="BA414"/>
  <c r="AZ414"/>
  <c r="AY414"/>
  <c r="AX414"/>
  <c r="AW414"/>
  <c r="AV414"/>
  <c r="AU414"/>
  <c r="AS414"/>
  <c r="AR414"/>
  <c r="AQ414"/>
  <c r="AP414"/>
  <c r="AO414"/>
  <c r="AN414"/>
  <c r="AM414"/>
  <c r="AL414"/>
  <c r="AK414"/>
  <c r="AJ414"/>
  <c r="AI414"/>
  <c r="AH414"/>
  <c r="AG414"/>
  <c r="AF414"/>
  <c r="AE414"/>
  <c r="AD414"/>
  <c r="AC414"/>
  <c r="AB414"/>
  <c r="AA414"/>
  <c r="Z414"/>
  <c r="Y414"/>
  <c r="X414"/>
  <c r="W414"/>
  <c r="V414"/>
  <c r="U414"/>
  <c r="T414"/>
  <c r="S414"/>
  <c r="R414"/>
  <c r="Q414"/>
  <c r="P414"/>
  <c r="O414"/>
  <c r="N414"/>
  <c r="M414"/>
  <c r="L414"/>
  <c r="K414"/>
  <c r="J414"/>
  <c r="I414"/>
  <c r="H414"/>
  <c r="G414"/>
  <c r="F414"/>
  <c r="E414"/>
  <c r="D414"/>
  <c r="C414"/>
  <c r="B414"/>
  <c r="BN413"/>
  <c r="BM413"/>
  <c r="BL413"/>
  <c r="BK413"/>
  <c r="BI413"/>
  <c r="BH413"/>
  <c r="BG413"/>
  <c r="BF413"/>
  <c r="BE413"/>
  <c r="BD413"/>
  <c r="BC413"/>
  <c r="BB413"/>
  <c r="BA413"/>
  <c r="AZ413"/>
  <c r="AY413"/>
  <c r="AX413"/>
  <c r="AW413"/>
  <c r="AV413"/>
  <c r="AU413"/>
  <c r="AS413"/>
  <c r="AR413"/>
  <c r="AQ413"/>
  <c r="AP413"/>
  <c r="AO413"/>
  <c r="AN413"/>
  <c r="AM413"/>
  <c r="AL413"/>
  <c r="AK413"/>
  <c r="AJ413"/>
  <c r="AI413"/>
  <c r="AH413"/>
  <c r="AG413"/>
  <c r="AF413"/>
  <c r="AE413"/>
  <c r="AD413"/>
  <c r="AC413"/>
  <c r="AB413"/>
  <c r="AA413"/>
  <c r="Z413"/>
  <c r="Y413"/>
  <c r="X413"/>
  <c r="W413"/>
  <c r="V413"/>
  <c r="U413"/>
  <c r="T413"/>
  <c r="S413"/>
  <c r="R413"/>
  <c r="Q413"/>
  <c r="P413"/>
  <c r="O413"/>
  <c r="N413"/>
  <c r="M413"/>
  <c r="L413"/>
  <c r="K413"/>
  <c r="J413"/>
  <c r="I413"/>
  <c r="H413"/>
  <c r="G413"/>
  <c r="F413"/>
  <c r="E413"/>
  <c r="D413"/>
  <c r="C413"/>
  <c r="B413"/>
  <c r="BN412"/>
  <c r="BM412"/>
  <c r="BL412"/>
  <c r="BK412"/>
  <c r="BI412"/>
  <c r="BH412"/>
  <c r="BG412"/>
  <c r="BF412"/>
  <c r="BE412"/>
  <c r="BD412"/>
  <c r="BC412"/>
  <c r="BB412"/>
  <c r="BA412"/>
  <c r="AZ412"/>
  <c r="AY412"/>
  <c r="AX412"/>
  <c r="AW412"/>
  <c r="AV412"/>
  <c r="AU412"/>
  <c r="AS412"/>
  <c r="AR412"/>
  <c r="AQ412"/>
  <c r="AP412"/>
  <c r="AO412"/>
  <c r="AN412"/>
  <c r="AM412"/>
  <c r="AL412"/>
  <c r="AK412"/>
  <c r="AJ412"/>
  <c r="AI412"/>
  <c r="AH412"/>
  <c r="AG412"/>
  <c r="AF412"/>
  <c r="AE412"/>
  <c r="AD412"/>
  <c r="AC412"/>
  <c r="AB412"/>
  <c r="AA412"/>
  <c r="Z412"/>
  <c r="Y412"/>
  <c r="X412"/>
  <c r="W412"/>
  <c r="V412"/>
  <c r="U412"/>
  <c r="T412"/>
  <c r="S412"/>
  <c r="R412"/>
  <c r="Q412"/>
  <c r="P412"/>
  <c r="O412"/>
  <c r="N412"/>
  <c r="M412"/>
  <c r="L412"/>
  <c r="K412"/>
  <c r="J412"/>
  <c r="I412"/>
  <c r="H412"/>
  <c r="G412"/>
  <c r="F412"/>
  <c r="E412"/>
  <c r="D412"/>
  <c r="C412"/>
  <c r="B412"/>
  <c r="BN411"/>
  <c r="BM411"/>
  <c r="BL411"/>
  <c r="BK411"/>
  <c r="BI411"/>
  <c r="BH411"/>
  <c r="BG411"/>
  <c r="BF411"/>
  <c r="BE411"/>
  <c r="BD411"/>
  <c r="BC411"/>
  <c r="BB411"/>
  <c r="BA411"/>
  <c r="AZ411"/>
  <c r="AY411"/>
  <c r="AX411"/>
  <c r="AW411"/>
  <c r="AV411"/>
  <c r="AU411"/>
  <c r="AS411"/>
  <c r="AR411"/>
  <c r="AQ411"/>
  <c r="AP411"/>
  <c r="AO411"/>
  <c r="AN411"/>
  <c r="AM411"/>
  <c r="AL411"/>
  <c r="AK411"/>
  <c r="AJ411"/>
  <c r="AI411"/>
  <c r="AH411"/>
  <c r="AG411"/>
  <c r="AF411"/>
  <c r="AE411"/>
  <c r="AD411"/>
  <c r="AC411"/>
  <c r="AB411"/>
  <c r="AA411"/>
  <c r="Z411"/>
  <c r="Y411"/>
  <c r="X411"/>
  <c r="W411"/>
  <c r="V411"/>
  <c r="U411"/>
  <c r="T411"/>
  <c r="S411"/>
  <c r="R411"/>
  <c r="Q411"/>
  <c r="P411"/>
  <c r="O411"/>
  <c r="N411"/>
  <c r="M411"/>
  <c r="L411"/>
  <c r="K411"/>
  <c r="J411"/>
  <c r="I411"/>
  <c r="H411"/>
  <c r="G411"/>
  <c r="F411"/>
  <c r="E411"/>
  <c r="D411"/>
  <c r="C411"/>
  <c r="B411"/>
  <c r="BN410"/>
  <c r="BM410"/>
  <c r="BL410"/>
  <c r="BK410"/>
  <c r="BI410"/>
  <c r="BH410"/>
  <c r="BG410"/>
  <c r="BF410"/>
  <c r="BE410"/>
  <c r="BD410"/>
  <c r="BC410"/>
  <c r="BB410"/>
  <c r="BA410"/>
  <c r="AZ410"/>
  <c r="AY410"/>
  <c r="AX410"/>
  <c r="AW410"/>
  <c r="AV410"/>
  <c r="AU410"/>
  <c r="AS410"/>
  <c r="AR410"/>
  <c r="AQ410"/>
  <c r="AP410"/>
  <c r="AO410"/>
  <c r="AN410"/>
  <c r="AM410"/>
  <c r="AL410"/>
  <c r="AK410"/>
  <c r="AJ410"/>
  <c r="AI410"/>
  <c r="AH410"/>
  <c r="AG410"/>
  <c r="AF410"/>
  <c r="AE410"/>
  <c r="AD410"/>
  <c r="AC410"/>
  <c r="AB410"/>
  <c r="AA410"/>
  <c r="Z410"/>
  <c r="Y410"/>
  <c r="X410"/>
  <c r="W410"/>
  <c r="V410"/>
  <c r="U410"/>
  <c r="T410"/>
  <c r="S410"/>
  <c r="R410"/>
  <c r="Q410"/>
  <c r="P410"/>
  <c r="O410"/>
  <c r="N410"/>
  <c r="M410"/>
  <c r="L410"/>
  <c r="K410"/>
  <c r="J410"/>
  <c r="I410"/>
  <c r="H410"/>
  <c r="G410"/>
  <c r="F410"/>
  <c r="E410"/>
  <c r="D410"/>
  <c r="C410"/>
  <c r="B410"/>
  <c r="BN409"/>
  <c r="BM409"/>
  <c r="BL409"/>
  <c r="BK409"/>
  <c r="BI409"/>
  <c r="BH409"/>
  <c r="BG409"/>
  <c r="BF409"/>
  <c r="BE409"/>
  <c r="BD409"/>
  <c r="BC409"/>
  <c r="BB409"/>
  <c r="BA409"/>
  <c r="AZ409"/>
  <c r="AY409"/>
  <c r="AX409"/>
  <c r="AW409"/>
  <c r="AV409"/>
  <c r="AU409"/>
  <c r="AS409"/>
  <c r="AR409"/>
  <c r="AQ409"/>
  <c r="AP409"/>
  <c r="AO409"/>
  <c r="AN409"/>
  <c r="AM409"/>
  <c r="AL409"/>
  <c r="AK409"/>
  <c r="AJ409"/>
  <c r="AI409"/>
  <c r="AH409"/>
  <c r="AG409"/>
  <c r="AF409"/>
  <c r="AE409"/>
  <c r="AD409"/>
  <c r="AC409"/>
  <c r="AB409"/>
  <c r="AA409"/>
  <c r="Z409"/>
  <c r="Y409"/>
  <c r="X409"/>
  <c r="W409"/>
  <c r="V409"/>
  <c r="U409"/>
  <c r="T409"/>
  <c r="S409"/>
  <c r="R409"/>
  <c r="Q409"/>
  <c r="P409"/>
  <c r="O409"/>
  <c r="N409"/>
  <c r="M409"/>
  <c r="L409"/>
  <c r="K409"/>
  <c r="J409"/>
  <c r="I409"/>
  <c r="H409"/>
  <c r="G409"/>
  <c r="F409"/>
  <c r="E409"/>
  <c r="D409"/>
  <c r="C409"/>
  <c r="B409"/>
  <c r="BN408"/>
  <c r="BM408"/>
  <c r="BL408"/>
  <c r="BK408"/>
  <c r="BI408"/>
  <c r="BH408"/>
  <c r="BG408"/>
  <c r="BF408"/>
  <c r="BE408"/>
  <c r="BD408"/>
  <c r="BC408"/>
  <c r="BB408"/>
  <c r="BA408"/>
  <c r="AZ408"/>
  <c r="AY408"/>
  <c r="AX408"/>
  <c r="AW408"/>
  <c r="AV408"/>
  <c r="AU408"/>
  <c r="AS408"/>
  <c r="AR408"/>
  <c r="AQ408"/>
  <c r="AP408"/>
  <c r="AO408"/>
  <c r="AN408"/>
  <c r="AM408"/>
  <c r="AL408"/>
  <c r="AK408"/>
  <c r="AJ408"/>
  <c r="AI408"/>
  <c r="AH408"/>
  <c r="AG408"/>
  <c r="AF408"/>
  <c r="AE408"/>
  <c r="AD408"/>
  <c r="AC408"/>
  <c r="AB408"/>
  <c r="AA408"/>
  <c r="Z408"/>
  <c r="Y408"/>
  <c r="X408"/>
  <c r="W408"/>
  <c r="V408"/>
  <c r="U408"/>
  <c r="T408"/>
  <c r="S408"/>
  <c r="R408"/>
  <c r="Q408"/>
  <c r="P408"/>
  <c r="O408"/>
  <c r="N408"/>
  <c r="M408"/>
  <c r="L408"/>
  <c r="K408"/>
  <c r="J408"/>
  <c r="I408"/>
  <c r="H408"/>
  <c r="G408"/>
  <c r="F408"/>
  <c r="E408"/>
  <c r="D408"/>
  <c r="C408"/>
  <c r="B408"/>
  <c r="BN407"/>
  <c r="BM407"/>
  <c r="BL407"/>
  <c r="BK407"/>
  <c r="BI407"/>
  <c r="BH407"/>
  <c r="BG407"/>
  <c r="BF407"/>
  <c r="BE407"/>
  <c r="BD407"/>
  <c r="BC407"/>
  <c r="BB407"/>
  <c r="BA407"/>
  <c r="AZ407"/>
  <c r="AY407"/>
  <c r="AX407"/>
  <c r="AW407"/>
  <c r="AV407"/>
  <c r="AU407"/>
  <c r="AS407"/>
  <c r="AR407"/>
  <c r="AQ407"/>
  <c r="AP407"/>
  <c r="AO407"/>
  <c r="AN407"/>
  <c r="AM407"/>
  <c r="AL407"/>
  <c r="AK407"/>
  <c r="AJ407"/>
  <c r="AI407"/>
  <c r="AH407"/>
  <c r="AG407"/>
  <c r="AF407"/>
  <c r="AE407"/>
  <c r="AD407"/>
  <c r="AC407"/>
  <c r="AB407"/>
  <c r="AA407"/>
  <c r="Z407"/>
  <c r="Y407"/>
  <c r="X407"/>
  <c r="W407"/>
  <c r="V407"/>
  <c r="U407"/>
  <c r="T407"/>
  <c r="S407"/>
  <c r="R407"/>
  <c r="Q407"/>
  <c r="P407"/>
  <c r="O407"/>
  <c r="N407"/>
  <c r="M407"/>
  <c r="L407"/>
  <c r="K407"/>
  <c r="J407"/>
  <c r="I407"/>
  <c r="H407"/>
  <c r="G407"/>
  <c r="F407"/>
  <c r="E407"/>
  <c r="D407"/>
  <c r="C407"/>
  <c r="B407"/>
  <c r="BN406"/>
  <c r="BM406"/>
  <c r="BL406"/>
  <c r="BK406"/>
  <c r="BI406"/>
  <c r="BH406"/>
  <c r="BG406"/>
  <c r="BF406"/>
  <c r="BE406"/>
  <c r="BD406"/>
  <c r="BC406"/>
  <c r="BB406"/>
  <c r="BA406"/>
  <c r="AZ406"/>
  <c r="AY406"/>
  <c r="AX406"/>
  <c r="AW406"/>
  <c r="AV406"/>
  <c r="AU406"/>
  <c r="AS406"/>
  <c r="AR406"/>
  <c r="AQ406"/>
  <c r="AP406"/>
  <c r="AO406"/>
  <c r="AN406"/>
  <c r="AM406"/>
  <c r="AL406"/>
  <c r="AK406"/>
  <c r="AJ406"/>
  <c r="AI406"/>
  <c r="AH406"/>
  <c r="AG406"/>
  <c r="AF406"/>
  <c r="AE406"/>
  <c r="AD406"/>
  <c r="AC406"/>
  <c r="AB406"/>
  <c r="AA406"/>
  <c r="Z406"/>
  <c r="Y406"/>
  <c r="X406"/>
  <c r="W406"/>
  <c r="V406"/>
  <c r="U406"/>
  <c r="T406"/>
  <c r="S406"/>
  <c r="R406"/>
  <c r="Q406"/>
  <c r="P406"/>
  <c r="O406"/>
  <c r="N406"/>
  <c r="M406"/>
  <c r="L406"/>
  <c r="K406"/>
  <c r="J406"/>
  <c r="I406"/>
  <c r="H406"/>
  <c r="G406"/>
  <c r="F406"/>
  <c r="E406"/>
  <c r="D406"/>
  <c r="C406"/>
  <c r="B406"/>
  <c r="BN405"/>
  <c r="BM405"/>
  <c r="BL405"/>
  <c r="BK405"/>
  <c r="BI405"/>
  <c r="BH405"/>
  <c r="BG405"/>
  <c r="BF405"/>
  <c r="BE405"/>
  <c r="BD405"/>
  <c r="BC405"/>
  <c r="BB405"/>
  <c r="BA405"/>
  <c r="AZ405"/>
  <c r="AY405"/>
  <c r="AX405"/>
  <c r="AW405"/>
  <c r="AV405"/>
  <c r="AU405"/>
  <c r="AS405"/>
  <c r="AR405"/>
  <c r="AQ405"/>
  <c r="AP405"/>
  <c r="AO405"/>
  <c r="AN405"/>
  <c r="AM405"/>
  <c r="AL405"/>
  <c r="AK405"/>
  <c r="AJ405"/>
  <c r="AI405"/>
  <c r="AH405"/>
  <c r="AG405"/>
  <c r="AF405"/>
  <c r="AE405"/>
  <c r="AD405"/>
  <c r="AC405"/>
  <c r="AB405"/>
  <c r="AA405"/>
  <c r="Z405"/>
  <c r="Y405"/>
  <c r="X405"/>
  <c r="W405"/>
  <c r="V405"/>
  <c r="U405"/>
  <c r="T405"/>
  <c r="S405"/>
  <c r="R405"/>
  <c r="Q405"/>
  <c r="P405"/>
  <c r="O405"/>
  <c r="N405"/>
  <c r="M405"/>
  <c r="L405"/>
  <c r="K405"/>
  <c r="J405"/>
  <c r="I405"/>
  <c r="H405"/>
  <c r="G405"/>
  <c r="F405"/>
  <c r="E405"/>
  <c r="D405"/>
  <c r="C405"/>
  <c r="B405"/>
  <c r="BN404"/>
  <c r="BM404"/>
  <c r="BL404"/>
  <c r="BK404"/>
  <c r="BI404"/>
  <c r="BH404"/>
  <c r="BG404"/>
  <c r="BF404"/>
  <c r="BE404"/>
  <c r="BD404"/>
  <c r="BC404"/>
  <c r="BB404"/>
  <c r="BA404"/>
  <c r="AZ404"/>
  <c r="AY404"/>
  <c r="AX404"/>
  <c r="AW404"/>
  <c r="AV404"/>
  <c r="AU404"/>
  <c r="AS404"/>
  <c r="AR404"/>
  <c r="AQ404"/>
  <c r="AP404"/>
  <c r="AO404"/>
  <c r="AN404"/>
  <c r="AM404"/>
  <c r="AL404"/>
  <c r="AK404"/>
  <c r="AJ404"/>
  <c r="AI404"/>
  <c r="AH404"/>
  <c r="AG404"/>
  <c r="AF404"/>
  <c r="AE404"/>
  <c r="AD404"/>
  <c r="AC404"/>
  <c r="AB404"/>
  <c r="AA404"/>
  <c r="Z404"/>
  <c r="Y404"/>
  <c r="X404"/>
  <c r="W404"/>
  <c r="V404"/>
  <c r="U404"/>
  <c r="T404"/>
  <c r="S404"/>
  <c r="R404"/>
  <c r="Q404"/>
  <c r="P404"/>
  <c r="O404"/>
  <c r="N404"/>
  <c r="M404"/>
  <c r="L404"/>
  <c r="K404"/>
  <c r="J404"/>
  <c r="I404"/>
  <c r="H404"/>
  <c r="G404"/>
  <c r="F404"/>
  <c r="E404"/>
  <c r="D404"/>
  <c r="C404"/>
  <c r="B404"/>
  <c r="BN403"/>
  <c r="BM403"/>
  <c r="BL403"/>
  <c r="BK403"/>
  <c r="BI403"/>
  <c r="BH403"/>
  <c r="BG403"/>
  <c r="BF403"/>
  <c r="BE403"/>
  <c r="BD403"/>
  <c r="BC403"/>
  <c r="BB403"/>
  <c r="BA403"/>
  <c r="AZ403"/>
  <c r="AY403"/>
  <c r="AX403"/>
  <c r="AW403"/>
  <c r="AV403"/>
  <c r="AU403"/>
  <c r="AS403"/>
  <c r="AR403"/>
  <c r="AQ403"/>
  <c r="AP403"/>
  <c r="AO403"/>
  <c r="AN403"/>
  <c r="AM403"/>
  <c r="AL403"/>
  <c r="AK403"/>
  <c r="AJ403"/>
  <c r="AI403"/>
  <c r="AH403"/>
  <c r="AG403"/>
  <c r="AF403"/>
  <c r="AE403"/>
  <c r="AD403"/>
  <c r="AC403"/>
  <c r="AB403"/>
  <c r="AA403"/>
  <c r="Z403"/>
  <c r="Y403"/>
  <c r="X403"/>
  <c r="W403"/>
  <c r="V403"/>
  <c r="U403"/>
  <c r="T403"/>
  <c r="S403"/>
  <c r="R403"/>
  <c r="Q403"/>
  <c r="P403"/>
  <c r="O403"/>
  <c r="N403"/>
  <c r="M403"/>
  <c r="L403"/>
  <c r="K403"/>
  <c r="J403"/>
  <c r="I403"/>
  <c r="H403"/>
  <c r="G403"/>
  <c r="F403"/>
  <c r="E403"/>
  <c r="D403"/>
  <c r="C403"/>
  <c r="B403"/>
  <c r="BN402"/>
  <c r="BM402"/>
  <c r="BL402"/>
  <c r="BK402"/>
  <c r="BI402"/>
  <c r="BH402"/>
  <c r="BG402"/>
  <c r="BF402"/>
  <c r="BE402"/>
  <c r="BD402"/>
  <c r="BC402"/>
  <c r="BB402"/>
  <c r="BA402"/>
  <c r="AZ402"/>
  <c r="AY402"/>
  <c r="AX402"/>
  <c r="AW402"/>
  <c r="AV402"/>
  <c r="AU402"/>
  <c r="AS402"/>
  <c r="AR402"/>
  <c r="AQ402"/>
  <c r="AP402"/>
  <c r="AO402"/>
  <c r="AN402"/>
  <c r="AM402"/>
  <c r="AL402"/>
  <c r="AK402"/>
  <c r="AJ402"/>
  <c r="AI402"/>
  <c r="AH402"/>
  <c r="AG402"/>
  <c r="AF402"/>
  <c r="AE402"/>
  <c r="AD402"/>
  <c r="AC402"/>
  <c r="AB402"/>
  <c r="AA402"/>
  <c r="Z402"/>
  <c r="Y402"/>
  <c r="X402"/>
  <c r="W402"/>
  <c r="V402"/>
  <c r="U402"/>
  <c r="T402"/>
  <c r="S402"/>
  <c r="R402"/>
  <c r="Q402"/>
  <c r="P402"/>
  <c r="O402"/>
  <c r="N402"/>
  <c r="M402"/>
  <c r="L402"/>
  <c r="K402"/>
  <c r="J402"/>
  <c r="I402"/>
  <c r="H402"/>
  <c r="G402"/>
  <c r="F402"/>
  <c r="E402"/>
  <c r="D402"/>
  <c r="C402"/>
  <c r="B402"/>
  <c r="BN401"/>
  <c r="BM401"/>
  <c r="BL401"/>
  <c r="BK401"/>
  <c r="BI401"/>
  <c r="BH401"/>
  <c r="BG401"/>
  <c r="BF401"/>
  <c r="BE401"/>
  <c r="BD401"/>
  <c r="BC401"/>
  <c r="BB401"/>
  <c r="BA401"/>
  <c r="AZ401"/>
  <c r="AY401"/>
  <c r="AX401"/>
  <c r="AW401"/>
  <c r="AV401"/>
  <c r="AU401"/>
  <c r="AS401"/>
  <c r="AR401"/>
  <c r="AQ401"/>
  <c r="AP401"/>
  <c r="AO401"/>
  <c r="AN401"/>
  <c r="AM401"/>
  <c r="AL401"/>
  <c r="AK401"/>
  <c r="AJ401"/>
  <c r="AI401"/>
  <c r="AH401"/>
  <c r="AG401"/>
  <c r="AF401"/>
  <c r="AE401"/>
  <c r="AD401"/>
  <c r="AC401"/>
  <c r="AB401"/>
  <c r="AA401"/>
  <c r="Z401"/>
  <c r="Y401"/>
  <c r="X401"/>
  <c r="W401"/>
  <c r="V401"/>
  <c r="U401"/>
  <c r="T401"/>
  <c r="S401"/>
  <c r="R401"/>
  <c r="Q401"/>
  <c r="P401"/>
  <c r="O401"/>
  <c r="N401"/>
  <c r="M401"/>
  <c r="L401"/>
  <c r="K401"/>
  <c r="J401"/>
  <c r="I401"/>
  <c r="H401"/>
  <c r="G401"/>
  <c r="F401"/>
  <c r="E401"/>
  <c r="D401"/>
  <c r="C401"/>
  <c r="B401"/>
  <c r="BN400"/>
  <c r="BM400"/>
  <c r="BL400"/>
  <c r="BK400"/>
  <c r="BI400"/>
  <c r="BH400"/>
  <c r="BG400"/>
  <c r="BF400"/>
  <c r="BE400"/>
  <c r="BD400"/>
  <c r="BC400"/>
  <c r="BB400"/>
  <c r="BA400"/>
  <c r="AZ400"/>
  <c r="AY400"/>
  <c r="AX400"/>
  <c r="AW400"/>
  <c r="AV400"/>
  <c r="AU400"/>
  <c r="AS400"/>
  <c r="AR400"/>
  <c r="AQ400"/>
  <c r="AP400"/>
  <c r="AO400"/>
  <c r="AN400"/>
  <c r="AM400"/>
  <c r="AL400"/>
  <c r="AK400"/>
  <c r="AJ400"/>
  <c r="AI400"/>
  <c r="AH400"/>
  <c r="AG400"/>
  <c r="AF400"/>
  <c r="AE400"/>
  <c r="AD400"/>
  <c r="AC400"/>
  <c r="AB400"/>
  <c r="AA400"/>
  <c r="Z400"/>
  <c r="Y400"/>
  <c r="X400"/>
  <c r="W400"/>
  <c r="V400"/>
  <c r="U400"/>
  <c r="T400"/>
  <c r="S400"/>
  <c r="R400"/>
  <c r="Q400"/>
  <c r="P400"/>
  <c r="O400"/>
  <c r="N400"/>
  <c r="M400"/>
  <c r="L400"/>
  <c r="K400"/>
  <c r="J400"/>
  <c r="I400"/>
  <c r="H400"/>
  <c r="G400"/>
  <c r="F400"/>
  <c r="E400"/>
  <c r="D400"/>
  <c r="C400"/>
  <c r="B400"/>
  <c r="BN399"/>
  <c r="BM399"/>
  <c r="BL399"/>
  <c r="BK399"/>
  <c r="BI399"/>
  <c r="BH399"/>
  <c r="BG399"/>
  <c r="BF399"/>
  <c r="BE399"/>
  <c r="BD399"/>
  <c r="BC399"/>
  <c r="BB399"/>
  <c r="BA399"/>
  <c r="AZ399"/>
  <c r="AY399"/>
  <c r="AX399"/>
  <c r="AW399"/>
  <c r="AV399"/>
  <c r="AU399"/>
  <c r="AS399"/>
  <c r="AR399"/>
  <c r="AQ399"/>
  <c r="AP399"/>
  <c r="AO399"/>
  <c r="AN399"/>
  <c r="AM399"/>
  <c r="AL399"/>
  <c r="AK399"/>
  <c r="AJ399"/>
  <c r="AI399"/>
  <c r="AH399"/>
  <c r="AG399"/>
  <c r="AF399"/>
  <c r="AE399"/>
  <c r="AD399"/>
  <c r="AC399"/>
  <c r="AB399"/>
  <c r="AA399"/>
  <c r="Z399"/>
  <c r="Y399"/>
  <c r="X399"/>
  <c r="W399"/>
  <c r="V399"/>
  <c r="U399"/>
  <c r="T399"/>
  <c r="S399"/>
  <c r="R399"/>
  <c r="Q399"/>
  <c r="P399"/>
  <c r="O399"/>
  <c r="N399"/>
  <c r="M399"/>
  <c r="L399"/>
  <c r="K399"/>
  <c r="J399"/>
  <c r="I399"/>
  <c r="H399"/>
  <c r="G399"/>
  <c r="F399"/>
  <c r="E399"/>
  <c r="D399"/>
  <c r="C399"/>
  <c r="B399"/>
  <c r="BN398"/>
  <c r="BM398"/>
  <c r="BL398"/>
  <c r="BK398"/>
  <c r="BI398"/>
  <c r="BH398"/>
  <c r="BG398"/>
  <c r="BF398"/>
  <c r="BE398"/>
  <c r="BD398"/>
  <c r="BC398"/>
  <c r="BB398"/>
  <c r="BA398"/>
  <c r="AZ398"/>
  <c r="AY398"/>
  <c r="AX398"/>
  <c r="AW398"/>
  <c r="AV398"/>
  <c r="AU398"/>
  <c r="AS398"/>
  <c r="AR398"/>
  <c r="AQ398"/>
  <c r="AP398"/>
  <c r="AO398"/>
  <c r="AN398"/>
  <c r="AM398"/>
  <c r="AL398"/>
  <c r="AK398"/>
  <c r="AJ398"/>
  <c r="AI398"/>
  <c r="AH398"/>
  <c r="AG398"/>
  <c r="AF398"/>
  <c r="AE398"/>
  <c r="AD398"/>
  <c r="AC398"/>
  <c r="AB398"/>
  <c r="AA398"/>
  <c r="Z398"/>
  <c r="Y398"/>
  <c r="X398"/>
  <c r="W398"/>
  <c r="V398"/>
  <c r="U398"/>
  <c r="T398"/>
  <c r="S398"/>
  <c r="R398"/>
  <c r="Q398"/>
  <c r="P398"/>
  <c r="O398"/>
  <c r="N398"/>
  <c r="M398"/>
  <c r="L398"/>
  <c r="K398"/>
  <c r="J398"/>
  <c r="I398"/>
  <c r="H398"/>
  <c r="G398"/>
  <c r="F398"/>
  <c r="E398"/>
  <c r="D398"/>
  <c r="C398"/>
  <c r="B398"/>
  <c r="BN397"/>
  <c r="BM397"/>
  <c r="BL397"/>
  <c r="BK397"/>
  <c r="BI397"/>
  <c r="BH397"/>
  <c r="BG397"/>
  <c r="BF397"/>
  <c r="BE397"/>
  <c r="BD397"/>
  <c r="BC397"/>
  <c r="BB397"/>
  <c r="BA397"/>
  <c r="AZ397"/>
  <c r="AY397"/>
  <c r="AX397"/>
  <c r="AW397"/>
  <c r="AV397"/>
  <c r="AU397"/>
  <c r="AS397"/>
  <c r="AR397"/>
  <c r="AQ397"/>
  <c r="AP397"/>
  <c r="AO397"/>
  <c r="AN397"/>
  <c r="AM397"/>
  <c r="AL397"/>
  <c r="AK397"/>
  <c r="AJ397"/>
  <c r="AI397"/>
  <c r="AH397"/>
  <c r="AG397"/>
  <c r="AF397"/>
  <c r="AE397"/>
  <c r="AD397"/>
  <c r="AC397"/>
  <c r="AB397"/>
  <c r="AA397"/>
  <c r="Z397"/>
  <c r="Y397"/>
  <c r="X397"/>
  <c r="W397"/>
  <c r="V397"/>
  <c r="U397"/>
  <c r="T397"/>
  <c r="S397"/>
  <c r="R397"/>
  <c r="Q397"/>
  <c r="P397"/>
  <c r="O397"/>
  <c r="N397"/>
  <c r="M397"/>
  <c r="L397"/>
  <c r="K397"/>
  <c r="J397"/>
  <c r="I397"/>
  <c r="H397"/>
  <c r="G397"/>
  <c r="F397"/>
  <c r="E397"/>
  <c r="D397"/>
  <c r="C397"/>
  <c r="B397"/>
  <c r="BN396"/>
  <c r="BM396"/>
  <c r="BL396"/>
  <c r="BK396"/>
  <c r="BI396"/>
  <c r="BH396"/>
  <c r="BG396"/>
  <c r="BF396"/>
  <c r="BE396"/>
  <c r="BD396"/>
  <c r="BC396"/>
  <c r="BB396"/>
  <c r="BA396"/>
  <c r="AZ396"/>
  <c r="AY396"/>
  <c r="AX396"/>
  <c r="AW396"/>
  <c r="AV396"/>
  <c r="AU396"/>
  <c r="AS396"/>
  <c r="AR396"/>
  <c r="AQ396"/>
  <c r="AP396"/>
  <c r="AO396"/>
  <c r="AN396"/>
  <c r="AM396"/>
  <c r="AL396"/>
  <c r="AK396"/>
  <c r="AJ396"/>
  <c r="AI396"/>
  <c r="AH396"/>
  <c r="AG396"/>
  <c r="AF396"/>
  <c r="AE396"/>
  <c r="AD396"/>
  <c r="AC396"/>
  <c r="AB396"/>
  <c r="AA396"/>
  <c r="Z396"/>
  <c r="Y396"/>
  <c r="X396"/>
  <c r="W396"/>
  <c r="V396"/>
  <c r="U396"/>
  <c r="T396"/>
  <c r="S396"/>
  <c r="R396"/>
  <c r="Q396"/>
  <c r="P396"/>
  <c r="O396"/>
  <c r="N396"/>
  <c r="M396"/>
  <c r="L396"/>
  <c r="K396"/>
  <c r="J396"/>
  <c r="I396"/>
  <c r="H396"/>
  <c r="G396"/>
  <c r="F396"/>
  <c r="E396"/>
  <c r="D396"/>
  <c r="C396"/>
  <c r="B396"/>
  <c r="BN395"/>
  <c r="BM395"/>
  <c r="BL395"/>
  <c r="BK395"/>
  <c r="BI395"/>
  <c r="BH395"/>
  <c r="BG395"/>
  <c r="BF395"/>
  <c r="BE395"/>
  <c r="BD395"/>
  <c r="BC395"/>
  <c r="BB395"/>
  <c r="BA395"/>
  <c r="AZ395"/>
  <c r="AY395"/>
  <c r="AX395"/>
  <c r="AW395"/>
  <c r="AV395"/>
  <c r="AU395"/>
  <c r="AS395"/>
  <c r="AR395"/>
  <c r="AQ395"/>
  <c r="AP395"/>
  <c r="AO395"/>
  <c r="AN395"/>
  <c r="AM395"/>
  <c r="AL395"/>
  <c r="AK395"/>
  <c r="AJ395"/>
  <c r="AI395"/>
  <c r="AH395"/>
  <c r="AG395"/>
  <c r="AF395"/>
  <c r="AE395"/>
  <c r="AD395"/>
  <c r="AC395"/>
  <c r="AB395"/>
  <c r="AA395"/>
  <c r="Z395"/>
  <c r="Y395"/>
  <c r="X395"/>
  <c r="W395"/>
  <c r="V395"/>
  <c r="U395"/>
  <c r="T395"/>
  <c r="S395"/>
  <c r="R395"/>
  <c r="Q395"/>
  <c r="P395"/>
  <c r="O395"/>
  <c r="N395"/>
  <c r="M395"/>
  <c r="L395"/>
  <c r="K395"/>
  <c r="J395"/>
  <c r="I395"/>
  <c r="H395"/>
  <c r="G395"/>
  <c r="F395"/>
  <c r="E395"/>
  <c r="D395"/>
  <c r="C395"/>
  <c r="B395"/>
  <c r="BN394"/>
  <c r="BM394"/>
  <c r="BL394"/>
  <c r="BK394"/>
  <c r="BI394"/>
  <c r="BH394"/>
  <c r="BG394"/>
  <c r="BF394"/>
  <c r="BE394"/>
  <c r="BD394"/>
  <c r="BC394"/>
  <c r="BB394"/>
  <c r="BA394"/>
  <c r="AZ394"/>
  <c r="AY394"/>
  <c r="AX394"/>
  <c r="AW394"/>
  <c r="AV394"/>
  <c r="AU394"/>
  <c r="AS394"/>
  <c r="AR394"/>
  <c r="AQ394"/>
  <c r="AP394"/>
  <c r="AO394"/>
  <c r="AN394"/>
  <c r="AM394"/>
  <c r="AL394"/>
  <c r="AK394"/>
  <c r="AJ394"/>
  <c r="AI394"/>
  <c r="AH394"/>
  <c r="AG394"/>
  <c r="AF394"/>
  <c r="AE394"/>
  <c r="AD394"/>
  <c r="AC394"/>
  <c r="AB394"/>
  <c r="AA394"/>
  <c r="Z394"/>
  <c r="Y394"/>
  <c r="X394"/>
  <c r="W394"/>
  <c r="V394"/>
  <c r="U394"/>
  <c r="T394"/>
  <c r="S394"/>
  <c r="R394"/>
  <c r="Q394"/>
  <c r="P394"/>
  <c r="O394"/>
  <c r="N394"/>
  <c r="M394"/>
  <c r="L394"/>
  <c r="K394"/>
  <c r="J394"/>
  <c r="I394"/>
  <c r="H394"/>
  <c r="G394"/>
  <c r="F394"/>
  <c r="E394"/>
  <c r="D394"/>
  <c r="C394"/>
  <c r="B394"/>
  <c r="BN393"/>
  <c r="BM393"/>
  <c r="BL393"/>
  <c r="BK393"/>
  <c r="BI393"/>
  <c r="BH393"/>
  <c r="BG393"/>
  <c r="BF393"/>
  <c r="BE393"/>
  <c r="BD393"/>
  <c r="BC393"/>
  <c r="BB393"/>
  <c r="BA393"/>
  <c r="AZ393"/>
  <c r="AY393"/>
  <c r="AX393"/>
  <c r="AW393"/>
  <c r="AV393"/>
  <c r="AU393"/>
  <c r="AS393"/>
  <c r="AR393"/>
  <c r="AQ393"/>
  <c r="AP393"/>
  <c r="AO393"/>
  <c r="AN393"/>
  <c r="AM393"/>
  <c r="AL393"/>
  <c r="AK393"/>
  <c r="AJ393"/>
  <c r="AI393"/>
  <c r="AH393"/>
  <c r="AG393"/>
  <c r="AF393"/>
  <c r="AE393"/>
  <c r="AD393"/>
  <c r="AC393"/>
  <c r="AB393"/>
  <c r="AA393"/>
  <c r="Z393"/>
  <c r="Y393"/>
  <c r="X393"/>
  <c r="W393"/>
  <c r="V393"/>
  <c r="U393"/>
  <c r="T393"/>
  <c r="S393"/>
  <c r="R393"/>
  <c r="Q393"/>
  <c r="P393"/>
  <c r="O393"/>
  <c r="N393"/>
  <c r="M393"/>
  <c r="L393"/>
  <c r="K393"/>
  <c r="J393"/>
  <c r="I393"/>
  <c r="H393"/>
  <c r="G393"/>
  <c r="F393"/>
  <c r="E393"/>
  <c r="D393"/>
  <c r="C393"/>
  <c r="B393"/>
  <c r="BN392"/>
  <c r="BM392"/>
  <c r="BL392"/>
  <c r="BK392"/>
  <c r="BI392"/>
  <c r="BH392"/>
  <c r="BG392"/>
  <c r="BF392"/>
  <c r="BE392"/>
  <c r="BD392"/>
  <c r="BC392"/>
  <c r="BB392"/>
  <c r="BA392"/>
  <c r="AZ392"/>
  <c r="AY392"/>
  <c r="AX392"/>
  <c r="AW392"/>
  <c r="AV392"/>
  <c r="AU392"/>
  <c r="AS392"/>
  <c r="AR392"/>
  <c r="AQ392"/>
  <c r="AP392"/>
  <c r="AO392"/>
  <c r="AN392"/>
  <c r="AM392"/>
  <c r="AL392"/>
  <c r="AK392"/>
  <c r="AJ392"/>
  <c r="AI392"/>
  <c r="AH392"/>
  <c r="AG392"/>
  <c r="AF392"/>
  <c r="AE392"/>
  <c r="AD392"/>
  <c r="AC392"/>
  <c r="AB392"/>
  <c r="AA392"/>
  <c r="Z392"/>
  <c r="Y392"/>
  <c r="X392"/>
  <c r="W392"/>
  <c r="V392"/>
  <c r="U392"/>
  <c r="T392"/>
  <c r="S392"/>
  <c r="R392"/>
  <c r="Q392"/>
  <c r="P392"/>
  <c r="O392"/>
  <c r="N392"/>
  <c r="M392"/>
  <c r="L392"/>
  <c r="K392"/>
  <c r="J392"/>
  <c r="I392"/>
  <c r="H392"/>
  <c r="G392"/>
  <c r="F392"/>
  <c r="E392"/>
  <c r="D392"/>
  <c r="C392"/>
  <c r="B392"/>
  <c r="BN391"/>
  <c r="BM391"/>
  <c r="BL391"/>
  <c r="BK391"/>
  <c r="BI391"/>
  <c r="BH391"/>
  <c r="BG391"/>
  <c r="BF391"/>
  <c r="BE391"/>
  <c r="BD391"/>
  <c r="BC391"/>
  <c r="BB391"/>
  <c r="BA391"/>
  <c r="AZ391"/>
  <c r="AY391"/>
  <c r="AX391"/>
  <c r="AW391"/>
  <c r="AV391"/>
  <c r="AU391"/>
  <c r="AS391"/>
  <c r="AR391"/>
  <c r="AQ391"/>
  <c r="AP391"/>
  <c r="AO391"/>
  <c r="AN391"/>
  <c r="AM391"/>
  <c r="AL391"/>
  <c r="AK391"/>
  <c r="AJ391"/>
  <c r="AI391"/>
  <c r="AH391"/>
  <c r="AG391"/>
  <c r="AF391"/>
  <c r="AE391"/>
  <c r="AD391"/>
  <c r="AC391"/>
  <c r="AB391"/>
  <c r="AA391"/>
  <c r="Z391"/>
  <c r="Y391"/>
  <c r="X391"/>
  <c r="W391"/>
  <c r="V391"/>
  <c r="U391"/>
  <c r="T391"/>
  <c r="S391"/>
  <c r="R391"/>
  <c r="Q391"/>
  <c r="P391"/>
  <c r="O391"/>
  <c r="N391"/>
  <c r="M391"/>
  <c r="L391"/>
  <c r="K391"/>
  <c r="J391"/>
  <c r="I391"/>
  <c r="H391"/>
  <c r="G391"/>
  <c r="F391"/>
  <c r="E391"/>
  <c r="D391"/>
  <c r="C391"/>
  <c r="B391"/>
  <c r="BN390"/>
  <c r="BM390"/>
  <c r="BL390"/>
  <c r="BK390"/>
  <c r="BI390"/>
  <c r="BH390"/>
  <c r="BG390"/>
  <c r="BF390"/>
  <c r="BE390"/>
  <c r="BD390"/>
  <c r="BC390"/>
  <c r="BB390"/>
  <c r="BA390"/>
  <c r="AZ390"/>
  <c r="AY390"/>
  <c r="AX390"/>
  <c r="AW390"/>
  <c r="AV390"/>
  <c r="AU390"/>
  <c r="AS390"/>
  <c r="AR390"/>
  <c r="AQ390"/>
  <c r="AP390"/>
  <c r="AO390"/>
  <c r="AN390"/>
  <c r="AM390"/>
  <c r="AL390"/>
  <c r="AK390"/>
  <c r="AJ390"/>
  <c r="AI390"/>
  <c r="AH390"/>
  <c r="AG390"/>
  <c r="AF390"/>
  <c r="AE390"/>
  <c r="AD390"/>
  <c r="AC390"/>
  <c r="AB390"/>
  <c r="AA390"/>
  <c r="Z390"/>
  <c r="Y390"/>
  <c r="X390"/>
  <c r="W390"/>
  <c r="V390"/>
  <c r="U390"/>
  <c r="T390"/>
  <c r="S390"/>
  <c r="R390"/>
  <c r="Q390"/>
  <c r="P390"/>
  <c r="O390"/>
  <c r="N390"/>
  <c r="M390"/>
  <c r="L390"/>
  <c r="K390"/>
  <c r="J390"/>
  <c r="I390"/>
  <c r="H390"/>
  <c r="G390"/>
  <c r="F390"/>
  <c r="E390"/>
  <c r="D390"/>
  <c r="C390"/>
  <c r="B390"/>
  <c r="BN389"/>
  <c r="BM389"/>
  <c r="BL389"/>
  <c r="BK389"/>
  <c r="BI389"/>
  <c r="BH389"/>
  <c r="BG389"/>
  <c r="BF389"/>
  <c r="BE389"/>
  <c r="BD389"/>
  <c r="BC389"/>
  <c r="BB389"/>
  <c r="BA389"/>
  <c r="AZ389"/>
  <c r="AY389"/>
  <c r="AX389"/>
  <c r="AW389"/>
  <c r="AV389"/>
  <c r="AU389"/>
  <c r="AS389"/>
  <c r="AR389"/>
  <c r="AQ389"/>
  <c r="AP389"/>
  <c r="AO389"/>
  <c r="AN389"/>
  <c r="AM389"/>
  <c r="AL389"/>
  <c r="AK389"/>
  <c r="AJ389"/>
  <c r="AI389"/>
  <c r="AH389"/>
  <c r="AG389"/>
  <c r="AF389"/>
  <c r="AE389"/>
  <c r="AD389"/>
  <c r="AC389"/>
  <c r="AB389"/>
  <c r="AA389"/>
  <c r="Z389"/>
  <c r="Y389"/>
  <c r="X389"/>
  <c r="W389"/>
  <c r="V389"/>
  <c r="U389"/>
  <c r="T389"/>
  <c r="S389"/>
  <c r="R389"/>
  <c r="Q389"/>
  <c r="P389"/>
  <c r="O389"/>
  <c r="N389"/>
  <c r="M389"/>
  <c r="L389"/>
  <c r="K389"/>
  <c r="J389"/>
  <c r="I389"/>
  <c r="H389"/>
  <c r="G389"/>
  <c r="F389"/>
  <c r="E389"/>
  <c r="D389"/>
  <c r="C389"/>
  <c r="B389"/>
  <c r="BN388"/>
  <c r="BM388"/>
  <c r="BL388"/>
  <c r="BK388"/>
  <c r="BI388"/>
  <c r="BH388"/>
  <c r="BG388"/>
  <c r="BF388"/>
  <c r="BE388"/>
  <c r="BD388"/>
  <c r="BC388"/>
  <c r="BB388"/>
  <c r="BA388"/>
  <c r="AZ388"/>
  <c r="AY388"/>
  <c r="AX388"/>
  <c r="AW388"/>
  <c r="AV388"/>
  <c r="AU388"/>
  <c r="AS388"/>
  <c r="AR388"/>
  <c r="AQ388"/>
  <c r="AP388"/>
  <c r="AO388"/>
  <c r="AN388"/>
  <c r="AM388"/>
  <c r="AL388"/>
  <c r="AK388"/>
  <c r="AJ388"/>
  <c r="AI388"/>
  <c r="AH388"/>
  <c r="AG388"/>
  <c r="AF388"/>
  <c r="AE388"/>
  <c r="AD388"/>
  <c r="AC388"/>
  <c r="AB388"/>
  <c r="AA388"/>
  <c r="Z388"/>
  <c r="Y388"/>
  <c r="X388"/>
  <c r="W388"/>
  <c r="V388"/>
  <c r="U388"/>
  <c r="T388"/>
  <c r="S388"/>
  <c r="R388"/>
  <c r="Q388"/>
  <c r="P388"/>
  <c r="O388"/>
  <c r="N388"/>
  <c r="M388"/>
  <c r="L388"/>
  <c r="K388"/>
  <c r="J388"/>
  <c r="I388"/>
  <c r="H388"/>
  <c r="G388"/>
  <c r="F388"/>
  <c r="E388"/>
  <c r="D388"/>
  <c r="C388"/>
  <c r="B388"/>
  <c r="BN387"/>
  <c r="BM387"/>
  <c r="BL387"/>
  <c r="BK387"/>
  <c r="BI387"/>
  <c r="BH387"/>
  <c r="BG387"/>
  <c r="BF387"/>
  <c r="BE387"/>
  <c r="BD387"/>
  <c r="BC387"/>
  <c r="BB387"/>
  <c r="BA387"/>
  <c r="AZ387"/>
  <c r="AY387"/>
  <c r="AX387"/>
  <c r="AW387"/>
  <c r="AV387"/>
  <c r="AU387"/>
  <c r="AS387"/>
  <c r="AR387"/>
  <c r="AQ387"/>
  <c r="AP387"/>
  <c r="AO387"/>
  <c r="AN387"/>
  <c r="AM387"/>
  <c r="AL387"/>
  <c r="AK387"/>
  <c r="AJ387"/>
  <c r="AI387"/>
  <c r="AH387"/>
  <c r="AG387"/>
  <c r="AF387"/>
  <c r="AE387"/>
  <c r="AD387"/>
  <c r="AC387"/>
  <c r="AB387"/>
  <c r="AA387"/>
  <c r="Z387"/>
  <c r="Y387"/>
  <c r="X387"/>
  <c r="W387"/>
  <c r="V387"/>
  <c r="U387"/>
  <c r="T387"/>
  <c r="S387"/>
  <c r="R387"/>
  <c r="Q387"/>
  <c r="P387"/>
  <c r="O387"/>
  <c r="N387"/>
  <c r="M387"/>
  <c r="L387"/>
  <c r="K387"/>
  <c r="J387"/>
  <c r="I387"/>
  <c r="H387"/>
  <c r="G387"/>
  <c r="F387"/>
  <c r="E387"/>
  <c r="D387"/>
  <c r="C387"/>
  <c r="B387"/>
  <c r="BN386"/>
  <c r="BM386"/>
  <c r="BL386"/>
  <c r="BK386"/>
  <c r="BI386"/>
  <c r="BH386"/>
  <c r="BG386"/>
  <c r="BF386"/>
  <c r="BE386"/>
  <c r="BD386"/>
  <c r="BC386"/>
  <c r="BB386"/>
  <c r="BA386"/>
  <c r="AZ386"/>
  <c r="AY386"/>
  <c r="AX386"/>
  <c r="AW386"/>
  <c r="AV386"/>
  <c r="AU386"/>
  <c r="AS386"/>
  <c r="AR386"/>
  <c r="AQ386"/>
  <c r="AP386"/>
  <c r="AO386"/>
  <c r="AN386"/>
  <c r="AM386"/>
  <c r="AL386"/>
  <c r="AK386"/>
  <c r="AJ386"/>
  <c r="AI386"/>
  <c r="AH386"/>
  <c r="AG386"/>
  <c r="AF386"/>
  <c r="AE386"/>
  <c r="AD386"/>
  <c r="AC386"/>
  <c r="AB386"/>
  <c r="AA386"/>
  <c r="Z386"/>
  <c r="Y386"/>
  <c r="X386"/>
  <c r="W386"/>
  <c r="V386"/>
  <c r="U386"/>
  <c r="T386"/>
  <c r="S386"/>
  <c r="R386"/>
  <c r="Q386"/>
  <c r="P386"/>
  <c r="O386"/>
  <c r="N386"/>
  <c r="M386"/>
  <c r="L386"/>
  <c r="K386"/>
  <c r="J386"/>
  <c r="I386"/>
  <c r="H386"/>
  <c r="G386"/>
  <c r="F386"/>
  <c r="E386"/>
  <c r="D386"/>
  <c r="C386"/>
  <c r="B386"/>
  <c r="BN385"/>
  <c r="BM385"/>
  <c r="BL385"/>
  <c r="BK385"/>
  <c r="BI385"/>
  <c r="BH385"/>
  <c r="BG385"/>
  <c r="BF385"/>
  <c r="BE385"/>
  <c r="BD385"/>
  <c r="BC385"/>
  <c r="BB385"/>
  <c r="BA385"/>
  <c r="AZ385"/>
  <c r="AY385"/>
  <c r="AX385"/>
  <c r="AW385"/>
  <c r="AV385"/>
  <c r="AU385"/>
  <c r="AS385"/>
  <c r="AR385"/>
  <c r="AQ385"/>
  <c r="AP385"/>
  <c r="AO385"/>
  <c r="AN385"/>
  <c r="AM385"/>
  <c r="AL385"/>
  <c r="AK385"/>
  <c r="AJ385"/>
  <c r="AI385"/>
  <c r="AH385"/>
  <c r="AG385"/>
  <c r="AF385"/>
  <c r="AE385"/>
  <c r="AD385"/>
  <c r="AC385"/>
  <c r="AB385"/>
  <c r="AA385"/>
  <c r="Z385"/>
  <c r="Y385"/>
  <c r="X385"/>
  <c r="W385"/>
  <c r="V385"/>
  <c r="U385"/>
  <c r="T385"/>
  <c r="S385"/>
  <c r="R385"/>
  <c r="Q385"/>
  <c r="P385"/>
  <c r="O385"/>
  <c r="N385"/>
  <c r="M385"/>
  <c r="L385"/>
  <c r="K385"/>
  <c r="J385"/>
  <c r="I385"/>
  <c r="H385"/>
  <c r="G385"/>
  <c r="F385"/>
  <c r="E385"/>
  <c r="D385"/>
  <c r="C385"/>
  <c r="B385"/>
  <c r="BN384"/>
  <c r="BM384"/>
  <c r="BL384"/>
  <c r="BK384"/>
  <c r="BI384"/>
  <c r="BH384"/>
  <c r="BG384"/>
  <c r="BF384"/>
  <c r="BE384"/>
  <c r="BD384"/>
  <c r="BC384"/>
  <c r="BB384"/>
  <c r="BA384"/>
  <c r="AZ384"/>
  <c r="AY384"/>
  <c r="AX384"/>
  <c r="AW384"/>
  <c r="AV384"/>
  <c r="AU384"/>
  <c r="AS384"/>
  <c r="AR384"/>
  <c r="AQ384"/>
  <c r="AP384"/>
  <c r="AO384"/>
  <c r="AN384"/>
  <c r="AM384"/>
  <c r="AL384"/>
  <c r="AK384"/>
  <c r="AJ384"/>
  <c r="AI384"/>
  <c r="AH384"/>
  <c r="AG384"/>
  <c r="AF384"/>
  <c r="AE384"/>
  <c r="AD384"/>
  <c r="AC384"/>
  <c r="AB384"/>
  <c r="AA384"/>
  <c r="Z384"/>
  <c r="Y384"/>
  <c r="X384"/>
  <c r="W384"/>
  <c r="V384"/>
  <c r="U384"/>
  <c r="T384"/>
  <c r="S384"/>
  <c r="R384"/>
  <c r="Q384"/>
  <c r="P384"/>
  <c r="O384"/>
  <c r="N384"/>
  <c r="M384"/>
  <c r="L384"/>
  <c r="K384"/>
  <c r="J384"/>
  <c r="I384"/>
  <c r="H384"/>
  <c r="G384"/>
  <c r="F384"/>
  <c r="E384"/>
  <c r="D384"/>
  <c r="C384"/>
  <c r="B384"/>
  <c r="BN383"/>
  <c r="BM383"/>
  <c r="BL383"/>
  <c r="BK383"/>
  <c r="BI383"/>
  <c r="BH383"/>
  <c r="BG383"/>
  <c r="BF383"/>
  <c r="BE383"/>
  <c r="BD383"/>
  <c r="BC383"/>
  <c r="BB383"/>
  <c r="BA383"/>
  <c r="AZ383"/>
  <c r="AY383"/>
  <c r="AX383"/>
  <c r="AW383"/>
  <c r="AV383"/>
  <c r="AU383"/>
  <c r="AS383"/>
  <c r="AR383"/>
  <c r="AQ383"/>
  <c r="AP383"/>
  <c r="AO383"/>
  <c r="AN383"/>
  <c r="AM383"/>
  <c r="AL383"/>
  <c r="AK383"/>
  <c r="AJ383"/>
  <c r="AI383"/>
  <c r="AH383"/>
  <c r="AG383"/>
  <c r="AF383"/>
  <c r="AE383"/>
  <c r="AD383"/>
  <c r="AC383"/>
  <c r="AB383"/>
  <c r="AA383"/>
  <c r="Z383"/>
  <c r="Y383"/>
  <c r="X383"/>
  <c r="W383"/>
  <c r="V383"/>
  <c r="U383"/>
  <c r="T383"/>
  <c r="S383"/>
  <c r="R383"/>
  <c r="Q383"/>
  <c r="P383"/>
  <c r="O383"/>
  <c r="N383"/>
  <c r="M383"/>
  <c r="L383"/>
  <c r="K383"/>
  <c r="J383"/>
  <c r="I383"/>
  <c r="H383"/>
  <c r="G383"/>
  <c r="F383"/>
  <c r="E383"/>
  <c r="D383"/>
  <c r="C383"/>
  <c r="B383"/>
  <c r="BN382"/>
  <c r="BM382"/>
  <c r="BL382"/>
  <c r="BK382"/>
  <c r="BI382"/>
  <c r="BH382"/>
  <c r="BG382"/>
  <c r="BF382"/>
  <c r="BE382"/>
  <c r="BD382"/>
  <c r="BC382"/>
  <c r="BB382"/>
  <c r="BA382"/>
  <c r="AZ382"/>
  <c r="AY382"/>
  <c r="AX382"/>
  <c r="AW382"/>
  <c r="AV382"/>
  <c r="AU382"/>
  <c r="AS382"/>
  <c r="AR382"/>
  <c r="AQ382"/>
  <c r="AP382"/>
  <c r="AO382"/>
  <c r="AN382"/>
  <c r="AM382"/>
  <c r="AL382"/>
  <c r="AK382"/>
  <c r="AJ382"/>
  <c r="AI382"/>
  <c r="AH382"/>
  <c r="AG382"/>
  <c r="AF382"/>
  <c r="AE382"/>
  <c r="AD382"/>
  <c r="AC382"/>
  <c r="AB382"/>
  <c r="AA382"/>
  <c r="Z382"/>
  <c r="Y382"/>
  <c r="X382"/>
  <c r="W382"/>
  <c r="V382"/>
  <c r="U382"/>
  <c r="T382"/>
  <c r="S382"/>
  <c r="R382"/>
  <c r="Q382"/>
  <c r="P382"/>
  <c r="O382"/>
  <c r="N382"/>
  <c r="M382"/>
  <c r="L382"/>
  <c r="K382"/>
  <c r="J382"/>
  <c r="I382"/>
  <c r="H382"/>
  <c r="G382"/>
  <c r="F382"/>
  <c r="E382"/>
  <c r="D382"/>
  <c r="C382"/>
  <c r="B382"/>
  <c r="BN381"/>
  <c r="BM381"/>
  <c r="BL381"/>
  <c r="BK381"/>
  <c r="BI381"/>
  <c r="BH381"/>
  <c r="BG381"/>
  <c r="BF381"/>
  <c r="BE381"/>
  <c r="BD381"/>
  <c r="BC381"/>
  <c r="BB381"/>
  <c r="BA381"/>
  <c r="AZ381"/>
  <c r="AY381"/>
  <c r="AX381"/>
  <c r="AW381"/>
  <c r="AV381"/>
  <c r="AU381"/>
  <c r="AS381"/>
  <c r="AR381"/>
  <c r="AQ381"/>
  <c r="AP381"/>
  <c r="AO381"/>
  <c r="AN381"/>
  <c r="AM381"/>
  <c r="AL381"/>
  <c r="AK381"/>
  <c r="AJ381"/>
  <c r="AI381"/>
  <c r="AH381"/>
  <c r="AG381"/>
  <c r="AF381"/>
  <c r="AE381"/>
  <c r="AD381"/>
  <c r="AC381"/>
  <c r="AB381"/>
  <c r="AA381"/>
  <c r="Z381"/>
  <c r="Y381"/>
  <c r="X381"/>
  <c r="W381"/>
  <c r="V381"/>
  <c r="U381"/>
  <c r="T381"/>
  <c r="S381"/>
  <c r="R381"/>
  <c r="Q381"/>
  <c r="P381"/>
  <c r="O381"/>
  <c r="N381"/>
  <c r="M381"/>
  <c r="L381"/>
  <c r="K381"/>
  <c r="J381"/>
  <c r="I381"/>
  <c r="H381"/>
  <c r="G381"/>
  <c r="F381"/>
  <c r="E381"/>
  <c r="D381"/>
  <c r="C381"/>
  <c r="B381"/>
  <c r="BN380"/>
  <c r="BM380"/>
  <c r="BL380"/>
  <c r="BK380"/>
  <c r="BI380"/>
  <c r="BH380"/>
  <c r="BG380"/>
  <c r="BF380"/>
  <c r="BE380"/>
  <c r="BD380"/>
  <c r="BC380"/>
  <c r="BB380"/>
  <c r="BA380"/>
  <c r="AZ380"/>
  <c r="AY380"/>
  <c r="AX380"/>
  <c r="AW380"/>
  <c r="AV380"/>
  <c r="AU380"/>
  <c r="AS380"/>
  <c r="AR380"/>
  <c r="AQ380"/>
  <c r="AP380"/>
  <c r="AO380"/>
  <c r="AN380"/>
  <c r="AM380"/>
  <c r="AL380"/>
  <c r="AK380"/>
  <c r="AJ380"/>
  <c r="AI380"/>
  <c r="AH380"/>
  <c r="AG380"/>
  <c r="AF380"/>
  <c r="AE380"/>
  <c r="AD380"/>
  <c r="AC380"/>
  <c r="AB380"/>
  <c r="AA380"/>
  <c r="Z380"/>
  <c r="Y380"/>
  <c r="X380"/>
  <c r="W380"/>
  <c r="V380"/>
  <c r="U380"/>
  <c r="T380"/>
  <c r="S380"/>
  <c r="R380"/>
  <c r="Q380"/>
  <c r="P380"/>
  <c r="O380"/>
  <c r="N380"/>
  <c r="M380"/>
  <c r="L380"/>
  <c r="K380"/>
  <c r="J380"/>
  <c r="I380"/>
  <c r="H380"/>
  <c r="G380"/>
  <c r="F380"/>
  <c r="E380"/>
  <c r="D380"/>
  <c r="C380"/>
  <c r="B380"/>
  <c r="BN379"/>
  <c r="BM379"/>
  <c r="BL379"/>
  <c r="BK379"/>
  <c r="BI379"/>
  <c r="BH379"/>
  <c r="BG379"/>
  <c r="BF379"/>
  <c r="BE379"/>
  <c r="BD379"/>
  <c r="BC379"/>
  <c r="BB379"/>
  <c r="BA379"/>
  <c r="AZ379"/>
  <c r="AY379"/>
  <c r="AX379"/>
  <c r="AW379"/>
  <c r="AV379"/>
  <c r="AU379"/>
  <c r="AS379"/>
  <c r="AR379"/>
  <c r="AQ379"/>
  <c r="AP379"/>
  <c r="AO379"/>
  <c r="AN379"/>
  <c r="AM379"/>
  <c r="AL379"/>
  <c r="AK379"/>
  <c r="AJ379"/>
  <c r="AI379"/>
  <c r="AH379"/>
  <c r="AG379"/>
  <c r="AF379"/>
  <c r="AE379"/>
  <c r="AD379"/>
  <c r="AC379"/>
  <c r="AB379"/>
  <c r="AA379"/>
  <c r="Z379"/>
  <c r="Y379"/>
  <c r="X379"/>
  <c r="W379"/>
  <c r="V379"/>
  <c r="U379"/>
  <c r="T379"/>
  <c r="S379"/>
  <c r="R379"/>
  <c r="Q379"/>
  <c r="P379"/>
  <c r="O379"/>
  <c r="N379"/>
  <c r="M379"/>
  <c r="L379"/>
  <c r="K379"/>
  <c r="J379"/>
  <c r="I379"/>
  <c r="H379"/>
  <c r="G379"/>
  <c r="F379"/>
  <c r="E379"/>
  <c r="D379"/>
  <c r="C379"/>
  <c r="B379"/>
  <c r="BN378"/>
  <c r="BM378"/>
  <c r="BL378"/>
  <c r="BK378"/>
  <c r="BI378"/>
  <c r="BH378"/>
  <c r="BG378"/>
  <c r="BF378"/>
  <c r="BE378"/>
  <c r="BD378"/>
  <c r="BC378"/>
  <c r="BB378"/>
  <c r="BA378"/>
  <c r="AZ378"/>
  <c r="AY378"/>
  <c r="AX378"/>
  <c r="AW378"/>
  <c r="AV378"/>
  <c r="AU378"/>
  <c r="AS378"/>
  <c r="AR378"/>
  <c r="AQ378"/>
  <c r="AP378"/>
  <c r="AO378"/>
  <c r="AN378"/>
  <c r="AM378"/>
  <c r="AL378"/>
  <c r="AK378"/>
  <c r="AJ378"/>
  <c r="AI378"/>
  <c r="AH378"/>
  <c r="AG378"/>
  <c r="AF378"/>
  <c r="AE378"/>
  <c r="AD378"/>
  <c r="AC378"/>
  <c r="AB378"/>
  <c r="AA378"/>
  <c r="Z378"/>
  <c r="Y378"/>
  <c r="X378"/>
  <c r="W378"/>
  <c r="V378"/>
  <c r="U378"/>
  <c r="T378"/>
  <c r="S378"/>
  <c r="R378"/>
  <c r="Q378"/>
  <c r="P378"/>
  <c r="O378"/>
  <c r="N378"/>
  <c r="M378"/>
  <c r="L378"/>
  <c r="K378"/>
  <c r="J378"/>
  <c r="I378"/>
  <c r="H378"/>
  <c r="G378"/>
  <c r="F378"/>
  <c r="E378"/>
  <c r="D378"/>
  <c r="C378"/>
  <c r="B378"/>
  <c r="BN377"/>
  <c r="BM377"/>
  <c r="BL377"/>
  <c r="BK377"/>
  <c r="BI377"/>
  <c r="BH377"/>
  <c r="BG377"/>
  <c r="BF377"/>
  <c r="BE377"/>
  <c r="BD377"/>
  <c r="BC377"/>
  <c r="BB377"/>
  <c r="BA377"/>
  <c r="AZ377"/>
  <c r="AY377"/>
  <c r="AX377"/>
  <c r="AW377"/>
  <c r="AV377"/>
  <c r="AU377"/>
  <c r="AS377"/>
  <c r="AR377"/>
  <c r="AQ377"/>
  <c r="AP377"/>
  <c r="AO377"/>
  <c r="AN377"/>
  <c r="AM377"/>
  <c r="AL377"/>
  <c r="AK377"/>
  <c r="AJ377"/>
  <c r="AI377"/>
  <c r="AH377"/>
  <c r="AG377"/>
  <c r="AF377"/>
  <c r="AE377"/>
  <c r="AD377"/>
  <c r="AC377"/>
  <c r="AB377"/>
  <c r="AA377"/>
  <c r="Z377"/>
  <c r="Y377"/>
  <c r="X377"/>
  <c r="W377"/>
  <c r="V377"/>
  <c r="U377"/>
  <c r="T377"/>
  <c r="S377"/>
  <c r="R377"/>
  <c r="Q377"/>
  <c r="P377"/>
  <c r="O377"/>
  <c r="N377"/>
  <c r="M377"/>
  <c r="L377"/>
  <c r="K377"/>
  <c r="J377"/>
  <c r="I377"/>
  <c r="H377"/>
  <c r="G377"/>
  <c r="F377"/>
  <c r="E377"/>
  <c r="D377"/>
  <c r="C377"/>
  <c r="B377"/>
  <c r="BN376"/>
  <c r="BM376"/>
  <c r="BL376"/>
  <c r="BK376"/>
  <c r="BI376"/>
  <c r="BH376"/>
  <c r="BG376"/>
  <c r="BF376"/>
  <c r="BE376"/>
  <c r="BD376"/>
  <c r="BC376"/>
  <c r="BB376"/>
  <c r="BA376"/>
  <c r="AZ376"/>
  <c r="AY376"/>
  <c r="AX376"/>
  <c r="AW376"/>
  <c r="AV376"/>
  <c r="AU376"/>
  <c r="AS376"/>
  <c r="AR376"/>
  <c r="AQ376"/>
  <c r="AP376"/>
  <c r="AO376"/>
  <c r="AN376"/>
  <c r="AM376"/>
  <c r="AL376"/>
  <c r="AK376"/>
  <c r="AJ376"/>
  <c r="AI376"/>
  <c r="AH376"/>
  <c r="AG376"/>
  <c r="AF376"/>
  <c r="AE376"/>
  <c r="AD376"/>
  <c r="AC376"/>
  <c r="AB376"/>
  <c r="AA376"/>
  <c r="Z376"/>
  <c r="Y376"/>
  <c r="X376"/>
  <c r="W376"/>
  <c r="V376"/>
  <c r="U376"/>
  <c r="T376"/>
  <c r="S376"/>
  <c r="R376"/>
  <c r="Q376"/>
  <c r="P376"/>
  <c r="O376"/>
  <c r="N376"/>
  <c r="M376"/>
  <c r="L376"/>
  <c r="K376"/>
  <c r="J376"/>
  <c r="I376"/>
  <c r="H376"/>
  <c r="G376"/>
  <c r="F376"/>
  <c r="E376"/>
  <c r="D376"/>
  <c r="C376"/>
  <c r="B376"/>
  <c r="BN375"/>
  <c r="BM375"/>
  <c r="BL375"/>
  <c r="BK375"/>
  <c r="BI375"/>
  <c r="BH375"/>
  <c r="BG375"/>
  <c r="BF375"/>
  <c r="BE375"/>
  <c r="BD375"/>
  <c r="BC375"/>
  <c r="BB375"/>
  <c r="BA375"/>
  <c r="AZ375"/>
  <c r="AY375"/>
  <c r="AX375"/>
  <c r="AW375"/>
  <c r="AV375"/>
  <c r="AU375"/>
  <c r="AS375"/>
  <c r="AR375"/>
  <c r="AQ375"/>
  <c r="AP375"/>
  <c r="AO375"/>
  <c r="AN375"/>
  <c r="AM375"/>
  <c r="AL375"/>
  <c r="AK375"/>
  <c r="AJ375"/>
  <c r="AI375"/>
  <c r="AH375"/>
  <c r="AG375"/>
  <c r="AF375"/>
  <c r="AE375"/>
  <c r="AD375"/>
  <c r="AC375"/>
  <c r="AB375"/>
  <c r="AA375"/>
  <c r="Z375"/>
  <c r="Y375"/>
  <c r="X375"/>
  <c r="W375"/>
  <c r="V375"/>
  <c r="U375"/>
  <c r="T375"/>
  <c r="S375"/>
  <c r="R375"/>
  <c r="Q375"/>
  <c r="P375"/>
  <c r="O375"/>
  <c r="N375"/>
  <c r="M375"/>
  <c r="L375"/>
  <c r="K375"/>
  <c r="J375"/>
  <c r="I375"/>
  <c r="H375"/>
  <c r="G375"/>
  <c r="F375"/>
  <c r="E375"/>
  <c r="D375"/>
  <c r="C375"/>
  <c r="B375"/>
  <c r="BN374"/>
  <c r="BM374"/>
  <c r="BL374"/>
  <c r="BK374"/>
  <c r="BI374"/>
  <c r="BH374"/>
  <c r="BG374"/>
  <c r="BF374"/>
  <c r="BE374"/>
  <c r="BD374"/>
  <c r="BC374"/>
  <c r="BB374"/>
  <c r="BA374"/>
  <c r="AZ374"/>
  <c r="AY374"/>
  <c r="AX374"/>
  <c r="AW374"/>
  <c r="AV374"/>
  <c r="AU374"/>
  <c r="AS374"/>
  <c r="AR374"/>
  <c r="AQ374"/>
  <c r="AP374"/>
  <c r="AO374"/>
  <c r="AN374"/>
  <c r="AM374"/>
  <c r="AL374"/>
  <c r="AK374"/>
  <c r="AJ374"/>
  <c r="AI374"/>
  <c r="AH374"/>
  <c r="AG374"/>
  <c r="AF374"/>
  <c r="AE374"/>
  <c r="AD374"/>
  <c r="AC374"/>
  <c r="AB374"/>
  <c r="AA374"/>
  <c r="Z374"/>
  <c r="Y374"/>
  <c r="X374"/>
  <c r="W374"/>
  <c r="V374"/>
  <c r="U374"/>
  <c r="T374"/>
  <c r="S374"/>
  <c r="R374"/>
  <c r="Q374"/>
  <c r="P374"/>
  <c r="O374"/>
  <c r="N374"/>
  <c r="M374"/>
  <c r="L374"/>
  <c r="K374"/>
  <c r="J374"/>
  <c r="I374"/>
  <c r="H374"/>
  <c r="G374"/>
  <c r="F374"/>
  <c r="E374"/>
  <c r="D374"/>
  <c r="C374"/>
  <c r="B374"/>
  <c r="BN373"/>
  <c r="BM373"/>
  <c r="BL373"/>
  <c r="BK373"/>
  <c r="BI373"/>
  <c r="BH373"/>
  <c r="BG373"/>
  <c r="BF373"/>
  <c r="BE373"/>
  <c r="BD373"/>
  <c r="BC373"/>
  <c r="BB373"/>
  <c r="BA373"/>
  <c r="AZ373"/>
  <c r="AY373"/>
  <c r="AX373"/>
  <c r="AW373"/>
  <c r="AV373"/>
  <c r="AU373"/>
  <c r="AS373"/>
  <c r="AR373"/>
  <c r="AQ373"/>
  <c r="AP373"/>
  <c r="AO373"/>
  <c r="AN373"/>
  <c r="AM373"/>
  <c r="AL373"/>
  <c r="AK373"/>
  <c r="AJ373"/>
  <c r="AI373"/>
  <c r="AH373"/>
  <c r="AG373"/>
  <c r="AF373"/>
  <c r="AE373"/>
  <c r="AD373"/>
  <c r="AC373"/>
  <c r="AB373"/>
  <c r="AA373"/>
  <c r="Z373"/>
  <c r="Y373"/>
  <c r="X373"/>
  <c r="W373"/>
  <c r="V373"/>
  <c r="U373"/>
  <c r="T373"/>
  <c r="S373"/>
  <c r="R373"/>
  <c r="Q373"/>
  <c r="P373"/>
  <c r="O373"/>
  <c r="N373"/>
  <c r="M373"/>
  <c r="L373"/>
  <c r="K373"/>
  <c r="J373"/>
  <c r="I373"/>
  <c r="H373"/>
  <c r="G373"/>
  <c r="F373"/>
  <c r="E373"/>
  <c r="D373"/>
  <c r="C373"/>
  <c r="B373"/>
  <c r="BN372"/>
  <c r="BM372"/>
  <c r="BL372"/>
  <c r="BK372"/>
  <c r="BI372"/>
  <c r="BH372"/>
  <c r="BG372"/>
  <c r="BF372"/>
  <c r="BE372"/>
  <c r="BD372"/>
  <c r="BC372"/>
  <c r="BB372"/>
  <c r="BA372"/>
  <c r="AZ372"/>
  <c r="AY372"/>
  <c r="AX372"/>
  <c r="AW372"/>
  <c r="AV372"/>
  <c r="AU372"/>
  <c r="AS372"/>
  <c r="AR372"/>
  <c r="AQ372"/>
  <c r="AP372"/>
  <c r="AO372"/>
  <c r="AN372"/>
  <c r="AM372"/>
  <c r="AL372"/>
  <c r="AK372"/>
  <c r="AJ372"/>
  <c r="AI372"/>
  <c r="AH372"/>
  <c r="AG372"/>
  <c r="AF372"/>
  <c r="AE372"/>
  <c r="AD372"/>
  <c r="AC372"/>
  <c r="AB372"/>
  <c r="AA372"/>
  <c r="Z372"/>
  <c r="Y372"/>
  <c r="X372"/>
  <c r="W372"/>
  <c r="V372"/>
  <c r="U372"/>
  <c r="T372"/>
  <c r="S372"/>
  <c r="R372"/>
  <c r="Q372"/>
  <c r="P372"/>
  <c r="O372"/>
  <c r="N372"/>
  <c r="M372"/>
  <c r="L372"/>
  <c r="K372"/>
  <c r="J372"/>
  <c r="I372"/>
  <c r="H372"/>
  <c r="G372"/>
  <c r="F372"/>
  <c r="E372"/>
  <c r="D372"/>
  <c r="C372"/>
  <c r="B372"/>
  <c r="BN371"/>
  <c r="BM371"/>
  <c r="BL371"/>
  <c r="BK371"/>
  <c r="BI371"/>
  <c r="BH371"/>
  <c r="BG371"/>
  <c r="BF371"/>
  <c r="BE371"/>
  <c r="BD371"/>
  <c r="BC371"/>
  <c r="BB371"/>
  <c r="BA371"/>
  <c r="AZ371"/>
  <c r="AY371"/>
  <c r="AX371"/>
  <c r="AW371"/>
  <c r="AV371"/>
  <c r="AU371"/>
  <c r="AS371"/>
  <c r="AR371"/>
  <c r="AQ371"/>
  <c r="AP371"/>
  <c r="AO371"/>
  <c r="AN371"/>
  <c r="AM371"/>
  <c r="AL371"/>
  <c r="AK371"/>
  <c r="AJ371"/>
  <c r="AI371"/>
  <c r="AH371"/>
  <c r="AG371"/>
  <c r="AF371"/>
  <c r="AE371"/>
  <c r="AD371"/>
  <c r="AC371"/>
  <c r="AB371"/>
  <c r="AA371"/>
  <c r="Z371"/>
  <c r="Y371"/>
  <c r="X371"/>
  <c r="W371"/>
  <c r="V371"/>
  <c r="U371"/>
  <c r="T371"/>
  <c r="S371"/>
  <c r="R371"/>
  <c r="Q371"/>
  <c r="P371"/>
  <c r="O371"/>
  <c r="N371"/>
  <c r="M371"/>
  <c r="L371"/>
  <c r="K371"/>
  <c r="J371"/>
  <c r="I371"/>
  <c r="H371"/>
  <c r="G371"/>
  <c r="F371"/>
  <c r="E371"/>
  <c r="D371"/>
  <c r="C371"/>
  <c r="B371"/>
  <c r="BN370"/>
  <c r="BM370"/>
  <c r="BL370"/>
  <c r="BK370"/>
  <c r="BI370"/>
  <c r="BH370"/>
  <c r="BG370"/>
  <c r="BF370"/>
  <c r="BE370"/>
  <c r="BD370"/>
  <c r="BC370"/>
  <c r="BB370"/>
  <c r="BA370"/>
  <c r="AZ370"/>
  <c r="AY370"/>
  <c r="AX370"/>
  <c r="AW370"/>
  <c r="AV370"/>
  <c r="AU370"/>
  <c r="AS370"/>
  <c r="AR370"/>
  <c r="AQ370"/>
  <c r="AP370"/>
  <c r="AO370"/>
  <c r="AN370"/>
  <c r="AM370"/>
  <c r="AL370"/>
  <c r="AK370"/>
  <c r="AJ370"/>
  <c r="AI370"/>
  <c r="AH370"/>
  <c r="AG370"/>
  <c r="AF370"/>
  <c r="AE370"/>
  <c r="AD370"/>
  <c r="AC370"/>
  <c r="AB370"/>
  <c r="AA370"/>
  <c r="Z370"/>
  <c r="Y370"/>
  <c r="X370"/>
  <c r="W370"/>
  <c r="V370"/>
  <c r="U370"/>
  <c r="T370"/>
  <c r="S370"/>
  <c r="R370"/>
  <c r="Q370"/>
  <c r="P370"/>
  <c r="O370"/>
  <c r="N370"/>
  <c r="M370"/>
  <c r="L370"/>
  <c r="K370"/>
  <c r="J370"/>
  <c r="I370"/>
  <c r="H370"/>
  <c r="G370"/>
  <c r="F370"/>
  <c r="E370"/>
  <c r="D370"/>
  <c r="C370"/>
  <c r="B370"/>
  <c r="BN369"/>
  <c r="BM369"/>
  <c r="BL369"/>
  <c r="BK369"/>
  <c r="BI369"/>
  <c r="BH369"/>
  <c r="BG369"/>
  <c r="BF369"/>
  <c r="BE369"/>
  <c r="BD369"/>
  <c r="BC369"/>
  <c r="BB369"/>
  <c r="BA369"/>
  <c r="AZ369"/>
  <c r="AY369"/>
  <c r="AX369"/>
  <c r="AW369"/>
  <c r="AV369"/>
  <c r="AU369"/>
  <c r="AS369"/>
  <c r="AR369"/>
  <c r="AQ369"/>
  <c r="AP369"/>
  <c r="AO369"/>
  <c r="AN369"/>
  <c r="AM369"/>
  <c r="AL369"/>
  <c r="AK369"/>
  <c r="AJ369"/>
  <c r="AI369"/>
  <c r="AH369"/>
  <c r="AG369"/>
  <c r="AF369"/>
  <c r="AE369"/>
  <c r="AD369"/>
  <c r="AC369"/>
  <c r="AB369"/>
  <c r="AA369"/>
  <c r="Z369"/>
  <c r="Y369"/>
  <c r="X369"/>
  <c r="W369"/>
  <c r="V369"/>
  <c r="U369"/>
  <c r="T369"/>
  <c r="S369"/>
  <c r="R369"/>
  <c r="Q369"/>
  <c r="P369"/>
  <c r="O369"/>
  <c r="N369"/>
  <c r="M369"/>
  <c r="L369"/>
  <c r="K369"/>
  <c r="J369"/>
  <c r="I369"/>
  <c r="H369"/>
  <c r="G369"/>
  <c r="F369"/>
  <c r="E369"/>
  <c r="D369"/>
  <c r="C369"/>
  <c r="B369"/>
  <c r="BN368"/>
  <c r="BM368"/>
  <c r="BL368"/>
  <c r="BK368"/>
  <c r="BI368"/>
  <c r="BH368"/>
  <c r="BG368"/>
  <c r="BF368"/>
  <c r="BE368"/>
  <c r="BD368"/>
  <c r="BC368"/>
  <c r="BB368"/>
  <c r="BA368"/>
  <c r="AZ368"/>
  <c r="AY368"/>
  <c r="AX368"/>
  <c r="AW368"/>
  <c r="AV368"/>
  <c r="AU368"/>
  <c r="AS368"/>
  <c r="AR368"/>
  <c r="AQ368"/>
  <c r="AP368"/>
  <c r="AO368"/>
  <c r="AN368"/>
  <c r="AM368"/>
  <c r="AL368"/>
  <c r="AK368"/>
  <c r="AJ368"/>
  <c r="AI368"/>
  <c r="AH368"/>
  <c r="AG368"/>
  <c r="AF368"/>
  <c r="AE368"/>
  <c r="AD368"/>
  <c r="AC368"/>
  <c r="AB368"/>
  <c r="AA368"/>
  <c r="Z368"/>
  <c r="Y368"/>
  <c r="X368"/>
  <c r="W368"/>
  <c r="V368"/>
  <c r="U368"/>
  <c r="T368"/>
  <c r="S368"/>
  <c r="R368"/>
  <c r="Q368"/>
  <c r="P368"/>
  <c r="O368"/>
  <c r="N368"/>
  <c r="M368"/>
  <c r="L368"/>
  <c r="K368"/>
  <c r="J368"/>
  <c r="I368"/>
  <c r="H368"/>
  <c r="G368"/>
  <c r="F368"/>
  <c r="E368"/>
  <c r="D368"/>
  <c r="C368"/>
  <c r="B368"/>
  <c r="BN367"/>
  <c r="BM367"/>
  <c r="BL367"/>
  <c r="BK367"/>
  <c r="BI367"/>
  <c r="BH367"/>
  <c r="BG367"/>
  <c r="BF367"/>
  <c r="BE367"/>
  <c r="BD367"/>
  <c r="BC367"/>
  <c r="BB367"/>
  <c r="BA367"/>
  <c r="AZ367"/>
  <c r="AY367"/>
  <c r="AX367"/>
  <c r="AW367"/>
  <c r="AV367"/>
  <c r="AU367"/>
  <c r="AS367"/>
  <c r="AR367"/>
  <c r="AQ367"/>
  <c r="AP367"/>
  <c r="AO367"/>
  <c r="AN367"/>
  <c r="AM367"/>
  <c r="AL367"/>
  <c r="AK367"/>
  <c r="AJ367"/>
  <c r="AI367"/>
  <c r="AH367"/>
  <c r="AG367"/>
  <c r="AF367"/>
  <c r="AE367"/>
  <c r="AD367"/>
  <c r="AC367"/>
  <c r="AB367"/>
  <c r="AA367"/>
  <c r="Z367"/>
  <c r="Y367"/>
  <c r="X367"/>
  <c r="W367"/>
  <c r="V367"/>
  <c r="U367"/>
  <c r="T367"/>
  <c r="S367"/>
  <c r="R367"/>
  <c r="Q367"/>
  <c r="P367"/>
  <c r="O367"/>
  <c r="N367"/>
  <c r="M367"/>
  <c r="L367"/>
  <c r="K367"/>
  <c r="J367"/>
  <c r="I367"/>
  <c r="H367"/>
  <c r="G367"/>
  <c r="F367"/>
  <c r="E367"/>
  <c r="D367"/>
  <c r="C367"/>
  <c r="B367"/>
  <c r="BN366"/>
  <c r="BM366"/>
  <c r="BL366"/>
  <c r="BK366"/>
  <c r="BI366"/>
  <c r="BH366"/>
  <c r="BG366"/>
  <c r="BF366"/>
  <c r="BE366"/>
  <c r="BD366"/>
  <c r="BC366"/>
  <c r="BB366"/>
  <c r="BA366"/>
  <c r="AZ366"/>
  <c r="AY366"/>
  <c r="AX366"/>
  <c r="AW366"/>
  <c r="AV366"/>
  <c r="AU366"/>
  <c r="AS366"/>
  <c r="AR366"/>
  <c r="AQ366"/>
  <c r="AP366"/>
  <c r="AO366"/>
  <c r="AN366"/>
  <c r="AM366"/>
  <c r="AL366"/>
  <c r="AK366"/>
  <c r="AJ366"/>
  <c r="AI366"/>
  <c r="AH366"/>
  <c r="AG366"/>
  <c r="AF366"/>
  <c r="AE366"/>
  <c r="AD366"/>
  <c r="AC366"/>
  <c r="AB366"/>
  <c r="AA366"/>
  <c r="Z366"/>
  <c r="Y366"/>
  <c r="X366"/>
  <c r="W366"/>
  <c r="V366"/>
  <c r="U366"/>
  <c r="T366"/>
  <c r="S366"/>
  <c r="R366"/>
  <c r="Q366"/>
  <c r="P366"/>
  <c r="O366"/>
  <c r="N366"/>
  <c r="M366"/>
  <c r="L366"/>
  <c r="K366"/>
  <c r="J366"/>
  <c r="I366"/>
  <c r="H366"/>
  <c r="G366"/>
  <c r="F366"/>
  <c r="E366"/>
  <c r="D366"/>
  <c r="C366"/>
  <c r="B366"/>
  <c r="BN365"/>
  <c r="BM365"/>
  <c r="BL365"/>
  <c r="BK365"/>
  <c r="BI365"/>
  <c r="BH365"/>
  <c r="BG365"/>
  <c r="BF365"/>
  <c r="BE365"/>
  <c r="BD365"/>
  <c r="BC365"/>
  <c r="BB365"/>
  <c r="BA365"/>
  <c r="AZ365"/>
  <c r="AY365"/>
  <c r="AX365"/>
  <c r="AW365"/>
  <c r="AV365"/>
  <c r="AU365"/>
  <c r="AS365"/>
  <c r="AR365"/>
  <c r="AQ365"/>
  <c r="AP365"/>
  <c r="AO365"/>
  <c r="AN365"/>
  <c r="AM365"/>
  <c r="AL365"/>
  <c r="AK365"/>
  <c r="AJ365"/>
  <c r="AI365"/>
  <c r="AH365"/>
  <c r="AG365"/>
  <c r="AF365"/>
  <c r="AE365"/>
  <c r="AD365"/>
  <c r="AC365"/>
  <c r="AB365"/>
  <c r="AA365"/>
  <c r="Z365"/>
  <c r="Y365"/>
  <c r="X365"/>
  <c r="W365"/>
  <c r="V365"/>
  <c r="U365"/>
  <c r="T365"/>
  <c r="S365"/>
  <c r="R365"/>
  <c r="Q365"/>
  <c r="P365"/>
  <c r="O365"/>
  <c r="N365"/>
  <c r="M365"/>
  <c r="L365"/>
  <c r="K365"/>
  <c r="J365"/>
  <c r="I365"/>
  <c r="H365"/>
  <c r="G365"/>
  <c r="F365"/>
  <c r="E365"/>
  <c r="D365"/>
  <c r="C365"/>
  <c r="B365"/>
  <c r="BN364"/>
  <c r="BM364"/>
  <c r="BL364"/>
  <c r="BK364"/>
  <c r="BI364"/>
  <c r="BH364"/>
  <c r="BG364"/>
  <c r="BF364"/>
  <c r="BE364"/>
  <c r="BD364"/>
  <c r="BC364"/>
  <c r="BB364"/>
  <c r="BA364"/>
  <c r="AZ364"/>
  <c r="AY364"/>
  <c r="AX364"/>
  <c r="AW364"/>
  <c r="AV364"/>
  <c r="AU364"/>
  <c r="AS364"/>
  <c r="AR364"/>
  <c r="AQ364"/>
  <c r="AP364"/>
  <c r="AO364"/>
  <c r="AN364"/>
  <c r="AM364"/>
  <c r="AL364"/>
  <c r="AK364"/>
  <c r="AJ364"/>
  <c r="AI364"/>
  <c r="AH364"/>
  <c r="AG364"/>
  <c r="AF364"/>
  <c r="AE364"/>
  <c r="AD364"/>
  <c r="AC364"/>
  <c r="AB364"/>
  <c r="AA364"/>
  <c r="Z364"/>
  <c r="Y364"/>
  <c r="X364"/>
  <c r="W364"/>
  <c r="V364"/>
  <c r="U364"/>
  <c r="T364"/>
  <c r="S364"/>
  <c r="R364"/>
  <c r="Q364"/>
  <c r="P364"/>
  <c r="O364"/>
  <c r="N364"/>
  <c r="M364"/>
  <c r="L364"/>
  <c r="K364"/>
  <c r="J364"/>
  <c r="I364"/>
  <c r="H364"/>
  <c r="G364"/>
  <c r="F364"/>
  <c r="E364"/>
  <c r="D364"/>
  <c r="C364"/>
  <c r="B364"/>
  <c r="BN363"/>
  <c r="BM363"/>
  <c r="BL363"/>
  <c r="BK363"/>
  <c r="BI363"/>
  <c r="BH363"/>
  <c r="BG363"/>
  <c r="BF363"/>
  <c r="BE363"/>
  <c r="BD363"/>
  <c r="BC363"/>
  <c r="BB363"/>
  <c r="BA363"/>
  <c r="AZ363"/>
  <c r="AY363"/>
  <c r="AX363"/>
  <c r="AW363"/>
  <c r="AV363"/>
  <c r="AU363"/>
  <c r="AS363"/>
  <c r="AR363"/>
  <c r="AQ363"/>
  <c r="AP363"/>
  <c r="AO363"/>
  <c r="AN363"/>
  <c r="AM363"/>
  <c r="AL363"/>
  <c r="AK363"/>
  <c r="AJ363"/>
  <c r="AI363"/>
  <c r="AH363"/>
  <c r="AG363"/>
  <c r="AF363"/>
  <c r="AE363"/>
  <c r="AD363"/>
  <c r="AC363"/>
  <c r="AB363"/>
  <c r="AA363"/>
  <c r="Z363"/>
  <c r="Y363"/>
  <c r="X363"/>
  <c r="W363"/>
  <c r="V363"/>
  <c r="U363"/>
  <c r="T363"/>
  <c r="S363"/>
  <c r="R363"/>
  <c r="Q363"/>
  <c r="P363"/>
  <c r="O363"/>
  <c r="N363"/>
  <c r="M363"/>
  <c r="L363"/>
  <c r="K363"/>
  <c r="J363"/>
  <c r="I363"/>
  <c r="H363"/>
  <c r="G363"/>
  <c r="F363"/>
  <c r="E363"/>
  <c r="D363"/>
  <c r="C363"/>
  <c r="B363"/>
  <c r="BN362"/>
  <c r="BM362"/>
  <c r="BL362"/>
  <c r="BK362"/>
  <c r="BI362"/>
  <c r="BH362"/>
  <c r="BG362"/>
  <c r="BF362"/>
  <c r="BE362"/>
  <c r="BD362"/>
  <c r="BC362"/>
  <c r="BB362"/>
  <c r="BA362"/>
  <c r="AZ362"/>
  <c r="AY362"/>
  <c r="AX362"/>
  <c r="AW362"/>
  <c r="AV362"/>
  <c r="AU362"/>
  <c r="AS362"/>
  <c r="AR362"/>
  <c r="AQ362"/>
  <c r="AP362"/>
  <c r="AO362"/>
  <c r="AN362"/>
  <c r="AM362"/>
  <c r="AL362"/>
  <c r="AK362"/>
  <c r="AJ362"/>
  <c r="AI362"/>
  <c r="AH362"/>
  <c r="AG362"/>
  <c r="AF362"/>
  <c r="AE362"/>
  <c r="AD362"/>
  <c r="AC362"/>
  <c r="AB362"/>
  <c r="AA362"/>
  <c r="Z362"/>
  <c r="Y362"/>
  <c r="X362"/>
  <c r="W362"/>
  <c r="V362"/>
  <c r="U362"/>
  <c r="T362"/>
  <c r="S362"/>
  <c r="R362"/>
  <c r="Q362"/>
  <c r="P362"/>
  <c r="O362"/>
  <c r="N362"/>
  <c r="M362"/>
  <c r="L362"/>
  <c r="K362"/>
  <c r="J362"/>
  <c r="I362"/>
  <c r="H362"/>
  <c r="G362"/>
  <c r="F362"/>
  <c r="E362"/>
  <c r="D362"/>
  <c r="C362"/>
  <c r="B362"/>
  <c r="BN361"/>
  <c r="BM361"/>
  <c r="BL361"/>
  <c r="BK361"/>
  <c r="BI361"/>
  <c r="BH361"/>
  <c r="BG361"/>
  <c r="BF361"/>
  <c r="BE361"/>
  <c r="BD361"/>
  <c r="BC361"/>
  <c r="BB361"/>
  <c r="BA361"/>
  <c r="AZ361"/>
  <c r="AY361"/>
  <c r="AX361"/>
  <c r="AW361"/>
  <c r="AV361"/>
  <c r="AU361"/>
  <c r="AS361"/>
  <c r="AR361"/>
  <c r="AQ361"/>
  <c r="AP361"/>
  <c r="AO361"/>
  <c r="AN361"/>
  <c r="AM361"/>
  <c r="AL361"/>
  <c r="AK361"/>
  <c r="AJ361"/>
  <c r="AI361"/>
  <c r="AH361"/>
  <c r="AG361"/>
  <c r="AF361"/>
  <c r="AE361"/>
  <c r="AD361"/>
  <c r="AC361"/>
  <c r="AB361"/>
  <c r="AA361"/>
  <c r="Z361"/>
  <c r="Y361"/>
  <c r="X361"/>
  <c r="W361"/>
  <c r="V361"/>
  <c r="U361"/>
  <c r="T361"/>
  <c r="S361"/>
  <c r="R361"/>
  <c r="Q361"/>
  <c r="P361"/>
  <c r="O361"/>
  <c r="N361"/>
  <c r="M361"/>
  <c r="L361"/>
  <c r="K361"/>
  <c r="J361"/>
  <c r="I361"/>
  <c r="H361"/>
  <c r="G361"/>
  <c r="F361"/>
  <c r="E361"/>
  <c r="D361"/>
  <c r="C361"/>
  <c r="B361"/>
  <c r="BN360"/>
  <c r="BM360"/>
  <c r="BL360"/>
  <c r="BK360"/>
  <c r="BI360"/>
  <c r="BH360"/>
  <c r="BG360"/>
  <c r="BF360"/>
  <c r="BE360"/>
  <c r="BD360"/>
  <c r="BC360"/>
  <c r="BB360"/>
  <c r="BA360"/>
  <c r="AZ360"/>
  <c r="AY360"/>
  <c r="AX360"/>
  <c r="AW360"/>
  <c r="AV360"/>
  <c r="AU360"/>
  <c r="AS360"/>
  <c r="AR360"/>
  <c r="AQ360"/>
  <c r="AP360"/>
  <c r="AO360"/>
  <c r="AN360"/>
  <c r="AM360"/>
  <c r="AL360"/>
  <c r="AK360"/>
  <c r="AJ360"/>
  <c r="AI360"/>
  <c r="AH360"/>
  <c r="AG360"/>
  <c r="AF360"/>
  <c r="AE360"/>
  <c r="AD360"/>
  <c r="AC360"/>
  <c r="AB360"/>
  <c r="AA360"/>
  <c r="Z360"/>
  <c r="Y360"/>
  <c r="X360"/>
  <c r="W360"/>
  <c r="V360"/>
  <c r="U360"/>
  <c r="T360"/>
  <c r="S360"/>
  <c r="R360"/>
  <c r="Q360"/>
  <c r="P360"/>
  <c r="O360"/>
  <c r="N360"/>
  <c r="M360"/>
  <c r="L360"/>
  <c r="K360"/>
  <c r="J360"/>
  <c r="I360"/>
  <c r="H360"/>
  <c r="G360"/>
  <c r="F360"/>
  <c r="E360"/>
  <c r="D360"/>
  <c r="C360"/>
  <c r="B360"/>
  <c r="BN359"/>
  <c r="BM359"/>
  <c r="BL359"/>
  <c r="BK359"/>
  <c r="BI359"/>
  <c r="BH359"/>
  <c r="BG359"/>
  <c r="BF359"/>
  <c r="BE359"/>
  <c r="BD359"/>
  <c r="BC359"/>
  <c r="BB359"/>
  <c r="BA359"/>
  <c r="AZ359"/>
  <c r="AY359"/>
  <c r="AX359"/>
  <c r="AW359"/>
  <c r="AV359"/>
  <c r="AU359"/>
  <c r="AS359"/>
  <c r="AR359"/>
  <c r="AQ359"/>
  <c r="AP359"/>
  <c r="AO359"/>
  <c r="AN359"/>
  <c r="AM359"/>
  <c r="AL359"/>
  <c r="AK359"/>
  <c r="AJ359"/>
  <c r="AI359"/>
  <c r="AH359"/>
  <c r="AG359"/>
  <c r="AF359"/>
  <c r="AE359"/>
  <c r="AD359"/>
  <c r="AC359"/>
  <c r="AB359"/>
  <c r="AA359"/>
  <c r="Z359"/>
  <c r="Y359"/>
  <c r="X359"/>
  <c r="W359"/>
  <c r="V359"/>
  <c r="U359"/>
  <c r="T359"/>
  <c r="S359"/>
  <c r="R359"/>
  <c r="Q359"/>
  <c r="P359"/>
  <c r="O359"/>
  <c r="N359"/>
  <c r="M359"/>
  <c r="L359"/>
  <c r="K359"/>
  <c r="J359"/>
  <c r="I359"/>
  <c r="H359"/>
  <c r="G359"/>
  <c r="F359"/>
  <c r="E359"/>
  <c r="D359"/>
  <c r="C359"/>
  <c r="B359"/>
  <c r="BN358"/>
  <c r="BM358"/>
  <c r="BL358"/>
  <c r="BK358"/>
  <c r="BI358"/>
  <c r="BH358"/>
  <c r="BG358"/>
  <c r="BF358"/>
  <c r="BE358"/>
  <c r="BD358"/>
  <c r="BC358"/>
  <c r="BB358"/>
  <c r="BA358"/>
  <c r="AZ358"/>
  <c r="AY358"/>
  <c r="AX358"/>
  <c r="AW358"/>
  <c r="AV358"/>
  <c r="AU358"/>
  <c r="AS358"/>
  <c r="AR358"/>
  <c r="AQ358"/>
  <c r="AP358"/>
  <c r="AO358"/>
  <c r="AN358"/>
  <c r="AM358"/>
  <c r="AL358"/>
  <c r="AK358"/>
  <c r="AJ358"/>
  <c r="AI358"/>
  <c r="AH358"/>
  <c r="AG358"/>
  <c r="AF358"/>
  <c r="AE358"/>
  <c r="AD358"/>
  <c r="AC358"/>
  <c r="AB358"/>
  <c r="AA358"/>
  <c r="Z358"/>
  <c r="Y358"/>
  <c r="X358"/>
  <c r="W358"/>
  <c r="V358"/>
  <c r="U358"/>
  <c r="T358"/>
  <c r="S358"/>
  <c r="R358"/>
  <c r="Q358"/>
  <c r="P358"/>
  <c r="O358"/>
  <c r="N358"/>
  <c r="M358"/>
  <c r="L358"/>
  <c r="K358"/>
  <c r="J358"/>
  <c r="I358"/>
  <c r="H358"/>
  <c r="G358"/>
  <c r="F358"/>
  <c r="E358"/>
  <c r="D358"/>
  <c r="C358"/>
  <c r="B358"/>
  <c r="BN357"/>
  <c r="BM357"/>
  <c r="BL357"/>
  <c r="BK357"/>
  <c r="BI357"/>
  <c r="BH357"/>
  <c r="BG357"/>
  <c r="BF357"/>
  <c r="BE357"/>
  <c r="BD357"/>
  <c r="BC357"/>
  <c r="BB357"/>
  <c r="BA357"/>
  <c r="AZ357"/>
  <c r="AY357"/>
  <c r="AX357"/>
  <c r="AW357"/>
  <c r="AV357"/>
  <c r="AU357"/>
  <c r="AS357"/>
  <c r="AR357"/>
  <c r="AQ357"/>
  <c r="AP357"/>
  <c r="AO357"/>
  <c r="AN357"/>
  <c r="AM357"/>
  <c r="AL357"/>
  <c r="AK357"/>
  <c r="AJ357"/>
  <c r="AI357"/>
  <c r="AH357"/>
  <c r="AG357"/>
  <c r="AF357"/>
  <c r="AE357"/>
  <c r="AD357"/>
  <c r="AC357"/>
  <c r="AB357"/>
  <c r="AA357"/>
  <c r="Z357"/>
  <c r="Y357"/>
  <c r="X357"/>
  <c r="W357"/>
  <c r="V357"/>
  <c r="U357"/>
  <c r="T357"/>
  <c r="S357"/>
  <c r="R357"/>
  <c r="Q357"/>
  <c r="P357"/>
  <c r="O357"/>
  <c r="N357"/>
  <c r="M357"/>
  <c r="L357"/>
  <c r="K357"/>
  <c r="J357"/>
  <c r="I357"/>
  <c r="H357"/>
  <c r="G357"/>
  <c r="F357"/>
  <c r="E357"/>
  <c r="D357"/>
  <c r="C357"/>
  <c r="B357"/>
  <c r="BN356"/>
  <c r="BM356"/>
  <c r="BL356"/>
  <c r="BK356"/>
  <c r="BI356"/>
  <c r="BH356"/>
  <c r="BG356"/>
  <c r="BF356"/>
  <c r="BE356"/>
  <c r="BD356"/>
  <c r="BC356"/>
  <c r="BB356"/>
  <c r="BA356"/>
  <c r="AZ356"/>
  <c r="AY356"/>
  <c r="AX356"/>
  <c r="AW356"/>
  <c r="AV356"/>
  <c r="AU356"/>
  <c r="AS356"/>
  <c r="AR356"/>
  <c r="AQ356"/>
  <c r="AP356"/>
  <c r="AO356"/>
  <c r="AN356"/>
  <c r="AM356"/>
  <c r="AL356"/>
  <c r="AK356"/>
  <c r="AJ356"/>
  <c r="AI356"/>
  <c r="AH356"/>
  <c r="AG356"/>
  <c r="AF356"/>
  <c r="AE356"/>
  <c r="AD356"/>
  <c r="AC356"/>
  <c r="AB356"/>
  <c r="AA356"/>
  <c r="Z356"/>
  <c r="Y356"/>
  <c r="X356"/>
  <c r="W356"/>
  <c r="V356"/>
  <c r="U356"/>
  <c r="T356"/>
  <c r="S356"/>
  <c r="R356"/>
  <c r="Q356"/>
  <c r="P356"/>
  <c r="O356"/>
  <c r="N356"/>
  <c r="M356"/>
  <c r="L356"/>
  <c r="K356"/>
  <c r="J356"/>
  <c r="I356"/>
  <c r="H356"/>
  <c r="G356"/>
  <c r="F356"/>
  <c r="E356"/>
  <c r="D356"/>
  <c r="C356"/>
  <c r="B356"/>
  <c r="BN355"/>
  <c r="BM355"/>
  <c r="BL355"/>
  <c r="BK355"/>
  <c r="BI355"/>
  <c r="BH355"/>
  <c r="BG355"/>
  <c r="BF355"/>
  <c r="BE355"/>
  <c r="BD355"/>
  <c r="BC355"/>
  <c r="BB355"/>
  <c r="BA355"/>
  <c r="AZ355"/>
  <c r="AY355"/>
  <c r="AX355"/>
  <c r="AW355"/>
  <c r="AV355"/>
  <c r="AU355"/>
  <c r="AS355"/>
  <c r="AR355"/>
  <c r="AQ355"/>
  <c r="AP355"/>
  <c r="AO355"/>
  <c r="AN355"/>
  <c r="AM355"/>
  <c r="AL355"/>
  <c r="AK355"/>
  <c r="AJ355"/>
  <c r="AI355"/>
  <c r="AH355"/>
  <c r="AG355"/>
  <c r="AF355"/>
  <c r="AE355"/>
  <c r="AD355"/>
  <c r="AC355"/>
  <c r="AB355"/>
  <c r="AA355"/>
  <c r="Z355"/>
  <c r="Y355"/>
  <c r="X355"/>
  <c r="W355"/>
  <c r="V355"/>
  <c r="U355"/>
  <c r="T355"/>
  <c r="S355"/>
  <c r="R355"/>
  <c r="Q355"/>
  <c r="P355"/>
  <c r="O355"/>
  <c r="N355"/>
  <c r="M355"/>
  <c r="L355"/>
  <c r="K355"/>
  <c r="J355"/>
  <c r="I355"/>
  <c r="H355"/>
  <c r="G355"/>
  <c r="F355"/>
  <c r="E355"/>
  <c r="D355"/>
  <c r="C355"/>
  <c r="B355"/>
  <c r="BN354"/>
  <c r="BM354"/>
  <c r="BL354"/>
  <c r="BK354"/>
  <c r="BI354"/>
  <c r="BH354"/>
  <c r="BG354"/>
  <c r="BF354"/>
  <c r="BE354"/>
  <c r="BD354"/>
  <c r="BC354"/>
  <c r="BB354"/>
  <c r="BA354"/>
  <c r="AZ354"/>
  <c r="AY354"/>
  <c r="AX354"/>
  <c r="AW354"/>
  <c r="AV354"/>
  <c r="AU354"/>
  <c r="AS354"/>
  <c r="AR354"/>
  <c r="AQ354"/>
  <c r="AP354"/>
  <c r="AO354"/>
  <c r="AN354"/>
  <c r="AM354"/>
  <c r="AL354"/>
  <c r="AK354"/>
  <c r="AJ354"/>
  <c r="AI354"/>
  <c r="AH354"/>
  <c r="AG354"/>
  <c r="AF354"/>
  <c r="AE354"/>
  <c r="AD354"/>
  <c r="AC354"/>
  <c r="AB354"/>
  <c r="AA354"/>
  <c r="Z354"/>
  <c r="Y354"/>
  <c r="X354"/>
  <c r="W354"/>
  <c r="V354"/>
  <c r="U354"/>
  <c r="T354"/>
  <c r="S354"/>
  <c r="R354"/>
  <c r="Q354"/>
  <c r="P354"/>
  <c r="O354"/>
  <c r="N354"/>
  <c r="M354"/>
  <c r="L354"/>
  <c r="K354"/>
  <c r="J354"/>
  <c r="I354"/>
  <c r="H354"/>
  <c r="G354"/>
  <c r="F354"/>
  <c r="E354"/>
  <c r="D354"/>
  <c r="C354"/>
  <c r="B354"/>
  <c r="BN353"/>
  <c r="BM353"/>
  <c r="BL353"/>
  <c r="BK353"/>
  <c r="BI353"/>
  <c r="BH353"/>
  <c r="BG353"/>
  <c r="BF353"/>
  <c r="BE353"/>
  <c r="BD353"/>
  <c r="BC353"/>
  <c r="BB353"/>
  <c r="BA353"/>
  <c r="AZ353"/>
  <c r="AY353"/>
  <c r="AX353"/>
  <c r="AW353"/>
  <c r="AV353"/>
  <c r="AU353"/>
  <c r="AS353"/>
  <c r="AR353"/>
  <c r="AQ353"/>
  <c r="AP353"/>
  <c r="AO353"/>
  <c r="AN353"/>
  <c r="AM353"/>
  <c r="AL353"/>
  <c r="AK353"/>
  <c r="AJ353"/>
  <c r="AI353"/>
  <c r="AH353"/>
  <c r="AG353"/>
  <c r="AF353"/>
  <c r="AE353"/>
  <c r="AD353"/>
  <c r="AC353"/>
  <c r="AB353"/>
  <c r="AA353"/>
  <c r="Z353"/>
  <c r="Y353"/>
  <c r="X353"/>
  <c r="W353"/>
  <c r="V353"/>
  <c r="U353"/>
  <c r="T353"/>
  <c r="S353"/>
  <c r="R353"/>
  <c r="Q353"/>
  <c r="P353"/>
  <c r="O353"/>
  <c r="N353"/>
  <c r="M353"/>
  <c r="L353"/>
  <c r="K353"/>
  <c r="J353"/>
  <c r="I353"/>
  <c r="H353"/>
  <c r="G353"/>
  <c r="F353"/>
  <c r="E353"/>
  <c r="D353"/>
  <c r="C353"/>
  <c r="B353"/>
  <c r="BN352"/>
  <c r="BM352"/>
  <c r="BL352"/>
  <c r="BK352"/>
  <c r="BI352"/>
  <c r="BH352"/>
  <c r="BG352"/>
  <c r="BF352"/>
  <c r="BE352"/>
  <c r="BD352"/>
  <c r="BC352"/>
  <c r="BB352"/>
  <c r="BA352"/>
  <c r="AZ352"/>
  <c r="AY352"/>
  <c r="AX352"/>
  <c r="AW352"/>
  <c r="AV352"/>
  <c r="AU352"/>
  <c r="AS352"/>
  <c r="AR352"/>
  <c r="AQ352"/>
  <c r="AP352"/>
  <c r="AO352"/>
  <c r="AN352"/>
  <c r="AM352"/>
  <c r="AL352"/>
  <c r="AK352"/>
  <c r="AJ352"/>
  <c r="AI352"/>
  <c r="AH352"/>
  <c r="AG352"/>
  <c r="AF352"/>
  <c r="AE352"/>
  <c r="AD352"/>
  <c r="AC352"/>
  <c r="AB352"/>
  <c r="AA352"/>
  <c r="Z352"/>
  <c r="Y352"/>
  <c r="X352"/>
  <c r="W352"/>
  <c r="V352"/>
  <c r="U352"/>
  <c r="T352"/>
  <c r="S352"/>
  <c r="R352"/>
  <c r="Q352"/>
  <c r="P352"/>
  <c r="O352"/>
  <c r="N352"/>
  <c r="M352"/>
  <c r="L352"/>
  <c r="K352"/>
  <c r="J352"/>
  <c r="I352"/>
  <c r="H352"/>
  <c r="G352"/>
  <c r="F352"/>
  <c r="E352"/>
  <c r="D352"/>
  <c r="C352"/>
  <c r="B352"/>
  <c r="BN351"/>
  <c r="BM351"/>
  <c r="BL351"/>
  <c r="BK351"/>
  <c r="BI351"/>
  <c r="BH351"/>
  <c r="BG351"/>
  <c r="BF351"/>
  <c r="BE351"/>
  <c r="BD351"/>
  <c r="BC351"/>
  <c r="BB351"/>
  <c r="BA351"/>
  <c r="AZ351"/>
  <c r="AY351"/>
  <c r="AX351"/>
  <c r="AW351"/>
  <c r="AV351"/>
  <c r="AU351"/>
  <c r="AS351"/>
  <c r="AR351"/>
  <c r="AQ351"/>
  <c r="AP351"/>
  <c r="AO351"/>
  <c r="AN351"/>
  <c r="AM351"/>
  <c r="AL351"/>
  <c r="AK351"/>
  <c r="AJ351"/>
  <c r="AI351"/>
  <c r="AH351"/>
  <c r="AG351"/>
  <c r="AF351"/>
  <c r="AE351"/>
  <c r="AD351"/>
  <c r="AC351"/>
  <c r="AB351"/>
  <c r="AA351"/>
  <c r="Z351"/>
  <c r="Y351"/>
  <c r="X351"/>
  <c r="W351"/>
  <c r="V351"/>
  <c r="U351"/>
  <c r="T351"/>
  <c r="S351"/>
  <c r="R351"/>
  <c r="Q351"/>
  <c r="P351"/>
  <c r="O351"/>
  <c r="N351"/>
  <c r="M351"/>
  <c r="L351"/>
  <c r="K351"/>
  <c r="J351"/>
  <c r="I351"/>
  <c r="H351"/>
  <c r="G351"/>
  <c r="F351"/>
  <c r="E351"/>
  <c r="D351"/>
  <c r="C351"/>
  <c r="B351"/>
  <c r="BN350"/>
  <c r="BM350"/>
  <c r="BL350"/>
  <c r="BK350"/>
  <c r="BI350"/>
  <c r="BH350"/>
  <c r="BG350"/>
  <c r="BF350"/>
  <c r="BE350"/>
  <c r="BD350"/>
  <c r="BC350"/>
  <c r="BB350"/>
  <c r="BA350"/>
  <c r="AZ350"/>
  <c r="AY350"/>
  <c r="AX350"/>
  <c r="AW350"/>
  <c r="AV350"/>
  <c r="AU350"/>
  <c r="AS350"/>
  <c r="AR350"/>
  <c r="AQ350"/>
  <c r="AP350"/>
  <c r="AO350"/>
  <c r="AN350"/>
  <c r="AM350"/>
  <c r="AL350"/>
  <c r="AK350"/>
  <c r="AJ350"/>
  <c r="AI350"/>
  <c r="AH350"/>
  <c r="AG350"/>
  <c r="AF350"/>
  <c r="AE350"/>
  <c r="AD350"/>
  <c r="AC350"/>
  <c r="AB350"/>
  <c r="AA350"/>
  <c r="Z350"/>
  <c r="Y350"/>
  <c r="X350"/>
  <c r="W350"/>
  <c r="V350"/>
  <c r="U350"/>
  <c r="T350"/>
  <c r="S350"/>
  <c r="R350"/>
  <c r="Q350"/>
  <c r="P350"/>
  <c r="O350"/>
  <c r="N350"/>
  <c r="M350"/>
  <c r="L350"/>
  <c r="K350"/>
  <c r="J350"/>
  <c r="I350"/>
  <c r="H350"/>
  <c r="G350"/>
  <c r="F350"/>
  <c r="E350"/>
  <c r="D350"/>
  <c r="C350"/>
  <c r="B350"/>
  <c r="BN349"/>
  <c r="BM349"/>
  <c r="BL349"/>
  <c r="BK349"/>
  <c r="BI349"/>
  <c r="BH349"/>
  <c r="BG349"/>
  <c r="BF349"/>
  <c r="BE349"/>
  <c r="BD349"/>
  <c r="BC349"/>
  <c r="BB349"/>
  <c r="BA349"/>
  <c r="AZ349"/>
  <c r="AY349"/>
  <c r="AX349"/>
  <c r="AW349"/>
  <c r="AV349"/>
  <c r="AU349"/>
  <c r="AS349"/>
  <c r="AR349"/>
  <c r="AQ349"/>
  <c r="AP349"/>
  <c r="AO349"/>
  <c r="AN349"/>
  <c r="AM349"/>
  <c r="AL349"/>
  <c r="AK349"/>
  <c r="AJ349"/>
  <c r="AI349"/>
  <c r="AH349"/>
  <c r="AG349"/>
  <c r="AF349"/>
  <c r="AE349"/>
  <c r="AD349"/>
  <c r="AC349"/>
  <c r="AB349"/>
  <c r="AA349"/>
  <c r="Z349"/>
  <c r="Y349"/>
  <c r="X349"/>
  <c r="W349"/>
  <c r="V349"/>
  <c r="U349"/>
  <c r="T349"/>
  <c r="S349"/>
  <c r="R349"/>
  <c r="Q349"/>
  <c r="P349"/>
  <c r="O349"/>
  <c r="N349"/>
  <c r="M349"/>
  <c r="L349"/>
  <c r="K349"/>
  <c r="J349"/>
  <c r="I349"/>
  <c r="H349"/>
  <c r="G349"/>
  <c r="F349"/>
  <c r="E349"/>
  <c r="D349"/>
  <c r="C349"/>
  <c r="B349"/>
  <c r="BN348"/>
  <c r="BM348"/>
  <c r="BL348"/>
  <c r="BK348"/>
  <c r="BI348"/>
  <c r="BH348"/>
  <c r="BG348"/>
  <c r="BF348"/>
  <c r="BE348"/>
  <c r="BD348"/>
  <c r="BC348"/>
  <c r="BB348"/>
  <c r="BA348"/>
  <c r="AZ348"/>
  <c r="AY348"/>
  <c r="AX348"/>
  <c r="AW348"/>
  <c r="AV348"/>
  <c r="AU348"/>
  <c r="AS348"/>
  <c r="AR348"/>
  <c r="AQ348"/>
  <c r="AP348"/>
  <c r="AO348"/>
  <c r="AN348"/>
  <c r="AM348"/>
  <c r="AL348"/>
  <c r="AK348"/>
  <c r="AJ348"/>
  <c r="AI348"/>
  <c r="AH348"/>
  <c r="AG348"/>
  <c r="AF348"/>
  <c r="AE348"/>
  <c r="AD348"/>
  <c r="AC348"/>
  <c r="AB348"/>
  <c r="AA348"/>
  <c r="Z348"/>
  <c r="Y348"/>
  <c r="X348"/>
  <c r="W348"/>
  <c r="V348"/>
  <c r="U348"/>
  <c r="T348"/>
  <c r="S348"/>
  <c r="R348"/>
  <c r="Q348"/>
  <c r="P348"/>
  <c r="O348"/>
  <c r="N348"/>
  <c r="M348"/>
  <c r="L348"/>
  <c r="K348"/>
  <c r="J348"/>
  <c r="I348"/>
  <c r="H348"/>
  <c r="G348"/>
  <c r="F348"/>
  <c r="E348"/>
  <c r="D348"/>
  <c r="C348"/>
  <c r="B348"/>
  <c r="BN347"/>
  <c r="BM347"/>
  <c r="BL347"/>
  <c r="BK347"/>
  <c r="BI347"/>
  <c r="BH347"/>
  <c r="BG347"/>
  <c r="BF347"/>
  <c r="BE347"/>
  <c r="BD347"/>
  <c r="BC347"/>
  <c r="BB347"/>
  <c r="BA347"/>
  <c r="AZ347"/>
  <c r="AY347"/>
  <c r="AX347"/>
  <c r="AW347"/>
  <c r="AV347"/>
  <c r="AU347"/>
  <c r="AS347"/>
  <c r="AR347"/>
  <c r="AQ347"/>
  <c r="AP347"/>
  <c r="AO347"/>
  <c r="AN347"/>
  <c r="AM347"/>
  <c r="AL347"/>
  <c r="AK347"/>
  <c r="AJ347"/>
  <c r="AI347"/>
  <c r="AH347"/>
  <c r="AG347"/>
  <c r="AF347"/>
  <c r="AE347"/>
  <c r="AD347"/>
  <c r="AC347"/>
  <c r="AB347"/>
  <c r="AA347"/>
  <c r="Z347"/>
  <c r="Y347"/>
  <c r="X347"/>
  <c r="W347"/>
  <c r="V347"/>
  <c r="U347"/>
  <c r="T347"/>
  <c r="S347"/>
  <c r="R347"/>
  <c r="Q347"/>
  <c r="P347"/>
  <c r="O347"/>
  <c r="N347"/>
  <c r="M347"/>
  <c r="L347"/>
  <c r="K347"/>
  <c r="J347"/>
  <c r="I347"/>
  <c r="H347"/>
  <c r="G347"/>
  <c r="F347"/>
  <c r="E347"/>
  <c r="D347"/>
  <c r="C347"/>
  <c r="B347"/>
  <c r="BN346"/>
  <c r="BM346"/>
  <c r="BL346"/>
  <c r="BK346"/>
  <c r="BI346"/>
  <c r="BH346"/>
  <c r="BG346"/>
  <c r="BF346"/>
  <c r="BE346"/>
  <c r="BD346"/>
  <c r="BC346"/>
  <c r="BB346"/>
  <c r="BA346"/>
  <c r="AZ346"/>
  <c r="AY346"/>
  <c r="AX346"/>
  <c r="AW346"/>
  <c r="AV346"/>
  <c r="AU346"/>
  <c r="AS346"/>
  <c r="AR346"/>
  <c r="AQ346"/>
  <c r="AP346"/>
  <c r="AO346"/>
  <c r="AN346"/>
  <c r="AM346"/>
  <c r="AL346"/>
  <c r="AK346"/>
  <c r="AJ346"/>
  <c r="AI346"/>
  <c r="AH346"/>
  <c r="AG346"/>
  <c r="AF346"/>
  <c r="AE346"/>
  <c r="AD346"/>
  <c r="AC346"/>
  <c r="AB346"/>
  <c r="AA346"/>
  <c r="Z346"/>
  <c r="Y346"/>
  <c r="X346"/>
  <c r="W346"/>
  <c r="V346"/>
  <c r="U346"/>
  <c r="T346"/>
  <c r="S346"/>
  <c r="R346"/>
  <c r="Q346"/>
  <c r="P346"/>
  <c r="O346"/>
  <c r="N346"/>
  <c r="M346"/>
  <c r="L346"/>
  <c r="K346"/>
  <c r="J346"/>
  <c r="I346"/>
  <c r="H346"/>
  <c r="G346"/>
  <c r="F346"/>
  <c r="E346"/>
  <c r="D346"/>
  <c r="C346"/>
  <c r="B346"/>
  <c r="BN345"/>
  <c r="BM345"/>
  <c r="BL345"/>
  <c r="BK345"/>
  <c r="BI345"/>
  <c r="BH345"/>
  <c r="BG345"/>
  <c r="BF345"/>
  <c r="BE345"/>
  <c r="BD345"/>
  <c r="BC345"/>
  <c r="BB345"/>
  <c r="BA345"/>
  <c r="AZ345"/>
  <c r="AY345"/>
  <c r="AX345"/>
  <c r="AW345"/>
  <c r="AV345"/>
  <c r="AU345"/>
  <c r="AS345"/>
  <c r="AR345"/>
  <c r="AQ345"/>
  <c r="AP345"/>
  <c r="AO345"/>
  <c r="AN345"/>
  <c r="AM345"/>
  <c r="AL345"/>
  <c r="AK345"/>
  <c r="AJ345"/>
  <c r="AI345"/>
  <c r="AH345"/>
  <c r="AG345"/>
  <c r="AF345"/>
  <c r="AE345"/>
  <c r="AD345"/>
  <c r="AC345"/>
  <c r="AB345"/>
  <c r="AA345"/>
  <c r="Z345"/>
  <c r="Y345"/>
  <c r="X345"/>
  <c r="W345"/>
  <c r="V345"/>
  <c r="U345"/>
  <c r="T345"/>
  <c r="S345"/>
  <c r="R345"/>
  <c r="Q345"/>
  <c r="P345"/>
  <c r="O345"/>
  <c r="N345"/>
  <c r="M345"/>
  <c r="L345"/>
  <c r="K345"/>
  <c r="J345"/>
  <c r="I345"/>
  <c r="H345"/>
  <c r="G345"/>
  <c r="F345"/>
  <c r="E345"/>
  <c r="D345"/>
  <c r="C345"/>
  <c r="B345"/>
  <c r="BN344"/>
  <c r="BM344"/>
  <c r="BL344"/>
  <c r="BK344"/>
  <c r="BI344"/>
  <c r="BH344"/>
  <c r="BG344"/>
  <c r="BF344"/>
  <c r="BE344"/>
  <c r="BD344"/>
  <c r="BC344"/>
  <c r="BB344"/>
  <c r="BA344"/>
  <c r="AZ344"/>
  <c r="AY344"/>
  <c r="AX344"/>
  <c r="AW344"/>
  <c r="AV344"/>
  <c r="AU344"/>
  <c r="AS344"/>
  <c r="AR344"/>
  <c r="AQ344"/>
  <c r="AP344"/>
  <c r="AO344"/>
  <c r="AN344"/>
  <c r="AM344"/>
  <c r="AL344"/>
  <c r="AK344"/>
  <c r="AJ344"/>
  <c r="AI344"/>
  <c r="AH344"/>
  <c r="AG344"/>
  <c r="AF344"/>
  <c r="AE344"/>
  <c r="AD344"/>
  <c r="AC344"/>
  <c r="AB344"/>
  <c r="AA344"/>
  <c r="Z344"/>
  <c r="Y344"/>
  <c r="X344"/>
  <c r="W344"/>
  <c r="V344"/>
  <c r="U344"/>
  <c r="T344"/>
  <c r="S344"/>
  <c r="R344"/>
  <c r="Q344"/>
  <c r="P344"/>
  <c r="O344"/>
  <c r="N344"/>
  <c r="M344"/>
  <c r="L344"/>
  <c r="K344"/>
  <c r="J344"/>
  <c r="I344"/>
  <c r="H344"/>
  <c r="G344"/>
  <c r="F344"/>
  <c r="E344"/>
  <c r="D344"/>
  <c r="C344"/>
  <c r="B344"/>
  <c r="BN343"/>
  <c r="BM343"/>
  <c r="BL343"/>
  <c r="BK343"/>
  <c r="BI343"/>
  <c r="BH343"/>
  <c r="BG343"/>
  <c r="BF343"/>
  <c r="BE343"/>
  <c r="BD343"/>
  <c r="BC343"/>
  <c r="BB343"/>
  <c r="BA343"/>
  <c r="AZ343"/>
  <c r="AY343"/>
  <c r="AX343"/>
  <c r="AW343"/>
  <c r="AV343"/>
  <c r="AU343"/>
  <c r="AS343"/>
  <c r="AR343"/>
  <c r="AQ343"/>
  <c r="AP343"/>
  <c r="AO343"/>
  <c r="AN343"/>
  <c r="AM343"/>
  <c r="AL343"/>
  <c r="AK343"/>
  <c r="AJ343"/>
  <c r="AI343"/>
  <c r="AH343"/>
  <c r="AG343"/>
  <c r="AF343"/>
  <c r="AE343"/>
  <c r="AD343"/>
  <c r="AC343"/>
  <c r="AB343"/>
  <c r="AA343"/>
  <c r="Z343"/>
  <c r="Y343"/>
  <c r="X343"/>
  <c r="W343"/>
  <c r="V343"/>
  <c r="U343"/>
  <c r="T343"/>
  <c r="S343"/>
  <c r="R343"/>
  <c r="Q343"/>
  <c r="P343"/>
  <c r="O343"/>
  <c r="N343"/>
  <c r="M343"/>
  <c r="L343"/>
  <c r="K343"/>
  <c r="J343"/>
  <c r="I343"/>
  <c r="H343"/>
  <c r="G343"/>
  <c r="F343"/>
  <c r="E343"/>
  <c r="D343"/>
  <c r="C343"/>
  <c r="B343"/>
  <c r="BN342"/>
  <c r="BM342"/>
  <c r="BL342"/>
  <c r="BK342"/>
  <c r="BI342"/>
  <c r="BH342"/>
  <c r="BG342"/>
  <c r="BF342"/>
  <c r="BE342"/>
  <c r="BD342"/>
  <c r="BC342"/>
  <c r="BB342"/>
  <c r="BA342"/>
  <c r="AZ342"/>
  <c r="AY342"/>
  <c r="AX342"/>
  <c r="AW342"/>
  <c r="AV342"/>
  <c r="AU342"/>
  <c r="AS342"/>
  <c r="AR342"/>
  <c r="AQ342"/>
  <c r="AP342"/>
  <c r="AO342"/>
  <c r="AN342"/>
  <c r="AM342"/>
  <c r="AL342"/>
  <c r="AK342"/>
  <c r="AJ342"/>
  <c r="AI342"/>
  <c r="AH342"/>
  <c r="AG342"/>
  <c r="AF342"/>
  <c r="AE342"/>
  <c r="AD342"/>
  <c r="AC342"/>
  <c r="AB342"/>
  <c r="AA342"/>
  <c r="Z342"/>
  <c r="Y342"/>
  <c r="X342"/>
  <c r="W342"/>
  <c r="V342"/>
  <c r="U342"/>
  <c r="T342"/>
  <c r="S342"/>
  <c r="R342"/>
  <c r="Q342"/>
  <c r="P342"/>
  <c r="O342"/>
  <c r="N342"/>
  <c r="M342"/>
  <c r="L342"/>
  <c r="K342"/>
  <c r="J342"/>
  <c r="I342"/>
  <c r="H342"/>
  <c r="G342"/>
  <c r="F342"/>
  <c r="E342"/>
  <c r="D342"/>
  <c r="C342"/>
  <c r="B342"/>
  <c r="BN341"/>
  <c r="BM341"/>
  <c r="BL341"/>
  <c r="BK341"/>
  <c r="BI341"/>
  <c r="BH341"/>
  <c r="BG341"/>
  <c r="BF341"/>
  <c r="BE341"/>
  <c r="BD341"/>
  <c r="BC341"/>
  <c r="BB341"/>
  <c r="BA341"/>
  <c r="AZ341"/>
  <c r="AY341"/>
  <c r="AX341"/>
  <c r="AW341"/>
  <c r="AV341"/>
  <c r="AU341"/>
  <c r="AS341"/>
  <c r="AR341"/>
  <c r="AQ341"/>
  <c r="AP341"/>
  <c r="AO341"/>
  <c r="AN341"/>
  <c r="AM341"/>
  <c r="AL341"/>
  <c r="AK341"/>
  <c r="AJ341"/>
  <c r="AI341"/>
  <c r="AH341"/>
  <c r="AG341"/>
  <c r="AF341"/>
  <c r="AE341"/>
  <c r="AD341"/>
  <c r="AC341"/>
  <c r="AB341"/>
  <c r="AA341"/>
  <c r="Z341"/>
  <c r="Y341"/>
  <c r="X341"/>
  <c r="W341"/>
  <c r="V341"/>
  <c r="U341"/>
  <c r="T341"/>
  <c r="S341"/>
  <c r="R341"/>
  <c r="Q341"/>
  <c r="P341"/>
  <c r="O341"/>
  <c r="N341"/>
  <c r="M341"/>
  <c r="L341"/>
  <c r="K341"/>
  <c r="J341"/>
  <c r="I341"/>
  <c r="H341"/>
  <c r="G341"/>
  <c r="F341"/>
  <c r="E341"/>
  <c r="D341"/>
  <c r="C341"/>
  <c r="B341"/>
  <c r="BN340"/>
  <c r="BM340"/>
  <c r="BL340"/>
  <c r="BK340"/>
  <c r="BI340"/>
  <c r="BH340"/>
  <c r="BG340"/>
  <c r="BF340"/>
  <c r="BE340"/>
  <c r="BD340"/>
  <c r="BC340"/>
  <c r="BB340"/>
  <c r="BA340"/>
  <c r="AZ340"/>
  <c r="AY340"/>
  <c r="AX340"/>
  <c r="AW340"/>
  <c r="AV340"/>
  <c r="AU340"/>
  <c r="AS340"/>
  <c r="AR340"/>
  <c r="AQ340"/>
  <c r="AP340"/>
  <c r="AO340"/>
  <c r="AN340"/>
  <c r="AM340"/>
  <c r="AL340"/>
  <c r="AK340"/>
  <c r="AJ340"/>
  <c r="AI340"/>
  <c r="AH340"/>
  <c r="AG340"/>
  <c r="AF340"/>
  <c r="AE340"/>
  <c r="AD340"/>
  <c r="AC340"/>
  <c r="AB340"/>
  <c r="AA340"/>
  <c r="Z340"/>
  <c r="Y340"/>
  <c r="X340"/>
  <c r="W340"/>
  <c r="V340"/>
  <c r="U340"/>
  <c r="T340"/>
  <c r="S340"/>
  <c r="R340"/>
  <c r="Q340"/>
  <c r="P340"/>
  <c r="O340"/>
  <c r="N340"/>
  <c r="M340"/>
  <c r="L340"/>
  <c r="K340"/>
  <c r="J340"/>
  <c r="I340"/>
  <c r="H340"/>
  <c r="G340"/>
  <c r="F340"/>
  <c r="E340"/>
  <c r="D340"/>
  <c r="C340"/>
  <c r="B340"/>
  <c r="BN339"/>
  <c r="BM339"/>
  <c r="BL339"/>
  <c r="BK339"/>
  <c r="BI339"/>
  <c r="BH339"/>
  <c r="BG339"/>
  <c r="BF339"/>
  <c r="BE339"/>
  <c r="BD339"/>
  <c r="BC339"/>
  <c r="BB339"/>
  <c r="BA339"/>
  <c r="AZ339"/>
  <c r="AY339"/>
  <c r="AX339"/>
  <c r="AW339"/>
  <c r="AV339"/>
  <c r="AU339"/>
  <c r="AS339"/>
  <c r="AR339"/>
  <c r="AQ339"/>
  <c r="AP339"/>
  <c r="AO339"/>
  <c r="AN339"/>
  <c r="AM339"/>
  <c r="AL339"/>
  <c r="AK339"/>
  <c r="AJ339"/>
  <c r="AI339"/>
  <c r="AH339"/>
  <c r="AG339"/>
  <c r="AF339"/>
  <c r="AE339"/>
  <c r="AD339"/>
  <c r="AC339"/>
  <c r="AB339"/>
  <c r="AA339"/>
  <c r="Z339"/>
  <c r="Y339"/>
  <c r="X339"/>
  <c r="W339"/>
  <c r="V339"/>
  <c r="U339"/>
  <c r="T339"/>
  <c r="S339"/>
  <c r="R339"/>
  <c r="Q339"/>
  <c r="P339"/>
  <c r="O339"/>
  <c r="N339"/>
  <c r="M339"/>
  <c r="L339"/>
  <c r="K339"/>
  <c r="J339"/>
  <c r="I339"/>
  <c r="H339"/>
  <c r="G339"/>
  <c r="F339"/>
  <c r="E339"/>
  <c r="D339"/>
  <c r="C339"/>
  <c r="B339"/>
  <c r="BN338"/>
  <c r="BM338"/>
  <c r="BL338"/>
  <c r="BK338"/>
  <c r="BI338"/>
  <c r="BH338"/>
  <c r="BG338"/>
  <c r="BF338"/>
  <c r="BE338"/>
  <c r="BD338"/>
  <c r="BC338"/>
  <c r="BB338"/>
  <c r="BA338"/>
  <c r="AZ338"/>
  <c r="AY338"/>
  <c r="AX338"/>
  <c r="AW338"/>
  <c r="AV338"/>
  <c r="AU338"/>
  <c r="AS338"/>
  <c r="AR338"/>
  <c r="AQ338"/>
  <c r="AP338"/>
  <c r="AO338"/>
  <c r="AN338"/>
  <c r="AM338"/>
  <c r="AL338"/>
  <c r="AK338"/>
  <c r="AJ338"/>
  <c r="AI338"/>
  <c r="AH338"/>
  <c r="AG338"/>
  <c r="AF338"/>
  <c r="AE338"/>
  <c r="AD338"/>
  <c r="AC338"/>
  <c r="AB338"/>
  <c r="AA338"/>
  <c r="Z338"/>
  <c r="Y338"/>
  <c r="X338"/>
  <c r="W338"/>
  <c r="V338"/>
  <c r="U338"/>
  <c r="T338"/>
  <c r="S338"/>
  <c r="R338"/>
  <c r="Q338"/>
  <c r="P338"/>
  <c r="O338"/>
  <c r="N338"/>
  <c r="M338"/>
  <c r="L338"/>
  <c r="K338"/>
  <c r="J338"/>
  <c r="I338"/>
  <c r="H338"/>
  <c r="G338"/>
  <c r="F338"/>
  <c r="E338"/>
  <c r="D338"/>
  <c r="C338"/>
  <c r="B338"/>
  <c r="BN337"/>
  <c r="BM337"/>
  <c r="BL337"/>
  <c r="BK337"/>
  <c r="BI337"/>
  <c r="BH337"/>
  <c r="BG337"/>
  <c r="BF337"/>
  <c r="BE337"/>
  <c r="BD337"/>
  <c r="BC337"/>
  <c r="BB337"/>
  <c r="BA337"/>
  <c r="AZ337"/>
  <c r="AY337"/>
  <c r="AX337"/>
  <c r="AW337"/>
  <c r="AV337"/>
  <c r="AU337"/>
  <c r="AS337"/>
  <c r="AR337"/>
  <c r="AQ337"/>
  <c r="AP337"/>
  <c r="AO337"/>
  <c r="AN337"/>
  <c r="AM337"/>
  <c r="AL337"/>
  <c r="AK337"/>
  <c r="AJ337"/>
  <c r="AI337"/>
  <c r="AH337"/>
  <c r="AG337"/>
  <c r="AF337"/>
  <c r="AE337"/>
  <c r="AD337"/>
  <c r="AC337"/>
  <c r="AB337"/>
  <c r="AA337"/>
  <c r="Z337"/>
  <c r="Y337"/>
  <c r="X337"/>
  <c r="W337"/>
  <c r="V337"/>
  <c r="U337"/>
  <c r="T337"/>
  <c r="S337"/>
  <c r="R337"/>
  <c r="Q337"/>
  <c r="P337"/>
  <c r="O337"/>
  <c r="N337"/>
  <c r="M337"/>
  <c r="L337"/>
  <c r="K337"/>
  <c r="J337"/>
  <c r="I337"/>
  <c r="H337"/>
  <c r="G337"/>
  <c r="F337"/>
  <c r="E337"/>
  <c r="D337"/>
  <c r="C337"/>
  <c r="B337"/>
  <c r="BN336"/>
  <c r="BM336"/>
  <c r="BL336"/>
  <c r="BK336"/>
  <c r="BI336"/>
  <c r="BH336"/>
  <c r="BG336"/>
  <c r="BF336"/>
  <c r="BE336"/>
  <c r="BD336"/>
  <c r="BC336"/>
  <c r="BB336"/>
  <c r="BA336"/>
  <c r="AZ336"/>
  <c r="AY336"/>
  <c r="AX336"/>
  <c r="AW336"/>
  <c r="AV336"/>
  <c r="AU336"/>
  <c r="AS336"/>
  <c r="AR336"/>
  <c r="AQ336"/>
  <c r="AP336"/>
  <c r="AO336"/>
  <c r="AN336"/>
  <c r="AM336"/>
  <c r="AL336"/>
  <c r="AK336"/>
  <c r="AJ336"/>
  <c r="AI336"/>
  <c r="AH336"/>
  <c r="AG336"/>
  <c r="AF336"/>
  <c r="AE336"/>
  <c r="AD336"/>
  <c r="AC336"/>
  <c r="AB336"/>
  <c r="AA336"/>
  <c r="Z336"/>
  <c r="Y336"/>
  <c r="X336"/>
  <c r="W336"/>
  <c r="V336"/>
  <c r="U336"/>
  <c r="T336"/>
  <c r="S336"/>
  <c r="R336"/>
  <c r="Q336"/>
  <c r="P336"/>
  <c r="O336"/>
  <c r="N336"/>
  <c r="M336"/>
  <c r="L336"/>
  <c r="K336"/>
  <c r="J336"/>
  <c r="I336"/>
  <c r="H336"/>
  <c r="G336"/>
  <c r="F336"/>
  <c r="E336"/>
  <c r="D336"/>
  <c r="C336"/>
  <c r="B336"/>
  <c r="BN335"/>
  <c r="BM335"/>
  <c r="BL335"/>
  <c r="BK335"/>
  <c r="BI335"/>
  <c r="BH335"/>
  <c r="BG335"/>
  <c r="BF335"/>
  <c r="BE335"/>
  <c r="BD335"/>
  <c r="BC335"/>
  <c r="BB335"/>
  <c r="BA335"/>
  <c r="AZ335"/>
  <c r="AY335"/>
  <c r="AX335"/>
  <c r="AW335"/>
  <c r="AV335"/>
  <c r="AU335"/>
  <c r="AS335"/>
  <c r="AR335"/>
  <c r="AQ335"/>
  <c r="AP335"/>
  <c r="AO335"/>
  <c r="AN335"/>
  <c r="AM335"/>
  <c r="AL335"/>
  <c r="AK335"/>
  <c r="AJ335"/>
  <c r="AI335"/>
  <c r="AH335"/>
  <c r="AG335"/>
  <c r="AF335"/>
  <c r="AE335"/>
  <c r="AD335"/>
  <c r="AC335"/>
  <c r="AB335"/>
  <c r="AA335"/>
  <c r="Z335"/>
  <c r="Y335"/>
  <c r="X335"/>
  <c r="W335"/>
  <c r="V335"/>
  <c r="U335"/>
  <c r="T335"/>
  <c r="S335"/>
  <c r="R335"/>
  <c r="Q335"/>
  <c r="P335"/>
  <c r="O335"/>
  <c r="N335"/>
  <c r="M335"/>
  <c r="L335"/>
  <c r="K335"/>
  <c r="J335"/>
  <c r="I335"/>
  <c r="H335"/>
  <c r="G335"/>
  <c r="F335"/>
  <c r="E335"/>
  <c r="D335"/>
  <c r="C335"/>
  <c r="B335"/>
  <c r="BN334"/>
  <c r="BM334"/>
  <c r="BL334"/>
  <c r="BK334"/>
  <c r="BI334"/>
  <c r="BH334"/>
  <c r="BG334"/>
  <c r="BF334"/>
  <c r="BE334"/>
  <c r="BD334"/>
  <c r="BC334"/>
  <c r="BB334"/>
  <c r="BA334"/>
  <c r="AZ334"/>
  <c r="AY334"/>
  <c r="AX334"/>
  <c r="AW334"/>
  <c r="AV334"/>
  <c r="AU334"/>
  <c r="AS334"/>
  <c r="AR334"/>
  <c r="AQ334"/>
  <c r="AP334"/>
  <c r="AO334"/>
  <c r="AN334"/>
  <c r="AM334"/>
  <c r="AL334"/>
  <c r="AK334"/>
  <c r="AJ334"/>
  <c r="AI334"/>
  <c r="AH334"/>
  <c r="AG334"/>
  <c r="AF334"/>
  <c r="AE334"/>
  <c r="AD334"/>
  <c r="AC334"/>
  <c r="AB334"/>
  <c r="AA334"/>
  <c r="Z334"/>
  <c r="Y334"/>
  <c r="X334"/>
  <c r="W334"/>
  <c r="V334"/>
  <c r="U334"/>
  <c r="T334"/>
  <c r="S334"/>
  <c r="R334"/>
  <c r="Q334"/>
  <c r="P334"/>
  <c r="O334"/>
  <c r="N334"/>
  <c r="M334"/>
  <c r="L334"/>
  <c r="K334"/>
  <c r="J334"/>
  <c r="I334"/>
  <c r="H334"/>
  <c r="G334"/>
  <c r="F334"/>
  <c r="E334"/>
  <c r="D334"/>
  <c r="C334"/>
  <c r="B334"/>
  <c r="BN333"/>
  <c r="BM333"/>
  <c r="BL333"/>
  <c r="BK333"/>
  <c r="BI333"/>
  <c r="BH333"/>
  <c r="BG333"/>
  <c r="BF333"/>
  <c r="BE333"/>
  <c r="BD333"/>
  <c r="BC333"/>
  <c r="BB333"/>
  <c r="BA333"/>
  <c r="AZ333"/>
  <c r="AY333"/>
  <c r="AX333"/>
  <c r="AW333"/>
  <c r="AV333"/>
  <c r="AU333"/>
  <c r="AS333"/>
  <c r="AR333"/>
  <c r="AQ333"/>
  <c r="AP333"/>
  <c r="AO333"/>
  <c r="AN333"/>
  <c r="AM333"/>
  <c r="AL333"/>
  <c r="AK333"/>
  <c r="AJ333"/>
  <c r="AI333"/>
  <c r="AH333"/>
  <c r="AG333"/>
  <c r="AF333"/>
  <c r="AE333"/>
  <c r="AD333"/>
  <c r="AC333"/>
  <c r="AB333"/>
  <c r="AA333"/>
  <c r="Z333"/>
  <c r="Y333"/>
  <c r="X333"/>
  <c r="W333"/>
  <c r="V333"/>
  <c r="U333"/>
  <c r="T333"/>
  <c r="S333"/>
  <c r="R333"/>
  <c r="Q333"/>
  <c r="P333"/>
  <c r="O333"/>
  <c r="N333"/>
  <c r="M333"/>
  <c r="L333"/>
  <c r="K333"/>
  <c r="J333"/>
  <c r="I333"/>
  <c r="H333"/>
  <c r="G333"/>
  <c r="F333"/>
  <c r="E333"/>
  <c r="D333"/>
  <c r="C333"/>
  <c r="B333"/>
  <c r="BN332"/>
  <c r="BM332"/>
  <c r="BL332"/>
  <c r="BK332"/>
  <c r="BI332"/>
  <c r="BH332"/>
  <c r="BG332"/>
  <c r="BF332"/>
  <c r="BE332"/>
  <c r="BD332"/>
  <c r="BC332"/>
  <c r="BB332"/>
  <c r="BA332"/>
  <c r="AZ332"/>
  <c r="AY332"/>
  <c r="AX332"/>
  <c r="AW332"/>
  <c r="AV332"/>
  <c r="AU332"/>
  <c r="AS332"/>
  <c r="AR332"/>
  <c r="AQ332"/>
  <c r="AP332"/>
  <c r="AO332"/>
  <c r="AN332"/>
  <c r="AM332"/>
  <c r="AL332"/>
  <c r="AK332"/>
  <c r="AJ332"/>
  <c r="AI332"/>
  <c r="AH332"/>
  <c r="AG332"/>
  <c r="AF332"/>
  <c r="AE332"/>
  <c r="AD332"/>
  <c r="AC332"/>
  <c r="AB332"/>
  <c r="AA332"/>
  <c r="Z332"/>
  <c r="Y332"/>
  <c r="X332"/>
  <c r="W332"/>
  <c r="V332"/>
  <c r="U332"/>
  <c r="T332"/>
  <c r="S332"/>
  <c r="R332"/>
  <c r="Q332"/>
  <c r="P332"/>
  <c r="O332"/>
  <c r="N332"/>
  <c r="M332"/>
  <c r="L332"/>
  <c r="K332"/>
  <c r="J332"/>
  <c r="I332"/>
  <c r="H332"/>
  <c r="G332"/>
  <c r="F332"/>
  <c r="E332"/>
  <c r="D332"/>
  <c r="C332"/>
  <c r="B332"/>
  <c r="BN331"/>
  <c r="BM331"/>
  <c r="BL331"/>
  <c r="BK331"/>
  <c r="BI331"/>
  <c r="BH331"/>
  <c r="BG331"/>
  <c r="BF331"/>
  <c r="BE331"/>
  <c r="BD331"/>
  <c r="BC331"/>
  <c r="BB331"/>
  <c r="BA331"/>
  <c r="AZ331"/>
  <c r="AY331"/>
  <c r="AX331"/>
  <c r="AW331"/>
  <c r="AV331"/>
  <c r="AU331"/>
  <c r="AS331"/>
  <c r="AR331"/>
  <c r="AQ331"/>
  <c r="AP331"/>
  <c r="AO331"/>
  <c r="AN331"/>
  <c r="AM331"/>
  <c r="AL331"/>
  <c r="AK331"/>
  <c r="AJ331"/>
  <c r="AI331"/>
  <c r="AH331"/>
  <c r="AG331"/>
  <c r="AF331"/>
  <c r="AE331"/>
  <c r="AD331"/>
  <c r="AC331"/>
  <c r="AB331"/>
  <c r="AA331"/>
  <c r="Z331"/>
  <c r="Y331"/>
  <c r="X331"/>
  <c r="W331"/>
  <c r="V331"/>
  <c r="U331"/>
  <c r="T331"/>
  <c r="S331"/>
  <c r="R331"/>
  <c r="Q331"/>
  <c r="P331"/>
  <c r="O331"/>
  <c r="N331"/>
  <c r="M331"/>
  <c r="L331"/>
  <c r="K331"/>
  <c r="J331"/>
  <c r="I331"/>
  <c r="H331"/>
  <c r="G331"/>
  <c r="F331"/>
  <c r="E331"/>
  <c r="D331"/>
  <c r="C331"/>
  <c r="B331"/>
  <c r="BN330"/>
  <c r="BM330"/>
  <c r="BL330"/>
  <c r="BK330"/>
  <c r="BI330"/>
  <c r="BH330"/>
  <c r="BG330"/>
  <c r="BF330"/>
  <c r="BE330"/>
  <c r="BD330"/>
  <c r="BC330"/>
  <c r="BB330"/>
  <c r="BA330"/>
  <c r="AZ330"/>
  <c r="AY330"/>
  <c r="AX330"/>
  <c r="AW330"/>
  <c r="AV330"/>
  <c r="AU330"/>
  <c r="AS330"/>
  <c r="AR330"/>
  <c r="AQ330"/>
  <c r="AP330"/>
  <c r="AO330"/>
  <c r="AN330"/>
  <c r="AM330"/>
  <c r="AL330"/>
  <c r="AK330"/>
  <c r="AJ330"/>
  <c r="AI330"/>
  <c r="AH330"/>
  <c r="AG330"/>
  <c r="AF330"/>
  <c r="AE330"/>
  <c r="AD330"/>
  <c r="AC330"/>
  <c r="AB330"/>
  <c r="AA330"/>
  <c r="Z330"/>
  <c r="Y330"/>
  <c r="X330"/>
  <c r="W330"/>
  <c r="V330"/>
  <c r="U330"/>
  <c r="T330"/>
  <c r="S330"/>
  <c r="R330"/>
  <c r="Q330"/>
  <c r="P330"/>
  <c r="O330"/>
  <c r="N330"/>
  <c r="M330"/>
  <c r="L330"/>
  <c r="K330"/>
  <c r="J330"/>
  <c r="I330"/>
  <c r="H330"/>
  <c r="G330"/>
  <c r="F330"/>
  <c r="E330"/>
  <c r="D330"/>
  <c r="C330"/>
  <c r="B330"/>
  <c r="BN329"/>
  <c r="BM329"/>
  <c r="BL329"/>
  <c r="BK329"/>
  <c r="BI329"/>
  <c r="BH329"/>
  <c r="BG329"/>
  <c r="BF329"/>
  <c r="BE329"/>
  <c r="BD329"/>
  <c r="BC329"/>
  <c r="BB329"/>
  <c r="BA329"/>
  <c r="AZ329"/>
  <c r="AY329"/>
  <c r="AX329"/>
  <c r="AW329"/>
  <c r="AV329"/>
  <c r="AU329"/>
  <c r="AS329"/>
  <c r="AR329"/>
  <c r="AQ329"/>
  <c r="AP329"/>
  <c r="AO329"/>
  <c r="AN329"/>
  <c r="AM329"/>
  <c r="AL329"/>
  <c r="AK329"/>
  <c r="AJ329"/>
  <c r="AI329"/>
  <c r="AH329"/>
  <c r="AG329"/>
  <c r="AF329"/>
  <c r="AE329"/>
  <c r="AD329"/>
  <c r="AC329"/>
  <c r="AB329"/>
  <c r="AA329"/>
  <c r="Z329"/>
  <c r="Y329"/>
  <c r="X329"/>
  <c r="W329"/>
  <c r="V329"/>
  <c r="U329"/>
  <c r="T329"/>
  <c r="S329"/>
  <c r="R329"/>
  <c r="Q329"/>
  <c r="P329"/>
  <c r="O329"/>
  <c r="N329"/>
  <c r="M329"/>
  <c r="L329"/>
  <c r="K329"/>
  <c r="J329"/>
  <c r="I329"/>
  <c r="H329"/>
  <c r="G329"/>
  <c r="F329"/>
  <c r="E329"/>
  <c r="D329"/>
  <c r="C329"/>
  <c r="B329"/>
  <c r="BN328"/>
  <c r="BM328"/>
  <c r="BL328"/>
  <c r="BK328"/>
  <c r="BI328"/>
  <c r="BH328"/>
  <c r="BG328"/>
  <c r="BF328"/>
  <c r="BE328"/>
  <c r="BD328"/>
  <c r="BC328"/>
  <c r="BB328"/>
  <c r="BA328"/>
  <c r="AZ328"/>
  <c r="AY328"/>
  <c r="AX328"/>
  <c r="AW328"/>
  <c r="AV328"/>
  <c r="AU328"/>
  <c r="AS328"/>
  <c r="AR328"/>
  <c r="AQ328"/>
  <c r="AP328"/>
  <c r="AO328"/>
  <c r="AN328"/>
  <c r="AM328"/>
  <c r="AL328"/>
  <c r="AK328"/>
  <c r="AJ328"/>
  <c r="AI328"/>
  <c r="AH328"/>
  <c r="AG328"/>
  <c r="AF328"/>
  <c r="AE328"/>
  <c r="AD328"/>
  <c r="AC328"/>
  <c r="AB328"/>
  <c r="AA328"/>
  <c r="Z328"/>
  <c r="Y328"/>
  <c r="X328"/>
  <c r="W328"/>
  <c r="V328"/>
  <c r="U328"/>
  <c r="T328"/>
  <c r="S328"/>
  <c r="R328"/>
  <c r="Q328"/>
  <c r="P328"/>
  <c r="O328"/>
  <c r="N328"/>
  <c r="M328"/>
  <c r="L328"/>
  <c r="K328"/>
  <c r="J328"/>
  <c r="I328"/>
  <c r="H328"/>
  <c r="G328"/>
  <c r="F328"/>
  <c r="E328"/>
  <c r="D328"/>
  <c r="C328"/>
  <c r="B328"/>
  <c r="BN327"/>
  <c r="BM327"/>
  <c r="BL327"/>
  <c r="BK327"/>
  <c r="BI327"/>
  <c r="BH327"/>
  <c r="BG327"/>
  <c r="BF327"/>
  <c r="BE327"/>
  <c r="BD327"/>
  <c r="BC327"/>
  <c r="BB327"/>
  <c r="BA327"/>
  <c r="AZ327"/>
  <c r="AY327"/>
  <c r="AX327"/>
  <c r="AW327"/>
  <c r="AV327"/>
  <c r="AU327"/>
  <c r="AS327"/>
  <c r="AR327"/>
  <c r="AQ327"/>
  <c r="AP327"/>
  <c r="AO327"/>
  <c r="AN327"/>
  <c r="AM327"/>
  <c r="AL327"/>
  <c r="AK327"/>
  <c r="AJ327"/>
  <c r="AI327"/>
  <c r="AH327"/>
  <c r="AG327"/>
  <c r="AF327"/>
  <c r="AE327"/>
  <c r="AD327"/>
  <c r="AC327"/>
  <c r="AB327"/>
  <c r="AA327"/>
  <c r="Z327"/>
  <c r="Y327"/>
  <c r="X327"/>
  <c r="W327"/>
  <c r="V327"/>
  <c r="U327"/>
  <c r="T327"/>
  <c r="S327"/>
  <c r="R327"/>
  <c r="Q327"/>
  <c r="P327"/>
  <c r="O327"/>
  <c r="N327"/>
  <c r="M327"/>
  <c r="L327"/>
  <c r="K327"/>
  <c r="J327"/>
  <c r="I327"/>
  <c r="H327"/>
  <c r="G327"/>
  <c r="F327"/>
  <c r="E327"/>
  <c r="D327"/>
  <c r="C327"/>
  <c r="B327"/>
  <c r="BN326"/>
  <c r="BM326"/>
  <c r="BL326"/>
  <c r="BK326"/>
  <c r="BI326"/>
  <c r="BH326"/>
  <c r="BG326"/>
  <c r="BF326"/>
  <c r="BE326"/>
  <c r="BD326"/>
  <c r="BC326"/>
  <c r="BB326"/>
  <c r="BA326"/>
  <c r="AZ326"/>
  <c r="AY326"/>
  <c r="AX326"/>
  <c r="AW326"/>
  <c r="AV326"/>
  <c r="AU326"/>
  <c r="AS326"/>
  <c r="AR326"/>
  <c r="AQ326"/>
  <c r="AP326"/>
  <c r="AO326"/>
  <c r="AN326"/>
  <c r="AM326"/>
  <c r="AL326"/>
  <c r="AK326"/>
  <c r="AJ326"/>
  <c r="AI326"/>
  <c r="AH326"/>
  <c r="AG326"/>
  <c r="AF326"/>
  <c r="AE326"/>
  <c r="AD326"/>
  <c r="AC326"/>
  <c r="AB326"/>
  <c r="AA326"/>
  <c r="Z326"/>
  <c r="Y326"/>
  <c r="X326"/>
  <c r="W326"/>
  <c r="V326"/>
  <c r="U326"/>
  <c r="T326"/>
  <c r="S326"/>
  <c r="R326"/>
  <c r="Q326"/>
  <c r="P326"/>
  <c r="O326"/>
  <c r="N326"/>
  <c r="M326"/>
  <c r="L326"/>
  <c r="K326"/>
  <c r="J326"/>
  <c r="I326"/>
  <c r="H326"/>
  <c r="G326"/>
  <c r="F326"/>
  <c r="E326"/>
  <c r="D326"/>
  <c r="C326"/>
  <c r="B326"/>
  <c r="BN325"/>
  <c r="BM325"/>
  <c r="BL325"/>
  <c r="BK325"/>
  <c r="BI325"/>
  <c r="BH325"/>
  <c r="BG325"/>
  <c r="BF325"/>
  <c r="BE325"/>
  <c r="BD325"/>
  <c r="BC325"/>
  <c r="BB325"/>
  <c r="BA325"/>
  <c r="AZ325"/>
  <c r="AY325"/>
  <c r="AX325"/>
  <c r="AW325"/>
  <c r="AV325"/>
  <c r="AU325"/>
  <c r="AS325"/>
  <c r="AR325"/>
  <c r="AQ325"/>
  <c r="AP325"/>
  <c r="AO325"/>
  <c r="AN325"/>
  <c r="AM325"/>
  <c r="AL325"/>
  <c r="AK325"/>
  <c r="AJ325"/>
  <c r="AI325"/>
  <c r="AH325"/>
  <c r="AG325"/>
  <c r="AF325"/>
  <c r="AE325"/>
  <c r="AD325"/>
  <c r="AC325"/>
  <c r="AB325"/>
  <c r="AA325"/>
  <c r="Z325"/>
  <c r="Y325"/>
  <c r="X325"/>
  <c r="W325"/>
  <c r="V325"/>
  <c r="U325"/>
  <c r="T325"/>
  <c r="S325"/>
  <c r="R325"/>
  <c r="Q325"/>
  <c r="P325"/>
  <c r="O325"/>
  <c r="N325"/>
  <c r="M325"/>
  <c r="L325"/>
  <c r="K325"/>
  <c r="J325"/>
  <c r="I325"/>
  <c r="H325"/>
  <c r="G325"/>
  <c r="F325"/>
  <c r="E325"/>
  <c r="D325"/>
  <c r="C325"/>
  <c r="B325"/>
  <c r="BN324"/>
  <c r="BM324"/>
  <c r="BL324"/>
  <c r="BK324"/>
  <c r="BI324"/>
  <c r="BH324"/>
  <c r="BG324"/>
  <c r="BF324"/>
  <c r="BE324"/>
  <c r="BD324"/>
  <c r="BC324"/>
  <c r="BB324"/>
  <c r="BA324"/>
  <c r="AZ324"/>
  <c r="AY324"/>
  <c r="AX324"/>
  <c r="AW324"/>
  <c r="AV324"/>
  <c r="AU324"/>
  <c r="AS324"/>
  <c r="AR324"/>
  <c r="AQ324"/>
  <c r="AP324"/>
  <c r="AO324"/>
  <c r="AN324"/>
  <c r="AM324"/>
  <c r="AL324"/>
  <c r="AK324"/>
  <c r="AJ324"/>
  <c r="AI324"/>
  <c r="AH324"/>
  <c r="AG324"/>
  <c r="AF324"/>
  <c r="AE324"/>
  <c r="AD324"/>
  <c r="AC324"/>
  <c r="AB324"/>
  <c r="AA324"/>
  <c r="Z324"/>
  <c r="Y324"/>
  <c r="X324"/>
  <c r="W324"/>
  <c r="V324"/>
  <c r="U324"/>
  <c r="T324"/>
  <c r="S324"/>
  <c r="R324"/>
  <c r="Q324"/>
  <c r="P324"/>
  <c r="O324"/>
  <c r="N324"/>
  <c r="M324"/>
  <c r="L324"/>
  <c r="K324"/>
  <c r="J324"/>
  <c r="I324"/>
  <c r="H324"/>
  <c r="G324"/>
  <c r="F324"/>
  <c r="E324"/>
  <c r="D324"/>
  <c r="C324"/>
  <c r="B324"/>
  <c r="BN323"/>
  <c r="BM323"/>
  <c r="BL323"/>
  <c r="BK323"/>
  <c r="BI323"/>
  <c r="BH323"/>
  <c r="BG323"/>
  <c r="BF323"/>
  <c r="BE323"/>
  <c r="BD323"/>
  <c r="BC323"/>
  <c r="BB323"/>
  <c r="BA323"/>
  <c r="AZ323"/>
  <c r="AY323"/>
  <c r="AX323"/>
  <c r="AW323"/>
  <c r="AV323"/>
  <c r="AU323"/>
  <c r="AS323"/>
  <c r="AR323"/>
  <c r="AQ323"/>
  <c r="AP323"/>
  <c r="AO323"/>
  <c r="AN323"/>
  <c r="AM323"/>
  <c r="AL323"/>
  <c r="AK323"/>
  <c r="AJ323"/>
  <c r="AI323"/>
  <c r="AH323"/>
  <c r="AG323"/>
  <c r="AF323"/>
  <c r="AE323"/>
  <c r="AD323"/>
  <c r="AC323"/>
  <c r="AB323"/>
  <c r="AA323"/>
  <c r="Z323"/>
  <c r="Y323"/>
  <c r="X323"/>
  <c r="W323"/>
  <c r="V323"/>
  <c r="U323"/>
  <c r="T323"/>
  <c r="S323"/>
  <c r="R323"/>
  <c r="Q323"/>
  <c r="P323"/>
  <c r="O323"/>
  <c r="N323"/>
  <c r="M323"/>
  <c r="L323"/>
  <c r="K323"/>
  <c r="J323"/>
  <c r="I323"/>
  <c r="H323"/>
  <c r="G323"/>
  <c r="F323"/>
  <c r="E323"/>
  <c r="D323"/>
  <c r="C323"/>
  <c r="B323"/>
  <c r="BN322"/>
  <c r="BM322"/>
  <c r="BL322"/>
  <c r="BK322"/>
  <c r="BI322"/>
  <c r="BH322"/>
  <c r="BG322"/>
  <c r="BF322"/>
  <c r="BE322"/>
  <c r="BD322"/>
  <c r="BC322"/>
  <c r="BB322"/>
  <c r="BA322"/>
  <c r="AZ322"/>
  <c r="AY322"/>
  <c r="AX322"/>
  <c r="AW322"/>
  <c r="AV322"/>
  <c r="AU322"/>
  <c r="AS322"/>
  <c r="AR322"/>
  <c r="AQ322"/>
  <c r="AP322"/>
  <c r="AO322"/>
  <c r="AN322"/>
  <c r="AM322"/>
  <c r="AL322"/>
  <c r="AK322"/>
  <c r="AJ322"/>
  <c r="AI322"/>
  <c r="AH322"/>
  <c r="AG322"/>
  <c r="AF322"/>
  <c r="AE322"/>
  <c r="AD322"/>
  <c r="AC322"/>
  <c r="AB322"/>
  <c r="AA322"/>
  <c r="Z322"/>
  <c r="Y322"/>
  <c r="X322"/>
  <c r="W322"/>
  <c r="V322"/>
  <c r="U322"/>
  <c r="T322"/>
  <c r="S322"/>
  <c r="R322"/>
  <c r="Q322"/>
  <c r="P322"/>
  <c r="O322"/>
  <c r="N322"/>
  <c r="M322"/>
  <c r="L322"/>
  <c r="K322"/>
  <c r="J322"/>
  <c r="I322"/>
  <c r="H322"/>
  <c r="G322"/>
  <c r="F322"/>
  <c r="E322"/>
  <c r="D322"/>
  <c r="C322"/>
  <c r="B322"/>
  <c r="BN321"/>
  <c r="BM321"/>
  <c r="BL321"/>
  <c r="BK321"/>
  <c r="BI321"/>
  <c r="BH321"/>
  <c r="BG321"/>
  <c r="BF321"/>
  <c r="BE321"/>
  <c r="BD321"/>
  <c r="BC321"/>
  <c r="BB321"/>
  <c r="BA321"/>
  <c r="AZ321"/>
  <c r="AY321"/>
  <c r="AX321"/>
  <c r="AW321"/>
  <c r="AV321"/>
  <c r="AU321"/>
  <c r="AS321"/>
  <c r="AR321"/>
  <c r="AQ321"/>
  <c r="AP321"/>
  <c r="AO321"/>
  <c r="AN321"/>
  <c r="AM321"/>
  <c r="AL321"/>
  <c r="AK321"/>
  <c r="AJ321"/>
  <c r="AI321"/>
  <c r="AH321"/>
  <c r="AG321"/>
  <c r="AF321"/>
  <c r="AE321"/>
  <c r="AD321"/>
  <c r="AC321"/>
  <c r="AB321"/>
  <c r="AA321"/>
  <c r="Z321"/>
  <c r="Y321"/>
  <c r="X321"/>
  <c r="W321"/>
  <c r="V321"/>
  <c r="U321"/>
  <c r="T321"/>
  <c r="S321"/>
  <c r="R321"/>
  <c r="Q321"/>
  <c r="P321"/>
  <c r="O321"/>
  <c r="N321"/>
  <c r="M321"/>
  <c r="L321"/>
  <c r="K321"/>
  <c r="J321"/>
  <c r="I321"/>
  <c r="H321"/>
  <c r="G321"/>
  <c r="F321"/>
  <c r="E321"/>
  <c r="D321"/>
  <c r="C321"/>
  <c r="B321"/>
  <c r="BN320"/>
  <c r="BM320"/>
  <c r="BL320"/>
  <c r="BK320"/>
  <c r="BI320"/>
  <c r="BH320"/>
  <c r="BG320"/>
  <c r="BF320"/>
  <c r="BE320"/>
  <c r="BD320"/>
  <c r="BC320"/>
  <c r="BB320"/>
  <c r="BA320"/>
  <c r="AZ320"/>
  <c r="AY320"/>
  <c r="AX320"/>
  <c r="AW320"/>
  <c r="AV320"/>
  <c r="AU320"/>
  <c r="AS320"/>
  <c r="AR320"/>
  <c r="AQ320"/>
  <c r="AP320"/>
  <c r="AO320"/>
  <c r="AN320"/>
  <c r="AM320"/>
  <c r="AL320"/>
  <c r="AK320"/>
  <c r="AJ320"/>
  <c r="AI320"/>
  <c r="AH320"/>
  <c r="AG320"/>
  <c r="AF320"/>
  <c r="AE320"/>
  <c r="AD320"/>
  <c r="AC320"/>
  <c r="AB320"/>
  <c r="AA320"/>
  <c r="Z320"/>
  <c r="Y320"/>
  <c r="X320"/>
  <c r="W320"/>
  <c r="V320"/>
  <c r="U320"/>
  <c r="T320"/>
  <c r="S320"/>
  <c r="R320"/>
  <c r="Q320"/>
  <c r="P320"/>
  <c r="O320"/>
  <c r="N320"/>
  <c r="M320"/>
  <c r="L320"/>
  <c r="K320"/>
  <c r="J320"/>
  <c r="I320"/>
  <c r="H320"/>
  <c r="G320"/>
  <c r="F320"/>
  <c r="E320"/>
  <c r="D320"/>
  <c r="C320"/>
  <c r="B320"/>
  <c r="BN319"/>
  <c r="BM319"/>
  <c r="BL319"/>
  <c r="BK319"/>
  <c r="BI319"/>
  <c r="BH319"/>
  <c r="BG319"/>
  <c r="BF319"/>
  <c r="BE319"/>
  <c r="BD319"/>
  <c r="BC319"/>
  <c r="BB319"/>
  <c r="BA319"/>
  <c r="AZ319"/>
  <c r="AY319"/>
  <c r="AX319"/>
  <c r="AW319"/>
  <c r="AV319"/>
  <c r="AU319"/>
  <c r="AS319"/>
  <c r="AR319"/>
  <c r="AQ319"/>
  <c r="AP319"/>
  <c r="AO319"/>
  <c r="AN319"/>
  <c r="AM319"/>
  <c r="AL319"/>
  <c r="AK319"/>
  <c r="AJ319"/>
  <c r="AI319"/>
  <c r="AH319"/>
  <c r="AG319"/>
  <c r="AF319"/>
  <c r="AE319"/>
  <c r="AD319"/>
  <c r="AC319"/>
  <c r="AB319"/>
  <c r="AA319"/>
  <c r="Z319"/>
  <c r="Y319"/>
  <c r="X319"/>
  <c r="W319"/>
  <c r="V319"/>
  <c r="U319"/>
  <c r="T319"/>
  <c r="S319"/>
  <c r="R319"/>
  <c r="Q319"/>
  <c r="P319"/>
  <c r="O319"/>
  <c r="N319"/>
  <c r="M319"/>
  <c r="L319"/>
  <c r="K319"/>
  <c r="J319"/>
  <c r="I319"/>
  <c r="H319"/>
  <c r="G319"/>
  <c r="F319"/>
  <c r="E319"/>
  <c r="D319"/>
  <c r="C319"/>
  <c r="B319"/>
  <c r="BN318"/>
  <c r="BM318"/>
  <c r="BL318"/>
  <c r="BK318"/>
  <c r="BI318"/>
  <c r="BH318"/>
  <c r="BG318"/>
  <c r="BF318"/>
  <c r="BE318"/>
  <c r="BD318"/>
  <c r="BC318"/>
  <c r="BB318"/>
  <c r="BA318"/>
  <c r="AZ318"/>
  <c r="AY318"/>
  <c r="AX318"/>
  <c r="AW318"/>
  <c r="AV318"/>
  <c r="AU318"/>
  <c r="AS318"/>
  <c r="AR318"/>
  <c r="AQ318"/>
  <c r="AP318"/>
  <c r="AO318"/>
  <c r="AN318"/>
  <c r="AM318"/>
  <c r="AL318"/>
  <c r="AK318"/>
  <c r="AJ318"/>
  <c r="AI318"/>
  <c r="AH318"/>
  <c r="AG318"/>
  <c r="AF318"/>
  <c r="AE318"/>
  <c r="AD318"/>
  <c r="AC318"/>
  <c r="AB318"/>
  <c r="AA318"/>
  <c r="Z318"/>
  <c r="Y318"/>
  <c r="X318"/>
  <c r="W318"/>
  <c r="V318"/>
  <c r="U318"/>
  <c r="T318"/>
  <c r="S318"/>
  <c r="R318"/>
  <c r="Q318"/>
  <c r="P318"/>
  <c r="O318"/>
  <c r="N318"/>
  <c r="M318"/>
  <c r="L318"/>
  <c r="K318"/>
  <c r="J318"/>
  <c r="I318"/>
  <c r="H318"/>
  <c r="G318"/>
  <c r="F318"/>
  <c r="E318"/>
  <c r="D318"/>
  <c r="C318"/>
  <c r="B318"/>
  <c r="BN317"/>
  <c r="BM317"/>
  <c r="BL317"/>
  <c r="BK317"/>
  <c r="BI317"/>
  <c r="BH317"/>
  <c r="BG317"/>
  <c r="BF317"/>
  <c r="BE317"/>
  <c r="BD317"/>
  <c r="BC317"/>
  <c r="BB317"/>
  <c r="BA317"/>
  <c r="AZ317"/>
  <c r="AY317"/>
  <c r="AX317"/>
  <c r="AW317"/>
  <c r="AV317"/>
  <c r="AU317"/>
  <c r="AS317"/>
  <c r="AR317"/>
  <c r="AQ317"/>
  <c r="AP317"/>
  <c r="AO317"/>
  <c r="AN317"/>
  <c r="AM317"/>
  <c r="AL317"/>
  <c r="AK317"/>
  <c r="AJ317"/>
  <c r="AI317"/>
  <c r="AH317"/>
  <c r="AG317"/>
  <c r="AF317"/>
  <c r="AE317"/>
  <c r="AD317"/>
  <c r="AC317"/>
  <c r="AB317"/>
  <c r="AA317"/>
  <c r="Z317"/>
  <c r="Y317"/>
  <c r="X317"/>
  <c r="W317"/>
  <c r="V317"/>
  <c r="U317"/>
  <c r="T317"/>
  <c r="S317"/>
  <c r="R317"/>
  <c r="Q317"/>
  <c r="P317"/>
  <c r="O317"/>
  <c r="N317"/>
  <c r="M317"/>
  <c r="L317"/>
  <c r="K317"/>
  <c r="J317"/>
  <c r="I317"/>
  <c r="H317"/>
  <c r="G317"/>
  <c r="F317"/>
  <c r="E317"/>
  <c r="D317"/>
  <c r="C317"/>
  <c r="B317"/>
  <c r="BN316"/>
  <c r="BM316"/>
  <c r="BL316"/>
  <c r="BK316"/>
  <c r="BI316"/>
  <c r="BH316"/>
  <c r="BG316"/>
  <c r="BF316"/>
  <c r="BE316"/>
  <c r="BD316"/>
  <c r="BC316"/>
  <c r="BB316"/>
  <c r="BA316"/>
  <c r="AZ316"/>
  <c r="AY316"/>
  <c r="AX316"/>
  <c r="AW316"/>
  <c r="AV316"/>
  <c r="AU316"/>
  <c r="AS316"/>
  <c r="AR316"/>
  <c r="AQ316"/>
  <c r="AP316"/>
  <c r="AO316"/>
  <c r="AN316"/>
  <c r="AM316"/>
  <c r="AL316"/>
  <c r="AK316"/>
  <c r="AJ316"/>
  <c r="AI316"/>
  <c r="AH316"/>
  <c r="AG316"/>
  <c r="AF316"/>
  <c r="AE316"/>
  <c r="AD316"/>
  <c r="AC316"/>
  <c r="AB316"/>
  <c r="AA316"/>
  <c r="Z316"/>
  <c r="Y316"/>
  <c r="X316"/>
  <c r="W316"/>
  <c r="V316"/>
  <c r="U316"/>
  <c r="T316"/>
  <c r="S316"/>
  <c r="R316"/>
  <c r="Q316"/>
  <c r="P316"/>
  <c r="O316"/>
  <c r="N316"/>
  <c r="M316"/>
  <c r="L316"/>
  <c r="K316"/>
  <c r="J316"/>
  <c r="I316"/>
  <c r="H316"/>
  <c r="G316"/>
  <c r="F316"/>
  <c r="E316"/>
  <c r="D316"/>
  <c r="C316"/>
  <c r="B316"/>
  <c r="BN315"/>
  <c r="BM315"/>
  <c r="BL315"/>
  <c r="BK315"/>
  <c r="BI315"/>
  <c r="BH315"/>
  <c r="BG315"/>
  <c r="BF315"/>
  <c r="BE315"/>
  <c r="BD315"/>
  <c r="BC315"/>
  <c r="BB315"/>
  <c r="BA315"/>
  <c r="AZ315"/>
  <c r="AY315"/>
  <c r="AX315"/>
  <c r="AW315"/>
  <c r="AV315"/>
  <c r="AU315"/>
  <c r="AS315"/>
  <c r="AR315"/>
  <c r="AQ315"/>
  <c r="AP315"/>
  <c r="AO315"/>
  <c r="AN315"/>
  <c r="AM315"/>
  <c r="AL315"/>
  <c r="AK315"/>
  <c r="AJ315"/>
  <c r="AI315"/>
  <c r="AH315"/>
  <c r="AG315"/>
  <c r="AF315"/>
  <c r="AE315"/>
  <c r="AD315"/>
  <c r="AC315"/>
  <c r="AB315"/>
  <c r="AA315"/>
  <c r="Z315"/>
  <c r="Y315"/>
  <c r="X315"/>
  <c r="W315"/>
  <c r="V315"/>
  <c r="U315"/>
  <c r="T315"/>
  <c r="S315"/>
  <c r="R315"/>
  <c r="Q315"/>
  <c r="P315"/>
  <c r="O315"/>
  <c r="N315"/>
  <c r="M315"/>
  <c r="L315"/>
  <c r="K315"/>
  <c r="J315"/>
  <c r="I315"/>
  <c r="H315"/>
  <c r="G315"/>
  <c r="F315"/>
  <c r="E315"/>
  <c r="D315"/>
  <c r="C315"/>
  <c r="B315"/>
  <c r="BN314"/>
  <c r="BM314"/>
  <c r="BL314"/>
  <c r="BK314"/>
  <c r="BI314"/>
  <c r="BH314"/>
  <c r="BG314"/>
  <c r="BF314"/>
  <c r="BE314"/>
  <c r="BD314"/>
  <c r="BC314"/>
  <c r="BB314"/>
  <c r="BA314"/>
  <c r="AZ314"/>
  <c r="AY314"/>
  <c r="AX314"/>
  <c r="AW314"/>
  <c r="AV314"/>
  <c r="AU314"/>
  <c r="AS314"/>
  <c r="AR314"/>
  <c r="AQ314"/>
  <c r="AP314"/>
  <c r="AO314"/>
  <c r="AN314"/>
  <c r="AM314"/>
  <c r="AL314"/>
  <c r="AK314"/>
  <c r="AJ314"/>
  <c r="AI314"/>
  <c r="AH314"/>
  <c r="AG314"/>
  <c r="AF314"/>
  <c r="AE314"/>
  <c r="AD314"/>
  <c r="AC314"/>
  <c r="AB314"/>
  <c r="AA314"/>
  <c r="Z314"/>
  <c r="Y314"/>
  <c r="X314"/>
  <c r="W314"/>
  <c r="V314"/>
  <c r="U314"/>
  <c r="T314"/>
  <c r="S314"/>
  <c r="R314"/>
  <c r="Q314"/>
  <c r="P314"/>
  <c r="O314"/>
  <c r="N314"/>
  <c r="M314"/>
  <c r="L314"/>
  <c r="K314"/>
  <c r="J314"/>
  <c r="I314"/>
  <c r="H314"/>
  <c r="G314"/>
  <c r="F314"/>
  <c r="E314"/>
  <c r="D314"/>
  <c r="C314"/>
  <c r="B314"/>
  <c r="BN313"/>
  <c r="BM313"/>
  <c r="BL313"/>
  <c r="BK313"/>
  <c r="BI313"/>
  <c r="BH313"/>
  <c r="BG313"/>
  <c r="BF313"/>
  <c r="BE313"/>
  <c r="BD313"/>
  <c r="BC313"/>
  <c r="BB313"/>
  <c r="BA313"/>
  <c r="AZ313"/>
  <c r="AY313"/>
  <c r="AX313"/>
  <c r="AW313"/>
  <c r="AV313"/>
  <c r="AU313"/>
  <c r="AS313"/>
  <c r="AR313"/>
  <c r="AQ313"/>
  <c r="AP313"/>
  <c r="AO313"/>
  <c r="AN313"/>
  <c r="AM313"/>
  <c r="AL313"/>
  <c r="AK313"/>
  <c r="AJ313"/>
  <c r="AI313"/>
  <c r="AH313"/>
  <c r="AG313"/>
  <c r="AF313"/>
  <c r="AE313"/>
  <c r="AD313"/>
  <c r="AC313"/>
  <c r="AB313"/>
  <c r="AA313"/>
  <c r="Z313"/>
  <c r="Y313"/>
  <c r="X313"/>
  <c r="W313"/>
  <c r="V313"/>
  <c r="U313"/>
  <c r="T313"/>
  <c r="S313"/>
  <c r="R313"/>
  <c r="Q313"/>
  <c r="P313"/>
  <c r="O313"/>
  <c r="N313"/>
  <c r="M313"/>
  <c r="L313"/>
  <c r="K313"/>
  <c r="J313"/>
  <c r="I313"/>
  <c r="H313"/>
  <c r="G313"/>
  <c r="F313"/>
  <c r="E313"/>
  <c r="D313"/>
  <c r="C313"/>
  <c r="B313"/>
  <c r="BN312"/>
  <c r="BM312"/>
  <c r="BL312"/>
  <c r="BK312"/>
  <c r="BI312"/>
  <c r="BH312"/>
  <c r="BG312"/>
  <c r="BF312"/>
  <c r="BE312"/>
  <c r="BD312"/>
  <c r="BC312"/>
  <c r="BB312"/>
  <c r="BA312"/>
  <c r="AZ312"/>
  <c r="AY312"/>
  <c r="AX312"/>
  <c r="AW312"/>
  <c r="AV312"/>
  <c r="AU312"/>
  <c r="AS312"/>
  <c r="AR312"/>
  <c r="AQ312"/>
  <c r="AP312"/>
  <c r="AO312"/>
  <c r="AN312"/>
  <c r="AM312"/>
  <c r="AL312"/>
  <c r="AK312"/>
  <c r="AJ312"/>
  <c r="AI312"/>
  <c r="AH312"/>
  <c r="AG312"/>
  <c r="AF312"/>
  <c r="AE312"/>
  <c r="AD312"/>
  <c r="AC312"/>
  <c r="AB312"/>
  <c r="AA312"/>
  <c r="Z312"/>
  <c r="Y312"/>
  <c r="X312"/>
  <c r="W312"/>
  <c r="V312"/>
  <c r="U312"/>
  <c r="T312"/>
  <c r="S312"/>
  <c r="R312"/>
  <c r="Q312"/>
  <c r="P312"/>
  <c r="O312"/>
  <c r="N312"/>
  <c r="M312"/>
  <c r="L312"/>
  <c r="K312"/>
  <c r="J312"/>
  <c r="I312"/>
  <c r="H312"/>
  <c r="G312"/>
  <c r="F312"/>
  <c r="E312"/>
  <c r="D312"/>
  <c r="C312"/>
  <c r="B312"/>
  <c r="BN311"/>
  <c r="BM311"/>
  <c r="BL311"/>
  <c r="BK311"/>
  <c r="BI311"/>
  <c r="BH311"/>
  <c r="BG311"/>
  <c r="BF311"/>
  <c r="BE311"/>
  <c r="BD311"/>
  <c r="BC311"/>
  <c r="BB311"/>
  <c r="BA311"/>
  <c r="AZ311"/>
  <c r="AY311"/>
  <c r="AX311"/>
  <c r="AW311"/>
  <c r="AV311"/>
  <c r="AU311"/>
  <c r="AS311"/>
  <c r="AR311"/>
  <c r="AQ311"/>
  <c r="AP311"/>
  <c r="AO311"/>
  <c r="AN311"/>
  <c r="AM311"/>
  <c r="AL311"/>
  <c r="AK311"/>
  <c r="AJ311"/>
  <c r="AI311"/>
  <c r="AH311"/>
  <c r="AG311"/>
  <c r="AF311"/>
  <c r="AE311"/>
  <c r="AD311"/>
  <c r="AC311"/>
  <c r="AB311"/>
  <c r="AA311"/>
  <c r="Z311"/>
  <c r="Y311"/>
  <c r="X311"/>
  <c r="W311"/>
  <c r="V311"/>
  <c r="U311"/>
  <c r="T311"/>
  <c r="S311"/>
  <c r="R311"/>
  <c r="Q311"/>
  <c r="P311"/>
  <c r="O311"/>
  <c r="N311"/>
  <c r="M311"/>
  <c r="L311"/>
  <c r="K311"/>
  <c r="J311"/>
  <c r="I311"/>
  <c r="H311"/>
  <c r="G311"/>
  <c r="F311"/>
  <c r="E311"/>
  <c r="D311"/>
  <c r="C311"/>
  <c r="B311"/>
  <c r="BN310"/>
  <c r="BM310"/>
  <c r="BL310"/>
  <c r="BK310"/>
  <c r="BI310"/>
  <c r="BH310"/>
  <c r="BG310"/>
  <c r="BF310"/>
  <c r="BE310"/>
  <c r="BD310"/>
  <c r="BC310"/>
  <c r="BB310"/>
  <c r="BA310"/>
  <c r="AZ310"/>
  <c r="AY310"/>
  <c r="AX310"/>
  <c r="AW310"/>
  <c r="AV310"/>
  <c r="AU310"/>
  <c r="AS310"/>
  <c r="AR310"/>
  <c r="AQ310"/>
  <c r="AP310"/>
  <c r="AO310"/>
  <c r="AN310"/>
  <c r="AM310"/>
  <c r="AL310"/>
  <c r="AK310"/>
  <c r="AJ310"/>
  <c r="AI310"/>
  <c r="AH310"/>
  <c r="AG310"/>
  <c r="AF310"/>
  <c r="AE310"/>
  <c r="AD310"/>
  <c r="AC310"/>
  <c r="AB310"/>
  <c r="AA310"/>
  <c r="Z310"/>
  <c r="Y310"/>
  <c r="X310"/>
  <c r="W310"/>
  <c r="V310"/>
  <c r="U310"/>
  <c r="T310"/>
  <c r="S310"/>
  <c r="R310"/>
  <c r="Q310"/>
  <c r="P310"/>
  <c r="O310"/>
  <c r="N310"/>
  <c r="M310"/>
  <c r="L310"/>
  <c r="K310"/>
  <c r="J310"/>
  <c r="I310"/>
  <c r="H310"/>
  <c r="G310"/>
  <c r="F310"/>
  <c r="E310"/>
  <c r="D310"/>
  <c r="C310"/>
  <c r="B310"/>
  <c r="BN309"/>
  <c r="BM309"/>
  <c r="BL309"/>
  <c r="BK309"/>
  <c r="BI309"/>
  <c r="BH309"/>
  <c r="BG309"/>
  <c r="BF309"/>
  <c r="BE309"/>
  <c r="BD309"/>
  <c r="BC309"/>
  <c r="BB309"/>
  <c r="BA309"/>
  <c r="AZ309"/>
  <c r="AY309"/>
  <c r="AX309"/>
  <c r="AW309"/>
  <c r="AV309"/>
  <c r="AU309"/>
  <c r="AS309"/>
  <c r="AR309"/>
  <c r="AQ309"/>
  <c r="AP309"/>
  <c r="AO309"/>
  <c r="AN309"/>
  <c r="AM309"/>
  <c r="AL309"/>
  <c r="AK309"/>
  <c r="AJ309"/>
  <c r="AI309"/>
  <c r="AH309"/>
  <c r="AG309"/>
  <c r="AF309"/>
  <c r="AE309"/>
  <c r="AD309"/>
  <c r="AC309"/>
  <c r="AB309"/>
  <c r="AA309"/>
  <c r="Z309"/>
  <c r="Y309"/>
  <c r="X309"/>
  <c r="W309"/>
  <c r="V309"/>
  <c r="U309"/>
  <c r="T309"/>
  <c r="S309"/>
  <c r="R309"/>
  <c r="Q309"/>
  <c r="P309"/>
  <c r="O309"/>
  <c r="N309"/>
  <c r="M309"/>
  <c r="L309"/>
  <c r="K309"/>
  <c r="J309"/>
  <c r="I309"/>
  <c r="H309"/>
  <c r="G309"/>
  <c r="F309"/>
  <c r="E309"/>
  <c r="D309"/>
  <c r="C309"/>
  <c r="B309"/>
  <c r="BN308"/>
  <c r="BM308"/>
  <c r="BL308"/>
  <c r="BK308"/>
  <c r="BI308"/>
  <c r="BH308"/>
  <c r="BG308"/>
  <c r="BF308"/>
  <c r="BE308"/>
  <c r="BD308"/>
  <c r="BC308"/>
  <c r="BB308"/>
  <c r="BA308"/>
  <c r="AZ308"/>
  <c r="AY308"/>
  <c r="AX308"/>
  <c r="AW308"/>
  <c r="AV308"/>
  <c r="AU308"/>
  <c r="AS308"/>
  <c r="AR308"/>
  <c r="AQ308"/>
  <c r="AP308"/>
  <c r="AO308"/>
  <c r="AN308"/>
  <c r="AM308"/>
  <c r="AL308"/>
  <c r="AK308"/>
  <c r="AJ308"/>
  <c r="AI308"/>
  <c r="AH308"/>
  <c r="AG308"/>
  <c r="AF308"/>
  <c r="AE308"/>
  <c r="AD308"/>
  <c r="AC308"/>
  <c r="AB308"/>
  <c r="AA308"/>
  <c r="Z308"/>
  <c r="Y308"/>
  <c r="X308"/>
  <c r="W308"/>
  <c r="V308"/>
  <c r="U308"/>
  <c r="T308"/>
  <c r="S308"/>
  <c r="R308"/>
  <c r="Q308"/>
  <c r="P308"/>
  <c r="O308"/>
  <c r="N308"/>
  <c r="M308"/>
  <c r="L308"/>
  <c r="K308"/>
  <c r="J308"/>
  <c r="I308"/>
  <c r="H308"/>
  <c r="G308"/>
  <c r="F308"/>
  <c r="E308"/>
  <c r="D308"/>
  <c r="C308"/>
  <c r="B308"/>
  <c r="BN307"/>
  <c r="BM307"/>
  <c r="BL307"/>
  <c r="BK307"/>
  <c r="BI307"/>
  <c r="BH307"/>
  <c r="BG307"/>
  <c r="BF307"/>
  <c r="BE307"/>
  <c r="BD307"/>
  <c r="BC307"/>
  <c r="BB307"/>
  <c r="BA307"/>
  <c r="AZ307"/>
  <c r="AY307"/>
  <c r="AX307"/>
  <c r="AW307"/>
  <c r="AV307"/>
  <c r="AU307"/>
  <c r="AS307"/>
  <c r="AR307"/>
  <c r="AQ307"/>
  <c r="AP307"/>
  <c r="AO307"/>
  <c r="AN307"/>
  <c r="AM307"/>
  <c r="AL307"/>
  <c r="AK307"/>
  <c r="AJ307"/>
  <c r="AI307"/>
  <c r="AH307"/>
  <c r="AG307"/>
  <c r="AF307"/>
  <c r="AE307"/>
  <c r="AD307"/>
  <c r="AC307"/>
  <c r="AB307"/>
  <c r="AA307"/>
  <c r="Z307"/>
  <c r="Y307"/>
  <c r="X307"/>
  <c r="W307"/>
  <c r="V307"/>
  <c r="U307"/>
  <c r="T307"/>
  <c r="S307"/>
  <c r="R307"/>
  <c r="Q307"/>
  <c r="P307"/>
  <c r="O307"/>
  <c r="N307"/>
  <c r="M307"/>
  <c r="L307"/>
  <c r="K307"/>
  <c r="J307"/>
  <c r="I307"/>
  <c r="H307"/>
  <c r="G307"/>
  <c r="F307"/>
  <c r="E307"/>
  <c r="D307"/>
  <c r="C307"/>
  <c r="B307"/>
  <c r="BN306"/>
  <c r="BM306"/>
  <c r="BL306"/>
  <c r="BK306"/>
  <c r="BI306"/>
  <c r="BH306"/>
  <c r="BG306"/>
  <c r="BF306"/>
  <c r="BE306"/>
  <c r="BD306"/>
  <c r="BC306"/>
  <c r="BB306"/>
  <c r="BA306"/>
  <c r="AZ306"/>
  <c r="AY306"/>
  <c r="AX306"/>
  <c r="AW306"/>
  <c r="AV306"/>
  <c r="AU306"/>
  <c r="AS306"/>
  <c r="AR306"/>
  <c r="AQ306"/>
  <c r="AP306"/>
  <c r="AO306"/>
  <c r="AN306"/>
  <c r="AM306"/>
  <c r="AL306"/>
  <c r="AK306"/>
  <c r="AJ306"/>
  <c r="AI306"/>
  <c r="AH306"/>
  <c r="AG306"/>
  <c r="AF306"/>
  <c r="AE306"/>
  <c r="AD306"/>
  <c r="AC306"/>
  <c r="AB306"/>
  <c r="AA306"/>
  <c r="Z306"/>
  <c r="Y306"/>
  <c r="X306"/>
  <c r="W306"/>
  <c r="V306"/>
  <c r="U306"/>
  <c r="T306"/>
  <c r="S306"/>
  <c r="R306"/>
  <c r="Q306"/>
  <c r="P306"/>
  <c r="O306"/>
  <c r="N306"/>
  <c r="M306"/>
  <c r="L306"/>
  <c r="K306"/>
  <c r="J306"/>
  <c r="I306"/>
  <c r="H306"/>
  <c r="G306"/>
  <c r="F306"/>
  <c r="E306"/>
  <c r="D306"/>
  <c r="C306"/>
  <c r="B306"/>
  <c r="BN305"/>
  <c r="BM305"/>
  <c r="BL305"/>
  <c r="BK305"/>
  <c r="BI305"/>
  <c r="BH305"/>
  <c r="BG305"/>
  <c r="BF305"/>
  <c r="BE305"/>
  <c r="BD305"/>
  <c r="BC305"/>
  <c r="BB305"/>
  <c r="BA305"/>
  <c r="AZ305"/>
  <c r="AY305"/>
  <c r="AX305"/>
  <c r="AW305"/>
  <c r="AV305"/>
  <c r="AU305"/>
  <c r="AS305"/>
  <c r="AR305"/>
  <c r="AQ305"/>
  <c r="AP305"/>
  <c r="AO305"/>
  <c r="AN305"/>
  <c r="AM305"/>
  <c r="AL305"/>
  <c r="AK305"/>
  <c r="AJ305"/>
  <c r="AI305"/>
  <c r="AH305"/>
  <c r="AG305"/>
  <c r="AF305"/>
  <c r="AE305"/>
  <c r="AD305"/>
  <c r="AC305"/>
  <c r="AB305"/>
  <c r="AA305"/>
  <c r="Z305"/>
  <c r="Y305"/>
  <c r="X305"/>
  <c r="W305"/>
  <c r="V305"/>
  <c r="U305"/>
  <c r="T305"/>
  <c r="S305"/>
  <c r="R305"/>
  <c r="Q305"/>
  <c r="P305"/>
  <c r="O305"/>
  <c r="N305"/>
  <c r="M305"/>
  <c r="L305"/>
  <c r="K305"/>
  <c r="J305"/>
  <c r="I305"/>
  <c r="H305"/>
  <c r="G305"/>
  <c r="F305"/>
  <c r="E305"/>
  <c r="D305"/>
  <c r="C305"/>
  <c r="B305"/>
  <c r="BN304"/>
  <c r="BM304"/>
  <c r="BL304"/>
  <c r="BK304"/>
  <c r="BI304"/>
  <c r="BH304"/>
  <c r="BG304"/>
  <c r="BF304"/>
  <c r="BE304"/>
  <c r="BD304"/>
  <c r="BC304"/>
  <c r="BB304"/>
  <c r="BA304"/>
  <c r="AZ304"/>
  <c r="AY304"/>
  <c r="AX304"/>
  <c r="AW304"/>
  <c r="AV304"/>
  <c r="AU304"/>
  <c r="AS304"/>
  <c r="AR304"/>
  <c r="AQ304"/>
  <c r="AP304"/>
  <c r="AO304"/>
  <c r="AN304"/>
  <c r="AM304"/>
  <c r="AL304"/>
  <c r="AK304"/>
  <c r="AJ304"/>
  <c r="AI304"/>
  <c r="AH304"/>
  <c r="AG304"/>
  <c r="AF304"/>
  <c r="AE304"/>
  <c r="AD304"/>
  <c r="AC304"/>
  <c r="AB304"/>
  <c r="AA304"/>
  <c r="Z304"/>
  <c r="Y304"/>
  <c r="X304"/>
  <c r="W304"/>
  <c r="V304"/>
  <c r="U304"/>
  <c r="T304"/>
  <c r="S304"/>
  <c r="R304"/>
  <c r="Q304"/>
  <c r="P304"/>
  <c r="O304"/>
  <c r="N304"/>
  <c r="M304"/>
  <c r="L304"/>
  <c r="K304"/>
  <c r="J304"/>
  <c r="I304"/>
  <c r="H304"/>
  <c r="G304"/>
  <c r="F304"/>
  <c r="E304"/>
  <c r="D304"/>
  <c r="C304"/>
  <c r="B304"/>
  <c r="BN303"/>
  <c r="BM303"/>
  <c r="BL303"/>
  <c r="BK303"/>
  <c r="BI303"/>
  <c r="BH303"/>
  <c r="BG303"/>
  <c r="BF303"/>
  <c r="BE303"/>
  <c r="BD303"/>
  <c r="BC303"/>
  <c r="BB303"/>
  <c r="BA303"/>
  <c r="AZ303"/>
  <c r="AY303"/>
  <c r="AX303"/>
  <c r="AW303"/>
  <c r="AV303"/>
  <c r="AU303"/>
  <c r="AS303"/>
  <c r="AR303"/>
  <c r="AQ303"/>
  <c r="AP303"/>
  <c r="AO303"/>
  <c r="AN303"/>
  <c r="AM303"/>
  <c r="AL303"/>
  <c r="AK303"/>
  <c r="AJ303"/>
  <c r="AI303"/>
  <c r="AH303"/>
  <c r="AG303"/>
  <c r="AF303"/>
  <c r="AE303"/>
  <c r="AD303"/>
  <c r="AC303"/>
  <c r="AB303"/>
  <c r="AA303"/>
  <c r="Z303"/>
  <c r="Y303"/>
  <c r="X303"/>
  <c r="W303"/>
  <c r="V303"/>
  <c r="U303"/>
  <c r="T303"/>
  <c r="S303"/>
  <c r="R303"/>
  <c r="Q303"/>
  <c r="P303"/>
  <c r="O303"/>
  <c r="N303"/>
  <c r="M303"/>
  <c r="L303"/>
  <c r="K303"/>
  <c r="J303"/>
  <c r="I303"/>
  <c r="H303"/>
  <c r="G303"/>
  <c r="F303"/>
  <c r="E303"/>
  <c r="D303"/>
  <c r="C303"/>
  <c r="B303"/>
  <c r="BN302"/>
  <c r="BM302"/>
  <c r="BL302"/>
  <c r="BK302"/>
  <c r="BI302"/>
  <c r="BH302"/>
  <c r="BG302"/>
  <c r="BF302"/>
  <c r="BE302"/>
  <c r="BD302"/>
  <c r="BC302"/>
  <c r="BB302"/>
  <c r="BA302"/>
  <c r="AZ302"/>
  <c r="AY302"/>
  <c r="AX302"/>
  <c r="AW302"/>
  <c r="AV302"/>
  <c r="AU302"/>
  <c r="AS302"/>
  <c r="AR302"/>
  <c r="AQ302"/>
  <c r="AP302"/>
  <c r="AO302"/>
  <c r="AN302"/>
  <c r="AM302"/>
  <c r="AL302"/>
  <c r="AK302"/>
  <c r="AJ302"/>
  <c r="AI302"/>
  <c r="AH302"/>
  <c r="AG302"/>
  <c r="AF302"/>
  <c r="AE302"/>
  <c r="AD302"/>
  <c r="AC302"/>
  <c r="AB302"/>
  <c r="AA302"/>
  <c r="Z302"/>
  <c r="Y302"/>
  <c r="X302"/>
  <c r="W302"/>
  <c r="V302"/>
  <c r="U302"/>
  <c r="T302"/>
  <c r="S302"/>
  <c r="R302"/>
  <c r="Q302"/>
  <c r="P302"/>
  <c r="O302"/>
  <c r="N302"/>
  <c r="M302"/>
  <c r="L302"/>
  <c r="K302"/>
  <c r="J302"/>
  <c r="I302"/>
  <c r="H302"/>
  <c r="G302"/>
  <c r="F302"/>
  <c r="E302"/>
  <c r="D302"/>
  <c r="C302"/>
  <c r="B302"/>
  <c r="BN301"/>
  <c r="BM301"/>
  <c r="BL301"/>
  <c r="BK301"/>
  <c r="BI301"/>
  <c r="BH301"/>
  <c r="BG301"/>
  <c r="BF301"/>
  <c r="BE301"/>
  <c r="BD301"/>
  <c r="BC301"/>
  <c r="BB301"/>
  <c r="BA301"/>
  <c r="AZ301"/>
  <c r="AY301"/>
  <c r="AX301"/>
  <c r="AW301"/>
  <c r="AV301"/>
  <c r="AU301"/>
  <c r="AS301"/>
  <c r="AR301"/>
  <c r="AQ301"/>
  <c r="AP301"/>
  <c r="AO301"/>
  <c r="AN301"/>
  <c r="AM301"/>
  <c r="AL301"/>
  <c r="AK301"/>
  <c r="AJ301"/>
  <c r="AI301"/>
  <c r="AH301"/>
  <c r="AG301"/>
  <c r="AF301"/>
  <c r="AE301"/>
  <c r="AD301"/>
  <c r="AC301"/>
  <c r="AB301"/>
  <c r="AA301"/>
  <c r="Z301"/>
  <c r="Y301"/>
  <c r="X301"/>
  <c r="W301"/>
  <c r="V301"/>
  <c r="U301"/>
  <c r="T301"/>
  <c r="S301"/>
  <c r="R301"/>
  <c r="Q301"/>
  <c r="P301"/>
  <c r="O301"/>
  <c r="N301"/>
  <c r="M301"/>
  <c r="L301"/>
  <c r="K301"/>
  <c r="J301"/>
  <c r="I301"/>
  <c r="H301"/>
  <c r="G301"/>
  <c r="F301"/>
  <c r="E301"/>
  <c r="D301"/>
  <c r="C301"/>
  <c r="B301"/>
  <c r="BN300"/>
  <c r="BM300"/>
  <c r="BL300"/>
  <c r="BK300"/>
  <c r="BI300"/>
  <c r="BH300"/>
  <c r="BG300"/>
  <c r="BF300"/>
  <c r="BE300"/>
  <c r="BD300"/>
  <c r="BC300"/>
  <c r="BB300"/>
  <c r="BA300"/>
  <c r="AZ300"/>
  <c r="AY300"/>
  <c r="AX300"/>
  <c r="AW300"/>
  <c r="AV300"/>
  <c r="AU300"/>
  <c r="AS300"/>
  <c r="AR300"/>
  <c r="AQ300"/>
  <c r="AP300"/>
  <c r="AO300"/>
  <c r="AN300"/>
  <c r="AM300"/>
  <c r="AL300"/>
  <c r="AK300"/>
  <c r="AJ300"/>
  <c r="AI300"/>
  <c r="AH300"/>
  <c r="AG300"/>
  <c r="AF300"/>
  <c r="AE300"/>
  <c r="AD300"/>
  <c r="AC300"/>
  <c r="AB300"/>
  <c r="AA300"/>
  <c r="Z300"/>
  <c r="Y300"/>
  <c r="X300"/>
  <c r="W300"/>
  <c r="V300"/>
  <c r="U300"/>
  <c r="T300"/>
  <c r="S300"/>
  <c r="R300"/>
  <c r="Q300"/>
  <c r="P300"/>
  <c r="O300"/>
  <c r="N300"/>
  <c r="M300"/>
  <c r="L300"/>
  <c r="K300"/>
  <c r="J300"/>
  <c r="I300"/>
  <c r="H300"/>
  <c r="G300"/>
  <c r="F300"/>
  <c r="E300"/>
  <c r="D300"/>
  <c r="C300"/>
  <c r="B300"/>
  <c r="BN299"/>
  <c r="BM299"/>
  <c r="BL299"/>
  <c r="BK299"/>
  <c r="BI299"/>
  <c r="BH299"/>
  <c r="BG299"/>
  <c r="BF299"/>
  <c r="BE299"/>
  <c r="BD299"/>
  <c r="BC299"/>
  <c r="BB299"/>
  <c r="BA299"/>
  <c r="AZ299"/>
  <c r="AY299"/>
  <c r="AX299"/>
  <c r="AW299"/>
  <c r="AV299"/>
  <c r="AU299"/>
  <c r="AS299"/>
  <c r="AR299"/>
  <c r="AQ299"/>
  <c r="AP299"/>
  <c r="AO299"/>
  <c r="AN299"/>
  <c r="AM299"/>
  <c r="AL299"/>
  <c r="AK299"/>
  <c r="AJ299"/>
  <c r="AI299"/>
  <c r="AH299"/>
  <c r="AG299"/>
  <c r="AF299"/>
  <c r="AE299"/>
  <c r="AD299"/>
  <c r="AC299"/>
  <c r="AB299"/>
  <c r="AA299"/>
  <c r="Z299"/>
  <c r="Y299"/>
  <c r="X299"/>
  <c r="W299"/>
  <c r="V299"/>
  <c r="U299"/>
  <c r="T299"/>
  <c r="S299"/>
  <c r="R299"/>
  <c r="Q299"/>
  <c r="P299"/>
  <c r="O299"/>
  <c r="N299"/>
  <c r="M299"/>
  <c r="L299"/>
  <c r="K299"/>
  <c r="J299"/>
  <c r="I299"/>
  <c r="H299"/>
  <c r="G299"/>
  <c r="F299"/>
  <c r="E299"/>
  <c r="D299"/>
  <c r="C299"/>
  <c r="B299"/>
  <c r="BN298"/>
  <c r="BM298"/>
  <c r="BL298"/>
  <c r="BK298"/>
  <c r="BI298"/>
  <c r="BH298"/>
  <c r="BG298"/>
  <c r="BF298"/>
  <c r="BE298"/>
  <c r="BD298"/>
  <c r="BC298"/>
  <c r="BB298"/>
  <c r="BA298"/>
  <c r="AZ298"/>
  <c r="AY298"/>
  <c r="AX298"/>
  <c r="AW298"/>
  <c r="AV298"/>
  <c r="AU298"/>
  <c r="AS298"/>
  <c r="AR298"/>
  <c r="AQ298"/>
  <c r="AP298"/>
  <c r="AO298"/>
  <c r="AN298"/>
  <c r="AM298"/>
  <c r="AL298"/>
  <c r="AK298"/>
  <c r="AJ298"/>
  <c r="AI298"/>
  <c r="AH298"/>
  <c r="AG298"/>
  <c r="AF298"/>
  <c r="AE298"/>
  <c r="AD298"/>
  <c r="AC298"/>
  <c r="AB298"/>
  <c r="AA298"/>
  <c r="Z298"/>
  <c r="Y298"/>
  <c r="X298"/>
  <c r="W298"/>
  <c r="V298"/>
  <c r="U298"/>
  <c r="T298"/>
  <c r="S298"/>
  <c r="R298"/>
  <c r="Q298"/>
  <c r="P298"/>
  <c r="O298"/>
  <c r="N298"/>
  <c r="M298"/>
  <c r="L298"/>
  <c r="K298"/>
  <c r="J298"/>
  <c r="I298"/>
  <c r="H298"/>
  <c r="G298"/>
  <c r="F298"/>
  <c r="E298"/>
  <c r="D298"/>
  <c r="C298"/>
  <c r="B298"/>
  <c r="BN297"/>
  <c r="BM297"/>
  <c r="BL297"/>
  <c r="BK297"/>
  <c r="BI297"/>
  <c r="BH297"/>
  <c r="BG297"/>
  <c r="BF297"/>
  <c r="BE297"/>
  <c r="BD297"/>
  <c r="BC297"/>
  <c r="BB297"/>
  <c r="BA297"/>
  <c r="AZ297"/>
  <c r="AY297"/>
  <c r="AX297"/>
  <c r="AW297"/>
  <c r="AV297"/>
  <c r="AU297"/>
  <c r="AS297"/>
  <c r="AR297"/>
  <c r="AQ297"/>
  <c r="AP297"/>
  <c r="AO297"/>
  <c r="AN297"/>
  <c r="AM297"/>
  <c r="AL297"/>
  <c r="AK297"/>
  <c r="AJ297"/>
  <c r="AI297"/>
  <c r="AH297"/>
  <c r="AG297"/>
  <c r="AF297"/>
  <c r="AE297"/>
  <c r="AD297"/>
  <c r="AC297"/>
  <c r="AB297"/>
  <c r="AA297"/>
  <c r="Z297"/>
  <c r="Y297"/>
  <c r="X297"/>
  <c r="W297"/>
  <c r="V297"/>
  <c r="U297"/>
  <c r="T297"/>
  <c r="S297"/>
  <c r="R297"/>
  <c r="Q297"/>
  <c r="P297"/>
  <c r="O297"/>
  <c r="N297"/>
  <c r="M297"/>
  <c r="L297"/>
  <c r="K297"/>
  <c r="J297"/>
  <c r="I297"/>
  <c r="H297"/>
  <c r="G297"/>
  <c r="F297"/>
  <c r="E297"/>
  <c r="D297"/>
  <c r="C297"/>
  <c r="B297"/>
  <c r="BN296"/>
  <c r="BM296"/>
  <c r="BL296"/>
  <c r="BK296"/>
  <c r="BI296"/>
  <c r="BH296"/>
  <c r="BG296"/>
  <c r="BF296"/>
  <c r="BE296"/>
  <c r="BD296"/>
  <c r="BC296"/>
  <c r="BB296"/>
  <c r="BA296"/>
  <c r="AZ296"/>
  <c r="AY296"/>
  <c r="AX296"/>
  <c r="AW296"/>
  <c r="AV296"/>
  <c r="AU296"/>
  <c r="AS296"/>
  <c r="AR296"/>
  <c r="AQ296"/>
  <c r="AP296"/>
  <c r="AO296"/>
  <c r="AN296"/>
  <c r="AM296"/>
  <c r="AL296"/>
  <c r="AK296"/>
  <c r="AJ296"/>
  <c r="AI296"/>
  <c r="AH296"/>
  <c r="AG296"/>
  <c r="AF296"/>
  <c r="AE296"/>
  <c r="AD296"/>
  <c r="AC296"/>
  <c r="AB296"/>
  <c r="AA296"/>
  <c r="Z296"/>
  <c r="Y296"/>
  <c r="X296"/>
  <c r="W296"/>
  <c r="V296"/>
  <c r="U296"/>
  <c r="T296"/>
  <c r="S296"/>
  <c r="R296"/>
  <c r="Q296"/>
  <c r="P296"/>
  <c r="O296"/>
  <c r="N296"/>
  <c r="M296"/>
  <c r="L296"/>
  <c r="K296"/>
  <c r="J296"/>
  <c r="I296"/>
  <c r="H296"/>
  <c r="G296"/>
  <c r="F296"/>
  <c r="E296"/>
  <c r="D296"/>
  <c r="C296"/>
  <c r="B296"/>
  <c r="BN295"/>
  <c r="BM295"/>
  <c r="BL295"/>
  <c r="BK295"/>
  <c r="BI295"/>
  <c r="BH295"/>
  <c r="BG295"/>
  <c r="BF295"/>
  <c r="BE295"/>
  <c r="BD295"/>
  <c r="BC295"/>
  <c r="BB295"/>
  <c r="BA295"/>
  <c r="AZ295"/>
  <c r="AY295"/>
  <c r="AX295"/>
  <c r="AW295"/>
  <c r="AV295"/>
  <c r="AU295"/>
  <c r="AS295"/>
  <c r="AR295"/>
  <c r="AQ295"/>
  <c r="AP295"/>
  <c r="AO295"/>
  <c r="AN295"/>
  <c r="AM295"/>
  <c r="AL295"/>
  <c r="AK295"/>
  <c r="AJ295"/>
  <c r="AI295"/>
  <c r="AH295"/>
  <c r="AG295"/>
  <c r="AF295"/>
  <c r="AE295"/>
  <c r="AD295"/>
  <c r="AC295"/>
  <c r="AB295"/>
  <c r="AA295"/>
  <c r="Z295"/>
  <c r="Y295"/>
  <c r="X295"/>
  <c r="W295"/>
  <c r="V295"/>
  <c r="U295"/>
  <c r="T295"/>
  <c r="S295"/>
  <c r="R295"/>
  <c r="Q295"/>
  <c r="P295"/>
  <c r="O295"/>
  <c r="N295"/>
  <c r="M295"/>
  <c r="L295"/>
  <c r="K295"/>
  <c r="J295"/>
  <c r="I295"/>
  <c r="H295"/>
  <c r="G295"/>
  <c r="F295"/>
  <c r="E295"/>
  <c r="D295"/>
  <c r="C295"/>
  <c r="B295"/>
  <c r="BN294"/>
  <c r="BM294"/>
  <c r="BL294"/>
  <c r="BK294"/>
  <c r="BI294"/>
  <c r="BH294"/>
  <c r="BG294"/>
  <c r="BF294"/>
  <c r="BE294"/>
  <c r="BD294"/>
  <c r="BC294"/>
  <c r="BB294"/>
  <c r="BA294"/>
  <c r="AZ294"/>
  <c r="AY294"/>
  <c r="AX294"/>
  <c r="AW294"/>
  <c r="AV294"/>
  <c r="AU294"/>
  <c r="AS294"/>
  <c r="AR294"/>
  <c r="AQ294"/>
  <c r="AP294"/>
  <c r="AO294"/>
  <c r="AN294"/>
  <c r="AM294"/>
  <c r="AL294"/>
  <c r="AK294"/>
  <c r="AJ294"/>
  <c r="AI294"/>
  <c r="AH294"/>
  <c r="AG294"/>
  <c r="AF294"/>
  <c r="AE294"/>
  <c r="AD294"/>
  <c r="AC294"/>
  <c r="AB294"/>
  <c r="AA294"/>
  <c r="Z294"/>
  <c r="Y294"/>
  <c r="X294"/>
  <c r="W294"/>
  <c r="V294"/>
  <c r="U294"/>
  <c r="T294"/>
  <c r="S294"/>
  <c r="R294"/>
  <c r="Q294"/>
  <c r="P294"/>
  <c r="O294"/>
  <c r="N294"/>
  <c r="M294"/>
  <c r="L294"/>
  <c r="K294"/>
  <c r="J294"/>
  <c r="I294"/>
  <c r="H294"/>
  <c r="G294"/>
  <c r="F294"/>
  <c r="E294"/>
  <c r="D294"/>
  <c r="C294"/>
  <c r="B294"/>
  <c r="BN293"/>
  <c r="BM293"/>
  <c r="BL293"/>
  <c r="BK293"/>
  <c r="BI293"/>
  <c r="BH293"/>
  <c r="BG293"/>
  <c r="BF293"/>
  <c r="BE293"/>
  <c r="BD293"/>
  <c r="BC293"/>
  <c r="BB293"/>
  <c r="BA293"/>
  <c r="AZ293"/>
  <c r="AY293"/>
  <c r="AX293"/>
  <c r="AW293"/>
  <c r="AV293"/>
  <c r="AU293"/>
  <c r="AS293"/>
  <c r="AR293"/>
  <c r="AQ293"/>
  <c r="AP293"/>
  <c r="AO293"/>
  <c r="AN293"/>
  <c r="AM293"/>
  <c r="AL293"/>
  <c r="AK293"/>
  <c r="AJ293"/>
  <c r="AI293"/>
  <c r="AH293"/>
  <c r="AG293"/>
  <c r="AF293"/>
  <c r="AE293"/>
  <c r="AD293"/>
  <c r="AC293"/>
  <c r="AB293"/>
  <c r="AA293"/>
  <c r="Z293"/>
  <c r="Y293"/>
  <c r="X293"/>
  <c r="W293"/>
  <c r="V293"/>
  <c r="U293"/>
  <c r="T293"/>
  <c r="S293"/>
  <c r="R293"/>
  <c r="Q293"/>
  <c r="P293"/>
  <c r="O293"/>
  <c r="N293"/>
  <c r="M293"/>
  <c r="L293"/>
  <c r="K293"/>
  <c r="J293"/>
  <c r="I293"/>
  <c r="H293"/>
  <c r="G293"/>
  <c r="F293"/>
  <c r="E293"/>
  <c r="D293"/>
  <c r="C293"/>
  <c r="B293"/>
  <c r="BN292"/>
  <c r="BM292"/>
  <c r="BL292"/>
  <c r="BK292"/>
  <c r="BI292"/>
  <c r="BH292"/>
  <c r="BG292"/>
  <c r="BF292"/>
  <c r="BE292"/>
  <c r="BD292"/>
  <c r="BC292"/>
  <c r="BB292"/>
  <c r="BA292"/>
  <c r="AZ292"/>
  <c r="AY292"/>
  <c r="AX292"/>
  <c r="AW292"/>
  <c r="AV292"/>
  <c r="AU292"/>
  <c r="AS292"/>
  <c r="AR292"/>
  <c r="AQ292"/>
  <c r="AP292"/>
  <c r="AO292"/>
  <c r="AN292"/>
  <c r="AM292"/>
  <c r="AL292"/>
  <c r="AK292"/>
  <c r="AJ292"/>
  <c r="AI292"/>
  <c r="AH292"/>
  <c r="AG292"/>
  <c r="AF292"/>
  <c r="AE292"/>
  <c r="AD292"/>
  <c r="AC292"/>
  <c r="AB292"/>
  <c r="AA292"/>
  <c r="Z292"/>
  <c r="Y292"/>
  <c r="X292"/>
  <c r="W292"/>
  <c r="V292"/>
  <c r="U292"/>
  <c r="T292"/>
  <c r="S292"/>
  <c r="R292"/>
  <c r="Q292"/>
  <c r="P292"/>
  <c r="O292"/>
  <c r="N292"/>
  <c r="M292"/>
  <c r="L292"/>
  <c r="K292"/>
  <c r="J292"/>
  <c r="I292"/>
  <c r="H292"/>
  <c r="G292"/>
  <c r="F292"/>
  <c r="E292"/>
  <c r="D292"/>
  <c r="C292"/>
  <c r="B292"/>
  <c r="BN291"/>
  <c r="BM291"/>
  <c r="BL291"/>
  <c r="BK291"/>
  <c r="BI291"/>
  <c r="BH291"/>
  <c r="BG291"/>
  <c r="BF291"/>
  <c r="BE291"/>
  <c r="BD291"/>
  <c r="BC291"/>
  <c r="BB291"/>
  <c r="BA291"/>
  <c r="AZ291"/>
  <c r="AY291"/>
  <c r="AX291"/>
  <c r="AW291"/>
  <c r="AV291"/>
  <c r="AU291"/>
  <c r="AS291"/>
  <c r="AR291"/>
  <c r="AQ291"/>
  <c r="AP291"/>
  <c r="AO291"/>
  <c r="AN291"/>
  <c r="AM291"/>
  <c r="AL291"/>
  <c r="AK291"/>
  <c r="AJ291"/>
  <c r="AI291"/>
  <c r="AH291"/>
  <c r="AG291"/>
  <c r="AF291"/>
  <c r="AE291"/>
  <c r="AD291"/>
  <c r="AC291"/>
  <c r="AB291"/>
  <c r="AA291"/>
  <c r="Z291"/>
  <c r="Y291"/>
  <c r="X291"/>
  <c r="W291"/>
  <c r="V291"/>
  <c r="U291"/>
  <c r="T291"/>
  <c r="S291"/>
  <c r="R291"/>
  <c r="Q291"/>
  <c r="P291"/>
  <c r="O291"/>
  <c r="N291"/>
  <c r="M291"/>
  <c r="L291"/>
  <c r="K291"/>
  <c r="J291"/>
  <c r="I291"/>
  <c r="H291"/>
  <c r="G291"/>
  <c r="F291"/>
  <c r="E291"/>
  <c r="D291"/>
  <c r="C291"/>
  <c r="B291"/>
  <c r="BN290"/>
  <c r="BM290"/>
  <c r="BL290"/>
  <c r="BK290"/>
  <c r="BI290"/>
  <c r="BH290"/>
  <c r="BG290"/>
  <c r="BF290"/>
  <c r="BE290"/>
  <c r="BD290"/>
  <c r="BC290"/>
  <c r="BB290"/>
  <c r="BA290"/>
  <c r="AZ290"/>
  <c r="AY290"/>
  <c r="AX290"/>
  <c r="AW290"/>
  <c r="AV290"/>
  <c r="AU290"/>
  <c r="AS290"/>
  <c r="AR290"/>
  <c r="AQ290"/>
  <c r="AP290"/>
  <c r="AO290"/>
  <c r="AN290"/>
  <c r="AM290"/>
  <c r="AL290"/>
  <c r="AK290"/>
  <c r="AJ290"/>
  <c r="AI290"/>
  <c r="AH290"/>
  <c r="AG290"/>
  <c r="AF290"/>
  <c r="AE290"/>
  <c r="AD290"/>
  <c r="AC290"/>
  <c r="AB290"/>
  <c r="AA290"/>
  <c r="Z290"/>
  <c r="Y290"/>
  <c r="X290"/>
  <c r="W290"/>
  <c r="V290"/>
  <c r="U290"/>
  <c r="T290"/>
  <c r="S290"/>
  <c r="R290"/>
  <c r="Q290"/>
  <c r="P290"/>
  <c r="O290"/>
  <c r="N290"/>
  <c r="M290"/>
  <c r="L290"/>
  <c r="K290"/>
  <c r="J290"/>
  <c r="I290"/>
  <c r="H290"/>
  <c r="G290"/>
  <c r="F290"/>
  <c r="E290"/>
  <c r="D290"/>
  <c r="C290"/>
  <c r="B290"/>
  <c r="BN289"/>
  <c r="BM289"/>
  <c r="BL289"/>
  <c r="BK289"/>
  <c r="BI289"/>
  <c r="BH289"/>
  <c r="BG289"/>
  <c r="BF289"/>
  <c r="BE289"/>
  <c r="BD289"/>
  <c r="BC289"/>
  <c r="BB289"/>
  <c r="BA289"/>
  <c r="AZ289"/>
  <c r="AY289"/>
  <c r="AX289"/>
  <c r="AW289"/>
  <c r="AV289"/>
  <c r="AU289"/>
  <c r="AS289"/>
  <c r="AR289"/>
  <c r="AQ289"/>
  <c r="AP289"/>
  <c r="AO289"/>
  <c r="AN289"/>
  <c r="AM289"/>
  <c r="AL289"/>
  <c r="AK289"/>
  <c r="AJ289"/>
  <c r="AI289"/>
  <c r="AH289"/>
  <c r="AG289"/>
  <c r="AF289"/>
  <c r="AE289"/>
  <c r="AD289"/>
  <c r="AC289"/>
  <c r="AB289"/>
  <c r="AA289"/>
  <c r="Z289"/>
  <c r="Y289"/>
  <c r="X289"/>
  <c r="W289"/>
  <c r="V289"/>
  <c r="U289"/>
  <c r="T289"/>
  <c r="S289"/>
  <c r="R289"/>
  <c r="Q289"/>
  <c r="P289"/>
  <c r="O289"/>
  <c r="N289"/>
  <c r="M289"/>
  <c r="L289"/>
  <c r="K289"/>
  <c r="J289"/>
  <c r="I289"/>
  <c r="H289"/>
  <c r="G289"/>
  <c r="F289"/>
  <c r="E289"/>
  <c r="D289"/>
  <c r="C289"/>
  <c r="B289"/>
  <c r="BN288"/>
  <c r="BM288"/>
  <c r="BL288"/>
  <c r="BK288"/>
  <c r="BI288"/>
  <c r="BH288"/>
  <c r="BG288"/>
  <c r="BF288"/>
  <c r="BE288"/>
  <c r="BD288"/>
  <c r="BC288"/>
  <c r="BB288"/>
  <c r="BA288"/>
  <c r="AZ288"/>
  <c r="AY288"/>
  <c r="AX288"/>
  <c r="AW288"/>
  <c r="AV288"/>
  <c r="AU288"/>
  <c r="AS288"/>
  <c r="AR288"/>
  <c r="AQ288"/>
  <c r="AP288"/>
  <c r="AO288"/>
  <c r="AN288"/>
  <c r="AM288"/>
  <c r="AL288"/>
  <c r="AK288"/>
  <c r="AJ288"/>
  <c r="AI288"/>
  <c r="AH288"/>
  <c r="AG288"/>
  <c r="AF288"/>
  <c r="AE288"/>
  <c r="AD288"/>
  <c r="AC288"/>
  <c r="AB288"/>
  <c r="AA288"/>
  <c r="Z288"/>
  <c r="Y288"/>
  <c r="X288"/>
  <c r="W288"/>
  <c r="V288"/>
  <c r="U288"/>
  <c r="T288"/>
  <c r="S288"/>
  <c r="R288"/>
  <c r="Q288"/>
  <c r="P288"/>
  <c r="O288"/>
  <c r="N288"/>
  <c r="M288"/>
  <c r="L288"/>
  <c r="K288"/>
  <c r="J288"/>
  <c r="I288"/>
  <c r="H288"/>
  <c r="G288"/>
  <c r="F288"/>
  <c r="E288"/>
  <c r="D288"/>
  <c r="C288"/>
  <c r="B288"/>
  <c r="BN287"/>
  <c r="BM287"/>
  <c r="BL287"/>
  <c r="BK287"/>
  <c r="BI287"/>
  <c r="BH287"/>
  <c r="BG287"/>
  <c r="BF287"/>
  <c r="BE287"/>
  <c r="BD287"/>
  <c r="BC287"/>
  <c r="BB287"/>
  <c r="BA287"/>
  <c r="AZ287"/>
  <c r="AY287"/>
  <c r="AX287"/>
  <c r="AW287"/>
  <c r="AV287"/>
  <c r="AU287"/>
  <c r="AS287"/>
  <c r="AR287"/>
  <c r="AQ287"/>
  <c r="AP287"/>
  <c r="AO287"/>
  <c r="AN287"/>
  <c r="AM287"/>
  <c r="AL287"/>
  <c r="AK287"/>
  <c r="AJ287"/>
  <c r="AI287"/>
  <c r="AH287"/>
  <c r="AG287"/>
  <c r="AF287"/>
  <c r="AE287"/>
  <c r="AD287"/>
  <c r="AC287"/>
  <c r="AB287"/>
  <c r="AA287"/>
  <c r="Z287"/>
  <c r="Y287"/>
  <c r="X287"/>
  <c r="W287"/>
  <c r="V287"/>
  <c r="U287"/>
  <c r="T287"/>
  <c r="S287"/>
  <c r="R287"/>
  <c r="Q287"/>
  <c r="P287"/>
  <c r="O287"/>
  <c r="N287"/>
  <c r="M287"/>
  <c r="L287"/>
  <c r="K287"/>
  <c r="J287"/>
  <c r="I287"/>
  <c r="H287"/>
  <c r="G287"/>
  <c r="F287"/>
  <c r="E287"/>
  <c r="D287"/>
  <c r="C287"/>
  <c r="B287"/>
  <c r="BN286"/>
  <c r="BM286"/>
  <c r="BL286"/>
  <c r="BK286"/>
  <c r="BI286"/>
  <c r="BH286"/>
  <c r="BG286"/>
  <c r="BF286"/>
  <c r="BE286"/>
  <c r="BD286"/>
  <c r="BC286"/>
  <c r="BB286"/>
  <c r="BA286"/>
  <c r="AZ286"/>
  <c r="AY286"/>
  <c r="AX286"/>
  <c r="AW286"/>
  <c r="AV286"/>
  <c r="AU286"/>
  <c r="AS286"/>
  <c r="AR286"/>
  <c r="AQ286"/>
  <c r="AP286"/>
  <c r="AO286"/>
  <c r="AN286"/>
  <c r="AM286"/>
  <c r="AL286"/>
  <c r="AK286"/>
  <c r="AJ286"/>
  <c r="AI286"/>
  <c r="AH286"/>
  <c r="AG286"/>
  <c r="AF286"/>
  <c r="AE286"/>
  <c r="AD286"/>
  <c r="AC286"/>
  <c r="AB286"/>
  <c r="AA286"/>
  <c r="Z286"/>
  <c r="Y286"/>
  <c r="X286"/>
  <c r="W286"/>
  <c r="V286"/>
  <c r="U286"/>
  <c r="T286"/>
  <c r="S286"/>
  <c r="R286"/>
  <c r="Q286"/>
  <c r="P286"/>
  <c r="O286"/>
  <c r="N286"/>
  <c r="M286"/>
  <c r="L286"/>
  <c r="K286"/>
  <c r="J286"/>
  <c r="I286"/>
  <c r="H286"/>
  <c r="G286"/>
  <c r="F286"/>
  <c r="E286"/>
  <c r="D286"/>
  <c r="C286"/>
  <c r="B286"/>
  <c r="BN285"/>
  <c r="BM285"/>
  <c r="BL285"/>
  <c r="BK285"/>
  <c r="BI285"/>
  <c r="BH285"/>
  <c r="BG285"/>
  <c r="BF285"/>
  <c r="BE285"/>
  <c r="BD285"/>
  <c r="BC285"/>
  <c r="BB285"/>
  <c r="BA285"/>
  <c r="AZ285"/>
  <c r="AY285"/>
  <c r="AX285"/>
  <c r="AW285"/>
  <c r="AV285"/>
  <c r="AU285"/>
  <c r="AS285"/>
  <c r="AR285"/>
  <c r="AQ285"/>
  <c r="AP285"/>
  <c r="AO285"/>
  <c r="AN285"/>
  <c r="AM285"/>
  <c r="AL285"/>
  <c r="AK285"/>
  <c r="AJ285"/>
  <c r="AI285"/>
  <c r="AH285"/>
  <c r="AG285"/>
  <c r="AF285"/>
  <c r="AE285"/>
  <c r="AD285"/>
  <c r="AC285"/>
  <c r="AB285"/>
  <c r="AA285"/>
  <c r="Z285"/>
  <c r="Y285"/>
  <c r="X285"/>
  <c r="W285"/>
  <c r="V285"/>
  <c r="U285"/>
  <c r="T285"/>
  <c r="S285"/>
  <c r="R285"/>
  <c r="Q285"/>
  <c r="P285"/>
  <c r="O285"/>
  <c r="N285"/>
  <c r="M285"/>
  <c r="L285"/>
  <c r="K285"/>
  <c r="J285"/>
  <c r="I285"/>
  <c r="H285"/>
  <c r="G285"/>
  <c r="F285"/>
  <c r="E285"/>
  <c r="D285"/>
  <c r="C285"/>
  <c r="B285"/>
  <c r="BN284"/>
  <c r="BM284"/>
  <c r="BL284"/>
  <c r="BK284"/>
  <c r="BI284"/>
  <c r="BH284"/>
  <c r="BG284"/>
  <c r="BF284"/>
  <c r="BE284"/>
  <c r="BD284"/>
  <c r="BC284"/>
  <c r="BB284"/>
  <c r="BA284"/>
  <c r="AZ284"/>
  <c r="AY284"/>
  <c r="AX284"/>
  <c r="AW284"/>
  <c r="AV284"/>
  <c r="AU284"/>
  <c r="AS284"/>
  <c r="AR284"/>
  <c r="AQ284"/>
  <c r="AP284"/>
  <c r="AO284"/>
  <c r="AN284"/>
  <c r="AM284"/>
  <c r="AL284"/>
  <c r="AK284"/>
  <c r="AJ284"/>
  <c r="AI284"/>
  <c r="AH284"/>
  <c r="AG284"/>
  <c r="AF284"/>
  <c r="AE284"/>
  <c r="AD284"/>
  <c r="AC284"/>
  <c r="AB284"/>
  <c r="AA284"/>
  <c r="Z284"/>
  <c r="Y284"/>
  <c r="X284"/>
  <c r="W284"/>
  <c r="V284"/>
  <c r="U284"/>
  <c r="T284"/>
  <c r="S284"/>
  <c r="R284"/>
  <c r="Q284"/>
  <c r="P284"/>
  <c r="O284"/>
  <c r="N284"/>
  <c r="M284"/>
  <c r="L284"/>
  <c r="K284"/>
  <c r="J284"/>
  <c r="I284"/>
  <c r="H284"/>
  <c r="G284"/>
  <c r="F284"/>
  <c r="E284"/>
  <c r="D284"/>
  <c r="C284"/>
  <c r="B284"/>
  <c r="BN283"/>
  <c r="BM283"/>
  <c r="BL283"/>
  <c r="BK283"/>
  <c r="BI283"/>
  <c r="BH283"/>
  <c r="BG283"/>
  <c r="BF283"/>
  <c r="BE283"/>
  <c r="BD283"/>
  <c r="BC283"/>
  <c r="BB283"/>
  <c r="BA283"/>
  <c r="AZ283"/>
  <c r="AY283"/>
  <c r="AX283"/>
  <c r="AW283"/>
  <c r="AV283"/>
  <c r="AU283"/>
  <c r="AS283"/>
  <c r="AR283"/>
  <c r="AQ283"/>
  <c r="AP283"/>
  <c r="AO283"/>
  <c r="AN283"/>
  <c r="AM283"/>
  <c r="AL283"/>
  <c r="AK283"/>
  <c r="AJ283"/>
  <c r="AI283"/>
  <c r="AH283"/>
  <c r="AG283"/>
  <c r="AF283"/>
  <c r="AE283"/>
  <c r="AD283"/>
  <c r="AC283"/>
  <c r="AB283"/>
  <c r="AA283"/>
  <c r="Z283"/>
  <c r="Y283"/>
  <c r="X283"/>
  <c r="W283"/>
  <c r="V283"/>
  <c r="U283"/>
  <c r="T283"/>
  <c r="S283"/>
  <c r="R283"/>
  <c r="Q283"/>
  <c r="P283"/>
  <c r="O283"/>
  <c r="N283"/>
  <c r="M283"/>
  <c r="L283"/>
  <c r="K283"/>
  <c r="J283"/>
  <c r="I283"/>
  <c r="H283"/>
  <c r="G283"/>
  <c r="F283"/>
  <c r="E283"/>
  <c r="D283"/>
  <c r="C283"/>
  <c r="B283"/>
  <c r="BN282"/>
  <c r="BM282"/>
  <c r="BL282"/>
  <c r="BK282"/>
  <c r="BI282"/>
  <c r="BH282"/>
  <c r="BG282"/>
  <c r="BF282"/>
  <c r="BE282"/>
  <c r="BD282"/>
  <c r="BC282"/>
  <c r="BB282"/>
  <c r="BA282"/>
  <c r="AZ282"/>
  <c r="AY282"/>
  <c r="AX282"/>
  <c r="AW282"/>
  <c r="AV282"/>
  <c r="AU282"/>
  <c r="AS282"/>
  <c r="AR282"/>
  <c r="AQ282"/>
  <c r="AP282"/>
  <c r="AO282"/>
  <c r="AN282"/>
  <c r="AM282"/>
  <c r="AL282"/>
  <c r="AK282"/>
  <c r="AJ282"/>
  <c r="AI282"/>
  <c r="AH282"/>
  <c r="AG282"/>
  <c r="AF282"/>
  <c r="AE282"/>
  <c r="AD282"/>
  <c r="AC282"/>
  <c r="AB282"/>
  <c r="AA282"/>
  <c r="Z282"/>
  <c r="Y282"/>
  <c r="X282"/>
  <c r="W282"/>
  <c r="V282"/>
  <c r="U282"/>
  <c r="T282"/>
  <c r="S282"/>
  <c r="R282"/>
  <c r="Q282"/>
  <c r="P282"/>
  <c r="O282"/>
  <c r="N282"/>
  <c r="M282"/>
  <c r="L282"/>
  <c r="K282"/>
  <c r="J282"/>
  <c r="I282"/>
  <c r="H282"/>
  <c r="G282"/>
  <c r="F282"/>
  <c r="E282"/>
  <c r="D282"/>
  <c r="C282"/>
  <c r="B282"/>
  <c r="BN281"/>
  <c r="BM281"/>
  <c r="BL281"/>
  <c r="BK281"/>
  <c r="BI281"/>
  <c r="BH281"/>
  <c r="BG281"/>
  <c r="BF281"/>
  <c r="BE281"/>
  <c r="BD281"/>
  <c r="BC281"/>
  <c r="BB281"/>
  <c r="BA281"/>
  <c r="AZ281"/>
  <c r="AY281"/>
  <c r="AX281"/>
  <c r="AW281"/>
  <c r="AV281"/>
  <c r="AU281"/>
  <c r="AS281"/>
  <c r="AR281"/>
  <c r="AQ281"/>
  <c r="AP281"/>
  <c r="AO281"/>
  <c r="AN281"/>
  <c r="AM281"/>
  <c r="AL281"/>
  <c r="AK281"/>
  <c r="AJ281"/>
  <c r="AI281"/>
  <c r="AH281"/>
  <c r="AG281"/>
  <c r="AF281"/>
  <c r="AE281"/>
  <c r="AD281"/>
  <c r="AC281"/>
  <c r="AB281"/>
  <c r="AA281"/>
  <c r="Z281"/>
  <c r="Y281"/>
  <c r="X281"/>
  <c r="W281"/>
  <c r="V281"/>
  <c r="U281"/>
  <c r="T281"/>
  <c r="S281"/>
  <c r="R281"/>
  <c r="Q281"/>
  <c r="P281"/>
  <c r="O281"/>
  <c r="N281"/>
  <c r="M281"/>
  <c r="L281"/>
  <c r="K281"/>
  <c r="J281"/>
  <c r="I281"/>
  <c r="H281"/>
  <c r="G281"/>
  <c r="F281"/>
  <c r="E281"/>
  <c r="D281"/>
  <c r="C281"/>
  <c r="B281"/>
  <c r="BN280"/>
  <c r="BM280"/>
  <c r="BL280"/>
  <c r="BK280"/>
  <c r="BI280"/>
  <c r="BH280"/>
  <c r="BG280"/>
  <c r="BF280"/>
  <c r="BE280"/>
  <c r="BD280"/>
  <c r="BC280"/>
  <c r="BB280"/>
  <c r="BA280"/>
  <c r="AZ280"/>
  <c r="AY280"/>
  <c r="AX280"/>
  <c r="AW280"/>
  <c r="AV280"/>
  <c r="AU280"/>
  <c r="AS280"/>
  <c r="AR280"/>
  <c r="AQ280"/>
  <c r="AP280"/>
  <c r="AO280"/>
  <c r="AN280"/>
  <c r="AM280"/>
  <c r="AL280"/>
  <c r="AK280"/>
  <c r="AJ280"/>
  <c r="AI280"/>
  <c r="AH280"/>
  <c r="AG280"/>
  <c r="AF280"/>
  <c r="AE280"/>
  <c r="AD280"/>
  <c r="AC280"/>
  <c r="AB280"/>
  <c r="AA280"/>
  <c r="Z280"/>
  <c r="Y280"/>
  <c r="X280"/>
  <c r="W280"/>
  <c r="V280"/>
  <c r="U280"/>
  <c r="T280"/>
  <c r="S280"/>
  <c r="R280"/>
  <c r="Q280"/>
  <c r="P280"/>
  <c r="O280"/>
  <c r="N280"/>
  <c r="M280"/>
  <c r="L280"/>
  <c r="K280"/>
  <c r="J280"/>
  <c r="I280"/>
  <c r="H280"/>
  <c r="G280"/>
  <c r="F280"/>
  <c r="E280"/>
  <c r="D280"/>
  <c r="C280"/>
  <c r="B280"/>
  <c r="BN279"/>
  <c r="BM279"/>
  <c r="BL279"/>
  <c r="BK279"/>
  <c r="BI279"/>
  <c r="BH279"/>
  <c r="BG279"/>
  <c r="BF279"/>
  <c r="BE279"/>
  <c r="BD279"/>
  <c r="BC279"/>
  <c r="BB279"/>
  <c r="BA279"/>
  <c r="AZ279"/>
  <c r="AY279"/>
  <c r="AX279"/>
  <c r="AW279"/>
  <c r="AV279"/>
  <c r="AU279"/>
  <c r="AS279"/>
  <c r="AR279"/>
  <c r="AQ279"/>
  <c r="AP279"/>
  <c r="AO279"/>
  <c r="AN279"/>
  <c r="AM279"/>
  <c r="AL279"/>
  <c r="AK279"/>
  <c r="AJ279"/>
  <c r="AI279"/>
  <c r="AH279"/>
  <c r="AG279"/>
  <c r="AF279"/>
  <c r="AE279"/>
  <c r="AD279"/>
  <c r="AC279"/>
  <c r="AB279"/>
  <c r="AA279"/>
  <c r="Z279"/>
  <c r="Y279"/>
  <c r="X279"/>
  <c r="W279"/>
  <c r="V279"/>
  <c r="U279"/>
  <c r="T279"/>
  <c r="S279"/>
  <c r="R279"/>
  <c r="Q279"/>
  <c r="P279"/>
  <c r="O279"/>
  <c r="N279"/>
  <c r="M279"/>
  <c r="L279"/>
  <c r="K279"/>
  <c r="J279"/>
  <c r="I279"/>
  <c r="H279"/>
  <c r="G279"/>
  <c r="F279"/>
  <c r="E279"/>
  <c r="D279"/>
  <c r="C279"/>
  <c r="B279"/>
  <c r="BN278"/>
  <c r="BM278"/>
  <c r="BL278"/>
  <c r="BK278"/>
  <c r="BI278"/>
  <c r="BH278"/>
  <c r="BG278"/>
  <c r="BF278"/>
  <c r="BE278"/>
  <c r="BD278"/>
  <c r="BC278"/>
  <c r="BB278"/>
  <c r="BA278"/>
  <c r="AZ278"/>
  <c r="AY278"/>
  <c r="AX278"/>
  <c r="AW278"/>
  <c r="AV278"/>
  <c r="AU278"/>
  <c r="AS278"/>
  <c r="AR278"/>
  <c r="AQ278"/>
  <c r="AP278"/>
  <c r="AO278"/>
  <c r="AN278"/>
  <c r="AM278"/>
  <c r="AL278"/>
  <c r="AK278"/>
  <c r="AJ278"/>
  <c r="AI278"/>
  <c r="AH278"/>
  <c r="AG278"/>
  <c r="AF278"/>
  <c r="AE278"/>
  <c r="AD278"/>
  <c r="AC278"/>
  <c r="AB278"/>
  <c r="AA278"/>
  <c r="Z278"/>
  <c r="Y278"/>
  <c r="X278"/>
  <c r="W278"/>
  <c r="V278"/>
  <c r="U278"/>
  <c r="T278"/>
  <c r="S278"/>
  <c r="R278"/>
  <c r="Q278"/>
  <c r="P278"/>
  <c r="O278"/>
  <c r="N278"/>
  <c r="M278"/>
  <c r="L278"/>
  <c r="K278"/>
  <c r="J278"/>
  <c r="I278"/>
  <c r="H278"/>
  <c r="G278"/>
  <c r="F278"/>
  <c r="E278"/>
  <c r="D278"/>
  <c r="C278"/>
  <c r="B278"/>
  <c r="BN277"/>
  <c r="BM277"/>
  <c r="BL277"/>
  <c r="BK277"/>
  <c r="BI277"/>
  <c r="BH277"/>
  <c r="BG277"/>
  <c r="BF277"/>
  <c r="BE277"/>
  <c r="BD277"/>
  <c r="BC277"/>
  <c r="BB277"/>
  <c r="BA277"/>
  <c r="AZ277"/>
  <c r="AY277"/>
  <c r="AX277"/>
  <c r="AW277"/>
  <c r="AV277"/>
  <c r="AU277"/>
  <c r="AS277"/>
  <c r="AR277"/>
  <c r="AQ277"/>
  <c r="AP277"/>
  <c r="AO277"/>
  <c r="AN277"/>
  <c r="AM277"/>
  <c r="AL277"/>
  <c r="AK277"/>
  <c r="AJ277"/>
  <c r="AI277"/>
  <c r="AH277"/>
  <c r="AG277"/>
  <c r="AF277"/>
  <c r="AE277"/>
  <c r="AD277"/>
  <c r="AC277"/>
  <c r="AB277"/>
  <c r="AA277"/>
  <c r="Z277"/>
  <c r="Y277"/>
  <c r="X277"/>
  <c r="W277"/>
  <c r="V277"/>
  <c r="U277"/>
  <c r="T277"/>
  <c r="S277"/>
  <c r="R277"/>
  <c r="Q277"/>
  <c r="P277"/>
  <c r="O277"/>
  <c r="N277"/>
  <c r="M277"/>
  <c r="L277"/>
  <c r="K277"/>
  <c r="J277"/>
  <c r="I277"/>
  <c r="H277"/>
  <c r="G277"/>
  <c r="F277"/>
  <c r="E277"/>
  <c r="D277"/>
  <c r="C277"/>
  <c r="B277"/>
  <c r="BN276"/>
  <c r="BM276"/>
  <c r="BL276"/>
  <c r="BK276"/>
  <c r="BI276"/>
  <c r="BH276"/>
  <c r="BG276"/>
  <c r="BF276"/>
  <c r="BE276"/>
  <c r="BD276"/>
  <c r="BC276"/>
  <c r="BB276"/>
  <c r="BA276"/>
  <c r="AZ276"/>
  <c r="AY276"/>
  <c r="AX276"/>
  <c r="AW276"/>
  <c r="AV276"/>
  <c r="AU276"/>
  <c r="AS276"/>
  <c r="AR276"/>
  <c r="AQ276"/>
  <c r="AP276"/>
  <c r="AO276"/>
  <c r="AN276"/>
  <c r="AM276"/>
  <c r="AL276"/>
  <c r="AK276"/>
  <c r="AJ276"/>
  <c r="AI276"/>
  <c r="AH276"/>
  <c r="AG276"/>
  <c r="AF276"/>
  <c r="AE276"/>
  <c r="AD276"/>
  <c r="AC276"/>
  <c r="AB276"/>
  <c r="AA276"/>
  <c r="Z276"/>
  <c r="Y276"/>
  <c r="X276"/>
  <c r="W276"/>
  <c r="V276"/>
  <c r="U276"/>
  <c r="T276"/>
  <c r="S276"/>
  <c r="R276"/>
  <c r="Q276"/>
  <c r="P276"/>
  <c r="O276"/>
  <c r="N276"/>
  <c r="M276"/>
  <c r="L276"/>
  <c r="K276"/>
  <c r="J276"/>
  <c r="I276"/>
  <c r="H276"/>
  <c r="G276"/>
  <c r="F276"/>
  <c r="E276"/>
  <c r="D276"/>
  <c r="C276"/>
  <c r="B276"/>
  <c r="BN275"/>
  <c r="BM275"/>
  <c r="BL275"/>
  <c r="BK275"/>
  <c r="BI275"/>
  <c r="BH275"/>
  <c r="BG275"/>
  <c r="BF275"/>
  <c r="BE275"/>
  <c r="BD275"/>
  <c r="BC275"/>
  <c r="BB275"/>
  <c r="BA275"/>
  <c r="AZ275"/>
  <c r="AY275"/>
  <c r="AX275"/>
  <c r="AW275"/>
  <c r="AV275"/>
  <c r="AU275"/>
  <c r="AS275"/>
  <c r="AR275"/>
  <c r="AQ275"/>
  <c r="AP275"/>
  <c r="AO275"/>
  <c r="AN275"/>
  <c r="AM275"/>
  <c r="AL275"/>
  <c r="AK275"/>
  <c r="AJ275"/>
  <c r="AI275"/>
  <c r="AH275"/>
  <c r="AG275"/>
  <c r="AF275"/>
  <c r="AE275"/>
  <c r="AD275"/>
  <c r="AC275"/>
  <c r="AB275"/>
  <c r="AA275"/>
  <c r="Z275"/>
  <c r="Y275"/>
  <c r="X275"/>
  <c r="W275"/>
  <c r="V275"/>
  <c r="U275"/>
  <c r="T275"/>
  <c r="S275"/>
  <c r="R275"/>
  <c r="Q275"/>
  <c r="P275"/>
  <c r="O275"/>
  <c r="N275"/>
  <c r="M275"/>
  <c r="L275"/>
  <c r="K275"/>
  <c r="J275"/>
  <c r="I275"/>
  <c r="H275"/>
  <c r="G275"/>
  <c r="F275"/>
  <c r="E275"/>
  <c r="D275"/>
  <c r="C275"/>
  <c r="B275"/>
  <c r="BN274"/>
  <c r="BM274"/>
  <c r="BL274"/>
  <c r="BK274"/>
  <c r="BI274"/>
  <c r="BH274"/>
  <c r="BG274"/>
  <c r="BF274"/>
  <c r="BE274"/>
  <c r="BD274"/>
  <c r="BC274"/>
  <c r="BB274"/>
  <c r="BA274"/>
  <c r="AZ274"/>
  <c r="AY274"/>
  <c r="AX274"/>
  <c r="AW274"/>
  <c r="AV274"/>
  <c r="AU274"/>
  <c r="AS274"/>
  <c r="AR274"/>
  <c r="AQ274"/>
  <c r="AP274"/>
  <c r="AO274"/>
  <c r="AN274"/>
  <c r="AM274"/>
  <c r="AL274"/>
  <c r="AK274"/>
  <c r="AJ274"/>
  <c r="AI274"/>
  <c r="AH274"/>
  <c r="AG274"/>
  <c r="AF274"/>
  <c r="AE274"/>
  <c r="AD274"/>
  <c r="AC274"/>
  <c r="AB274"/>
  <c r="AA274"/>
  <c r="Z274"/>
  <c r="Y274"/>
  <c r="X274"/>
  <c r="W274"/>
  <c r="V274"/>
  <c r="U274"/>
  <c r="T274"/>
  <c r="S274"/>
  <c r="R274"/>
  <c r="Q274"/>
  <c r="P274"/>
  <c r="O274"/>
  <c r="N274"/>
  <c r="M274"/>
  <c r="L274"/>
  <c r="K274"/>
  <c r="J274"/>
  <c r="I274"/>
  <c r="H274"/>
  <c r="G274"/>
  <c r="F274"/>
  <c r="E274"/>
  <c r="D274"/>
  <c r="C274"/>
  <c r="B274"/>
  <c r="BN273"/>
  <c r="BM273"/>
  <c r="BL273"/>
  <c r="BK273"/>
  <c r="BI273"/>
  <c r="BH273"/>
  <c r="BG273"/>
  <c r="BF273"/>
  <c r="BE273"/>
  <c r="BD273"/>
  <c r="BC273"/>
  <c r="BB273"/>
  <c r="BA273"/>
  <c r="AZ273"/>
  <c r="AY273"/>
  <c r="AX273"/>
  <c r="AW273"/>
  <c r="AV273"/>
  <c r="AU273"/>
  <c r="AS273"/>
  <c r="AR273"/>
  <c r="AQ273"/>
  <c r="AP273"/>
  <c r="AO273"/>
  <c r="AN273"/>
  <c r="AM273"/>
  <c r="AL273"/>
  <c r="AK273"/>
  <c r="AJ273"/>
  <c r="AI273"/>
  <c r="AH273"/>
  <c r="AG273"/>
  <c r="AF273"/>
  <c r="AE273"/>
  <c r="AD273"/>
  <c r="AC273"/>
  <c r="AB273"/>
  <c r="AA273"/>
  <c r="Z273"/>
  <c r="Y273"/>
  <c r="X273"/>
  <c r="W273"/>
  <c r="V273"/>
  <c r="U273"/>
  <c r="T273"/>
  <c r="S273"/>
  <c r="R273"/>
  <c r="Q273"/>
  <c r="P273"/>
  <c r="O273"/>
  <c r="N273"/>
  <c r="M273"/>
  <c r="L273"/>
  <c r="K273"/>
  <c r="J273"/>
  <c r="I273"/>
  <c r="H273"/>
  <c r="G273"/>
  <c r="F273"/>
  <c r="E273"/>
  <c r="D273"/>
  <c r="C273"/>
  <c r="B273"/>
  <c r="BN272"/>
  <c r="BM272"/>
  <c r="BL272"/>
  <c r="BK272"/>
  <c r="BI272"/>
  <c r="BH272"/>
  <c r="BG272"/>
  <c r="BF272"/>
  <c r="BE272"/>
  <c r="BD272"/>
  <c r="BC272"/>
  <c r="BB272"/>
  <c r="BA272"/>
  <c r="AZ272"/>
  <c r="AY272"/>
  <c r="AX272"/>
  <c r="AW272"/>
  <c r="AV272"/>
  <c r="AU272"/>
  <c r="AS272"/>
  <c r="AR272"/>
  <c r="AQ272"/>
  <c r="AP272"/>
  <c r="AO272"/>
  <c r="AN272"/>
  <c r="AM272"/>
  <c r="AL272"/>
  <c r="AK272"/>
  <c r="AJ272"/>
  <c r="AI272"/>
  <c r="AH272"/>
  <c r="AG272"/>
  <c r="AF272"/>
  <c r="AE272"/>
  <c r="AD272"/>
  <c r="AC272"/>
  <c r="AB272"/>
  <c r="AA272"/>
  <c r="Z272"/>
  <c r="Y272"/>
  <c r="X272"/>
  <c r="W272"/>
  <c r="V272"/>
  <c r="U272"/>
  <c r="T272"/>
  <c r="S272"/>
  <c r="R272"/>
  <c r="Q272"/>
  <c r="P272"/>
  <c r="O272"/>
  <c r="N272"/>
  <c r="M272"/>
  <c r="L272"/>
  <c r="K272"/>
  <c r="J272"/>
  <c r="I272"/>
  <c r="H272"/>
  <c r="G272"/>
  <c r="F272"/>
  <c r="E272"/>
  <c r="D272"/>
  <c r="C272"/>
  <c r="B272"/>
  <c r="BN271"/>
  <c r="BM271"/>
  <c r="BL271"/>
  <c r="BK271"/>
  <c r="BI271"/>
  <c r="BH271"/>
  <c r="BG271"/>
  <c r="BF271"/>
  <c r="BE271"/>
  <c r="BD271"/>
  <c r="BC271"/>
  <c r="BB271"/>
  <c r="BA271"/>
  <c r="AZ271"/>
  <c r="AY271"/>
  <c r="AX271"/>
  <c r="AW271"/>
  <c r="AV271"/>
  <c r="AU271"/>
  <c r="AS271"/>
  <c r="AR271"/>
  <c r="AQ271"/>
  <c r="AP271"/>
  <c r="AO271"/>
  <c r="AN271"/>
  <c r="AM271"/>
  <c r="AL271"/>
  <c r="AK271"/>
  <c r="AJ271"/>
  <c r="AI271"/>
  <c r="AH271"/>
  <c r="AG271"/>
  <c r="AF271"/>
  <c r="AE271"/>
  <c r="AD271"/>
  <c r="AC271"/>
  <c r="AB271"/>
  <c r="AA271"/>
  <c r="Z271"/>
  <c r="Y271"/>
  <c r="X271"/>
  <c r="W271"/>
  <c r="V271"/>
  <c r="U271"/>
  <c r="T271"/>
  <c r="S271"/>
  <c r="R271"/>
  <c r="Q271"/>
  <c r="P271"/>
  <c r="O271"/>
  <c r="N271"/>
  <c r="M271"/>
  <c r="L271"/>
  <c r="K271"/>
  <c r="J271"/>
  <c r="I271"/>
  <c r="H271"/>
  <c r="G271"/>
  <c r="F271"/>
  <c r="E271"/>
  <c r="D271"/>
  <c r="C271"/>
  <c r="B271"/>
  <c r="BN270"/>
  <c r="BM270"/>
  <c r="BL270"/>
  <c r="BK270"/>
  <c r="BI270"/>
  <c r="BH270"/>
  <c r="BG270"/>
  <c r="BF270"/>
  <c r="BE270"/>
  <c r="BD270"/>
  <c r="BC270"/>
  <c r="BB270"/>
  <c r="BA270"/>
  <c r="AZ270"/>
  <c r="AY270"/>
  <c r="AX270"/>
  <c r="AW270"/>
  <c r="AV270"/>
  <c r="AU270"/>
  <c r="AS270"/>
  <c r="AR270"/>
  <c r="AQ270"/>
  <c r="AP270"/>
  <c r="AO270"/>
  <c r="AN270"/>
  <c r="AM270"/>
  <c r="AL270"/>
  <c r="AK270"/>
  <c r="AJ270"/>
  <c r="AI270"/>
  <c r="AH270"/>
  <c r="AG270"/>
  <c r="AF270"/>
  <c r="AE270"/>
  <c r="AD270"/>
  <c r="AC270"/>
  <c r="AB270"/>
  <c r="AA270"/>
  <c r="Z270"/>
  <c r="Y270"/>
  <c r="X270"/>
  <c r="W270"/>
  <c r="V270"/>
  <c r="U270"/>
  <c r="T270"/>
  <c r="S270"/>
  <c r="R270"/>
  <c r="Q270"/>
  <c r="P270"/>
  <c r="O270"/>
  <c r="N270"/>
  <c r="M270"/>
  <c r="L270"/>
  <c r="K270"/>
  <c r="J270"/>
  <c r="I270"/>
  <c r="H270"/>
  <c r="G270"/>
  <c r="F270"/>
  <c r="E270"/>
  <c r="D270"/>
  <c r="C270"/>
  <c r="B270"/>
  <c r="BN269"/>
  <c r="BM269"/>
  <c r="BL269"/>
  <c r="BK269"/>
  <c r="BI269"/>
  <c r="BH269"/>
  <c r="BG269"/>
  <c r="BF269"/>
  <c r="BE269"/>
  <c r="BD269"/>
  <c r="BC269"/>
  <c r="BB269"/>
  <c r="BA269"/>
  <c r="AZ269"/>
  <c r="AY269"/>
  <c r="AX269"/>
  <c r="AW269"/>
  <c r="AV269"/>
  <c r="AU269"/>
  <c r="AS269"/>
  <c r="AR269"/>
  <c r="AQ269"/>
  <c r="AP269"/>
  <c r="AO269"/>
  <c r="AN269"/>
  <c r="AM269"/>
  <c r="AL269"/>
  <c r="AK269"/>
  <c r="AJ269"/>
  <c r="AI269"/>
  <c r="AH269"/>
  <c r="AG269"/>
  <c r="AF269"/>
  <c r="AE269"/>
  <c r="AD269"/>
  <c r="AC269"/>
  <c r="AB269"/>
  <c r="AA269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I269"/>
  <c r="H269"/>
  <c r="G269"/>
  <c r="F269"/>
  <c r="E269"/>
  <c r="D269"/>
  <c r="C269"/>
  <c r="B269"/>
  <c r="BN268"/>
  <c r="BM268"/>
  <c r="BL268"/>
  <c r="BK268"/>
  <c r="BI268"/>
  <c r="BH268"/>
  <c r="BG268"/>
  <c r="BF268"/>
  <c r="BE268"/>
  <c r="BD268"/>
  <c r="BC268"/>
  <c r="BB268"/>
  <c r="BA268"/>
  <c r="AZ268"/>
  <c r="AY268"/>
  <c r="AX268"/>
  <c r="AW268"/>
  <c r="AV268"/>
  <c r="AU268"/>
  <c r="AS268"/>
  <c r="AR268"/>
  <c r="AQ268"/>
  <c r="AP268"/>
  <c r="AO268"/>
  <c r="AN268"/>
  <c r="AM268"/>
  <c r="AL268"/>
  <c r="AK268"/>
  <c r="AJ268"/>
  <c r="AI268"/>
  <c r="AH268"/>
  <c r="AG268"/>
  <c r="AF268"/>
  <c r="AE268"/>
  <c r="AD268"/>
  <c r="AC268"/>
  <c r="AB268"/>
  <c r="AA268"/>
  <c r="Z268"/>
  <c r="Y268"/>
  <c r="X268"/>
  <c r="W268"/>
  <c r="V268"/>
  <c r="U268"/>
  <c r="T268"/>
  <c r="S268"/>
  <c r="R268"/>
  <c r="Q268"/>
  <c r="P268"/>
  <c r="O268"/>
  <c r="N268"/>
  <c r="M268"/>
  <c r="L268"/>
  <c r="K268"/>
  <c r="J268"/>
  <c r="I268"/>
  <c r="H268"/>
  <c r="G268"/>
  <c r="F268"/>
  <c r="E268"/>
  <c r="D268"/>
  <c r="C268"/>
  <c r="B268"/>
  <c r="BN267"/>
  <c r="BM267"/>
  <c r="BL267"/>
  <c r="BK267"/>
  <c r="BI267"/>
  <c r="BH267"/>
  <c r="BG267"/>
  <c r="BF267"/>
  <c r="BE267"/>
  <c r="BD267"/>
  <c r="BC267"/>
  <c r="BB267"/>
  <c r="BA267"/>
  <c r="AZ267"/>
  <c r="AY267"/>
  <c r="AX267"/>
  <c r="AW267"/>
  <c r="AV267"/>
  <c r="AU267"/>
  <c r="AS267"/>
  <c r="AR267"/>
  <c r="AQ267"/>
  <c r="AP267"/>
  <c r="AO267"/>
  <c r="AN267"/>
  <c r="AM267"/>
  <c r="AL267"/>
  <c r="AK267"/>
  <c r="AJ267"/>
  <c r="AI267"/>
  <c r="AH267"/>
  <c r="AG267"/>
  <c r="AF267"/>
  <c r="AE267"/>
  <c r="AD267"/>
  <c r="AC267"/>
  <c r="AB267"/>
  <c r="AA267"/>
  <c r="Z267"/>
  <c r="Y267"/>
  <c r="X267"/>
  <c r="W267"/>
  <c r="V267"/>
  <c r="U267"/>
  <c r="T267"/>
  <c r="S267"/>
  <c r="R267"/>
  <c r="Q267"/>
  <c r="P267"/>
  <c r="O267"/>
  <c r="N267"/>
  <c r="M267"/>
  <c r="L267"/>
  <c r="K267"/>
  <c r="J267"/>
  <c r="I267"/>
  <c r="H267"/>
  <c r="G267"/>
  <c r="F267"/>
  <c r="E267"/>
  <c r="D267"/>
  <c r="C267"/>
  <c r="B267"/>
  <c r="BN266"/>
  <c r="BM266"/>
  <c r="BL266"/>
  <c r="BK266"/>
  <c r="BI266"/>
  <c r="BH266"/>
  <c r="BG266"/>
  <c r="BF266"/>
  <c r="BE266"/>
  <c r="BD266"/>
  <c r="BC266"/>
  <c r="BB266"/>
  <c r="BA266"/>
  <c r="AZ266"/>
  <c r="AY266"/>
  <c r="AX266"/>
  <c r="AW266"/>
  <c r="AV266"/>
  <c r="AU266"/>
  <c r="AS266"/>
  <c r="AR266"/>
  <c r="AQ266"/>
  <c r="AP266"/>
  <c r="AO266"/>
  <c r="AN266"/>
  <c r="AM266"/>
  <c r="AL266"/>
  <c r="AK266"/>
  <c r="AJ266"/>
  <c r="AI266"/>
  <c r="AH266"/>
  <c r="AG266"/>
  <c r="AF266"/>
  <c r="AE266"/>
  <c r="AD266"/>
  <c r="AC266"/>
  <c r="AB266"/>
  <c r="AA266"/>
  <c r="Z266"/>
  <c r="Y266"/>
  <c r="X266"/>
  <c r="W266"/>
  <c r="V266"/>
  <c r="U266"/>
  <c r="T266"/>
  <c r="S266"/>
  <c r="R266"/>
  <c r="Q266"/>
  <c r="P266"/>
  <c r="O266"/>
  <c r="N266"/>
  <c r="M266"/>
  <c r="L266"/>
  <c r="K266"/>
  <c r="J266"/>
  <c r="I266"/>
  <c r="H266"/>
  <c r="G266"/>
  <c r="F266"/>
  <c r="E266"/>
  <c r="D266"/>
  <c r="C266"/>
  <c r="B266"/>
  <c r="BN265"/>
  <c r="BM265"/>
  <c r="BL265"/>
  <c r="BK265"/>
  <c r="BI265"/>
  <c r="BH265"/>
  <c r="BG265"/>
  <c r="BF265"/>
  <c r="BE265"/>
  <c r="BD265"/>
  <c r="BC265"/>
  <c r="BB265"/>
  <c r="BA265"/>
  <c r="AZ265"/>
  <c r="AY265"/>
  <c r="AX265"/>
  <c r="AW265"/>
  <c r="AV265"/>
  <c r="AU265"/>
  <c r="AS265"/>
  <c r="AR265"/>
  <c r="AQ265"/>
  <c r="AP265"/>
  <c r="AO265"/>
  <c r="AN265"/>
  <c r="AM265"/>
  <c r="AL265"/>
  <c r="AK265"/>
  <c r="AJ265"/>
  <c r="AI265"/>
  <c r="AH265"/>
  <c r="AG265"/>
  <c r="AF265"/>
  <c r="AE265"/>
  <c r="AD265"/>
  <c r="AC265"/>
  <c r="AB265"/>
  <c r="AA265"/>
  <c r="Z265"/>
  <c r="Y265"/>
  <c r="X265"/>
  <c r="W265"/>
  <c r="V265"/>
  <c r="U265"/>
  <c r="T265"/>
  <c r="S265"/>
  <c r="R265"/>
  <c r="Q265"/>
  <c r="P265"/>
  <c r="O265"/>
  <c r="N265"/>
  <c r="M265"/>
  <c r="L265"/>
  <c r="K265"/>
  <c r="J265"/>
  <c r="I265"/>
  <c r="H265"/>
  <c r="G265"/>
  <c r="F265"/>
  <c r="E265"/>
  <c r="D265"/>
  <c r="C265"/>
  <c r="B265"/>
  <c r="BN264"/>
  <c r="BM264"/>
  <c r="BL264"/>
  <c r="BK264"/>
  <c r="BI264"/>
  <c r="BH264"/>
  <c r="BG264"/>
  <c r="BF264"/>
  <c r="BE264"/>
  <c r="BD264"/>
  <c r="BC264"/>
  <c r="BB264"/>
  <c r="BA264"/>
  <c r="AZ264"/>
  <c r="AY264"/>
  <c r="AX264"/>
  <c r="AW264"/>
  <c r="AV264"/>
  <c r="AU264"/>
  <c r="AS264"/>
  <c r="AR264"/>
  <c r="AQ264"/>
  <c r="AP264"/>
  <c r="AO264"/>
  <c r="AN264"/>
  <c r="AM264"/>
  <c r="AL264"/>
  <c r="AK264"/>
  <c r="AJ264"/>
  <c r="AI264"/>
  <c r="AH264"/>
  <c r="AG264"/>
  <c r="AF264"/>
  <c r="AE264"/>
  <c r="AD264"/>
  <c r="AC264"/>
  <c r="AB264"/>
  <c r="AA264"/>
  <c r="Z264"/>
  <c r="Y264"/>
  <c r="X264"/>
  <c r="W264"/>
  <c r="V264"/>
  <c r="U264"/>
  <c r="T264"/>
  <c r="S264"/>
  <c r="R264"/>
  <c r="Q264"/>
  <c r="P264"/>
  <c r="O264"/>
  <c r="N264"/>
  <c r="M264"/>
  <c r="L264"/>
  <c r="K264"/>
  <c r="J264"/>
  <c r="I264"/>
  <c r="H264"/>
  <c r="G264"/>
  <c r="F264"/>
  <c r="E264"/>
  <c r="D264"/>
  <c r="C264"/>
  <c r="B264"/>
  <c r="BN263"/>
  <c r="BM263"/>
  <c r="BL263"/>
  <c r="BK263"/>
  <c r="BI263"/>
  <c r="BH263"/>
  <c r="BG263"/>
  <c r="BF263"/>
  <c r="BE263"/>
  <c r="BD263"/>
  <c r="BC263"/>
  <c r="BB263"/>
  <c r="BA263"/>
  <c r="AZ263"/>
  <c r="AY263"/>
  <c r="AX263"/>
  <c r="AW263"/>
  <c r="AV263"/>
  <c r="AU263"/>
  <c r="AS263"/>
  <c r="AR263"/>
  <c r="AQ263"/>
  <c r="AP263"/>
  <c r="AO263"/>
  <c r="AN263"/>
  <c r="AM263"/>
  <c r="AL263"/>
  <c r="AK263"/>
  <c r="AJ263"/>
  <c r="AI263"/>
  <c r="AH263"/>
  <c r="AG263"/>
  <c r="AF263"/>
  <c r="AE263"/>
  <c r="AD263"/>
  <c r="AC263"/>
  <c r="AB263"/>
  <c r="AA263"/>
  <c r="Z263"/>
  <c r="Y263"/>
  <c r="X263"/>
  <c r="W263"/>
  <c r="V263"/>
  <c r="U263"/>
  <c r="T263"/>
  <c r="S263"/>
  <c r="R263"/>
  <c r="Q263"/>
  <c r="P263"/>
  <c r="O263"/>
  <c r="N263"/>
  <c r="M263"/>
  <c r="L263"/>
  <c r="K263"/>
  <c r="J263"/>
  <c r="I263"/>
  <c r="H263"/>
  <c r="G263"/>
  <c r="F263"/>
  <c r="E263"/>
  <c r="D263"/>
  <c r="C263"/>
  <c r="B263"/>
  <c r="BN262"/>
  <c r="BM262"/>
  <c r="BL262"/>
  <c r="BK262"/>
  <c r="BI262"/>
  <c r="BH262"/>
  <c r="BG262"/>
  <c r="BF262"/>
  <c r="BE262"/>
  <c r="BD262"/>
  <c r="BC262"/>
  <c r="BB262"/>
  <c r="BA262"/>
  <c r="AZ262"/>
  <c r="AY262"/>
  <c r="AX262"/>
  <c r="AW262"/>
  <c r="AV262"/>
  <c r="AU262"/>
  <c r="AS262"/>
  <c r="AR262"/>
  <c r="AQ262"/>
  <c r="AP262"/>
  <c r="AO262"/>
  <c r="AN262"/>
  <c r="AM262"/>
  <c r="AL262"/>
  <c r="AK262"/>
  <c r="AJ262"/>
  <c r="AI262"/>
  <c r="AH262"/>
  <c r="AG262"/>
  <c r="AF262"/>
  <c r="AE262"/>
  <c r="AD262"/>
  <c r="AC262"/>
  <c r="AB262"/>
  <c r="AA262"/>
  <c r="Z262"/>
  <c r="Y262"/>
  <c r="X262"/>
  <c r="W262"/>
  <c r="V262"/>
  <c r="U262"/>
  <c r="T262"/>
  <c r="S262"/>
  <c r="R262"/>
  <c r="Q262"/>
  <c r="P262"/>
  <c r="O262"/>
  <c r="N262"/>
  <c r="M262"/>
  <c r="L262"/>
  <c r="K262"/>
  <c r="J262"/>
  <c r="I262"/>
  <c r="H262"/>
  <c r="G262"/>
  <c r="F262"/>
  <c r="E262"/>
  <c r="D262"/>
  <c r="C262"/>
  <c r="B262"/>
  <c r="BN261"/>
  <c r="BM261"/>
  <c r="BL261"/>
  <c r="BK261"/>
  <c r="BI261"/>
  <c r="BH261"/>
  <c r="BG261"/>
  <c r="BF261"/>
  <c r="BE261"/>
  <c r="BD261"/>
  <c r="BC261"/>
  <c r="BB261"/>
  <c r="BA261"/>
  <c r="AZ261"/>
  <c r="AY261"/>
  <c r="AX261"/>
  <c r="AW261"/>
  <c r="AV261"/>
  <c r="AU261"/>
  <c r="AS261"/>
  <c r="AR261"/>
  <c r="AQ261"/>
  <c r="AP261"/>
  <c r="AO261"/>
  <c r="AN261"/>
  <c r="AM261"/>
  <c r="AL261"/>
  <c r="AK261"/>
  <c r="AJ261"/>
  <c r="AI261"/>
  <c r="AH261"/>
  <c r="AG261"/>
  <c r="AF261"/>
  <c r="AE261"/>
  <c r="AD261"/>
  <c r="AC261"/>
  <c r="AB261"/>
  <c r="AA261"/>
  <c r="Z261"/>
  <c r="Y261"/>
  <c r="X261"/>
  <c r="W261"/>
  <c r="V261"/>
  <c r="U261"/>
  <c r="T261"/>
  <c r="S261"/>
  <c r="R261"/>
  <c r="Q261"/>
  <c r="P261"/>
  <c r="O261"/>
  <c r="N261"/>
  <c r="M261"/>
  <c r="L261"/>
  <c r="K261"/>
  <c r="J261"/>
  <c r="I261"/>
  <c r="H261"/>
  <c r="G261"/>
  <c r="F261"/>
  <c r="E261"/>
  <c r="D261"/>
  <c r="C261"/>
  <c r="B261"/>
  <c r="BN260"/>
  <c r="BM260"/>
  <c r="BL260"/>
  <c r="BK260"/>
  <c r="BI260"/>
  <c r="BH260"/>
  <c r="BG260"/>
  <c r="BF260"/>
  <c r="BE260"/>
  <c r="BD260"/>
  <c r="BC260"/>
  <c r="BB260"/>
  <c r="BA260"/>
  <c r="AZ260"/>
  <c r="AY260"/>
  <c r="AX260"/>
  <c r="AW260"/>
  <c r="AV260"/>
  <c r="AU260"/>
  <c r="AS260"/>
  <c r="AR260"/>
  <c r="AQ260"/>
  <c r="AP260"/>
  <c r="AO260"/>
  <c r="AN260"/>
  <c r="AM260"/>
  <c r="AL260"/>
  <c r="AK260"/>
  <c r="AJ260"/>
  <c r="AI260"/>
  <c r="AH260"/>
  <c r="AG260"/>
  <c r="AF260"/>
  <c r="AE260"/>
  <c r="AD260"/>
  <c r="AC260"/>
  <c r="AB260"/>
  <c r="AA260"/>
  <c r="Z260"/>
  <c r="Y260"/>
  <c r="X260"/>
  <c r="W260"/>
  <c r="V260"/>
  <c r="U260"/>
  <c r="T260"/>
  <c r="S260"/>
  <c r="R260"/>
  <c r="Q260"/>
  <c r="P260"/>
  <c r="O260"/>
  <c r="N260"/>
  <c r="M260"/>
  <c r="L260"/>
  <c r="K260"/>
  <c r="J260"/>
  <c r="I260"/>
  <c r="H260"/>
  <c r="G260"/>
  <c r="F260"/>
  <c r="E260"/>
  <c r="D260"/>
  <c r="C260"/>
  <c r="B260"/>
  <c r="BN259"/>
  <c r="BM259"/>
  <c r="BL259"/>
  <c r="BK259"/>
  <c r="BI259"/>
  <c r="BH259"/>
  <c r="BG259"/>
  <c r="BF259"/>
  <c r="BE259"/>
  <c r="BD259"/>
  <c r="BC259"/>
  <c r="BB259"/>
  <c r="BA259"/>
  <c r="AZ259"/>
  <c r="AY259"/>
  <c r="AX259"/>
  <c r="AW259"/>
  <c r="AV259"/>
  <c r="AU259"/>
  <c r="AS259"/>
  <c r="AR259"/>
  <c r="AQ259"/>
  <c r="AP259"/>
  <c r="AO259"/>
  <c r="AN259"/>
  <c r="AM259"/>
  <c r="AL259"/>
  <c r="AK259"/>
  <c r="AJ259"/>
  <c r="AI259"/>
  <c r="AH259"/>
  <c r="AG259"/>
  <c r="AF259"/>
  <c r="AE259"/>
  <c r="AD259"/>
  <c r="AC259"/>
  <c r="AB259"/>
  <c r="AA259"/>
  <c r="Z259"/>
  <c r="Y259"/>
  <c r="X259"/>
  <c r="W259"/>
  <c r="V259"/>
  <c r="U259"/>
  <c r="T259"/>
  <c r="S259"/>
  <c r="R259"/>
  <c r="Q259"/>
  <c r="P259"/>
  <c r="O259"/>
  <c r="N259"/>
  <c r="M259"/>
  <c r="L259"/>
  <c r="K259"/>
  <c r="J259"/>
  <c r="I259"/>
  <c r="H259"/>
  <c r="G259"/>
  <c r="F259"/>
  <c r="E259"/>
  <c r="D259"/>
  <c r="C259"/>
  <c r="B259"/>
  <c r="BN258"/>
  <c r="BM258"/>
  <c r="BL258"/>
  <c r="BK258"/>
  <c r="BI258"/>
  <c r="BH258"/>
  <c r="BG258"/>
  <c r="BF258"/>
  <c r="BE258"/>
  <c r="BD258"/>
  <c r="BC258"/>
  <c r="BB258"/>
  <c r="BA258"/>
  <c r="AZ258"/>
  <c r="AY258"/>
  <c r="AX258"/>
  <c r="AW258"/>
  <c r="AV258"/>
  <c r="AU258"/>
  <c r="AS258"/>
  <c r="AR258"/>
  <c r="AQ258"/>
  <c r="AP258"/>
  <c r="AO258"/>
  <c r="AN258"/>
  <c r="AM258"/>
  <c r="AL258"/>
  <c r="AK258"/>
  <c r="AJ258"/>
  <c r="AI258"/>
  <c r="AH258"/>
  <c r="AG258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F258"/>
  <c r="E258"/>
  <c r="D258"/>
  <c r="C258"/>
  <c r="B258"/>
  <c r="BN257"/>
  <c r="BM257"/>
  <c r="BL257"/>
  <c r="BK257"/>
  <c r="BI257"/>
  <c r="BH257"/>
  <c r="BG257"/>
  <c r="BF257"/>
  <c r="BE257"/>
  <c r="BD257"/>
  <c r="BC257"/>
  <c r="BB257"/>
  <c r="BA257"/>
  <c r="AZ257"/>
  <c r="AY257"/>
  <c r="AX257"/>
  <c r="AW257"/>
  <c r="AV257"/>
  <c r="AU257"/>
  <c r="AS257"/>
  <c r="AR257"/>
  <c r="AQ257"/>
  <c r="AP257"/>
  <c r="AO257"/>
  <c r="AN257"/>
  <c r="AM257"/>
  <c r="AL257"/>
  <c r="AK257"/>
  <c r="AJ257"/>
  <c r="AI257"/>
  <c r="AH257"/>
  <c r="AG257"/>
  <c r="AF257"/>
  <c r="AE257"/>
  <c r="AD257"/>
  <c r="AC257"/>
  <c r="AB257"/>
  <c r="AA257"/>
  <c r="Z257"/>
  <c r="Y257"/>
  <c r="X257"/>
  <c r="W257"/>
  <c r="V257"/>
  <c r="U257"/>
  <c r="T257"/>
  <c r="S257"/>
  <c r="R257"/>
  <c r="Q257"/>
  <c r="P257"/>
  <c r="O257"/>
  <c r="N257"/>
  <c r="M257"/>
  <c r="L257"/>
  <c r="K257"/>
  <c r="J257"/>
  <c r="I257"/>
  <c r="H257"/>
  <c r="G257"/>
  <c r="F257"/>
  <c r="E257"/>
  <c r="D257"/>
  <c r="C257"/>
  <c r="B257"/>
  <c r="BN256"/>
  <c r="BM256"/>
  <c r="BL256"/>
  <c r="BK256"/>
  <c r="BI256"/>
  <c r="BH256"/>
  <c r="BG256"/>
  <c r="BF256"/>
  <c r="BE256"/>
  <c r="BD256"/>
  <c r="BC256"/>
  <c r="BB256"/>
  <c r="BA256"/>
  <c r="AZ256"/>
  <c r="AY256"/>
  <c r="AX256"/>
  <c r="AW256"/>
  <c r="AV256"/>
  <c r="AU256"/>
  <c r="AS256"/>
  <c r="AR256"/>
  <c r="AQ256"/>
  <c r="AP256"/>
  <c r="AO256"/>
  <c r="AN256"/>
  <c r="AM256"/>
  <c r="AL256"/>
  <c r="AK256"/>
  <c r="AJ256"/>
  <c r="AI256"/>
  <c r="AH256"/>
  <c r="AG256"/>
  <c r="AF256"/>
  <c r="AE256"/>
  <c r="AD256"/>
  <c r="AC256"/>
  <c r="AB256"/>
  <c r="AA256"/>
  <c r="Z256"/>
  <c r="Y256"/>
  <c r="X256"/>
  <c r="W256"/>
  <c r="V256"/>
  <c r="U256"/>
  <c r="T256"/>
  <c r="S256"/>
  <c r="R256"/>
  <c r="Q256"/>
  <c r="P256"/>
  <c r="O256"/>
  <c r="N256"/>
  <c r="M256"/>
  <c r="L256"/>
  <c r="K256"/>
  <c r="J256"/>
  <c r="I256"/>
  <c r="H256"/>
  <c r="G256"/>
  <c r="F256"/>
  <c r="E256"/>
  <c r="D256"/>
  <c r="C256"/>
  <c r="B256"/>
  <c r="BN255"/>
  <c r="BM255"/>
  <c r="BL255"/>
  <c r="BK255"/>
  <c r="BI255"/>
  <c r="BH255"/>
  <c r="BG255"/>
  <c r="BF255"/>
  <c r="BE255"/>
  <c r="BD255"/>
  <c r="BC255"/>
  <c r="BB255"/>
  <c r="BA255"/>
  <c r="AZ255"/>
  <c r="AY255"/>
  <c r="AX255"/>
  <c r="AW255"/>
  <c r="AV255"/>
  <c r="AU255"/>
  <c r="AS255"/>
  <c r="AR255"/>
  <c r="AQ255"/>
  <c r="AP255"/>
  <c r="AO255"/>
  <c r="AN255"/>
  <c r="AM255"/>
  <c r="AL255"/>
  <c r="AK255"/>
  <c r="AJ255"/>
  <c r="AI255"/>
  <c r="AH255"/>
  <c r="AG255"/>
  <c r="AF255"/>
  <c r="AE255"/>
  <c r="AD255"/>
  <c r="AC255"/>
  <c r="AB255"/>
  <c r="AA255"/>
  <c r="Z255"/>
  <c r="Y255"/>
  <c r="X255"/>
  <c r="W255"/>
  <c r="V255"/>
  <c r="U255"/>
  <c r="T255"/>
  <c r="S255"/>
  <c r="R255"/>
  <c r="Q255"/>
  <c r="P255"/>
  <c r="O255"/>
  <c r="N255"/>
  <c r="M255"/>
  <c r="L255"/>
  <c r="K255"/>
  <c r="J255"/>
  <c r="I255"/>
  <c r="H255"/>
  <c r="G255"/>
  <c r="F255"/>
  <c r="E255"/>
  <c r="D255"/>
  <c r="C255"/>
  <c r="B255"/>
  <c r="BN254"/>
  <c r="BM254"/>
  <c r="BL254"/>
  <c r="BK254"/>
  <c r="BI254"/>
  <c r="BH254"/>
  <c r="BG254"/>
  <c r="BF254"/>
  <c r="BE254"/>
  <c r="BD254"/>
  <c r="BC254"/>
  <c r="BB254"/>
  <c r="BA254"/>
  <c r="AZ254"/>
  <c r="AY254"/>
  <c r="AX254"/>
  <c r="AW254"/>
  <c r="AV254"/>
  <c r="AU254"/>
  <c r="AS254"/>
  <c r="AR254"/>
  <c r="AQ254"/>
  <c r="AP254"/>
  <c r="AO254"/>
  <c r="AN254"/>
  <c r="AM254"/>
  <c r="AL254"/>
  <c r="AK254"/>
  <c r="AJ254"/>
  <c r="AI254"/>
  <c r="AH254"/>
  <c r="AG254"/>
  <c r="AF254"/>
  <c r="AE254"/>
  <c r="AD254"/>
  <c r="AC254"/>
  <c r="AB254"/>
  <c r="AA254"/>
  <c r="Z254"/>
  <c r="Y254"/>
  <c r="X254"/>
  <c r="W254"/>
  <c r="V254"/>
  <c r="U254"/>
  <c r="T254"/>
  <c r="S254"/>
  <c r="R254"/>
  <c r="Q254"/>
  <c r="P254"/>
  <c r="O254"/>
  <c r="N254"/>
  <c r="M254"/>
  <c r="L254"/>
  <c r="K254"/>
  <c r="J254"/>
  <c r="I254"/>
  <c r="H254"/>
  <c r="G254"/>
  <c r="F254"/>
  <c r="E254"/>
  <c r="D254"/>
  <c r="C254"/>
  <c r="B254"/>
  <c r="BN253"/>
  <c r="BM253"/>
  <c r="BL253"/>
  <c r="BK253"/>
  <c r="BI253"/>
  <c r="BH253"/>
  <c r="BG253"/>
  <c r="BF253"/>
  <c r="BE253"/>
  <c r="BD253"/>
  <c r="BC253"/>
  <c r="BB253"/>
  <c r="BA253"/>
  <c r="AZ253"/>
  <c r="AY253"/>
  <c r="AX253"/>
  <c r="AW253"/>
  <c r="AV253"/>
  <c r="AU253"/>
  <c r="AS253"/>
  <c r="AR253"/>
  <c r="AQ253"/>
  <c r="AP253"/>
  <c r="AO253"/>
  <c r="AN253"/>
  <c r="AM253"/>
  <c r="AL253"/>
  <c r="AK253"/>
  <c r="AJ253"/>
  <c r="AI253"/>
  <c r="AH253"/>
  <c r="AG253"/>
  <c r="AF253"/>
  <c r="AE253"/>
  <c r="AD253"/>
  <c r="AC253"/>
  <c r="AB253"/>
  <c r="AA253"/>
  <c r="Z253"/>
  <c r="Y253"/>
  <c r="X253"/>
  <c r="W253"/>
  <c r="V253"/>
  <c r="U253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B253"/>
  <c r="BN252"/>
  <c r="BM252"/>
  <c r="BL252"/>
  <c r="BK252"/>
  <c r="BI252"/>
  <c r="BH252"/>
  <c r="BG252"/>
  <c r="BF252"/>
  <c r="BE252"/>
  <c r="BD252"/>
  <c r="BC252"/>
  <c r="BB252"/>
  <c r="BA252"/>
  <c r="AZ252"/>
  <c r="AY252"/>
  <c r="AX252"/>
  <c r="AW252"/>
  <c r="AV252"/>
  <c r="AU252"/>
  <c r="AS252"/>
  <c r="AR252"/>
  <c r="AQ252"/>
  <c r="AP252"/>
  <c r="AO252"/>
  <c r="AN252"/>
  <c r="AM252"/>
  <c r="AL252"/>
  <c r="AK252"/>
  <c r="AJ252"/>
  <c r="AI252"/>
  <c r="AH252"/>
  <c r="AG252"/>
  <c r="AF252"/>
  <c r="AE252"/>
  <c r="AD252"/>
  <c r="AC252"/>
  <c r="AB252"/>
  <c r="AA252"/>
  <c r="Z252"/>
  <c r="Y252"/>
  <c r="X252"/>
  <c r="W252"/>
  <c r="V252"/>
  <c r="U252"/>
  <c r="T252"/>
  <c r="S252"/>
  <c r="R252"/>
  <c r="Q252"/>
  <c r="P252"/>
  <c r="O252"/>
  <c r="N252"/>
  <c r="M252"/>
  <c r="L252"/>
  <c r="K252"/>
  <c r="J252"/>
  <c r="I252"/>
  <c r="H252"/>
  <c r="G252"/>
  <c r="F252"/>
  <c r="E252"/>
  <c r="D252"/>
  <c r="C252"/>
  <c r="B252"/>
  <c r="BN251"/>
  <c r="BM251"/>
  <c r="BL251"/>
  <c r="BK251"/>
  <c r="BI251"/>
  <c r="BH251"/>
  <c r="BG251"/>
  <c r="BF251"/>
  <c r="BE251"/>
  <c r="BD251"/>
  <c r="BC251"/>
  <c r="BB251"/>
  <c r="BA251"/>
  <c r="AZ251"/>
  <c r="AY251"/>
  <c r="AX251"/>
  <c r="AW251"/>
  <c r="AV251"/>
  <c r="AU251"/>
  <c r="AS251"/>
  <c r="AR251"/>
  <c r="AQ251"/>
  <c r="AP251"/>
  <c r="AO251"/>
  <c r="AN251"/>
  <c r="AM251"/>
  <c r="AL251"/>
  <c r="AK251"/>
  <c r="AJ251"/>
  <c r="AI251"/>
  <c r="AH251"/>
  <c r="AG251"/>
  <c r="AF251"/>
  <c r="AE251"/>
  <c r="AD251"/>
  <c r="AC251"/>
  <c r="AB251"/>
  <c r="AA251"/>
  <c r="Z251"/>
  <c r="Y251"/>
  <c r="X251"/>
  <c r="W251"/>
  <c r="V251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B251"/>
  <c r="BN250"/>
  <c r="BM250"/>
  <c r="BL250"/>
  <c r="BK250"/>
  <c r="BI250"/>
  <c r="BH250"/>
  <c r="BG250"/>
  <c r="BF250"/>
  <c r="BE250"/>
  <c r="BD250"/>
  <c r="BC250"/>
  <c r="BB250"/>
  <c r="BA250"/>
  <c r="AZ250"/>
  <c r="AY250"/>
  <c r="AX250"/>
  <c r="AW250"/>
  <c r="AV250"/>
  <c r="AU250"/>
  <c r="AS250"/>
  <c r="AR250"/>
  <c r="AQ250"/>
  <c r="AP250"/>
  <c r="AO250"/>
  <c r="AN250"/>
  <c r="AM250"/>
  <c r="AL250"/>
  <c r="AK250"/>
  <c r="AJ250"/>
  <c r="AI250"/>
  <c r="AH250"/>
  <c r="AG250"/>
  <c r="AF250"/>
  <c r="AE250"/>
  <c r="AD250"/>
  <c r="AC250"/>
  <c r="AB250"/>
  <c r="AA250"/>
  <c r="Z250"/>
  <c r="Y250"/>
  <c r="X250"/>
  <c r="W250"/>
  <c r="V250"/>
  <c r="U250"/>
  <c r="T250"/>
  <c r="S250"/>
  <c r="R250"/>
  <c r="Q250"/>
  <c r="P250"/>
  <c r="O250"/>
  <c r="N250"/>
  <c r="M250"/>
  <c r="L250"/>
  <c r="K250"/>
  <c r="J250"/>
  <c r="I250"/>
  <c r="H250"/>
  <c r="G250"/>
  <c r="F250"/>
  <c r="E250"/>
  <c r="D250"/>
  <c r="C250"/>
  <c r="B250"/>
  <c r="BN249"/>
  <c r="BM249"/>
  <c r="BL249"/>
  <c r="BK249"/>
  <c r="BI249"/>
  <c r="BH249"/>
  <c r="BG249"/>
  <c r="BF249"/>
  <c r="BE249"/>
  <c r="BD249"/>
  <c r="BC249"/>
  <c r="BB249"/>
  <c r="BA249"/>
  <c r="AZ249"/>
  <c r="AY249"/>
  <c r="AX249"/>
  <c r="AW249"/>
  <c r="AV249"/>
  <c r="AU249"/>
  <c r="AS249"/>
  <c r="AR249"/>
  <c r="AQ249"/>
  <c r="AP249"/>
  <c r="AO249"/>
  <c r="AN249"/>
  <c r="AM249"/>
  <c r="AL249"/>
  <c r="AK249"/>
  <c r="AJ249"/>
  <c r="AI249"/>
  <c r="AH249"/>
  <c r="AG249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I249"/>
  <c r="H249"/>
  <c r="G249"/>
  <c r="F249"/>
  <c r="E249"/>
  <c r="D249"/>
  <c r="C249"/>
  <c r="B249"/>
  <c r="BN248"/>
  <c r="BM248"/>
  <c r="BL248"/>
  <c r="BK248"/>
  <c r="BI248"/>
  <c r="BH248"/>
  <c r="BG248"/>
  <c r="BF248"/>
  <c r="BE248"/>
  <c r="BD248"/>
  <c r="BC248"/>
  <c r="BB248"/>
  <c r="BA248"/>
  <c r="AZ248"/>
  <c r="AY248"/>
  <c r="AX248"/>
  <c r="AW248"/>
  <c r="AV248"/>
  <c r="AU248"/>
  <c r="AS248"/>
  <c r="AR248"/>
  <c r="AQ248"/>
  <c r="AP248"/>
  <c r="AO248"/>
  <c r="AN248"/>
  <c r="AM248"/>
  <c r="AL248"/>
  <c r="AK248"/>
  <c r="AJ248"/>
  <c r="AI248"/>
  <c r="AH248"/>
  <c r="AG248"/>
  <c r="AF248"/>
  <c r="AE248"/>
  <c r="AD248"/>
  <c r="AC248"/>
  <c r="AB248"/>
  <c r="AA248"/>
  <c r="Z248"/>
  <c r="Y248"/>
  <c r="X248"/>
  <c r="W248"/>
  <c r="V248"/>
  <c r="U248"/>
  <c r="T248"/>
  <c r="S248"/>
  <c r="R248"/>
  <c r="Q248"/>
  <c r="P248"/>
  <c r="O248"/>
  <c r="N248"/>
  <c r="M248"/>
  <c r="L248"/>
  <c r="K248"/>
  <c r="J248"/>
  <c r="I248"/>
  <c r="H248"/>
  <c r="G248"/>
  <c r="F248"/>
  <c r="E248"/>
  <c r="D248"/>
  <c r="C248"/>
  <c r="B248"/>
  <c r="BN247"/>
  <c r="BM247"/>
  <c r="BL247"/>
  <c r="BK247"/>
  <c r="BI247"/>
  <c r="BH247"/>
  <c r="BG247"/>
  <c r="BF247"/>
  <c r="BE247"/>
  <c r="BD247"/>
  <c r="BC247"/>
  <c r="BB247"/>
  <c r="BA247"/>
  <c r="AZ247"/>
  <c r="AY247"/>
  <c r="AX247"/>
  <c r="AW247"/>
  <c r="AV247"/>
  <c r="AU247"/>
  <c r="AS247"/>
  <c r="AR247"/>
  <c r="AQ247"/>
  <c r="AP247"/>
  <c r="AO247"/>
  <c r="AN247"/>
  <c r="AM247"/>
  <c r="AL247"/>
  <c r="AK247"/>
  <c r="AJ247"/>
  <c r="AI247"/>
  <c r="AH247"/>
  <c r="AG247"/>
  <c r="AF247"/>
  <c r="AE247"/>
  <c r="AD247"/>
  <c r="AC247"/>
  <c r="AB247"/>
  <c r="AA247"/>
  <c r="Z247"/>
  <c r="Y247"/>
  <c r="X247"/>
  <c r="W247"/>
  <c r="V247"/>
  <c r="U247"/>
  <c r="T247"/>
  <c r="S247"/>
  <c r="R247"/>
  <c r="Q247"/>
  <c r="P247"/>
  <c r="O247"/>
  <c r="N247"/>
  <c r="M247"/>
  <c r="L247"/>
  <c r="K247"/>
  <c r="J247"/>
  <c r="I247"/>
  <c r="H247"/>
  <c r="G247"/>
  <c r="F247"/>
  <c r="E247"/>
  <c r="D247"/>
  <c r="C247"/>
  <c r="B247"/>
  <c r="BN246"/>
  <c r="BM246"/>
  <c r="BL246"/>
  <c r="BK246"/>
  <c r="BI246"/>
  <c r="BH246"/>
  <c r="BG246"/>
  <c r="BF246"/>
  <c r="BE246"/>
  <c r="BD246"/>
  <c r="BC246"/>
  <c r="BB246"/>
  <c r="BA246"/>
  <c r="AZ246"/>
  <c r="AY246"/>
  <c r="AX246"/>
  <c r="AW246"/>
  <c r="AV246"/>
  <c r="AU246"/>
  <c r="AS246"/>
  <c r="AR246"/>
  <c r="AQ246"/>
  <c r="AP246"/>
  <c r="AO246"/>
  <c r="AN246"/>
  <c r="AM246"/>
  <c r="AL246"/>
  <c r="AK246"/>
  <c r="AJ246"/>
  <c r="AI246"/>
  <c r="AH246"/>
  <c r="AG246"/>
  <c r="AF246"/>
  <c r="AE246"/>
  <c r="AD246"/>
  <c r="AC246"/>
  <c r="AB246"/>
  <c r="AA246"/>
  <c r="Z246"/>
  <c r="Y246"/>
  <c r="X246"/>
  <c r="W246"/>
  <c r="V246"/>
  <c r="U246"/>
  <c r="T246"/>
  <c r="S246"/>
  <c r="R246"/>
  <c r="Q246"/>
  <c r="P246"/>
  <c r="O246"/>
  <c r="N246"/>
  <c r="M246"/>
  <c r="L246"/>
  <c r="K246"/>
  <c r="J246"/>
  <c r="I246"/>
  <c r="H246"/>
  <c r="G246"/>
  <c r="F246"/>
  <c r="E246"/>
  <c r="D246"/>
  <c r="C246"/>
  <c r="B246"/>
  <c r="BN245"/>
  <c r="BM245"/>
  <c r="BL245"/>
  <c r="BK245"/>
  <c r="BI245"/>
  <c r="BH245"/>
  <c r="BG245"/>
  <c r="BF245"/>
  <c r="BE245"/>
  <c r="BD245"/>
  <c r="BC245"/>
  <c r="BB245"/>
  <c r="BA245"/>
  <c r="AZ245"/>
  <c r="AY245"/>
  <c r="AX245"/>
  <c r="AW245"/>
  <c r="AV245"/>
  <c r="AU245"/>
  <c r="AS245"/>
  <c r="AR245"/>
  <c r="AQ245"/>
  <c r="AP245"/>
  <c r="AO245"/>
  <c r="AN245"/>
  <c r="AM245"/>
  <c r="AL245"/>
  <c r="AK245"/>
  <c r="AJ245"/>
  <c r="AI245"/>
  <c r="AH245"/>
  <c r="AG245"/>
  <c r="AF245"/>
  <c r="AE245"/>
  <c r="AD245"/>
  <c r="AC245"/>
  <c r="AB245"/>
  <c r="AA245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B245"/>
  <c r="BN244"/>
  <c r="BM244"/>
  <c r="BL244"/>
  <c r="BK244"/>
  <c r="BI244"/>
  <c r="BH244"/>
  <c r="BG244"/>
  <c r="BF244"/>
  <c r="BE244"/>
  <c r="BD244"/>
  <c r="BC244"/>
  <c r="BB244"/>
  <c r="BA244"/>
  <c r="AZ244"/>
  <c r="AY244"/>
  <c r="AX244"/>
  <c r="AW244"/>
  <c r="AV244"/>
  <c r="AU244"/>
  <c r="AS244"/>
  <c r="AR244"/>
  <c r="AQ244"/>
  <c r="AP244"/>
  <c r="AO244"/>
  <c r="AN244"/>
  <c r="AM244"/>
  <c r="AL244"/>
  <c r="AK244"/>
  <c r="AJ244"/>
  <c r="AI244"/>
  <c r="AH244"/>
  <c r="AG244"/>
  <c r="AF244"/>
  <c r="AE244"/>
  <c r="AD244"/>
  <c r="AC244"/>
  <c r="AB244"/>
  <c r="AA244"/>
  <c r="Z244"/>
  <c r="Y244"/>
  <c r="X244"/>
  <c r="W244"/>
  <c r="V244"/>
  <c r="U244"/>
  <c r="T244"/>
  <c r="S244"/>
  <c r="R244"/>
  <c r="Q244"/>
  <c r="P244"/>
  <c r="O244"/>
  <c r="N244"/>
  <c r="M244"/>
  <c r="L244"/>
  <c r="K244"/>
  <c r="J244"/>
  <c r="I244"/>
  <c r="H244"/>
  <c r="G244"/>
  <c r="F244"/>
  <c r="E244"/>
  <c r="D244"/>
  <c r="C244"/>
  <c r="B244"/>
  <c r="BN243"/>
  <c r="BM243"/>
  <c r="BL243"/>
  <c r="BK243"/>
  <c r="BI243"/>
  <c r="BH243"/>
  <c r="BG243"/>
  <c r="BF243"/>
  <c r="BE243"/>
  <c r="BD243"/>
  <c r="BC243"/>
  <c r="BB243"/>
  <c r="BA243"/>
  <c r="AZ243"/>
  <c r="AY243"/>
  <c r="AX243"/>
  <c r="AW243"/>
  <c r="AV243"/>
  <c r="AU243"/>
  <c r="AS243"/>
  <c r="AR243"/>
  <c r="AQ243"/>
  <c r="AP243"/>
  <c r="AO243"/>
  <c r="AN243"/>
  <c r="AM243"/>
  <c r="AL243"/>
  <c r="AK243"/>
  <c r="AJ243"/>
  <c r="AI243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E243"/>
  <c r="D243"/>
  <c r="C243"/>
  <c r="B243"/>
  <c r="BN242"/>
  <c r="BM242"/>
  <c r="BL242"/>
  <c r="BK242"/>
  <c r="BI242"/>
  <c r="BH242"/>
  <c r="BG242"/>
  <c r="BF242"/>
  <c r="BE242"/>
  <c r="BD242"/>
  <c r="BC242"/>
  <c r="BB242"/>
  <c r="BA242"/>
  <c r="AZ242"/>
  <c r="AY242"/>
  <c r="AX242"/>
  <c r="AW242"/>
  <c r="AV242"/>
  <c r="AU242"/>
  <c r="AS242"/>
  <c r="AR242"/>
  <c r="AQ242"/>
  <c r="AP242"/>
  <c r="AO242"/>
  <c r="AN242"/>
  <c r="AM242"/>
  <c r="AL242"/>
  <c r="AK242"/>
  <c r="AJ242"/>
  <c r="AI242"/>
  <c r="AH242"/>
  <c r="AG242"/>
  <c r="AF242"/>
  <c r="AE242"/>
  <c r="AD242"/>
  <c r="AC242"/>
  <c r="AB242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F242"/>
  <c r="E242"/>
  <c r="D242"/>
  <c r="C242"/>
  <c r="B242"/>
  <c r="BN241"/>
  <c r="BM241"/>
  <c r="BL241"/>
  <c r="BK241"/>
  <c r="BI241"/>
  <c r="BH241"/>
  <c r="BG241"/>
  <c r="BF241"/>
  <c r="BE241"/>
  <c r="BD241"/>
  <c r="BC241"/>
  <c r="BB241"/>
  <c r="BA241"/>
  <c r="AZ241"/>
  <c r="AY241"/>
  <c r="AX241"/>
  <c r="AW241"/>
  <c r="AV241"/>
  <c r="AU241"/>
  <c r="AS241"/>
  <c r="AR241"/>
  <c r="AQ241"/>
  <c r="AP241"/>
  <c r="AO241"/>
  <c r="AN241"/>
  <c r="AM241"/>
  <c r="AL241"/>
  <c r="AK241"/>
  <c r="AJ241"/>
  <c r="AI241"/>
  <c r="AH241"/>
  <c r="AG241"/>
  <c r="AF241"/>
  <c r="AE241"/>
  <c r="AD241"/>
  <c r="AC241"/>
  <c r="AB241"/>
  <c r="AA241"/>
  <c r="Z241"/>
  <c r="Y241"/>
  <c r="X241"/>
  <c r="W241"/>
  <c r="V241"/>
  <c r="U241"/>
  <c r="T241"/>
  <c r="S241"/>
  <c r="R241"/>
  <c r="Q241"/>
  <c r="P241"/>
  <c r="O241"/>
  <c r="N241"/>
  <c r="M241"/>
  <c r="L241"/>
  <c r="K241"/>
  <c r="J241"/>
  <c r="I241"/>
  <c r="H241"/>
  <c r="G241"/>
  <c r="F241"/>
  <c r="E241"/>
  <c r="D241"/>
  <c r="C241"/>
  <c r="B241"/>
  <c r="BN240"/>
  <c r="BM240"/>
  <c r="BL240"/>
  <c r="BK240"/>
  <c r="BI240"/>
  <c r="BH240"/>
  <c r="BG240"/>
  <c r="BF240"/>
  <c r="BE240"/>
  <c r="BD240"/>
  <c r="BC240"/>
  <c r="BB240"/>
  <c r="BA240"/>
  <c r="AZ240"/>
  <c r="AY240"/>
  <c r="AX240"/>
  <c r="AW240"/>
  <c r="AV240"/>
  <c r="AU240"/>
  <c r="AS240"/>
  <c r="AR240"/>
  <c r="AQ240"/>
  <c r="AP240"/>
  <c r="AO240"/>
  <c r="AN240"/>
  <c r="AM240"/>
  <c r="AL240"/>
  <c r="AK240"/>
  <c r="AJ240"/>
  <c r="AI240"/>
  <c r="AH240"/>
  <c r="AG240"/>
  <c r="AF240"/>
  <c r="AE240"/>
  <c r="AD240"/>
  <c r="AC240"/>
  <c r="AB240"/>
  <c r="AA240"/>
  <c r="Z240"/>
  <c r="Y240"/>
  <c r="X240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B240"/>
  <c r="BN239"/>
  <c r="BM239"/>
  <c r="BL239"/>
  <c r="BK239"/>
  <c r="BI239"/>
  <c r="BH239"/>
  <c r="BG239"/>
  <c r="BF239"/>
  <c r="BE239"/>
  <c r="BD239"/>
  <c r="BC239"/>
  <c r="BB239"/>
  <c r="BA239"/>
  <c r="AZ239"/>
  <c r="AY239"/>
  <c r="AX239"/>
  <c r="AW239"/>
  <c r="AV239"/>
  <c r="AU239"/>
  <c r="AS239"/>
  <c r="AR239"/>
  <c r="AQ239"/>
  <c r="AP239"/>
  <c r="AO239"/>
  <c r="AN239"/>
  <c r="AM239"/>
  <c r="AL239"/>
  <c r="AK239"/>
  <c r="AJ239"/>
  <c r="AI239"/>
  <c r="AH239"/>
  <c r="AG239"/>
  <c r="AF239"/>
  <c r="AE239"/>
  <c r="AD239"/>
  <c r="AC239"/>
  <c r="AB239"/>
  <c r="AA239"/>
  <c r="Z239"/>
  <c r="Y239"/>
  <c r="X239"/>
  <c r="W239"/>
  <c r="V239"/>
  <c r="U239"/>
  <c r="T239"/>
  <c r="S239"/>
  <c r="R239"/>
  <c r="Q239"/>
  <c r="P239"/>
  <c r="O239"/>
  <c r="N239"/>
  <c r="M239"/>
  <c r="L239"/>
  <c r="K239"/>
  <c r="J239"/>
  <c r="I239"/>
  <c r="H239"/>
  <c r="G239"/>
  <c r="F239"/>
  <c r="E239"/>
  <c r="D239"/>
  <c r="C239"/>
  <c r="B239"/>
  <c r="BN238"/>
  <c r="BM238"/>
  <c r="BL238"/>
  <c r="BK238"/>
  <c r="BI238"/>
  <c r="BH238"/>
  <c r="BG238"/>
  <c r="BF238"/>
  <c r="BE238"/>
  <c r="BD238"/>
  <c r="BC238"/>
  <c r="BB238"/>
  <c r="BA238"/>
  <c r="AZ238"/>
  <c r="AY238"/>
  <c r="AX238"/>
  <c r="AW238"/>
  <c r="AV238"/>
  <c r="AU238"/>
  <c r="AS238"/>
  <c r="AR238"/>
  <c r="AQ238"/>
  <c r="AP238"/>
  <c r="AO238"/>
  <c r="AN238"/>
  <c r="AM238"/>
  <c r="AL238"/>
  <c r="AK238"/>
  <c r="AJ238"/>
  <c r="AI238"/>
  <c r="AH238"/>
  <c r="AG238"/>
  <c r="AF238"/>
  <c r="AE238"/>
  <c r="AD238"/>
  <c r="AC238"/>
  <c r="AB238"/>
  <c r="AA238"/>
  <c r="Z238"/>
  <c r="Y238"/>
  <c r="X238"/>
  <c r="W238"/>
  <c r="V238"/>
  <c r="U238"/>
  <c r="T238"/>
  <c r="S238"/>
  <c r="R238"/>
  <c r="Q238"/>
  <c r="P238"/>
  <c r="O238"/>
  <c r="N238"/>
  <c r="M238"/>
  <c r="L238"/>
  <c r="K238"/>
  <c r="J238"/>
  <c r="I238"/>
  <c r="H238"/>
  <c r="G238"/>
  <c r="F238"/>
  <c r="E238"/>
  <c r="D238"/>
  <c r="C238"/>
  <c r="B238"/>
  <c r="BN237"/>
  <c r="BM237"/>
  <c r="BL237"/>
  <c r="BK237"/>
  <c r="BI237"/>
  <c r="BH237"/>
  <c r="BG237"/>
  <c r="BF237"/>
  <c r="BE237"/>
  <c r="BD237"/>
  <c r="BC237"/>
  <c r="BB237"/>
  <c r="BA237"/>
  <c r="AZ237"/>
  <c r="AY237"/>
  <c r="AX237"/>
  <c r="AW237"/>
  <c r="AV237"/>
  <c r="AU237"/>
  <c r="AS237"/>
  <c r="AR237"/>
  <c r="AQ237"/>
  <c r="AP237"/>
  <c r="AO237"/>
  <c r="AN237"/>
  <c r="AM237"/>
  <c r="AL237"/>
  <c r="AK237"/>
  <c r="AJ237"/>
  <c r="AI237"/>
  <c r="AH237"/>
  <c r="AG237"/>
  <c r="AF237"/>
  <c r="AE237"/>
  <c r="AD237"/>
  <c r="AC237"/>
  <c r="AB237"/>
  <c r="AA237"/>
  <c r="Z237"/>
  <c r="Y237"/>
  <c r="X237"/>
  <c r="W237"/>
  <c r="V237"/>
  <c r="U237"/>
  <c r="T237"/>
  <c r="S237"/>
  <c r="R237"/>
  <c r="Q237"/>
  <c r="P237"/>
  <c r="O237"/>
  <c r="N237"/>
  <c r="M237"/>
  <c r="L237"/>
  <c r="K237"/>
  <c r="J237"/>
  <c r="I237"/>
  <c r="H237"/>
  <c r="G237"/>
  <c r="F237"/>
  <c r="E237"/>
  <c r="D237"/>
  <c r="C237"/>
  <c r="B237"/>
  <c r="BN236"/>
  <c r="BM236"/>
  <c r="BL236"/>
  <c r="BK236"/>
  <c r="BI236"/>
  <c r="BH236"/>
  <c r="BG236"/>
  <c r="BF236"/>
  <c r="BE236"/>
  <c r="BD236"/>
  <c r="BC236"/>
  <c r="BB236"/>
  <c r="BA236"/>
  <c r="AZ236"/>
  <c r="AY236"/>
  <c r="AX236"/>
  <c r="AW236"/>
  <c r="AV236"/>
  <c r="AU236"/>
  <c r="AS236"/>
  <c r="AR236"/>
  <c r="AQ236"/>
  <c r="AP236"/>
  <c r="AO236"/>
  <c r="AN236"/>
  <c r="AM236"/>
  <c r="AL236"/>
  <c r="AK236"/>
  <c r="AJ236"/>
  <c r="AI236"/>
  <c r="AH236"/>
  <c r="AG236"/>
  <c r="AF236"/>
  <c r="AE236"/>
  <c r="AD236"/>
  <c r="AC236"/>
  <c r="AB236"/>
  <c r="AA236"/>
  <c r="Z236"/>
  <c r="Y236"/>
  <c r="X236"/>
  <c r="W236"/>
  <c r="V236"/>
  <c r="U236"/>
  <c r="T236"/>
  <c r="S236"/>
  <c r="R236"/>
  <c r="Q236"/>
  <c r="P236"/>
  <c r="O236"/>
  <c r="N236"/>
  <c r="M236"/>
  <c r="L236"/>
  <c r="K236"/>
  <c r="J236"/>
  <c r="I236"/>
  <c r="H236"/>
  <c r="G236"/>
  <c r="F236"/>
  <c r="E236"/>
  <c r="D236"/>
  <c r="C236"/>
  <c r="B236"/>
  <c r="BN235"/>
  <c r="BM235"/>
  <c r="BL235"/>
  <c r="BK235"/>
  <c r="BI235"/>
  <c r="BH235"/>
  <c r="BG235"/>
  <c r="BF235"/>
  <c r="BE235"/>
  <c r="BD235"/>
  <c r="BC235"/>
  <c r="BB235"/>
  <c r="BA235"/>
  <c r="AZ235"/>
  <c r="AY235"/>
  <c r="AX235"/>
  <c r="AW235"/>
  <c r="AV235"/>
  <c r="AU235"/>
  <c r="AS235"/>
  <c r="AR235"/>
  <c r="AQ235"/>
  <c r="AP235"/>
  <c r="AO235"/>
  <c r="AN235"/>
  <c r="AM235"/>
  <c r="AL235"/>
  <c r="AK235"/>
  <c r="AJ235"/>
  <c r="AI235"/>
  <c r="AH235"/>
  <c r="AG235"/>
  <c r="AF235"/>
  <c r="AE235"/>
  <c r="AD235"/>
  <c r="AC235"/>
  <c r="AB235"/>
  <c r="AA235"/>
  <c r="Z235"/>
  <c r="Y235"/>
  <c r="X235"/>
  <c r="W235"/>
  <c r="V235"/>
  <c r="U235"/>
  <c r="T235"/>
  <c r="S235"/>
  <c r="R235"/>
  <c r="Q235"/>
  <c r="P235"/>
  <c r="O235"/>
  <c r="N235"/>
  <c r="M235"/>
  <c r="L235"/>
  <c r="K235"/>
  <c r="J235"/>
  <c r="I235"/>
  <c r="H235"/>
  <c r="G235"/>
  <c r="F235"/>
  <c r="E235"/>
  <c r="D235"/>
  <c r="C235"/>
  <c r="B235"/>
  <c r="BN234"/>
  <c r="BM234"/>
  <c r="BL234"/>
  <c r="BK234"/>
  <c r="BI234"/>
  <c r="BH234"/>
  <c r="BG234"/>
  <c r="BF234"/>
  <c r="BE234"/>
  <c r="BD234"/>
  <c r="BC234"/>
  <c r="BB234"/>
  <c r="BA234"/>
  <c r="AZ234"/>
  <c r="AY234"/>
  <c r="AX234"/>
  <c r="AW234"/>
  <c r="AV234"/>
  <c r="AU234"/>
  <c r="AS234"/>
  <c r="AR234"/>
  <c r="AQ234"/>
  <c r="AP234"/>
  <c r="AO234"/>
  <c r="AN234"/>
  <c r="AM234"/>
  <c r="AL234"/>
  <c r="AK234"/>
  <c r="AJ234"/>
  <c r="AI234"/>
  <c r="AH234"/>
  <c r="AG234"/>
  <c r="AF234"/>
  <c r="AE234"/>
  <c r="AD234"/>
  <c r="AC234"/>
  <c r="AB234"/>
  <c r="AA234"/>
  <c r="Z234"/>
  <c r="Y234"/>
  <c r="X234"/>
  <c r="W234"/>
  <c r="V234"/>
  <c r="U234"/>
  <c r="T234"/>
  <c r="S234"/>
  <c r="R234"/>
  <c r="Q234"/>
  <c r="P234"/>
  <c r="O234"/>
  <c r="N234"/>
  <c r="M234"/>
  <c r="L234"/>
  <c r="K234"/>
  <c r="J234"/>
  <c r="I234"/>
  <c r="H234"/>
  <c r="G234"/>
  <c r="F234"/>
  <c r="E234"/>
  <c r="D234"/>
  <c r="C234"/>
  <c r="B234"/>
  <c r="BN233"/>
  <c r="BM233"/>
  <c r="BL233"/>
  <c r="BK233"/>
  <c r="BI233"/>
  <c r="BH233"/>
  <c r="BG233"/>
  <c r="BF233"/>
  <c r="BE233"/>
  <c r="BD233"/>
  <c r="BC233"/>
  <c r="BB233"/>
  <c r="BA233"/>
  <c r="AZ233"/>
  <c r="AY233"/>
  <c r="AX233"/>
  <c r="AW233"/>
  <c r="AV233"/>
  <c r="AU233"/>
  <c r="AS233"/>
  <c r="AR233"/>
  <c r="AQ233"/>
  <c r="AP233"/>
  <c r="AO233"/>
  <c r="AN233"/>
  <c r="AM233"/>
  <c r="AL233"/>
  <c r="AK233"/>
  <c r="AJ233"/>
  <c r="AI233"/>
  <c r="AH233"/>
  <c r="AG233"/>
  <c r="AF233"/>
  <c r="AE233"/>
  <c r="AD233"/>
  <c r="AC233"/>
  <c r="AB233"/>
  <c r="AA233"/>
  <c r="Z233"/>
  <c r="Y233"/>
  <c r="X233"/>
  <c r="W233"/>
  <c r="V233"/>
  <c r="U233"/>
  <c r="T233"/>
  <c r="S233"/>
  <c r="R233"/>
  <c r="Q233"/>
  <c r="P233"/>
  <c r="O233"/>
  <c r="N233"/>
  <c r="M233"/>
  <c r="L233"/>
  <c r="K233"/>
  <c r="J233"/>
  <c r="I233"/>
  <c r="H233"/>
  <c r="G233"/>
  <c r="F233"/>
  <c r="E233"/>
  <c r="D233"/>
  <c r="C233"/>
  <c r="B233"/>
  <c r="BN232"/>
  <c r="BM232"/>
  <c r="BL232"/>
  <c r="BK232"/>
  <c r="BI232"/>
  <c r="BH232"/>
  <c r="BG232"/>
  <c r="BF232"/>
  <c r="BE232"/>
  <c r="BD232"/>
  <c r="BC232"/>
  <c r="BB232"/>
  <c r="BA232"/>
  <c r="AZ232"/>
  <c r="AY232"/>
  <c r="AX232"/>
  <c r="AW232"/>
  <c r="AV232"/>
  <c r="AU232"/>
  <c r="AS232"/>
  <c r="AR232"/>
  <c r="AQ232"/>
  <c r="AP232"/>
  <c r="AO232"/>
  <c r="AN232"/>
  <c r="AM232"/>
  <c r="AL232"/>
  <c r="AK232"/>
  <c r="AJ232"/>
  <c r="AI232"/>
  <c r="AH232"/>
  <c r="AG232"/>
  <c r="AF232"/>
  <c r="AE232"/>
  <c r="AD232"/>
  <c r="AC232"/>
  <c r="AB232"/>
  <c r="AA232"/>
  <c r="Z232"/>
  <c r="Y232"/>
  <c r="X232"/>
  <c r="W232"/>
  <c r="V232"/>
  <c r="U232"/>
  <c r="T232"/>
  <c r="S232"/>
  <c r="R232"/>
  <c r="Q232"/>
  <c r="P232"/>
  <c r="O232"/>
  <c r="N232"/>
  <c r="M232"/>
  <c r="L232"/>
  <c r="K232"/>
  <c r="J232"/>
  <c r="I232"/>
  <c r="H232"/>
  <c r="G232"/>
  <c r="F232"/>
  <c r="E232"/>
  <c r="D232"/>
  <c r="C232"/>
  <c r="B232"/>
  <c r="BN231"/>
  <c r="BM231"/>
  <c r="BL231"/>
  <c r="BK231"/>
  <c r="BI231"/>
  <c r="BH231"/>
  <c r="BG231"/>
  <c r="BF231"/>
  <c r="BE231"/>
  <c r="BD231"/>
  <c r="BC231"/>
  <c r="BB231"/>
  <c r="BA231"/>
  <c r="AZ231"/>
  <c r="AY231"/>
  <c r="AX231"/>
  <c r="AW231"/>
  <c r="AV231"/>
  <c r="AU231"/>
  <c r="AS231"/>
  <c r="AR231"/>
  <c r="AQ231"/>
  <c r="AP231"/>
  <c r="AO231"/>
  <c r="AN231"/>
  <c r="AM231"/>
  <c r="AL231"/>
  <c r="AK231"/>
  <c r="AJ231"/>
  <c r="AI231"/>
  <c r="AH231"/>
  <c r="AG231"/>
  <c r="AF231"/>
  <c r="AE231"/>
  <c r="AD231"/>
  <c r="AC231"/>
  <c r="AB231"/>
  <c r="AA231"/>
  <c r="Z231"/>
  <c r="Y231"/>
  <c r="X231"/>
  <c r="W231"/>
  <c r="V231"/>
  <c r="U231"/>
  <c r="T231"/>
  <c r="S231"/>
  <c r="R231"/>
  <c r="Q231"/>
  <c r="P231"/>
  <c r="O231"/>
  <c r="N231"/>
  <c r="M231"/>
  <c r="L231"/>
  <c r="K231"/>
  <c r="J231"/>
  <c r="I231"/>
  <c r="H231"/>
  <c r="G231"/>
  <c r="F231"/>
  <c r="E231"/>
  <c r="D231"/>
  <c r="C231"/>
  <c r="B231"/>
  <c r="BN230"/>
  <c r="BM230"/>
  <c r="BL230"/>
  <c r="BK230"/>
  <c r="BI230"/>
  <c r="BH230"/>
  <c r="BG230"/>
  <c r="BF230"/>
  <c r="BE230"/>
  <c r="BD230"/>
  <c r="BC230"/>
  <c r="BB230"/>
  <c r="BA230"/>
  <c r="AZ230"/>
  <c r="AY230"/>
  <c r="AX230"/>
  <c r="AW230"/>
  <c r="AV230"/>
  <c r="AU230"/>
  <c r="AS230"/>
  <c r="AR230"/>
  <c r="AQ230"/>
  <c r="AP230"/>
  <c r="AO230"/>
  <c r="AN230"/>
  <c r="AM230"/>
  <c r="AL230"/>
  <c r="AK230"/>
  <c r="AJ230"/>
  <c r="AI230"/>
  <c r="AH230"/>
  <c r="AG230"/>
  <c r="AF230"/>
  <c r="AE230"/>
  <c r="AD230"/>
  <c r="AC230"/>
  <c r="AB230"/>
  <c r="AA230"/>
  <c r="Z230"/>
  <c r="Y230"/>
  <c r="X230"/>
  <c r="W230"/>
  <c r="V230"/>
  <c r="U230"/>
  <c r="T230"/>
  <c r="S230"/>
  <c r="R230"/>
  <c r="Q230"/>
  <c r="P230"/>
  <c r="O230"/>
  <c r="N230"/>
  <c r="M230"/>
  <c r="L230"/>
  <c r="K230"/>
  <c r="J230"/>
  <c r="I230"/>
  <c r="H230"/>
  <c r="G230"/>
  <c r="F230"/>
  <c r="E230"/>
  <c r="D230"/>
  <c r="C230"/>
  <c r="B230"/>
  <c r="BN229"/>
  <c r="BM229"/>
  <c r="BL229"/>
  <c r="BK229"/>
  <c r="BI229"/>
  <c r="BH229"/>
  <c r="BG229"/>
  <c r="BF229"/>
  <c r="BE229"/>
  <c r="BD229"/>
  <c r="BC229"/>
  <c r="BB229"/>
  <c r="BA229"/>
  <c r="AZ229"/>
  <c r="AY229"/>
  <c r="AX229"/>
  <c r="AW229"/>
  <c r="AV229"/>
  <c r="AU229"/>
  <c r="AS229"/>
  <c r="AR229"/>
  <c r="AQ229"/>
  <c r="AP229"/>
  <c r="AO229"/>
  <c r="AN229"/>
  <c r="AM229"/>
  <c r="AL229"/>
  <c r="AK229"/>
  <c r="AJ229"/>
  <c r="AI229"/>
  <c r="AH229"/>
  <c r="AG229"/>
  <c r="AF229"/>
  <c r="AE229"/>
  <c r="AD229"/>
  <c r="AC229"/>
  <c r="AB229"/>
  <c r="AA229"/>
  <c r="Z229"/>
  <c r="Y229"/>
  <c r="X229"/>
  <c r="W229"/>
  <c r="V229"/>
  <c r="U229"/>
  <c r="T229"/>
  <c r="S229"/>
  <c r="R229"/>
  <c r="Q229"/>
  <c r="P229"/>
  <c r="O229"/>
  <c r="N229"/>
  <c r="M229"/>
  <c r="L229"/>
  <c r="K229"/>
  <c r="J229"/>
  <c r="I229"/>
  <c r="H229"/>
  <c r="G229"/>
  <c r="F229"/>
  <c r="E229"/>
  <c r="D229"/>
  <c r="C229"/>
  <c r="B229"/>
  <c r="BN228"/>
  <c r="BM228"/>
  <c r="BL228"/>
  <c r="BK228"/>
  <c r="BI228"/>
  <c r="BH228"/>
  <c r="BG228"/>
  <c r="BF228"/>
  <c r="BE228"/>
  <c r="BD228"/>
  <c r="BC228"/>
  <c r="BB228"/>
  <c r="BA228"/>
  <c r="AZ228"/>
  <c r="AY228"/>
  <c r="AX228"/>
  <c r="AW228"/>
  <c r="AV228"/>
  <c r="AU228"/>
  <c r="AS228"/>
  <c r="AR228"/>
  <c r="AQ228"/>
  <c r="AP228"/>
  <c r="AO228"/>
  <c r="AN228"/>
  <c r="AM228"/>
  <c r="AL228"/>
  <c r="AK228"/>
  <c r="AJ228"/>
  <c r="AI228"/>
  <c r="AH228"/>
  <c r="AG228"/>
  <c r="AF228"/>
  <c r="AE228"/>
  <c r="AD228"/>
  <c r="AC228"/>
  <c r="AB228"/>
  <c r="AA228"/>
  <c r="Z228"/>
  <c r="Y228"/>
  <c r="X228"/>
  <c r="W228"/>
  <c r="V228"/>
  <c r="U228"/>
  <c r="T228"/>
  <c r="S228"/>
  <c r="R228"/>
  <c r="Q228"/>
  <c r="P228"/>
  <c r="O228"/>
  <c r="N228"/>
  <c r="M228"/>
  <c r="L228"/>
  <c r="K228"/>
  <c r="J228"/>
  <c r="I228"/>
  <c r="H228"/>
  <c r="G228"/>
  <c r="F228"/>
  <c r="E228"/>
  <c r="D228"/>
  <c r="C228"/>
  <c r="B228"/>
  <c r="BN227"/>
  <c r="BM227"/>
  <c r="BL227"/>
  <c r="BK227"/>
  <c r="BI227"/>
  <c r="BH227"/>
  <c r="BG227"/>
  <c r="BF227"/>
  <c r="BE227"/>
  <c r="BD227"/>
  <c r="BC227"/>
  <c r="BB227"/>
  <c r="BA227"/>
  <c r="AZ227"/>
  <c r="AY227"/>
  <c r="AX227"/>
  <c r="AW227"/>
  <c r="AV227"/>
  <c r="AU227"/>
  <c r="AS227"/>
  <c r="AR227"/>
  <c r="AQ227"/>
  <c r="AP227"/>
  <c r="AO227"/>
  <c r="AN227"/>
  <c r="AM227"/>
  <c r="AL227"/>
  <c r="AK227"/>
  <c r="AJ227"/>
  <c r="AI227"/>
  <c r="AH227"/>
  <c r="AG227"/>
  <c r="AF227"/>
  <c r="AE227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B227"/>
  <c r="BN226"/>
  <c r="BM226"/>
  <c r="BL226"/>
  <c r="BK226"/>
  <c r="BI226"/>
  <c r="BH226"/>
  <c r="BG226"/>
  <c r="BF226"/>
  <c r="BE226"/>
  <c r="BD226"/>
  <c r="BC226"/>
  <c r="BB226"/>
  <c r="BA226"/>
  <c r="AZ226"/>
  <c r="AY226"/>
  <c r="AX226"/>
  <c r="AW226"/>
  <c r="AV226"/>
  <c r="AU226"/>
  <c r="AS226"/>
  <c r="AR226"/>
  <c r="AQ226"/>
  <c r="AP226"/>
  <c r="AO226"/>
  <c r="AN226"/>
  <c r="AM226"/>
  <c r="AL226"/>
  <c r="AK226"/>
  <c r="AJ226"/>
  <c r="AI226"/>
  <c r="AH226"/>
  <c r="AG226"/>
  <c r="AF226"/>
  <c r="AE226"/>
  <c r="AD226"/>
  <c r="AC226"/>
  <c r="AB226"/>
  <c r="AA226"/>
  <c r="Z226"/>
  <c r="Y226"/>
  <c r="X226"/>
  <c r="W226"/>
  <c r="V226"/>
  <c r="U226"/>
  <c r="T226"/>
  <c r="S226"/>
  <c r="R226"/>
  <c r="Q226"/>
  <c r="P226"/>
  <c r="O226"/>
  <c r="N226"/>
  <c r="M226"/>
  <c r="L226"/>
  <c r="K226"/>
  <c r="J226"/>
  <c r="I226"/>
  <c r="H226"/>
  <c r="G226"/>
  <c r="F226"/>
  <c r="E226"/>
  <c r="D226"/>
  <c r="C226"/>
  <c r="B226"/>
  <c r="BN225"/>
  <c r="BM225"/>
  <c r="BL225"/>
  <c r="BK225"/>
  <c r="BI225"/>
  <c r="BH225"/>
  <c r="BG225"/>
  <c r="BF225"/>
  <c r="BE225"/>
  <c r="BD225"/>
  <c r="BC225"/>
  <c r="BB225"/>
  <c r="BA225"/>
  <c r="AZ225"/>
  <c r="AY225"/>
  <c r="AX225"/>
  <c r="AW225"/>
  <c r="AV225"/>
  <c r="AU225"/>
  <c r="AS225"/>
  <c r="AR225"/>
  <c r="AQ225"/>
  <c r="AP225"/>
  <c r="AO225"/>
  <c r="AN225"/>
  <c r="AM225"/>
  <c r="AL225"/>
  <c r="AK225"/>
  <c r="AJ225"/>
  <c r="AI225"/>
  <c r="AH225"/>
  <c r="AG225"/>
  <c r="AF225"/>
  <c r="AE225"/>
  <c r="AD225"/>
  <c r="AC225"/>
  <c r="AB225"/>
  <c r="AA225"/>
  <c r="Z225"/>
  <c r="Y225"/>
  <c r="X225"/>
  <c r="W225"/>
  <c r="V225"/>
  <c r="U225"/>
  <c r="T225"/>
  <c r="S225"/>
  <c r="R225"/>
  <c r="Q225"/>
  <c r="P225"/>
  <c r="O225"/>
  <c r="N225"/>
  <c r="M225"/>
  <c r="L225"/>
  <c r="K225"/>
  <c r="J225"/>
  <c r="I225"/>
  <c r="H225"/>
  <c r="G225"/>
  <c r="F225"/>
  <c r="E225"/>
  <c r="D225"/>
  <c r="C225"/>
  <c r="B225"/>
  <c r="BN224"/>
  <c r="BM224"/>
  <c r="BL224"/>
  <c r="BK224"/>
  <c r="BI224"/>
  <c r="BH224"/>
  <c r="BG224"/>
  <c r="BF224"/>
  <c r="BE224"/>
  <c r="BD224"/>
  <c r="BC224"/>
  <c r="BB224"/>
  <c r="BA224"/>
  <c r="AZ224"/>
  <c r="AY224"/>
  <c r="AX224"/>
  <c r="AW224"/>
  <c r="AV224"/>
  <c r="AU224"/>
  <c r="AS224"/>
  <c r="AR224"/>
  <c r="AQ224"/>
  <c r="AP224"/>
  <c r="AO224"/>
  <c r="AN224"/>
  <c r="AM224"/>
  <c r="AL224"/>
  <c r="AK224"/>
  <c r="AJ224"/>
  <c r="AI224"/>
  <c r="AH224"/>
  <c r="AG224"/>
  <c r="AF224"/>
  <c r="AE224"/>
  <c r="AD224"/>
  <c r="AC224"/>
  <c r="AB224"/>
  <c r="AA224"/>
  <c r="Z224"/>
  <c r="Y224"/>
  <c r="X224"/>
  <c r="W224"/>
  <c r="V224"/>
  <c r="U224"/>
  <c r="T224"/>
  <c r="S224"/>
  <c r="R224"/>
  <c r="Q224"/>
  <c r="P224"/>
  <c r="O224"/>
  <c r="N224"/>
  <c r="M224"/>
  <c r="L224"/>
  <c r="K224"/>
  <c r="J224"/>
  <c r="I224"/>
  <c r="H224"/>
  <c r="G224"/>
  <c r="F224"/>
  <c r="E224"/>
  <c r="D224"/>
  <c r="C224"/>
  <c r="B224"/>
  <c r="BN223"/>
  <c r="BM223"/>
  <c r="BL223"/>
  <c r="BK223"/>
  <c r="BI223"/>
  <c r="BH223"/>
  <c r="BG223"/>
  <c r="BF223"/>
  <c r="BE223"/>
  <c r="BD223"/>
  <c r="BC223"/>
  <c r="BB223"/>
  <c r="BA223"/>
  <c r="AZ223"/>
  <c r="AY223"/>
  <c r="AX223"/>
  <c r="AW223"/>
  <c r="AV223"/>
  <c r="AU223"/>
  <c r="AS223"/>
  <c r="AR223"/>
  <c r="AQ223"/>
  <c r="AP223"/>
  <c r="AO223"/>
  <c r="AN223"/>
  <c r="AM223"/>
  <c r="AL223"/>
  <c r="AK223"/>
  <c r="AJ223"/>
  <c r="AI223"/>
  <c r="AH223"/>
  <c r="AG223"/>
  <c r="AF223"/>
  <c r="AE223"/>
  <c r="AD223"/>
  <c r="AC223"/>
  <c r="AB223"/>
  <c r="AA223"/>
  <c r="Z223"/>
  <c r="Y223"/>
  <c r="X223"/>
  <c r="W223"/>
  <c r="V223"/>
  <c r="U223"/>
  <c r="T223"/>
  <c r="S223"/>
  <c r="R223"/>
  <c r="Q223"/>
  <c r="P223"/>
  <c r="O223"/>
  <c r="N223"/>
  <c r="M223"/>
  <c r="L223"/>
  <c r="K223"/>
  <c r="J223"/>
  <c r="I223"/>
  <c r="H223"/>
  <c r="G223"/>
  <c r="F223"/>
  <c r="E223"/>
  <c r="D223"/>
  <c r="C223"/>
  <c r="B223"/>
  <c r="BN222"/>
  <c r="BM222"/>
  <c r="BL222"/>
  <c r="BK222"/>
  <c r="BI222"/>
  <c r="BH222"/>
  <c r="BG222"/>
  <c r="BF222"/>
  <c r="BE222"/>
  <c r="BD222"/>
  <c r="BC222"/>
  <c r="BB222"/>
  <c r="BA222"/>
  <c r="AZ222"/>
  <c r="AY222"/>
  <c r="AX222"/>
  <c r="AW222"/>
  <c r="AV222"/>
  <c r="AU222"/>
  <c r="AS222"/>
  <c r="AR222"/>
  <c r="AQ222"/>
  <c r="AP222"/>
  <c r="AO222"/>
  <c r="AN222"/>
  <c r="AM222"/>
  <c r="AL222"/>
  <c r="AK222"/>
  <c r="AJ222"/>
  <c r="AI222"/>
  <c r="AH222"/>
  <c r="AG222"/>
  <c r="AF222"/>
  <c r="AE222"/>
  <c r="AD222"/>
  <c r="AC222"/>
  <c r="AB222"/>
  <c r="AA222"/>
  <c r="Z222"/>
  <c r="Y222"/>
  <c r="X222"/>
  <c r="W222"/>
  <c r="V222"/>
  <c r="U222"/>
  <c r="T222"/>
  <c r="S222"/>
  <c r="R222"/>
  <c r="Q222"/>
  <c r="P222"/>
  <c r="O222"/>
  <c r="N222"/>
  <c r="M222"/>
  <c r="L222"/>
  <c r="K222"/>
  <c r="J222"/>
  <c r="I222"/>
  <c r="H222"/>
  <c r="G222"/>
  <c r="F222"/>
  <c r="E222"/>
  <c r="D222"/>
  <c r="C222"/>
  <c r="B222"/>
  <c r="BN221"/>
  <c r="BM221"/>
  <c r="BL221"/>
  <c r="BK221"/>
  <c r="BI221"/>
  <c r="BH221"/>
  <c r="BG221"/>
  <c r="BF221"/>
  <c r="BE221"/>
  <c r="BD221"/>
  <c r="BC221"/>
  <c r="BB221"/>
  <c r="BA221"/>
  <c r="AZ221"/>
  <c r="AY221"/>
  <c r="AX221"/>
  <c r="AW221"/>
  <c r="AV221"/>
  <c r="AU221"/>
  <c r="AS221"/>
  <c r="AR221"/>
  <c r="AQ221"/>
  <c r="AP221"/>
  <c r="AO221"/>
  <c r="AN221"/>
  <c r="AM221"/>
  <c r="AL221"/>
  <c r="AK221"/>
  <c r="AJ221"/>
  <c r="AI221"/>
  <c r="AH221"/>
  <c r="AG221"/>
  <c r="AF221"/>
  <c r="AE221"/>
  <c r="AD221"/>
  <c r="AC221"/>
  <c r="AB221"/>
  <c r="AA221"/>
  <c r="Z221"/>
  <c r="Y221"/>
  <c r="X221"/>
  <c r="W221"/>
  <c r="V221"/>
  <c r="U221"/>
  <c r="T221"/>
  <c r="S221"/>
  <c r="R221"/>
  <c r="Q221"/>
  <c r="P221"/>
  <c r="O221"/>
  <c r="N221"/>
  <c r="M221"/>
  <c r="L221"/>
  <c r="K221"/>
  <c r="J221"/>
  <c r="I221"/>
  <c r="H221"/>
  <c r="G221"/>
  <c r="F221"/>
  <c r="E221"/>
  <c r="D221"/>
  <c r="C221"/>
  <c r="B221"/>
  <c r="BN220"/>
  <c r="BM220"/>
  <c r="BL220"/>
  <c r="BK220"/>
  <c r="BI220"/>
  <c r="BH220"/>
  <c r="BG220"/>
  <c r="BF220"/>
  <c r="BE220"/>
  <c r="BD220"/>
  <c r="BC220"/>
  <c r="BB220"/>
  <c r="BA220"/>
  <c r="AZ220"/>
  <c r="AY220"/>
  <c r="AX220"/>
  <c r="AW220"/>
  <c r="AV220"/>
  <c r="AU220"/>
  <c r="AS220"/>
  <c r="AR220"/>
  <c r="AQ220"/>
  <c r="AP220"/>
  <c r="AO220"/>
  <c r="AN220"/>
  <c r="AM220"/>
  <c r="AL220"/>
  <c r="AK220"/>
  <c r="AJ220"/>
  <c r="AI220"/>
  <c r="AH220"/>
  <c r="AG220"/>
  <c r="AF220"/>
  <c r="AE220"/>
  <c r="AD220"/>
  <c r="AC220"/>
  <c r="AB220"/>
  <c r="AA220"/>
  <c r="Z220"/>
  <c r="Y220"/>
  <c r="X220"/>
  <c r="W220"/>
  <c r="V220"/>
  <c r="U220"/>
  <c r="T220"/>
  <c r="S220"/>
  <c r="R220"/>
  <c r="Q220"/>
  <c r="P220"/>
  <c r="O220"/>
  <c r="N220"/>
  <c r="M220"/>
  <c r="L220"/>
  <c r="K220"/>
  <c r="J220"/>
  <c r="I220"/>
  <c r="H220"/>
  <c r="G220"/>
  <c r="F220"/>
  <c r="E220"/>
  <c r="D220"/>
  <c r="C220"/>
  <c r="B220"/>
  <c r="BN219"/>
  <c r="BM219"/>
  <c r="BL219"/>
  <c r="BK219"/>
  <c r="BI219"/>
  <c r="BH219"/>
  <c r="BG219"/>
  <c r="BF219"/>
  <c r="BE219"/>
  <c r="BD219"/>
  <c r="BC219"/>
  <c r="BB219"/>
  <c r="BA219"/>
  <c r="AZ219"/>
  <c r="AY219"/>
  <c r="AX219"/>
  <c r="AW219"/>
  <c r="AV219"/>
  <c r="AU219"/>
  <c r="AS219"/>
  <c r="AR219"/>
  <c r="AQ219"/>
  <c r="AP219"/>
  <c r="AO219"/>
  <c r="AN219"/>
  <c r="AM219"/>
  <c r="AL219"/>
  <c r="AK219"/>
  <c r="AJ219"/>
  <c r="AI219"/>
  <c r="AH219"/>
  <c r="AG219"/>
  <c r="AF219"/>
  <c r="AE219"/>
  <c r="AD219"/>
  <c r="AC219"/>
  <c r="AB219"/>
  <c r="AA219"/>
  <c r="Z219"/>
  <c r="Y219"/>
  <c r="X219"/>
  <c r="W219"/>
  <c r="V219"/>
  <c r="U219"/>
  <c r="T219"/>
  <c r="S219"/>
  <c r="R219"/>
  <c r="Q219"/>
  <c r="P219"/>
  <c r="O219"/>
  <c r="N219"/>
  <c r="M219"/>
  <c r="L219"/>
  <c r="K219"/>
  <c r="J219"/>
  <c r="I219"/>
  <c r="H219"/>
  <c r="G219"/>
  <c r="F219"/>
  <c r="E219"/>
  <c r="D219"/>
  <c r="C219"/>
  <c r="B219"/>
  <c r="BN218"/>
  <c r="BM218"/>
  <c r="BL218"/>
  <c r="BK218"/>
  <c r="BI218"/>
  <c r="BH218"/>
  <c r="BG218"/>
  <c r="BF218"/>
  <c r="BE218"/>
  <c r="BD218"/>
  <c r="BC218"/>
  <c r="BB218"/>
  <c r="BA218"/>
  <c r="AZ218"/>
  <c r="AY218"/>
  <c r="AX218"/>
  <c r="AW218"/>
  <c r="AV218"/>
  <c r="AU218"/>
  <c r="AS218"/>
  <c r="AR218"/>
  <c r="AQ218"/>
  <c r="AP218"/>
  <c r="AO218"/>
  <c r="AN218"/>
  <c r="AM218"/>
  <c r="AL218"/>
  <c r="AK218"/>
  <c r="AJ218"/>
  <c r="AI218"/>
  <c r="AH218"/>
  <c r="AG218"/>
  <c r="AF218"/>
  <c r="AE218"/>
  <c r="AD218"/>
  <c r="AC218"/>
  <c r="AB218"/>
  <c r="AA218"/>
  <c r="Z218"/>
  <c r="Y218"/>
  <c r="X218"/>
  <c r="W218"/>
  <c r="V218"/>
  <c r="U218"/>
  <c r="T218"/>
  <c r="S218"/>
  <c r="R218"/>
  <c r="Q218"/>
  <c r="P218"/>
  <c r="O218"/>
  <c r="N218"/>
  <c r="M218"/>
  <c r="L218"/>
  <c r="K218"/>
  <c r="J218"/>
  <c r="I218"/>
  <c r="H218"/>
  <c r="G218"/>
  <c r="F218"/>
  <c r="E218"/>
  <c r="D218"/>
  <c r="C218"/>
  <c r="B218"/>
  <c r="BN217"/>
  <c r="BM217"/>
  <c r="BL217"/>
  <c r="BK217"/>
  <c r="BI217"/>
  <c r="BH217"/>
  <c r="BG217"/>
  <c r="BF217"/>
  <c r="BE217"/>
  <c r="BD217"/>
  <c r="BC217"/>
  <c r="BB217"/>
  <c r="BA217"/>
  <c r="AZ217"/>
  <c r="AY217"/>
  <c r="AX217"/>
  <c r="AW217"/>
  <c r="AV217"/>
  <c r="AU217"/>
  <c r="AS217"/>
  <c r="AR217"/>
  <c r="AQ217"/>
  <c r="AP217"/>
  <c r="AO217"/>
  <c r="AN217"/>
  <c r="AM217"/>
  <c r="AL217"/>
  <c r="AK217"/>
  <c r="AJ217"/>
  <c r="AI217"/>
  <c r="AH217"/>
  <c r="AG217"/>
  <c r="AF217"/>
  <c r="AE217"/>
  <c r="AD217"/>
  <c r="AC217"/>
  <c r="AB217"/>
  <c r="AA217"/>
  <c r="Z217"/>
  <c r="Y217"/>
  <c r="X217"/>
  <c r="W217"/>
  <c r="V217"/>
  <c r="U217"/>
  <c r="T217"/>
  <c r="S217"/>
  <c r="R217"/>
  <c r="Q217"/>
  <c r="P217"/>
  <c r="O217"/>
  <c r="N217"/>
  <c r="M217"/>
  <c r="L217"/>
  <c r="K217"/>
  <c r="J217"/>
  <c r="I217"/>
  <c r="H217"/>
  <c r="G217"/>
  <c r="F217"/>
  <c r="E217"/>
  <c r="D217"/>
  <c r="C217"/>
  <c r="B217"/>
  <c r="BN216"/>
  <c r="BM216"/>
  <c r="BL216"/>
  <c r="BK216"/>
  <c r="BI216"/>
  <c r="BH216"/>
  <c r="BG216"/>
  <c r="BF216"/>
  <c r="BE216"/>
  <c r="BD216"/>
  <c r="BC216"/>
  <c r="BB216"/>
  <c r="BA216"/>
  <c r="AZ216"/>
  <c r="AY216"/>
  <c r="AX216"/>
  <c r="AW216"/>
  <c r="AV216"/>
  <c r="AU216"/>
  <c r="AS216"/>
  <c r="AR216"/>
  <c r="AQ216"/>
  <c r="AP216"/>
  <c r="AO216"/>
  <c r="AN216"/>
  <c r="AM216"/>
  <c r="AL216"/>
  <c r="AK216"/>
  <c r="AJ216"/>
  <c r="AI216"/>
  <c r="AH216"/>
  <c r="AG216"/>
  <c r="AF216"/>
  <c r="AE216"/>
  <c r="AD216"/>
  <c r="AC216"/>
  <c r="AB216"/>
  <c r="AA216"/>
  <c r="Z216"/>
  <c r="Y216"/>
  <c r="X216"/>
  <c r="W216"/>
  <c r="V216"/>
  <c r="U216"/>
  <c r="T216"/>
  <c r="S216"/>
  <c r="R216"/>
  <c r="Q216"/>
  <c r="P216"/>
  <c r="O216"/>
  <c r="N216"/>
  <c r="M216"/>
  <c r="L216"/>
  <c r="K216"/>
  <c r="J216"/>
  <c r="I216"/>
  <c r="H216"/>
  <c r="G216"/>
  <c r="F216"/>
  <c r="E216"/>
  <c r="D216"/>
  <c r="C216"/>
  <c r="B216"/>
  <c r="BN215"/>
  <c r="BM215"/>
  <c r="BL215"/>
  <c r="BK215"/>
  <c r="BI215"/>
  <c r="BH215"/>
  <c r="BG215"/>
  <c r="BF215"/>
  <c r="BE215"/>
  <c r="BD215"/>
  <c r="BC215"/>
  <c r="BB215"/>
  <c r="BA215"/>
  <c r="AZ215"/>
  <c r="AY215"/>
  <c r="AX215"/>
  <c r="AW215"/>
  <c r="AV215"/>
  <c r="AU215"/>
  <c r="AS215"/>
  <c r="AR215"/>
  <c r="AQ215"/>
  <c r="AP215"/>
  <c r="AO215"/>
  <c r="AN215"/>
  <c r="AM215"/>
  <c r="AL215"/>
  <c r="AK215"/>
  <c r="AJ215"/>
  <c r="AI215"/>
  <c r="AH215"/>
  <c r="AG215"/>
  <c r="AF215"/>
  <c r="AE215"/>
  <c r="AD215"/>
  <c r="AC215"/>
  <c r="AB215"/>
  <c r="AA215"/>
  <c r="Z215"/>
  <c r="Y215"/>
  <c r="X215"/>
  <c r="W215"/>
  <c r="V215"/>
  <c r="U215"/>
  <c r="T215"/>
  <c r="S215"/>
  <c r="R215"/>
  <c r="Q215"/>
  <c r="P215"/>
  <c r="O215"/>
  <c r="N215"/>
  <c r="M215"/>
  <c r="L215"/>
  <c r="K215"/>
  <c r="J215"/>
  <c r="I215"/>
  <c r="H215"/>
  <c r="G215"/>
  <c r="F215"/>
  <c r="E215"/>
  <c r="D215"/>
  <c r="C215"/>
  <c r="B215"/>
  <c r="BN214"/>
  <c r="BM214"/>
  <c r="BL214"/>
  <c r="BK214"/>
  <c r="BI214"/>
  <c r="BH214"/>
  <c r="BG214"/>
  <c r="BF214"/>
  <c r="BE214"/>
  <c r="BD214"/>
  <c r="BC214"/>
  <c r="BB214"/>
  <c r="BA214"/>
  <c r="AZ214"/>
  <c r="AY214"/>
  <c r="AX214"/>
  <c r="AW214"/>
  <c r="AV214"/>
  <c r="AU214"/>
  <c r="AS214"/>
  <c r="AR214"/>
  <c r="AQ214"/>
  <c r="AP214"/>
  <c r="AO214"/>
  <c r="AN214"/>
  <c r="AM214"/>
  <c r="AL214"/>
  <c r="AK214"/>
  <c r="AJ214"/>
  <c r="AI214"/>
  <c r="AH214"/>
  <c r="AG214"/>
  <c r="AF214"/>
  <c r="AE214"/>
  <c r="AD214"/>
  <c r="AC214"/>
  <c r="AB214"/>
  <c r="AA214"/>
  <c r="Z214"/>
  <c r="Y214"/>
  <c r="X214"/>
  <c r="W214"/>
  <c r="V214"/>
  <c r="U214"/>
  <c r="T214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B214"/>
  <c r="BN213"/>
  <c r="BM213"/>
  <c r="BL213"/>
  <c r="BK213"/>
  <c r="BI213"/>
  <c r="BH213"/>
  <c r="BG213"/>
  <c r="BF213"/>
  <c r="BE213"/>
  <c r="BD213"/>
  <c r="BC213"/>
  <c r="BB213"/>
  <c r="BA213"/>
  <c r="AZ213"/>
  <c r="AY213"/>
  <c r="AX213"/>
  <c r="AW213"/>
  <c r="AV213"/>
  <c r="AU213"/>
  <c r="AS213"/>
  <c r="AR213"/>
  <c r="AQ213"/>
  <c r="AP213"/>
  <c r="AO213"/>
  <c r="AN213"/>
  <c r="AM213"/>
  <c r="AL213"/>
  <c r="AK213"/>
  <c r="AJ213"/>
  <c r="AI213"/>
  <c r="AH213"/>
  <c r="AG213"/>
  <c r="AF213"/>
  <c r="AE213"/>
  <c r="AD213"/>
  <c r="AC213"/>
  <c r="AB213"/>
  <c r="AA213"/>
  <c r="Z213"/>
  <c r="Y213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F213"/>
  <c r="E213"/>
  <c r="D213"/>
  <c r="C213"/>
  <c r="B213"/>
  <c r="BN212"/>
  <c r="BM212"/>
  <c r="BL212"/>
  <c r="BK212"/>
  <c r="BI212"/>
  <c r="BH212"/>
  <c r="BG212"/>
  <c r="BF212"/>
  <c r="BE212"/>
  <c r="BD212"/>
  <c r="BC212"/>
  <c r="BB212"/>
  <c r="BA212"/>
  <c r="AZ212"/>
  <c r="AY212"/>
  <c r="AX212"/>
  <c r="AW212"/>
  <c r="AV212"/>
  <c r="AU212"/>
  <c r="AS212"/>
  <c r="AR212"/>
  <c r="AQ212"/>
  <c r="AP212"/>
  <c r="AO212"/>
  <c r="AN212"/>
  <c r="AM212"/>
  <c r="AL212"/>
  <c r="AK212"/>
  <c r="AJ212"/>
  <c r="AI212"/>
  <c r="AH212"/>
  <c r="AG212"/>
  <c r="AF212"/>
  <c r="AE212"/>
  <c r="AD212"/>
  <c r="AC212"/>
  <c r="AB212"/>
  <c r="AA212"/>
  <c r="Z212"/>
  <c r="Y212"/>
  <c r="X212"/>
  <c r="W212"/>
  <c r="V212"/>
  <c r="U212"/>
  <c r="T212"/>
  <c r="S212"/>
  <c r="R212"/>
  <c r="Q212"/>
  <c r="P212"/>
  <c r="O212"/>
  <c r="N212"/>
  <c r="M212"/>
  <c r="L212"/>
  <c r="K212"/>
  <c r="J212"/>
  <c r="I212"/>
  <c r="H212"/>
  <c r="G212"/>
  <c r="F212"/>
  <c r="E212"/>
  <c r="D212"/>
  <c r="C212"/>
  <c r="B212"/>
  <c r="BN211"/>
  <c r="BM211"/>
  <c r="BL211"/>
  <c r="BK211"/>
  <c r="BI211"/>
  <c r="BH211"/>
  <c r="BG211"/>
  <c r="BF211"/>
  <c r="BE211"/>
  <c r="BD211"/>
  <c r="BC211"/>
  <c r="BB211"/>
  <c r="BA211"/>
  <c r="AZ211"/>
  <c r="AY211"/>
  <c r="AX211"/>
  <c r="AW211"/>
  <c r="AV211"/>
  <c r="AU211"/>
  <c r="AS211"/>
  <c r="AR211"/>
  <c r="AQ211"/>
  <c r="AP211"/>
  <c r="AO211"/>
  <c r="AN211"/>
  <c r="AM211"/>
  <c r="AL211"/>
  <c r="AK211"/>
  <c r="AJ211"/>
  <c r="AI211"/>
  <c r="AH211"/>
  <c r="AG211"/>
  <c r="AF211"/>
  <c r="AE211"/>
  <c r="AD211"/>
  <c r="AC211"/>
  <c r="AB211"/>
  <c r="AA211"/>
  <c r="Z211"/>
  <c r="Y211"/>
  <c r="X211"/>
  <c r="W211"/>
  <c r="V211"/>
  <c r="U211"/>
  <c r="T211"/>
  <c r="S211"/>
  <c r="R211"/>
  <c r="Q211"/>
  <c r="P211"/>
  <c r="O211"/>
  <c r="N211"/>
  <c r="M211"/>
  <c r="L211"/>
  <c r="K211"/>
  <c r="J211"/>
  <c r="I211"/>
  <c r="H211"/>
  <c r="G211"/>
  <c r="F211"/>
  <c r="E211"/>
  <c r="D211"/>
  <c r="C211"/>
  <c r="B211"/>
  <c r="BN210"/>
  <c r="BM210"/>
  <c r="BL210"/>
  <c r="BK210"/>
  <c r="BI210"/>
  <c r="BH210"/>
  <c r="BG210"/>
  <c r="BF210"/>
  <c r="BE210"/>
  <c r="BD210"/>
  <c r="BC210"/>
  <c r="BB210"/>
  <c r="BA210"/>
  <c r="AZ210"/>
  <c r="AY210"/>
  <c r="AX210"/>
  <c r="AW210"/>
  <c r="AV210"/>
  <c r="AU210"/>
  <c r="AS210"/>
  <c r="AR210"/>
  <c r="AQ210"/>
  <c r="AP210"/>
  <c r="AO210"/>
  <c r="AN210"/>
  <c r="AM210"/>
  <c r="AL210"/>
  <c r="AK210"/>
  <c r="AJ210"/>
  <c r="AI210"/>
  <c r="AH210"/>
  <c r="AG210"/>
  <c r="AF210"/>
  <c r="AE210"/>
  <c r="AD210"/>
  <c r="AC210"/>
  <c r="AB210"/>
  <c r="AA210"/>
  <c r="Z210"/>
  <c r="Y210"/>
  <c r="X210"/>
  <c r="W210"/>
  <c r="V210"/>
  <c r="U210"/>
  <c r="T210"/>
  <c r="S210"/>
  <c r="R210"/>
  <c r="Q210"/>
  <c r="P210"/>
  <c r="O210"/>
  <c r="N210"/>
  <c r="M210"/>
  <c r="L210"/>
  <c r="K210"/>
  <c r="J210"/>
  <c r="I210"/>
  <c r="H210"/>
  <c r="G210"/>
  <c r="F210"/>
  <c r="E210"/>
  <c r="D210"/>
  <c r="C210"/>
  <c r="B210"/>
  <c r="BN209"/>
  <c r="BM209"/>
  <c r="BL209"/>
  <c r="BK209"/>
  <c r="BI209"/>
  <c r="BH209"/>
  <c r="BG209"/>
  <c r="BF209"/>
  <c r="BE209"/>
  <c r="BD209"/>
  <c r="BC209"/>
  <c r="BB209"/>
  <c r="BA209"/>
  <c r="AZ209"/>
  <c r="AY209"/>
  <c r="AX209"/>
  <c r="AW209"/>
  <c r="AV209"/>
  <c r="AU209"/>
  <c r="AS209"/>
  <c r="AR209"/>
  <c r="AQ209"/>
  <c r="AP209"/>
  <c r="AO209"/>
  <c r="AN209"/>
  <c r="AM209"/>
  <c r="AL209"/>
  <c r="AK209"/>
  <c r="AJ209"/>
  <c r="AI209"/>
  <c r="AH209"/>
  <c r="AG209"/>
  <c r="AF209"/>
  <c r="AE209"/>
  <c r="AD209"/>
  <c r="AC209"/>
  <c r="AB209"/>
  <c r="AA209"/>
  <c r="Z209"/>
  <c r="Y209"/>
  <c r="X209"/>
  <c r="W209"/>
  <c r="V209"/>
  <c r="U209"/>
  <c r="T209"/>
  <c r="S209"/>
  <c r="R209"/>
  <c r="Q209"/>
  <c r="P209"/>
  <c r="O209"/>
  <c r="N209"/>
  <c r="M209"/>
  <c r="L209"/>
  <c r="K209"/>
  <c r="J209"/>
  <c r="I209"/>
  <c r="H209"/>
  <c r="G209"/>
  <c r="F209"/>
  <c r="E209"/>
  <c r="D209"/>
  <c r="C209"/>
  <c r="B209"/>
  <c r="BN208"/>
  <c r="BM208"/>
  <c r="BL208"/>
  <c r="BK208"/>
  <c r="BI208"/>
  <c r="BH208"/>
  <c r="BG208"/>
  <c r="BF208"/>
  <c r="BE208"/>
  <c r="BD208"/>
  <c r="BC208"/>
  <c r="BB208"/>
  <c r="BA208"/>
  <c r="AZ208"/>
  <c r="AY208"/>
  <c r="AX208"/>
  <c r="AW208"/>
  <c r="AV208"/>
  <c r="AU208"/>
  <c r="AS208"/>
  <c r="AR208"/>
  <c r="AQ208"/>
  <c r="AP208"/>
  <c r="AO208"/>
  <c r="AN208"/>
  <c r="AM208"/>
  <c r="AL208"/>
  <c r="AK208"/>
  <c r="AJ208"/>
  <c r="AI208"/>
  <c r="AH208"/>
  <c r="AG208"/>
  <c r="AF208"/>
  <c r="AE208"/>
  <c r="AD208"/>
  <c r="AC208"/>
  <c r="AB208"/>
  <c r="AA208"/>
  <c r="Z208"/>
  <c r="Y208"/>
  <c r="X208"/>
  <c r="W208"/>
  <c r="V208"/>
  <c r="U208"/>
  <c r="T208"/>
  <c r="S208"/>
  <c r="R208"/>
  <c r="Q208"/>
  <c r="P208"/>
  <c r="O208"/>
  <c r="N208"/>
  <c r="M208"/>
  <c r="L208"/>
  <c r="K208"/>
  <c r="J208"/>
  <c r="I208"/>
  <c r="H208"/>
  <c r="G208"/>
  <c r="F208"/>
  <c r="E208"/>
  <c r="D208"/>
  <c r="C208"/>
  <c r="B208"/>
  <c r="BN207"/>
  <c r="BM207"/>
  <c r="BL207"/>
  <c r="BK207"/>
  <c r="BI207"/>
  <c r="BH207"/>
  <c r="BG207"/>
  <c r="BF207"/>
  <c r="BE207"/>
  <c r="BD207"/>
  <c r="BC207"/>
  <c r="BB207"/>
  <c r="BA207"/>
  <c r="AZ207"/>
  <c r="AY207"/>
  <c r="AX207"/>
  <c r="AW207"/>
  <c r="AV207"/>
  <c r="AU207"/>
  <c r="AS207"/>
  <c r="AR207"/>
  <c r="AQ207"/>
  <c r="AP207"/>
  <c r="AO207"/>
  <c r="AN207"/>
  <c r="AM207"/>
  <c r="AL207"/>
  <c r="AK207"/>
  <c r="AJ207"/>
  <c r="AI207"/>
  <c r="AH207"/>
  <c r="AG207"/>
  <c r="AF207"/>
  <c r="AE207"/>
  <c r="AD207"/>
  <c r="AC207"/>
  <c r="AB207"/>
  <c r="AA207"/>
  <c r="Z207"/>
  <c r="Y207"/>
  <c r="X207"/>
  <c r="W207"/>
  <c r="V207"/>
  <c r="U207"/>
  <c r="T207"/>
  <c r="S207"/>
  <c r="R207"/>
  <c r="Q207"/>
  <c r="P207"/>
  <c r="O207"/>
  <c r="N207"/>
  <c r="M207"/>
  <c r="L207"/>
  <c r="K207"/>
  <c r="J207"/>
  <c r="I207"/>
  <c r="H207"/>
  <c r="G207"/>
  <c r="F207"/>
  <c r="E207"/>
  <c r="D207"/>
  <c r="C207"/>
  <c r="B207"/>
  <c r="BN206"/>
  <c r="BM206"/>
  <c r="BL206"/>
  <c r="BK206"/>
  <c r="BI206"/>
  <c r="BH206"/>
  <c r="BG206"/>
  <c r="BF206"/>
  <c r="BE206"/>
  <c r="BD206"/>
  <c r="BC206"/>
  <c r="BB206"/>
  <c r="BA206"/>
  <c r="AZ206"/>
  <c r="AY206"/>
  <c r="AX206"/>
  <c r="AW206"/>
  <c r="AV206"/>
  <c r="AU206"/>
  <c r="AS206"/>
  <c r="AR206"/>
  <c r="AQ206"/>
  <c r="AP206"/>
  <c r="AO206"/>
  <c r="AN206"/>
  <c r="AM206"/>
  <c r="AL206"/>
  <c r="AK206"/>
  <c r="AJ206"/>
  <c r="AI206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D206"/>
  <c r="C206"/>
  <c r="B206"/>
  <c r="BN205"/>
  <c r="BM205"/>
  <c r="BL205"/>
  <c r="BK205"/>
  <c r="BI205"/>
  <c r="BH205"/>
  <c r="BG205"/>
  <c r="BF205"/>
  <c r="BE205"/>
  <c r="BD205"/>
  <c r="BC205"/>
  <c r="BB205"/>
  <c r="BA205"/>
  <c r="AZ205"/>
  <c r="AY205"/>
  <c r="AX205"/>
  <c r="AW205"/>
  <c r="AV205"/>
  <c r="AU205"/>
  <c r="AS205"/>
  <c r="AR205"/>
  <c r="AQ205"/>
  <c r="AP205"/>
  <c r="AO205"/>
  <c r="AN205"/>
  <c r="AM205"/>
  <c r="AL205"/>
  <c r="AK205"/>
  <c r="AJ205"/>
  <c r="AI205"/>
  <c r="AH205"/>
  <c r="AG205"/>
  <c r="AF205"/>
  <c r="AE205"/>
  <c r="AD205"/>
  <c r="AC205"/>
  <c r="AB205"/>
  <c r="AA205"/>
  <c r="Z205"/>
  <c r="Y205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D205"/>
  <c r="C205"/>
  <c r="B205"/>
  <c r="BN204"/>
  <c r="BM204"/>
  <c r="BL204"/>
  <c r="BK204"/>
  <c r="BI204"/>
  <c r="BH204"/>
  <c r="BG204"/>
  <c r="BF204"/>
  <c r="BE204"/>
  <c r="BD204"/>
  <c r="BC204"/>
  <c r="BB204"/>
  <c r="BA204"/>
  <c r="AZ204"/>
  <c r="AY204"/>
  <c r="AX204"/>
  <c r="AW204"/>
  <c r="AV204"/>
  <c r="AU204"/>
  <c r="AS204"/>
  <c r="AR204"/>
  <c r="AQ204"/>
  <c r="AP204"/>
  <c r="AO204"/>
  <c r="AN204"/>
  <c r="AM204"/>
  <c r="AL204"/>
  <c r="AK204"/>
  <c r="AJ204"/>
  <c r="AI204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F204"/>
  <c r="E204"/>
  <c r="D204"/>
  <c r="C204"/>
  <c r="B204"/>
  <c r="BN203"/>
  <c r="BM203"/>
  <c r="BL203"/>
  <c r="BK203"/>
  <c r="BI203"/>
  <c r="BH203"/>
  <c r="BG203"/>
  <c r="BF203"/>
  <c r="BE203"/>
  <c r="BD203"/>
  <c r="BC203"/>
  <c r="BB203"/>
  <c r="BA203"/>
  <c r="AZ203"/>
  <c r="AY203"/>
  <c r="AX203"/>
  <c r="AW203"/>
  <c r="AV203"/>
  <c r="AU203"/>
  <c r="AS203"/>
  <c r="AR203"/>
  <c r="AQ203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E203"/>
  <c r="D203"/>
  <c r="C203"/>
  <c r="B203"/>
  <c r="BN202"/>
  <c r="BM202"/>
  <c r="BL202"/>
  <c r="BK202"/>
  <c r="BI202"/>
  <c r="BH202"/>
  <c r="BG202"/>
  <c r="BF202"/>
  <c r="BE202"/>
  <c r="BD202"/>
  <c r="BC202"/>
  <c r="BB202"/>
  <c r="BA202"/>
  <c r="AZ202"/>
  <c r="AY202"/>
  <c r="AX202"/>
  <c r="AW202"/>
  <c r="AV202"/>
  <c r="AU202"/>
  <c r="AS202"/>
  <c r="AR202"/>
  <c r="AQ202"/>
  <c r="AP202"/>
  <c r="AO202"/>
  <c r="AN202"/>
  <c r="AM202"/>
  <c r="AL202"/>
  <c r="AK202"/>
  <c r="AJ202"/>
  <c r="AI202"/>
  <c r="AH202"/>
  <c r="AG202"/>
  <c r="AF202"/>
  <c r="AE202"/>
  <c r="AD202"/>
  <c r="AC202"/>
  <c r="AB202"/>
  <c r="AA202"/>
  <c r="Z202"/>
  <c r="Y202"/>
  <c r="X202"/>
  <c r="W202"/>
  <c r="V202"/>
  <c r="U202"/>
  <c r="T202"/>
  <c r="S202"/>
  <c r="R202"/>
  <c r="Q202"/>
  <c r="P202"/>
  <c r="O202"/>
  <c r="N202"/>
  <c r="M202"/>
  <c r="L202"/>
  <c r="K202"/>
  <c r="J202"/>
  <c r="I202"/>
  <c r="H202"/>
  <c r="G202"/>
  <c r="F202"/>
  <c r="E202"/>
  <c r="D202"/>
  <c r="C202"/>
  <c r="B202"/>
  <c r="BN201"/>
  <c r="BM201"/>
  <c r="BL201"/>
  <c r="BK201"/>
  <c r="BI201"/>
  <c r="BH201"/>
  <c r="BG201"/>
  <c r="BF201"/>
  <c r="BE201"/>
  <c r="BD201"/>
  <c r="BC201"/>
  <c r="BB201"/>
  <c r="BA201"/>
  <c r="AZ201"/>
  <c r="AY201"/>
  <c r="AX201"/>
  <c r="AW201"/>
  <c r="AV201"/>
  <c r="AU201"/>
  <c r="AS201"/>
  <c r="AR201"/>
  <c r="AQ201"/>
  <c r="AP201"/>
  <c r="AO201"/>
  <c r="AN201"/>
  <c r="AM201"/>
  <c r="AL201"/>
  <c r="AK201"/>
  <c r="AJ201"/>
  <c r="AI201"/>
  <c r="AH201"/>
  <c r="AG201"/>
  <c r="AF201"/>
  <c r="AE201"/>
  <c r="AD201"/>
  <c r="AC201"/>
  <c r="AB201"/>
  <c r="AA201"/>
  <c r="Z201"/>
  <c r="Y201"/>
  <c r="X201"/>
  <c r="W201"/>
  <c r="V201"/>
  <c r="U201"/>
  <c r="T201"/>
  <c r="S201"/>
  <c r="R201"/>
  <c r="Q201"/>
  <c r="P201"/>
  <c r="O201"/>
  <c r="N201"/>
  <c r="M201"/>
  <c r="L201"/>
  <c r="K201"/>
  <c r="J201"/>
  <c r="I201"/>
  <c r="H201"/>
  <c r="G201"/>
  <c r="F201"/>
  <c r="E201"/>
  <c r="D201"/>
  <c r="C201"/>
  <c r="B201"/>
  <c r="BN200"/>
  <c r="BM200"/>
  <c r="BL200"/>
  <c r="BK200"/>
  <c r="BI200"/>
  <c r="BH200"/>
  <c r="BG200"/>
  <c r="BF200"/>
  <c r="BE200"/>
  <c r="BD200"/>
  <c r="BC200"/>
  <c r="BB200"/>
  <c r="BA200"/>
  <c r="AZ200"/>
  <c r="AY200"/>
  <c r="AX200"/>
  <c r="AW200"/>
  <c r="AV200"/>
  <c r="AU200"/>
  <c r="AS200"/>
  <c r="AR200"/>
  <c r="AQ200"/>
  <c r="AP200"/>
  <c r="AO200"/>
  <c r="AN200"/>
  <c r="AM200"/>
  <c r="AL200"/>
  <c r="AK200"/>
  <c r="AJ200"/>
  <c r="AI200"/>
  <c r="AH200"/>
  <c r="AG200"/>
  <c r="AF200"/>
  <c r="AE200"/>
  <c r="AD200"/>
  <c r="AC200"/>
  <c r="AB200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F200"/>
  <c r="E200"/>
  <c r="D200"/>
  <c r="C200"/>
  <c r="B200"/>
  <c r="BN199"/>
  <c r="BM199"/>
  <c r="BL199"/>
  <c r="BK199"/>
  <c r="BI199"/>
  <c r="BH199"/>
  <c r="BG199"/>
  <c r="BF199"/>
  <c r="BE199"/>
  <c r="BD199"/>
  <c r="BC199"/>
  <c r="BB199"/>
  <c r="BA199"/>
  <c r="AZ199"/>
  <c r="AY199"/>
  <c r="AX199"/>
  <c r="AW199"/>
  <c r="AV199"/>
  <c r="AU199"/>
  <c r="AS199"/>
  <c r="AR199"/>
  <c r="AQ199"/>
  <c r="AP199"/>
  <c r="AO199"/>
  <c r="AN199"/>
  <c r="AM199"/>
  <c r="AL199"/>
  <c r="AK199"/>
  <c r="AJ199"/>
  <c r="AI199"/>
  <c r="AH199"/>
  <c r="AG199"/>
  <c r="AF199"/>
  <c r="AE199"/>
  <c r="AD199"/>
  <c r="AC199"/>
  <c r="AB199"/>
  <c r="AA199"/>
  <c r="Z199"/>
  <c r="Y199"/>
  <c r="X199"/>
  <c r="W199"/>
  <c r="V199"/>
  <c r="U199"/>
  <c r="T199"/>
  <c r="S199"/>
  <c r="R199"/>
  <c r="Q199"/>
  <c r="P199"/>
  <c r="O199"/>
  <c r="N199"/>
  <c r="M199"/>
  <c r="L199"/>
  <c r="K199"/>
  <c r="J199"/>
  <c r="I199"/>
  <c r="H199"/>
  <c r="G199"/>
  <c r="F199"/>
  <c r="E199"/>
  <c r="D199"/>
  <c r="C199"/>
  <c r="B199"/>
  <c r="BN198"/>
  <c r="BM198"/>
  <c r="BL198"/>
  <c r="BK198"/>
  <c r="BI198"/>
  <c r="BH198"/>
  <c r="BG198"/>
  <c r="BF198"/>
  <c r="BE198"/>
  <c r="BD198"/>
  <c r="BC198"/>
  <c r="BB198"/>
  <c r="BA198"/>
  <c r="AZ198"/>
  <c r="AY198"/>
  <c r="AX198"/>
  <c r="AW198"/>
  <c r="AV198"/>
  <c r="AU198"/>
  <c r="AS198"/>
  <c r="AR198"/>
  <c r="AQ198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F198"/>
  <c r="E198"/>
  <c r="D198"/>
  <c r="C198"/>
  <c r="B198"/>
  <c r="BN197"/>
  <c r="BM197"/>
  <c r="BL197"/>
  <c r="BK197"/>
  <c r="BI197"/>
  <c r="BH197"/>
  <c r="BG197"/>
  <c r="BF197"/>
  <c r="BE197"/>
  <c r="BD197"/>
  <c r="BC197"/>
  <c r="BB197"/>
  <c r="BA197"/>
  <c r="AZ197"/>
  <c r="AY197"/>
  <c r="AX197"/>
  <c r="AW197"/>
  <c r="AV197"/>
  <c r="AU197"/>
  <c r="AS197"/>
  <c r="AR197"/>
  <c r="AQ197"/>
  <c r="AP197"/>
  <c r="AO197"/>
  <c r="AN197"/>
  <c r="AM197"/>
  <c r="AL197"/>
  <c r="AK197"/>
  <c r="AJ197"/>
  <c r="AI197"/>
  <c r="AH197"/>
  <c r="AG197"/>
  <c r="AF197"/>
  <c r="AE197"/>
  <c r="AD197"/>
  <c r="AC197"/>
  <c r="AB197"/>
  <c r="AA197"/>
  <c r="Z197"/>
  <c r="Y197"/>
  <c r="X197"/>
  <c r="W197"/>
  <c r="V197"/>
  <c r="U197"/>
  <c r="T197"/>
  <c r="S197"/>
  <c r="R197"/>
  <c r="Q197"/>
  <c r="P197"/>
  <c r="O197"/>
  <c r="N197"/>
  <c r="M197"/>
  <c r="L197"/>
  <c r="K197"/>
  <c r="J197"/>
  <c r="I197"/>
  <c r="H197"/>
  <c r="G197"/>
  <c r="F197"/>
  <c r="E197"/>
  <c r="D197"/>
  <c r="C197"/>
  <c r="B197"/>
  <c r="BN196"/>
  <c r="BM196"/>
  <c r="BL196"/>
  <c r="BK196"/>
  <c r="BI196"/>
  <c r="BH196"/>
  <c r="BG196"/>
  <c r="BF196"/>
  <c r="BE196"/>
  <c r="BD196"/>
  <c r="BC196"/>
  <c r="BB196"/>
  <c r="BA196"/>
  <c r="AZ196"/>
  <c r="AY196"/>
  <c r="AX196"/>
  <c r="AW196"/>
  <c r="AV196"/>
  <c r="AU196"/>
  <c r="AS196"/>
  <c r="AR196"/>
  <c r="AQ196"/>
  <c r="AP196"/>
  <c r="AO196"/>
  <c r="AN196"/>
  <c r="AM196"/>
  <c r="AL196"/>
  <c r="AK196"/>
  <c r="AJ196"/>
  <c r="AI196"/>
  <c r="AH196"/>
  <c r="AG196"/>
  <c r="AF196"/>
  <c r="AE196"/>
  <c r="AD196"/>
  <c r="AC196"/>
  <c r="AB196"/>
  <c r="AA196"/>
  <c r="Z196"/>
  <c r="Y196"/>
  <c r="X196"/>
  <c r="W196"/>
  <c r="V196"/>
  <c r="U196"/>
  <c r="T196"/>
  <c r="S196"/>
  <c r="R196"/>
  <c r="Q196"/>
  <c r="P196"/>
  <c r="O196"/>
  <c r="N196"/>
  <c r="M196"/>
  <c r="L196"/>
  <c r="K196"/>
  <c r="J196"/>
  <c r="I196"/>
  <c r="H196"/>
  <c r="G196"/>
  <c r="F196"/>
  <c r="E196"/>
  <c r="D196"/>
  <c r="C196"/>
  <c r="B196"/>
  <c r="BN195"/>
  <c r="BM195"/>
  <c r="BL195"/>
  <c r="BK195"/>
  <c r="BI195"/>
  <c r="BH195"/>
  <c r="BG195"/>
  <c r="BF195"/>
  <c r="BE195"/>
  <c r="BD195"/>
  <c r="BC195"/>
  <c r="BB195"/>
  <c r="BA195"/>
  <c r="AZ195"/>
  <c r="AY195"/>
  <c r="AX195"/>
  <c r="AW195"/>
  <c r="AV195"/>
  <c r="AU195"/>
  <c r="AS195"/>
  <c r="AR195"/>
  <c r="AQ195"/>
  <c r="AP195"/>
  <c r="AO195"/>
  <c r="AN195"/>
  <c r="AM195"/>
  <c r="AL195"/>
  <c r="AK195"/>
  <c r="AJ195"/>
  <c r="AI195"/>
  <c r="AH195"/>
  <c r="AG195"/>
  <c r="AF195"/>
  <c r="AE195"/>
  <c r="AD195"/>
  <c r="AC195"/>
  <c r="AB195"/>
  <c r="AA195"/>
  <c r="Z195"/>
  <c r="Y195"/>
  <c r="X195"/>
  <c r="W195"/>
  <c r="V195"/>
  <c r="U195"/>
  <c r="T195"/>
  <c r="S195"/>
  <c r="R195"/>
  <c r="Q195"/>
  <c r="P195"/>
  <c r="O195"/>
  <c r="N195"/>
  <c r="M195"/>
  <c r="L195"/>
  <c r="K195"/>
  <c r="J195"/>
  <c r="I195"/>
  <c r="H195"/>
  <c r="G195"/>
  <c r="F195"/>
  <c r="E195"/>
  <c r="D195"/>
  <c r="C195"/>
  <c r="B195"/>
  <c r="BN194"/>
  <c r="BM194"/>
  <c r="BL194"/>
  <c r="BK194"/>
  <c r="BI194"/>
  <c r="BH194"/>
  <c r="BG194"/>
  <c r="BF194"/>
  <c r="BE194"/>
  <c r="BD194"/>
  <c r="BC194"/>
  <c r="BB194"/>
  <c r="BA194"/>
  <c r="AZ194"/>
  <c r="AY194"/>
  <c r="AX194"/>
  <c r="AW194"/>
  <c r="AV194"/>
  <c r="AU194"/>
  <c r="AS194"/>
  <c r="AR194"/>
  <c r="AQ194"/>
  <c r="AP194"/>
  <c r="AO194"/>
  <c r="AN194"/>
  <c r="AM194"/>
  <c r="AL194"/>
  <c r="AK194"/>
  <c r="AJ194"/>
  <c r="AI194"/>
  <c r="AH194"/>
  <c r="AG194"/>
  <c r="AF194"/>
  <c r="AE194"/>
  <c r="AD194"/>
  <c r="AC194"/>
  <c r="AB194"/>
  <c r="AA194"/>
  <c r="Z194"/>
  <c r="Y194"/>
  <c r="X194"/>
  <c r="W194"/>
  <c r="V194"/>
  <c r="U194"/>
  <c r="T194"/>
  <c r="S194"/>
  <c r="R194"/>
  <c r="Q194"/>
  <c r="P194"/>
  <c r="O194"/>
  <c r="N194"/>
  <c r="M194"/>
  <c r="L194"/>
  <c r="K194"/>
  <c r="J194"/>
  <c r="I194"/>
  <c r="H194"/>
  <c r="G194"/>
  <c r="F194"/>
  <c r="E194"/>
  <c r="D194"/>
  <c r="C194"/>
  <c r="B194"/>
  <c r="BN193"/>
  <c r="BM193"/>
  <c r="BL193"/>
  <c r="BK193"/>
  <c r="BI193"/>
  <c r="BH193"/>
  <c r="BG193"/>
  <c r="BF193"/>
  <c r="BE193"/>
  <c r="BD193"/>
  <c r="BC193"/>
  <c r="BB193"/>
  <c r="BA193"/>
  <c r="AZ193"/>
  <c r="AY193"/>
  <c r="AX193"/>
  <c r="AW193"/>
  <c r="AV193"/>
  <c r="AU193"/>
  <c r="AS193"/>
  <c r="AR193"/>
  <c r="AQ193"/>
  <c r="AP193"/>
  <c r="AO193"/>
  <c r="AN193"/>
  <c r="AM193"/>
  <c r="AL193"/>
  <c r="AK193"/>
  <c r="AJ193"/>
  <c r="AI193"/>
  <c r="AH193"/>
  <c r="AG193"/>
  <c r="AF193"/>
  <c r="AE193"/>
  <c r="AD193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B193"/>
  <c r="BN192"/>
  <c r="BM192"/>
  <c r="BL192"/>
  <c r="BK192"/>
  <c r="BI192"/>
  <c r="BH192"/>
  <c r="BG192"/>
  <c r="BF192"/>
  <c r="BE192"/>
  <c r="BD192"/>
  <c r="BC192"/>
  <c r="BB192"/>
  <c r="BA192"/>
  <c r="AZ192"/>
  <c r="AY192"/>
  <c r="AX192"/>
  <c r="AW192"/>
  <c r="AV192"/>
  <c r="AU192"/>
  <c r="AS192"/>
  <c r="AR192"/>
  <c r="AQ192"/>
  <c r="AP192"/>
  <c r="AO192"/>
  <c r="AN192"/>
  <c r="AM192"/>
  <c r="AL192"/>
  <c r="AK192"/>
  <c r="AJ192"/>
  <c r="AI192"/>
  <c r="AH192"/>
  <c r="AG192"/>
  <c r="AF192"/>
  <c r="AE192"/>
  <c r="AD192"/>
  <c r="AC192"/>
  <c r="AB192"/>
  <c r="AA192"/>
  <c r="Z192"/>
  <c r="Y192"/>
  <c r="X192"/>
  <c r="W192"/>
  <c r="V192"/>
  <c r="U192"/>
  <c r="T192"/>
  <c r="S192"/>
  <c r="R192"/>
  <c r="Q192"/>
  <c r="P192"/>
  <c r="O192"/>
  <c r="N192"/>
  <c r="M192"/>
  <c r="L192"/>
  <c r="K192"/>
  <c r="J192"/>
  <c r="I192"/>
  <c r="H192"/>
  <c r="G192"/>
  <c r="F192"/>
  <c r="E192"/>
  <c r="D192"/>
  <c r="C192"/>
  <c r="B192"/>
  <c r="BN191"/>
  <c r="BM191"/>
  <c r="BL191"/>
  <c r="BK191"/>
  <c r="BI191"/>
  <c r="BH191"/>
  <c r="BG191"/>
  <c r="BF191"/>
  <c r="BE191"/>
  <c r="BD191"/>
  <c r="BC191"/>
  <c r="BB191"/>
  <c r="BA191"/>
  <c r="AZ191"/>
  <c r="AY191"/>
  <c r="AX191"/>
  <c r="AW191"/>
  <c r="AV191"/>
  <c r="AU191"/>
  <c r="AS191"/>
  <c r="AR191"/>
  <c r="AQ191"/>
  <c r="AP191"/>
  <c r="AO191"/>
  <c r="AN191"/>
  <c r="AM191"/>
  <c r="AL191"/>
  <c r="AK191"/>
  <c r="AJ191"/>
  <c r="AI191"/>
  <c r="AH191"/>
  <c r="AG191"/>
  <c r="AF191"/>
  <c r="AE191"/>
  <c r="AD191"/>
  <c r="AC191"/>
  <c r="AB191"/>
  <c r="AA191"/>
  <c r="Z191"/>
  <c r="Y191"/>
  <c r="X191"/>
  <c r="W191"/>
  <c r="V191"/>
  <c r="U191"/>
  <c r="T191"/>
  <c r="S191"/>
  <c r="R191"/>
  <c r="Q191"/>
  <c r="P191"/>
  <c r="O191"/>
  <c r="N191"/>
  <c r="M191"/>
  <c r="L191"/>
  <c r="K191"/>
  <c r="J191"/>
  <c r="I191"/>
  <c r="H191"/>
  <c r="G191"/>
  <c r="F191"/>
  <c r="E191"/>
  <c r="D191"/>
  <c r="C191"/>
  <c r="B191"/>
  <c r="BN190"/>
  <c r="BM190"/>
  <c r="BL190"/>
  <c r="BK190"/>
  <c r="BI190"/>
  <c r="BH190"/>
  <c r="BG190"/>
  <c r="BF190"/>
  <c r="BE190"/>
  <c r="BD190"/>
  <c r="BC190"/>
  <c r="BB190"/>
  <c r="BA190"/>
  <c r="AZ190"/>
  <c r="AY190"/>
  <c r="AX190"/>
  <c r="AW190"/>
  <c r="AV190"/>
  <c r="AU190"/>
  <c r="AS190"/>
  <c r="AR190"/>
  <c r="AQ190"/>
  <c r="AP190"/>
  <c r="AO190"/>
  <c r="AN190"/>
  <c r="AM190"/>
  <c r="AL190"/>
  <c r="AK190"/>
  <c r="AJ190"/>
  <c r="AI190"/>
  <c r="AH190"/>
  <c r="AG190"/>
  <c r="AF190"/>
  <c r="AE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I190"/>
  <c r="H190"/>
  <c r="G190"/>
  <c r="F190"/>
  <c r="E190"/>
  <c r="D190"/>
  <c r="C190"/>
  <c r="B190"/>
  <c r="BN189"/>
  <c r="BM189"/>
  <c r="BL189"/>
  <c r="BK189"/>
  <c r="BI189"/>
  <c r="BH189"/>
  <c r="BG189"/>
  <c r="BF189"/>
  <c r="BE189"/>
  <c r="BD189"/>
  <c r="BC189"/>
  <c r="BB189"/>
  <c r="BA189"/>
  <c r="AZ189"/>
  <c r="AY189"/>
  <c r="AX189"/>
  <c r="AW189"/>
  <c r="AV189"/>
  <c r="AU189"/>
  <c r="AS189"/>
  <c r="AR189"/>
  <c r="AQ189"/>
  <c r="AP189"/>
  <c r="AO189"/>
  <c r="AN189"/>
  <c r="AM189"/>
  <c r="AL189"/>
  <c r="AK189"/>
  <c r="AJ189"/>
  <c r="AI189"/>
  <c r="AH189"/>
  <c r="AG189"/>
  <c r="AF189"/>
  <c r="AE189"/>
  <c r="AD189"/>
  <c r="AC189"/>
  <c r="AB189"/>
  <c r="AA189"/>
  <c r="Z189"/>
  <c r="Y189"/>
  <c r="X189"/>
  <c r="W189"/>
  <c r="V189"/>
  <c r="U189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C189"/>
  <c r="B189"/>
  <c r="BN188"/>
  <c r="BM188"/>
  <c r="BL188"/>
  <c r="BK188"/>
  <c r="BI188"/>
  <c r="BH188"/>
  <c r="BG188"/>
  <c r="BF188"/>
  <c r="BE188"/>
  <c r="BD188"/>
  <c r="BC188"/>
  <c r="BB188"/>
  <c r="BA188"/>
  <c r="AZ188"/>
  <c r="AY188"/>
  <c r="AX188"/>
  <c r="AW188"/>
  <c r="AV188"/>
  <c r="AU188"/>
  <c r="AS188"/>
  <c r="AR188"/>
  <c r="AQ188"/>
  <c r="AP188"/>
  <c r="AO188"/>
  <c r="AN188"/>
  <c r="AM188"/>
  <c r="AL188"/>
  <c r="AK188"/>
  <c r="AJ188"/>
  <c r="AI188"/>
  <c r="AH188"/>
  <c r="AG188"/>
  <c r="AF188"/>
  <c r="AE188"/>
  <c r="AD188"/>
  <c r="AC188"/>
  <c r="AB188"/>
  <c r="AA188"/>
  <c r="Z188"/>
  <c r="Y188"/>
  <c r="X188"/>
  <c r="W188"/>
  <c r="V188"/>
  <c r="U188"/>
  <c r="T188"/>
  <c r="S188"/>
  <c r="R188"/>
  <c r="Q188"/>
  <c r="P188"/>
  <c r="O188"/>
  <c r="N188"/>
  <c r="M188"/>
  <c r="L188"/>
  <c r="K188"/>
  <c r="J188"/>
  <c r="I188"/>
  <c r="H188"/>
  <c r="G188"/>
  <c r="F188"/>
  <c r="E188"/>
  <c r="D188"/>
  <c r="C188"/>
  <c r="B188"/>
  <c r="BN187"/>
  <c r="BM187"/>
  <c r="BL187"/>
  <c r="BK187"/>
  <c r="BI187"/>
  <c r="BH187"/>
  <c r="BG187"/>
  <c r="BF187"/>
  <c r="BE187"/>
  <c r="BD187"/>
  <c r="BC187"/>
  <c r="BB187"/>
  <c r="BA187"/>
  <c r="AZ187"/>
  <c r="AY187"/>
  <c r="AX187"/>
  <c r="AW187"/>
  <c r="AV187"/>
  <c r="AU187"/>
  <c r="AS187"/>
  <c r="AR187"/>
  <c r="AQ187"/>
  <c r="AP187"/>
  <c r="AO187"/>
  <c r="AN187"/>
  <c r="AM187"/>
  <c r="AL187"/>
  <c r="AK187"/>
  <c r="AJ187"/>
  <c r="AI187"/>
  <c r="AH187"/>
  <c r="AG187"/>
  <c r="AF187"/>
  <c r="AE187"/>
  <c r="AD187"/>
  <c r="AC187"/>
  <c r="AB187"/>
  <c r="AA187"/>
  <c r="Z187"/>
  <c r="Y187"/>
  <c r="X187"/>
  <c r="W187"/>
  <c r="V187"/>
  <c r="U187"/>
  <c r="T187"/>
  <c r="S187"/>
  <c r="R187"/>
  <c r="Q187"/>
  <c r="P187"/>
  <c r="O187"/>
  <c r="N187"/>
  <c r="M187"/>
  <c r="L187"/>
  <c r="K187"/>
  <c r="J187"/>
  <c r="I187"/>
  <c r="H187"/>
  <c r="G187"/>
  <c r="F187"/>
  <c r="E187"/>
  <c r="D187"/>
  <c r="C187"/>
  <c r="B187"/>
  <c r="BN186"/>
  <c r="BM186"/>
  <c r="BL186"/>
  <c r="BK186"/>
  <c r="BI186"/>
  <c r="BH186"/>
  <c r="BG186"/>
  <c r="BF186"/>
  <c r="BE186"/>
  <c r="BD186"/>
  <c r="BC186"/>
  <c r="BB186"/>
  <c r="BA186"/>
  <c r="AZ186"/>
  <c r="AY186"/>
  <c r="AX186"/>
  <c r="AW186"/>
  <c r="AV186"/>
  <c r="AU186"/>
  <c r="AS186"/>
  <c r="AR186"/>
  <c r="AQ186"/>
  <c r="AP186"/>
  <c r="AO186"/>
  <c r="AN186"/>
  <c r="AM186"/>
  <c r="AL186"/>
  <c r="AK186"/>
  <c r="AJ186"/>
  <c r="AI186"/>
  <c r="AH186"/>
  <c r="AG186"/>
  <c r="AF186"/>
  <c r="AE186"/>
  <c r="AD186"/>
  <c r="AC186"/>
  <c r="AB186"/>
  <c r="AA186"/>
  <c r="Z186"/>
  <c r="Y186"/>
  <c r="X186"/>
  <c r="W186"/>
  <c r="V186"/>
  <c r="U186"/>
  <c r="T186"/>
  <c r="S186"/>
  <c r="R186"/>
  <c r="Q186"/>
  <c r="P186"/>
  <c r="O186"/>
  <c r="N186"/>
  <c r="M186"/>
  <c r="L186"/>
  <c r="K186"/>
  <c r="J186"/>
  <c r="I186"/>
  <c r="H186"/>
  <c r="G186"/>
  <c r="F186"/>
  <c r="E186"/>
  <c r="D186"/>
  <c r="C186"/>
  <c r="B186"/>
  <c r="BN185"/>
  <c r="BM185"/>
  <c r="BL185"/>
  <c r="BK185"/>
  <c r="BI185"/>
  <c r="BH185"/>
  <c r="BG185"/>
  <c r="BF185"/>
  <c r="BE185"/>
  <c r="BD185"/>
  <c r="BC185"/>
  <c r="BB185"/>
  <c r="BA185"/>
  <c r="AZ185"/>
  <c r="AY185"/>
  <c r="AX185"/>
  <c r="AW185"/>
  <c r="AV185"/>
  <c r="AU185"/>
  <c r="AS185"/>
  <c r="AR185"/>
  <c r="AQ185"/>
  <c r="AP185"/>
  <c r="AO185"/>
  <c r="AN185"/>
  <c r="AM185"/>
  <c r="AL185"/>
  <c r="AK185"/>
  <c r="AJ185"/>
  <c r="AI185"/>
  <c r="AH185"/>
  <c r="AG185"/>
  <c r="AF185"/>
  <c r="AE185"/>
  <c r="AD185"/>
  <c r="AC185"/>
  <c r="AB185"/>
  <c r="AA185"/>
  <c r="Z185"/>
  <c r="Y185"/>
  <c r="X185"/>
  <c r="W185"/>
  <c r="V185"/>
  <c r="U185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B185"/>
  <c r="BN184"/>
  <c r="BM184"/>
  <c r="BL184"/>
  <c r="BK184"/>
  <c r="BI184"/>
  <c r="BH184"/>
  <c r="BG184"/>
  <c r="BF184"/>
  <c r="BE184"/>
  <c r="BD184"/>
  <c r="BC184"/>
  <c r="BB184"/>
  <c r="BA184"/>
  <c r="AZ184"/>
  <c r="AY184"/>
  <c r="AX184"/>
  <c r="AW184"/>
  <c r="AV184"/>
  <c r="AU184"/>
  <c r="AS184"/>
  <c r="AR184"/>
  <c r="AQ184"/>
  <c r="AP184"/>
  <c r="AO184"/>
  <c r="AN184"/>
  <c r="AM184"/>
  <c r="AL184"/>
  <c r="AK184"/>
  <c r="AJ184"/>
  <c r="AI184"/>
  <c r="AH184"/>
  <c r="AG184"/>
  <c r="AF184"/>
  <c r="AE184"/>
  <c r="AD184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C184"/>
  <c r="B184"/>
  <c r="BN183"/>
  <c r="BM183"/>
  <c r="BL183"/>
  <c r="BK183"/>
  <c r="BI183"/>
  <c r="BH183"/>
  <c r="BG183"/>
  <c r="BF183"/>
  <c r="BE183"/>
  <c r="BD183"/>
  <c r="BC183"/>
  <c r="BB183"/>
  <c r="BA183"/>
  <c r="AZ183"/>
  <c r="AY183"/>
  <c r="AX183"/>
  <c r="AW183"/>
  <c r="AV183"/>
  <c r="AU183"/>
  <c r="AS183"/>
  <c r="AR183"/>
  <c r="AQ183"/>
  <c r="AP183"/>
  <c r="AO183"/>
  <c r="AN183"/>
  <c r="AM183"/>
  <c r="AL183"/>
  <c r="AK183"/>
  <c r="AJ183"/>
  <c r="AI183"/>
  <c r="AH183"/>
  <c r="AG183"/>
  <c r="AF183"/>
  <c r="AE183"/>
  <c r="AD183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I183"/>
  <c r="H183"/>
  <c r="G183"/>
  <c r="F183"/>
  <c r="E183"/>
  <c r="D183"/>
  <c r="C183"/>
  <c r="B183"/>
  <c r="BN182"/>
  <c r="BM182"/>
  <c r="BL182"/>
  <c r="BK182"/>
  <c r="BI182"/>
  <c r="BH182"/>
  <c r="BG182"/>
  <c r="BF182"/>
  <c r="BE182"/>
  <c r="BD182"/>
  <c r="BC182"/>
  <c r="BB182"/>
  <c r="BA182"/>
  <c r="AZ182"/>
  <c r="AY182"/>
  <c r="AX182"/>
  <c r="AW182"/>
  <c r="AV182"/>
  <c r="AU182"/>
  <c r="AS182"/>
  <c r="AR182"/>
  <c r="AQ182"/>
  <c r="AP182"/>
  <c r="AO182"/>
  <c r="AN182"/>
  <c r="AM182"/>
  <c r="AL182"/>
  <c r="AK182"/>
  <c r="AJ182"/>
  <c r="AI182"/>
  <c r="AH182"/>
  <c r="AG182"/>
  <c r="AF182"/>
  <c r="AE182"/>
  <c r="AD182"/>
  <c r="AC182"/>
  <c r="AB182"/>
  <c r="AA182"/>
  <c r="Z182"/>
  <c r="Y182"/>
  <c r="X182"/>
  <c r="W182"/>
  <c r="V182"/>
  <c r="U182"/>
  <c r="T182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B182"/>
  <c r="BN181"/>
  <c r="BM181"/>
  <c r="BL181"/>
  <c r="BK181"/>
  <c r="BI181"/>
  <c r="BH181"/>
  <c r="BG181"/>
  <c r="BF181"/>
  <c r="BE181"/>
  <c r="BD181"/>
  <c r="BC181"/>
  <c r="BB181"/>
  <c r="BA181"/>
  <c r="AZ181"/>
  <c r="AY181"/>
  <c r="AX181"/>
  <c r="AW181"/>
  <c r="AV181"/>
  <c r="AU181"/>
  <c r="AS181"/>
  <c r="AR181"/>
  <c r="AQ181"/>
  <c r="AP181"/>
  <c r="AO181"/>
  <c r="AN181"/>
  <c r="AM181"/>
  <c r="AL181"/>
  <c r="AK181"/>
  <c r="AJ181"/>
  <c r="AI181"/>
  <c r="AH181"/>
  <c r="AG181"/>
  <c r="AF181"/>
  <c r="AE181"/>
  <c r="AD181"/>
  <c r="AC181"/>
  <c r="AB181"/>
  <c r="AA181"/>
  <c r="Z181"/>
  <c r="Y181"/>
  <c r="X181"/>
  <c r="W181"/>
  <c r="V181"/>
  <c r="U181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B181"/>
  <c r="BN180"/>
  <c r="BM180"/>
  <c r="BL180"/>
  <c r="BK180"/>
  <c r="BI180"/>
  <c r="BH180"/>
  <c r="BG180"/>
  <c r="BF180"/>
  <c r="BE180"/>
  <c r="BD180"/>
  <c r="BC180"/>
  <c r="BB180"/>
  <c r="BA180"/>
  <c r="AZ180"/>
  <c r="AY180"/>
  <c r="AX180"/>
  <c r="AW180"/>
  <c r="AV180"/>
  <c r="AU180"/>
  <c r="AS180"/>
  <c r="AR180"/>
  <c r="AQ180"/>
  <c r="AP180"/>
  <c r="AO180"/>
  <c r="AN180"/>
  <c r="AM180"/>
  <c r="AL180"/>
  <c r="AK180"/>
  <c r="AJ180"/>
  <c r="AI180"/>
  <c r="AH180"/>
  <c r="AG180"/>
  <c r="AF180"/>
  <c r="AE180"/>
  <c r="AD180"/>
  <c r="AC180"/>
  <c r="AB180"/>
  <c r="AA180"/>
  <c r="Z180"/>
  <c r="Y180"/>
  <c r="X180"/>
  <c r="W180"/>
  <c r="V180"/>
  <c r="U180"/>
  <c r="T180"/>
  <c r="S180"/>
  <c r="R180"/>
  <c r="Q180"/>
  <c r="P180"/>
  <c r="O180"/>
  <c r="N180"/>
  <c r="M180"/>
  <c r="L180"/>
  <c r="K180"/>
  <c r="J180"/>
  <c r="I180"/>
  <c r="H180"/>
  <c r="G180"/>
  <c r="F180"/>
  <c r="E180"/>
  <c r="D180"/>
  <c r="C180"/>
  <c r="B180"/>
  <c r="BN179"/>
  <c r="BM179"/>
  <c r="BL179"/>
  <c r="BK179"/>
  <c r="BI179"/>
  <c r="BH179"/>
  <c r="BG179"/>
  <c r="BF179"/>
  <c r="BE179"/>
  <c r="BD179"/>
  <c r="BC179"/>
  <c r="BB179"/>
  <c r="BA179"/>
  <c r="AZ179"/>
  <c r="AY179"/>
  <c r="AX179"/>
  <c r="AW179"/>
  <c r="AV179"/>
  <c r="AU179"/>
  <c r="AS179"/>
  <c r="AR179"/>
  <c r="AQ179"/>
  <c r="AP179"/>
  <c r="AO179"/>
  <c r="AN179"/>
  <c r="AM179"/>
  <c r="AL179"/>
  <c r="AK179"/>
  <c r="AJ179"/>
  <c r="AI179"/>
  <c r="AH179"/>
  <c r="AG179"/>
  <c r="AF179"/>
  <c r="AE179"/>
  <c r="AD179"/>
  <c r="AC179"/>
  <c r="AB179"/>
  <c r="AA179"/>
  <c r="Z179"/>
  <c r="Y179"/>
  <c r="X179"/>
  <c r="W179"/>
  <c r="V179"/>
  <c r="U179"/>
  <c r="T179"/>
  <c r="S179"/>
  <c r="R179"/>
  <c r="Q179"/>
  <c r="P179"/>
  <c r="O179"/>
  <c r="N179"/>
  <c r="M179"/>
  <c r="L179"/>
  <c r="K179"/>
  <c r="J179"/>
  <c r="I179"/>
  <c r="H179"/>
  <c r="G179"/>
  <c r="F179"/>
  <c r="E179"/>
  <c r="D179"/>
  <c r="C179"/>
  <c r="B179"/>
  <c r="BN178"/>
  <c r="BM178"/>
  <c r="BL178"/>
  <c r="BK178"/>
  <c r="BI178"/>
  <c r="BH178"/>
  <c r="BG178"/>
  <c r="BF178"/>
  <c r="BE178"/>
  <c r="BD178"/>
  <c r="BC178"/>
  <c r="BB178"/>
  <c r="BA178"/>
  <c r="AZ178"/>
  <c r="AY178"/>
  <c r="AX178"/>
  <c r="AW178"/>
  <c r="AV178"/>
  <c r="AU178"/>
  <c r="AS178"/>
  <c r="AR178"/>
  <c r="AQ178"/>
  <c r="AP178"/>
  <c r="AO178"/>
  <c r="AN178"/>
  <c r="AM178"/>
  <c r="AL178"/>
  <c r="AK178"/>
  <c r="AJ178"/>
  <c r="AI178"/>
  <c r="AH178"/>
  <c r="AG178"/>
  <c r="AF178"/>
  <c r="AE178"/>
  <c r="AD178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C178"/>
  <c r="B178"/>
  <c r="BN177"/>
  <c r="BM177"/>
  <c r="BL177"/>
  <c r="BK177"/>
  <c r="BI177"/>
  <c r="BH177"/>
  <c r="BG177"/>
  <c r="BF177"/>
  <c r="BE177"/>
  <c r="BD177"/>
  <c r="BC177"/>
  <c r="BB177"/>
  <c r="BA177"/>
  <c r="AZ177"/>
  <c r="AY177"/>
  <c r="AX177"/>
  <c r="AW177"/>
  <c r="AV177"/>
  <c r="AU177"/>
  <c r="AS177"/>
  <c r="AR177"/>
  <c r="AQ177"/>
  <c r="AP177"/>
  <c r="AO177"/>
  <c r="AN177"/>
  <c r="AM177"/>
  <c r="AL177"/>
  <c r="AK177"/>
  <c r="AJ177"/>
  <c r="AI177"/>
  <c r="AH177"/>
  <c r="AG177"/>
  <c r="AF177"/>
  <c r="AE177"/>
  <c r="AD177"/>
  <c r="AC177"/>
  <c r="AB177"/>
  <c r="AA177"/>
  <c r="Z177"/>
  <c r="Y177"/>
  <c r="X177"/>
  <c r="W177"/>
  <c r="V177"/>
  <c r="U177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B177"/>
  <c r="BN176"/>
  <c r="BM176"/>
  <c r="BL176"/>
  <c r="BK176"/>
  <c r="BI176"/>
  <c r="BH176"/>
  <c r="BG176"/>
  <c r="BF176"/>
  <c r="BE176"/>
  <c r="BD176"/>
  <c r="BC176"/>
  <c r="BB176"/>
  <c r="BA176"/>
  <c r="AZ176"/>
  <c r="AY176"/>
  <c r="AX176"/>
  <c r="AW176"/>
  <c r="AV176"/>
  <c r="AU176"/>
  <c r="AS176"/>
  <c r="AR176"/>
  <c r="AQ176"/>
  <c r="AP176"/>
  <c r="AO176"/>
  <c r="AN176"/>
  <c r="AM176"/>
  <c r="AL176"/>
  <c r="AK176"/>
  <c r="AJ176"/>
  <c r="AI176"/>
  <c r="AH176"/>
  <c r="AG176"/>
  <c r="AF176"/>
  <c r="AE176"/>
  <c r="AD176"/>
  <c r="AC176"/>
  <c r="AB176"/>
  <c r="AA176"/>
  <c r="Z176"/>
  <c r="Y176"/>
  <c r="X176"/>
  <c r="W176"/>
  <c r="V176"/>
  <c r="U176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C176"/>
  <c r="B176"/>
  <c r="BN175"/>
  <c r="BM175"/>
  <c r="BL175"/>
  <c r="BK175"/>
  <c r="BI175"/>
  <c r="BH175"/>
  <c r="BG175"/>
  <c r="BF175"/>
  <c r="BE175"/>
  <c r="BD175"/>
  <c r="BC175"/>
  <c r="BB175"/>
  <c r="BA175"/>
  <c r="AZ175"/>
  <c r="AY175"/>
  <c r="AX175"/>
  <c r="AW175"/>
  <c r="AV175"/>
  <c r="AU175"/>
  <c r="AS175"/>
  <c r="AR175"/>
  <c r="AQ175"/>
  <c r="AP175"/>
  <c r="AO175"/>
  <c r="AN175"/>
  <c r="AM175"/>
  <c r="AL175"/>
  <c r="AK175"/>
  <c r="AJ175"/>
  <c r="AI175"/>
  <c r="AH175"/>
  <c r="AG175"/>
  <c r="AF175"/>
  <c r="AE175"/>
  <c r="AD175"/>
  <c r="AC175"/>
  <c r="AB175"/>
  <c r="AA175"/>
  <c r="Z175"/>
  <c r="Y175"/>
  <c r="X175"/>
  <c r="W175"/>
  <c r="V175"/>
  <c r="U175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B175"/>
  <c r="BN174"/>
  <c r="BM174"/>
  <c r="BL174"/>
  <c r="BK174"/>
  <c r="BI174"/>
  <c r="BH174"/>
  <c r="BG174"/>
  <c r="BF174"/>
  <c r="BE174"/>
  <c r="BD174"/>
  <c r="BC174"/>
  <c r="BB174"/>
  <c r="BA174"/>
  <c r="AZ174"/>
  <c r="AY174"/>
  <c r="AX174"/>
  <c r="AW174"/>
  <c r="AV174"/>
  <c r="AU174"/>
  <c r="AS174"/>
  <c r="AR174"/>
  <c r="AQ174"/>
  <c r="AP174"/>
  <c r="AO174"/>
  <c r="AN174"/>
  <c r="AM174"/>
  <c r="AL174"/>
  <c r="AK174"/>
  <c r="AJ174"/>
  <c r="AI174"/>
  <c r="AH174"/>
  <c r="AG174"/>
  <c r="AF174"/>
  <c r="AE174"/>
  <c r="AD174"/>
  <c r="AC174"/>
  <c r="AB174"/>
  <c r="AA174"/>
  <c r="Z174"/>
  <c r="Y174"/>
  <c r="X174"/>
  <c r="W174"/>
  <c r="V174"/>
  <c r="U174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B174"/>
  <c r="BN173"/>
  <c r="BM173"/>
  <c r="BL173"/>
  <c r="BK173"/>
  <c r="BI173"/>
  <c r="BH173"/>
  <c r="BG173"/>
  <c r="BF173"/>
  <c r="BE173"/>
  <c r="BD173"/>
  <c r="BC173"/>
  <c r="BB173"/>
  <c r="BA173"/>
  <c r="AZ173"/>
  <c r="AY173"/>
  <c r="AX173"/>
  <c r="AW173"/>
  <c r="AV173"/>
  <c r="AU173"/>
  <c r="AS173"/>
  <c r="AR173"/>
  <c r="AQ173"/>
  <c r="AP173"/>
  <c r="AO173"/>
  <c r="AN173"/>
  <c r="AM173"/>
  <c r="AL173"/>
  <c r="AK173"/>
  <c r="AJ173"/>
  <c r="AI173"/>
  <c r="AH173"/>
  <c r="AG173"/>
  <c r="AF173"/>
  <c r="AE173"/>
  <c r="AD173"/>
  <c r="AC173"/>
  <c r="AB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C173"/>
  <c r="B173"/>
  <c r="BN172"/>
  <c r="BM172"/>
  <c r="BL172"/>
  <c r="BK172"/>
  <c r="BI172"/>
  <c r="BH172"/>
  <c r="BG172"/>
  <c r="BF172"/>
  <c r="BE172"/>
  <c r="BD172"/>
  <c r="BC172"/>
  <c r="BB172"/>
  <c r="BA172"/>
  <c r="AZ172"/>
  <c r="AY172"/>
  <c r="AX172"/>
  <c r="AW172"/>
  <c r="AV172"/>
  <c r="AU172"/>
  <c r="AS172"/>
  <c r="AR172"/>
  <c r="AQ172"/>
  <c r="AP172"/>
  <c r="AO172"/>
  <c r="AN172"/>
  <c r="AM172"/>
  <c r="AL172"/>
  <c r="AK172"/>
  <c r="AJ172"/>
  <c r="AI172"/>
  <c r="AH172"/>
  <c r="AG172"/>
  <c r="AF172"/>
  <c r="AE172"/>
  <c r="AD172"/>
  <c r="AC172"/>
  <c r="AB172"/>
  <c r="AA172"/>
  <c r="Z172"/>
  <c r="Y172"/>
  <c r="X172"/>
  <c r="W172"/>
  <c r="V172"/>
  <c r="U172"/>
  <c r="T172"/>
  <c r="S172"/>
  <c r="R172"/>
  <c r="Q172"/>
  <c r="P172"/>
  <c r="O172"/>
  <c r="N172"/>
  <c r="M172"/>
  <c r="L172"/>
  <c r="K172"/>
  <c r="J172"/>
  <c r="I172"/>
  <c r="H172"/>
  <c r="G172"/>
  <c r="F172"/>
  <c r="E172"/>
  <c r="D172"/>
  <c r="C172"/>
  <c r="B172"/>
  <c r="BN171"/>
  <c r="BM171"/>
  <c r="BL171"/>
  <c r="BK171"/>
  <c r="BI171"/>
  <c r="BH171"/>
  <c r="BG171"/>
  <c r="BF171"/>
  <c r="BE171"/>
  <c r="BD171"/>
  <c r="BC171"/>
  <c r="BB171"/>
  <c r="BA171"/>
  <c r="AZ171"/>
  <c r="AY171"/>
  <c r="AX171"/>
  <c r="AW171"/>
  <c r="AV171"/>
  <c r="AU171"/>
  <c r="AS171"/>
  <c r="AR171"/>
  <c r="AQ171"/>
  <c r="AP171"/>
  <c r="AO171"/>
  <c r="AN171"/>
  <c r="AM171"/>
  <c r="AL171"/>
  <c r="AK171"/>
  <c r="AJ171"/>
  <c r="AI171"/>
  <c r="AH171"/>
  <c r="AG171"/>
  <c r="AF171"/>
  <c r="AE171"/>
  <c r="AD171"/>
  <c r="AC171"/>
  <c r="AB171"/>
  <c r="AA171"/>
  <c r="Z171"/>
  <c r="Y171"/>
  <c r="X171"/>
  <c r="W171"/>
  <c r="V171"/>
  <c r="U171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C171"/>
  <c r="B171"/>
  <c r="BN170"/>
  <c r="BM170"/>
  <c r="BL170"/>
  <c r="BK170"/>
  <c r="BI170"/>
  <c r="BH170"/>
  <c r="BG170"/>
  <c r="BF170"/>
  <c r="BE170"/>
  <c r="BD170"/>
  <c r="BC170"/>
  <c r="BB170"/>
  <c r="BA170"/>
  <c r="AZ170"/>
  <c r="AY170"/>
  <c r="AX170"/>
  <c r="AW170"/>
  <c r="AV170"/>
  <c r="AU170"/>
  <c r="AS170"/>
  <c r="AR170"/>
  <c r="AQ170"/>
  <c r="AP170"/>
  <c r="AO170"/>
  <c r="AN170"/>
  <c r="AM170"/>
  <c r="AL170"/>
  <c r="AK170"/>
  <c r="AJ170"/>
  <c r="AI170"/>
  <c r="AH170"/>
  <c r="AG170"/>
  <c r="AF170"/>
  <c r="AE170"/>
  <c r="AD170"/>
  <c r="AC170"/>
  <c r="AB170"/>
  <c r="AA170"/>
  <c r="Z170"/>
  <c r="Y170"/>
  <c r="X170"/>
  <c r="W170"/>
  <c r="V170"/>
  <c r="U170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B170"/>
  <c r="BN169"/>
  <c r="BM169"/>
  <c r="BL169"/>
  <c r="BK169"/>
  <c r="BI169"/>
  <c r="BH169"/>
  <c r="BG169"/>
  <c r="BF169"/>
  <c r="BE169"/>
  <c r="BD169"/>
  <c r="BC169"/>
  <c r="BB169"/>
  <c r="BA169"/>
  <c r="AZ169"/>
  <c r="AY169"/>
  <c r="AX169"/>
  <c r="AW169"/>
  <c r="AV169"/>
  <c r="AU169"/>
  <c r="AS169"/>
  <c r="AR169"/>
  <c r="AQ169"/>
  <c r="AP169"/>
  <c r="AO169"/>
  <c r="AN169"/>
  <c r="AM169"/>
  <c r="AL169"/>
  <c r="AK169"/>
  <c r="AJ169"/>
  <c r="AI169"/>
  <c r="AH169"/>
  <c r="AG169"/>
  <c r="AF169"/>
  <c r="AE169"/>
  <c r="AD169"/>
  <c r="AC169"/>
  <c r="AB169"/>
  <c r="AA169"/>
  <c r="Z169"/>
  <c r="Y169"/>
  <c r="X169"/>
  <c r="W169"/>
  <c r="V169"/>
  <c r="U169"/>
  <c r="T169"/>
  <c r="S169"/>
  <c r="R169"/>
  <c r="Q169"/>
  <c r="P169"/>
  <c r="O169"/>
  <c r="N169"/>
  <c r="M169"/>
  <c r="L169"/>
  <c r="K169"/>
  <c r="J169"/>
  <c r="I169"/>
  <c r="H169"/>
  <c r="G169"/>
  <c r="F169"/>
  <c r="E169"/>
  <c r="D169"/>
  <c r="C169"/>
  <c r="B169"/>
  <c r="BN168"/>
  <c r="BM168"/>
  <c r="BL168"/>
  <c r="BK168"/>
  <c r="BI168"/>
  <c r="BH168"/>
  <c r="BG168"/>
  <c r="BF168"/>
  <c r="BE168"/>
  <c r="BD168"/>
  <c r="BC168"/>
  <c r="BB168"/>
  <c r="BA168"/>
  <c r="AZ168"/>
  <c r="AY168"/>
  <c r="AX168"/>
  <c r="AW168"/>
  <c r="AV168"/>
  <c r="AU168"/>
  <c r="AS168"/>
  <c r="AR168"/>
  <c r="AQ168"/>
  <c r="AP168"/>
  <c r="AO168"/>
  <c r="AN168"/>
  <c r="AM168"/>
  <c r="AL168"/>
  <c r="AK168"/>
  <c r="AJ168"/>
  <c r="AI168"/>
  <c r="AH168"/>
  <c r="AG168"/>
  <c r="AF168"/>
  <c r="AE168"/>
  <c r="AD168"/>
  <c r="AC168"/>
  <c r="AB168"/>
  <c r="AA168"/>
  <c r="Z168"/>
  <c r="Y168"/>
  <c r="X168"/>
  <c r="W168"/>
  <c r="V168"/>
  <c r="U168"/>
  <c r="T168"/>
  <c r="S168"/>
  <c r="R168"/>
  <c r="Q168"/>
  <c r="P168"/>
  <c r="O168"/>
  <c r="N168"/>
  <c r="M168"/>
  <c r="L168"/>
  <c r="K168"/>
  <c r="J168"/>
  <c r="I168"/>
  <c r="H168"/>
  <c r="G168"/>
  <c r="F168"/>
  <c r="E168"/>
  <c r="D168"/>
  <c r="C168"/>
  <c r="B168"/>
  <c r="BN167"/>
  <c r="BM167"/>
  <c r="BL167"/>
  <c r="BK167"/>
  <c r="BI167"/>
  <c r="BH167"/>
  <c r="BG167"/>
  <c r="BF167"/>
  <c r="BE167"/>
  <c r="BD167"/>
  <c r="BC167"/>
  <c r="BB167"/>
  <c r="BA167"/>
  <c r="AZ167"/>
  <c r="AY167"/>
  <c r="AX167"/>
  <c r="AW167"/>
  <c r="AV167"/>
  <c r="AU167"/>
  <c r="AS167"/>
  <c r="AR167"/>
  <c r="AQ167"/>
  <c r="AP167"/>
  <c r="AO167"/>
  <c r="AN167"/>
  <c r="AM167"/>
  <c r="AL167"/>
  <c r="AK167"/>
  <c r="AJ167"/>
  <c r="AI167"/>
  <c r="AH167"/>
  <c r="AG167"/>
  <c r="AF167"/>
  <c r="AE167"/>
  <c r="AD167"/>
  <c r="AC167"/>
  <c r="AB167"/>
  <c r="AA167"/>
  <c r="Z167"/>
  <c r="Y167"/>
  <c r="X167"/>
  <c r="W167"/>
  <c r="V167"/>
  <c r="U167"/>
  <c r="T167"/>
  <c r="S167"/>
  <c r="R167"/>
  <c r="Q167"/>
  <c r="P167"/>
  <c r="O167"/>
  <c r="N167"/>
  <c r="M167"/>
  <c r="L167"/>
  <c r="K167"/>
  <c r="J167"/>
  <c r="I167"/>
  <c r="H167"/>
  <c r="G167"/>
  <c r="F167"/>
  <c r="E167"/>
  <c r="D167"/>
  <c r="C167"/>
  <c r="B167"/>
  <c r="BN166"/>
  <c r="BM166"/>
  <c r="BL166"/>
  <c r="BK166"/>
  <c r="BI166"/>
  <c r="BH166"/>
  <c r="BG166"/>
  <c r="BF166"/>
  <c r="BE166"/>
  <c r="BD166"/>
  <c r="BC166"/>
  <c r="BB166"/>
  <c r="BA166"/>
  <c r="AZ166"/>
  <c r="AY166"/>
  <c r="AX166"/>
  <c r="AW166"/>
  <c r="AV166"/>
  <c r="AU166"/>
  <c r="AS166"/>
  <c r="AR166"/>
  <c r="AQ166"/>
  <c r="AP166"/>
  <c r="AO166"/>
  <c r="AN166"/>
  <c r="AM166"/>
  <c r="AL166"/>
  <c r="AK166"/>
  <c r="AJ166"/>
  <c r="AI166"/>
  <c r="AH166"/>
  <c r="AG166"/>
  <c r="AF166"/>
  <c r="AE166"/>
  <c r="AD166"/>
  <c r="AC166"/>
  <c r="AB166"/>
  <c r="AA166"/>
  <c r="Z166"/>
  <c r="Y166"/>
  <c r="X166"/>
  <c r="W166"/>
  <c r="V166"/>
  <c r="U166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B166"/>
  <c r="BN165"/>
  <c r="BM165"/>
  <c r="BL165"/>
  <c r="BK165"/>
  <c r="BI165"/>
  <c r="BH165"/>
  <c r="BG165"/>
  <c r="BF165"/>
  <c r="BE165"/>
  <c r="BD165"/>
  <c r="BC165"/>
  <c r="BB165"/>
  <c r="BA165"/>
  <c r="AZ165"/>
  <c r="AY165"/>
  <c r="AX165"/>
  <c r="AW165"/>
  <c r="AV165"/>
  <c r="AU165"/>
  <c r="AS165"/>
  <c r="AR165"/>
  <c r="AQ165"/>
  <c r="AP165"/>
  <c r="AO165"/>
  <c r="AN165"/>
  <c r="AM165"/>
  <c r="AL165"/>
  <c r="AK165"/>
  <c r="AJ165"/>
  <c r="AI165"/>
  <c r="AH165"/>
  <c r="AG165"/>
  <c r="AF165"/>
  <c r="AE165"/>
  <c r="AD165"/>
  <c r="AC165"/>
  <c r="AB165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B165"/>
  <c r="BN164"/>
  <c r="BM164"/>
  <c r="BL164"/>
  <c r="BK164"/>
  <c r="BI164"/>
  <c r="BH164"/>
  <c r="BG164"/>
  <c r="BF164"/>
  <c r="BE164"/>
  <c r="BD164"/>
  <c r="BC164"/>
  <c r="BB164"/>
  <c r="BA164"/>
  <c r="AZ164"/>
  <c r="AY164"/>
  <c r="AX164"/>
  <c r="AW164"/>
  <c r="AV164"/>
  <c r="AU164"/>
  <c r="AS164"/>
  <c r="AR164"/>
  <c r="AQ164"/>
  <c r="AP164"/>
  <c r="AO164"/>
  <c r="AN164"/>
  <c r="AM164"/>
  <c r="AL164"/>
  <c r="AK164"/>
  <c r="AJ164"/>
  <c r="AI164"/>
  <c r="AH164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C164"/>
  <c r="B164"/>
  <c r="BN163"/>
  <c r="BM163"/>
  <c r="BL163"/>
  <c r="BK163"/>
  <c r="BI163"/>
  <c r="BH163"/>
  <c r="BG163"/>
  <c r="BF163"/>
  <c r="BE163"/>
  <c r="BD163"/>
  <c r="BC163"/>
  <c r="BB163"/>
  <c r="BA163"/>
  <c r="AZ163"/>
  <c r="AY163"/>
  <c r="AX163"/>
  <c r="AW163"/>
  <c r="AV163"/>
  <c r="AU163"/>
  <c r="AS163"/>
  <c r="AR163"/>
  <c r="AQ163"/>
  <c r="AP163"/>
  <c r="AO163"/>
  <c r="AN163"/>
  <c r="AM163"/>
  <c r="AL163"/>
  <c r="AK163"/>
  <c r="AJ163"/>
  <c r="AI163"/>
  <c r="AH163"/>
  <c r="AG163"/>
  <c r="AF163"/>
  <c r="AE163"/>
  <c r="AD163"/>
  <c r="AC163"/>
  <c r="AB163"/>
  <c r="AA163"/>
  <c r="Z163"/>
  <c r="Y163"/>
  <c r="X163"/>
  <c r="W163"/>
  <c r="V163"/>
  <c r="U163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B163"/>
  <c r="BN162"/>
  <c r="BM162"/>
  <c r="BL162"/>
  <c r="BK162"/>
  <c r="BI162"/>
  <c r="BH162"/>
  <c r="BG162"/>
  <c r="BF162"/>
  <c r="BE162"/>
  <c r="BD162"/>
  <c r="BC162"/>
  <c r="BB162"/>
  <c r="BA162"/>
  <c r="AZ162"/>
  <c r="AY162"/>
  <c r="AX162"/>
  <c r="AW162"/>
  <c r="AV162"/>
  <c r="AU162"/>
  <c r="AS162"/>
  <c r="AR162"/>
  <c r="AQ162"/>
  <c r="AP162"/>
  <c r="AO162"/>
  <c r="AN162"/>
  <c r="AM162"/>
  <c r="AL162"/>
  <c r="AK162"/>
  <c r="AJ162"/>
  <c r="AI162"/>
  <c r="AH162"/>
  <c r="AG162"/>
  <c r="AF162"/>
  <c r="AE162"/>
  <c r="AD162"/>
  <c r="AC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B162"/>
  <c r="BN161"/>
  <c r="BM161"/>
  <c r="BL161"/>
  <c r="BK161"/>
  <c r="BI161"/>
  <c r="BH161"/>
  <c r="BG161"/>
  <c r="BF161"/>
  <c r="BE161"/>
  <c r="BD161"/>
  <c r="BC161"/>
  <c r="BB161"/>
  <c r="BA161"/>
  <c r="AZ161"/>
  <c r="AY161"/>
  <c r="AX161"/>
  <c r="AW161"/>
  <c r="AV161"/>
  <c r="AU161"/>
  <c r="AS161"/>
  <c r="AR161"/>
  <c r="AQ161"/>
  <c r="AP161"/>
  <c r="AO161"/>
  <c r="AN161"/>
  <c r="AM161"/>
  <c r="AL161"/>
  <c r="AK161"/>
  <c r="AJ161"/>
  <c r="AI161"/>
  <c r="AH161"/>
  <c r="AG161"/>
  <c r="AF161"/>
  <c r="AE161"/>
  <c r="AD161"/>
  <c r="AC161"/>
  <c r="AB161"/>
  <c r="AA161"/>
  <c r="Z161"/>
  <c r="Y161"/>
  <c r="X161"/>
  <c r="W161"/>
  <c r="V161"/>
  <c r="U161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B161"/>
  <c r="BN160"/>
  <c r="BM160"/>
  <c r="BL160"/>
  <c r="BK160"/>
  <c r="BI160"/>
  <c r="BH160"/>
  <c r="BG160"/>
  <c r="BF160"/>
  <c r="BE160"/>
  <c r="BD160"/>
  <c r="BC160"/>
  <c r="BB160"/>
  <c r="BA160"/>
  <c r="AZ160"/>
  <c r="AY160"/>
  <c r="AX160"/>
  <c r="AW160"/>
  <c r="AV160"/>
  <c r="AU160"/>
  <c r="AS160"/>
  <c r="AR160"/>
  <c r="AQ160"/>
  <c r="AP160"/>
  <c r="AO160"/>
  <c r="AN160"/>
  <c r="AM160"/>
  <c r="AL160"/>
  <c r="AK160"/>
  <c r="AJ160"/>
  <c r="AI160"/>
  <c r="AH160"/>
  <c r="AG160"/>
  <c r="AF160"/>
  <c r="AE160"/>
  <c r="AD160"/>
  <c r="AC160"/>
  <c r="AB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C160"/>
  <c r="B160"/>
  <c r="BN159"/>
  <c r="BM159"/>
  <c r="BL159"/>
  <c r="BK159"/>
  <c r="BI159"/>
  <c r="BH159"/>
  <c r="BG159"/>
  <c r="BF159"/>
  <c r="BE159"/>
  <c r="BD159"/>
  <c r="BC159"/>
  <c r="BB159"/>
  <c r="BA159"/>
  <c r="AZ159"/>
  <c r="AY159"/>
  <c r="AX159"/>
  <c r="AW159"/>
  <c r="AV159"/>
  <c r="AU159"/>
  <c r="AS159"/>
  <c r="AR159"/>
  <c r="AQ159"/>
  <c r="AP159"/>
  <c r="AO159"/>
  <c r="AN159"/>
  <c r="AM159"/>
  <c r="AL159"/>
  <c r="AK159"/>
  <c r="AJ159"/>
  <c r="AI159"/>
  <c r="AH159"/>
  <c r="AG159"/>
  <c r="AF159"/>
  <c r="AE159"/>
  <c r="AD159"/>
  <c r="AC159"/>
  <c r="AB159"/>
  <c r="AA159"/>
  <c r="Z159"/>
  <c r="Y159"/>
  <c r="X159"/>
  <c r="W159"/>
  <c r="V159"/>
  <c r="U159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B159"/>
  <c r="BN158"/>
  <c r="BM158"/>
  <c r="BL158"/>
  <c r="BK158"/>
  <c r="BI158"/>
  <c r="BH158"/>
  <c r="BG158"/>
  <c r="BF158"/>
  <c r="BE158"/>
  <c r="BD158"/>
  <c r="BC158"/>
  <c r="BB158"/>
  <c r="BA158"/>
  <c r="AZ158"/>
  <c r="AY158"/>
  <c r="AX158"/>
  <c r="AW158"/>
  <c r="AV158"/>
  <c r="AU158"/>
  <c r="AS158"/>
  <c r="AR158"/>
  <c r="AQ158"/>
  <c r="AP158"/>
  <c r="AO158"/>
  <c r="AN158"/>
  <c r="AM158"/>
  <c r="AL158"/>
  <c r="AK158"/>
  <c r="AJ158"/>
  <c r="AI158"/>
  <c r="AH158"/>
  <c r="AG158"/>
  <c r="AF158"/>
  <c r="AE158"/>
  <c r="AD158"/>
  <c r="AC158"/>
  <c r="AB158"/>
  <c r="AA158"/>
  <c r="Z158"/>
  <c r="Y158"/>
  <c r="X158"/>
  <c r="W158"/>
  <c r="V158"/>
  <c r="U158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B158"/>
  <c r="BN157"/>
  <c r="BM157"/>
  <c r="BL157"/>
  <c r="BK157"/>
  <c r="BI157"/>
  <c r="BH157"/>
  <c r="BG157"/>
  <c r="BF157"/>
  <c r="BE157"/>
  <c r="BD157"/>
  <c r="BC157"/>
  <c r="BB157"/>
  <c r="BA157"/>
  <c r="AZ157"/>
  <c r="AY157"/>
  <c r="AX157"/>
  <c r="AW157"/>
  <c r="AV157"/>
  <c r="AU157"/>
  <c r="AS157"/>
  <c r="AR157"/>
  <c r="AQ157"/>
  <c r="AP157"/>
  <c r="AO157"/>
  <c r="AN157"/>
  <c r="AM157"/>
  <c r="AL157"/>
  <c r="AK157"/>
  <c r="AJ157"/>
  <c r="AI157"/>
  <c r="AH157"/>
  <c r="AG157"/>
  <c r="AF157"/>
  <c r="AE157"/>
  <c r="AD157"/>
  <c r="AC157"/>
  <c r="AB157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B157"/>
  <c r="BN156"/>
  <c r="BM156"/>
  <c r="BL156"/>
  <c r="BK156"/>
  <c r="BI156"/>
  <c r="BH156"/>
  <c r="BG156"/>
  <c r="BF156"/>
  <c r="BE156"/>
  <c r="BD156"/>
  <c r="BC156"/>
  <c r="BB156"/>
  <c r="BA156"/>
  <c r="AZ156"/>
  <c r="AY156"/>
  <c r="AX156"/>
  <c r="AW156"/>
  <c r="AV156"/>
  <c r="AU156"/>
  <c r="AS156"/>
  <c r="AR156"/>
  <c r="AQ156"/>
  <c r="AP156"/>
  <c r="AO156"/>
  <c r="AN156"/>
  <c r="AM156"/>
  <c r="AL156"/>
  <c r="AK156"/>
  <c r="AJ156"/>
  <c r="AI156"/>
  <c r="AH156"/>
  <c r="AG156"/>
  <c r="AF156"/>
  <c r="AE156"/>
  <c r="AD156"/>
  <c r="AC156"/>
  <c r="AB156"/>
  <c r="AA156"/>
  <c r="Z156"/>
  <c r="Y156"/>
  <c r="X156"/>
  <c r="W156"/>
  <c r="V156"/>
  <c r="U156"/>
  <c r="T156"/>
  <c r="S156"/>
  <c r="R156"/>
  <c r="Q156"/>
  <c r="P156"/>
  <c r="O156"/>
  <c r="N156"/>
  <c r="M156"/>
  <c r="L156"/>
  <c r="K156"/>
  <c r="J156"/>
  <c r="I156"/>
  <c r="H156"/>
  <c r="G156"/>
  <c r="F156"/>
  <c r="E156"/>
  <c r="D156"/>
  <c r="C156"/>
  <c r="B156"/>
  <c r="BN155"/>
  <c r="BM155"/>
  <c r="BL155"/>
  <c r="BK155"/>
  <c r="BI155"/>
  <c r="BH155"/>
  <c r="BG155"/>
  <c r="BF155"/>
  <c r="BE155"/>
  <c r="BD155"/>
  <c r="BC155"/>
  <c r="BB155"/>
  <c r="BA155"/>
  <c r="AZ155"/>
  <c r="AY155"/>
  <c r="AX155"/>
  <c r="AW155"/>
  <c r="AV155"/>
  <c r="AU155"/>
  <c r="AS155"/>
  <c r="AR155"/>
  <c r="AQ155"/>
  <c r="AP155"/>
  <c r="AO155"/>
  <c r="AN155"/>
  <c r="AM155"/>
  <c r="AL155"/>
  <c r="AK155"/>
  <c r="AJ155"/>
  <c r="AI155"/>
  <c r="AH155"/>
  <c r="AG155"/>
  <c r="AF155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BN154"/>
  <c r="BM154"/>
  <c r="BL154"/>
  <c r="BK154"/>
  <c r="BI154"/>
  <c r="BH154"/>
  <c r="BG154"/>
  <c r="BF154"/>
  <c r="BE154"/>
  <c r="BD154"/>
  <c r="BC154"/>
  <c r="BB154"/>
  <c r="BA154"/>
  <c r="AZ154"/>
  <c r="AY154"/>
  <c r="AX154"/>
  <c r="AW154"/>
  <c r="AV154"/>
  <c r="AU154"/>
  <c r="AS154"/>
  <c r="AR154"/>
  <c r="AQ154"/>
  <c r="AP154"/>
  <c r="AO154"/>
  <c r="AN154"/>
  <c r="AM154"/>
  <c r="AL154"/>
  <c r="AK154"/>
  <c r="AJ154"/>
  <c r="AI154"/>
  <c r="AH154"/>
  <c r="AG154"/>
  <c r="AF154"/>
  <c r="AE154"/>
  <c r="AD154"/>
  <c r="AC154"/>
  <c r="AB154"/>
  <c r="AA154"/>
  <c r="Z154"/>
  <c r="Y154"/>
  <c r="X154"/>
  <c r="W154"/>
  <c r="V154"/>
  <c r="U154"/>
  <c r="T154"/>
  <c r="S154"/>
  <c r="R154"/>
  <c r="Q154"/>
  <c r="P154"/>
  <c r="O154"/>
  <c r="N154"/>
  <c r="M154"/>
  <c r="L154"/>
  <c r="K154"/>
  <c r="J154"/>
  <c r="I154"/>
  <c r="H154"/>
  <c r="G154"/>
  <c r="F154"/>
  <c r="E154"/>
  <c r="D154"/>
  <c r="C154"/>
  <c r="B154"/>
  <c r="BN153"/>
  <c r="BM153"/>
  <c r="BL153"/>
  <c r="BK153"/>
  <c r="BI153"/>
  <c r="BH153"/>
  <c r="BG153"/>
  <c r="BF153"/>
  <c r="BE153"/>
  <c r="BD153"/>
  <c r="BC153"/>
  <c r="BB153"/>
  <c r="BA153"/>
  <c r="AZ153"/>
  <c r="AY153"/>
  <c r="AX153"/>
  <c r="AW153"/>
  <c r="AV153"/>
  <c r="AU153"/>
  <c r="AS153"/>
  <c r="AR153"/>
  <c r="AQ153"/>
  <c r="AP153"/>
  <c r="AO153"/>
  <c r="AN153"/>
  <c r="AM153"/>
  <c r="AL153"/>
  <c r="AK153"/>
  <c r="AJ153"/>
  <c r="AI153"/>
  <c r="AH153"/>
  <c r="AG153"/>
  <c r="AF153"/>
  <c r="AE153"/>
  <c r="AD153"/>
  <c r="AC153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B153"/>
  <c r="BN152"/>
  <c r="BM152"/>
  <c r="BL152"/>
  <c r="BK152"/>
  <c r="BI152"/>
  <c r="BH152"/>
  <c r="BG152"/>
  <c r="BF152"/>
  <c r="BE152"/>
  <c r="BD152"/>
  <c r="BC152"/>
  <c r="BB152"/>
  <c r="BA152"/>
  <c r="AZ152"/>
  <c r="AY152"/>
  <c r="AX152"/>
  <c r="AW152"/>
  <c r="AV152"/>
  <c r="AU152"/>
  <c r="AS152"/>
  <c r="AR152"/>
  <c r="AQ152"/>
  <c r="AP152"/>
  <c r="AO152"/>
  <c r="AN152"/>
  <c r="AM152"/>
  <c r="AL152"/>
  <c r="AK152"/>
  <c r="AJ152"/>
  <c r="AI152"/>
  <c r="AH152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B152"/>
  <c r="BN151"/>
  <c r="BM151"/>
  <c r="BL151"/>
  <c r="BK151"/>
  <c r="BI151"/>
  <c r="BH151"/>
  <c r="BG151"/>
  <c r="BF151"/>
  <c r="BE151"/>
  <c r="BD151"/>
  <c r="BC151"/>
  <c r="BB151"/>
  <c r="BA151"/>
  <c r="AZ151"/>
  <c r="AY151"/>
  <c r="AX151"/>
  <c r="AW151"/>
  <c r="AV151"/>
  <c r="AU151"/>
  <c r="AS151"/>
  <c r="AR151"/>
  <c r="AQ151"/>
  <c r="AP151"/>
  <c r="AO151"/>
  <c r="AN151"/>
  <c r="AM151"/>
  <c r="AL151"/>
  <c r="AK151"/>
  <c r="AJ151"/>
  <c r="AI151"/>
  <c r="AH151"/>
  <c r="AG151"/>
  <c r="AF151"/>
  <c r="AE151"/>
  <c r="AD151"/>
  <c r="AC151"/>
  <c r="AB151"/>
  <c r="AA151"/>
  <c r="Z151"/>
  <c r="Y151"/>
  <c r="X151"/>
  <c r="W151"/>
  <c r="V151"/>
  <c r="U151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B151"/>
  <c r="BN150"/>
  <c r="BM150"/>
  <c r="BL150"/>
  <c r="BK150"/>
  <c r="BI150"/>
  <c r="BH150"/>
  <c r="BG150"/>
  <c r="BF150"/>
  <c r="BE150"/>
  <c r="BD150"/>
  <c r="BC150"/>
  <c r="BB150"/>
  <c r="BA150"/>
  <c r="AZ150"/>
  <c r="AY150"/>
  <c r="AX150"/>
  <c r="AW150"/>
  <c r="AV150"/>
  <c r="AU150"/>
  <c r="AS150"/>
  <c r="AR150"/>
  <c r="AQ150"/>
  <c r="AP150"/>
  <c r="AO150"/>
  <c r="AN150"/>
  <c r="AM150"/>
  <c r="AL150"/>
  <c r="AK150"/>
  <c r="AJ150"/>
  <c r="AI150"/>
  <c r="AH150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C150"/>
  <c r="B150"/>
  <c r="BN149"/>
  <c r="BM149"/>
  <c r="BL149"/>
  <c r="BK149"/>
  <c r="BI149"/>
  <c r="BH149"/>
  <c r="BG149"/>
  <c r="BF149"/>
  <c r="BE149"/>
  <c r="BD149"/>
  <c r="BC149"/>
  <c r="BB149"/>
  <c r="BA149"/>
  <c r="AZ149"/>
  <c r="AY149"/>
  <c r="AX149"/>
  <c r="AW149"/>
  <c r="AV149"/>
  <c r="AU149"/>
  <c r="AS149"/>
  <c r="AR149"/>
  <c r="AQ149"/>
  <c r="AP149"/>
  <c r="AO149"/>
  <c r="AN149"/>
  <c r="AM149"/>
  <c r="AL149"/>
  <c r="AK149"/>
  <c r="AJ149"/>
  <c r="AI149"/>
  <c r="AH149"/>
  <c r="AG149"/>
  <c r="AF149"/>
  <c r="AE149"/>
  <c r="AD149"/>
  <c r="AC149"/>
  <c r="AB149"/>
  <c r="AA149"/>
  <c r="Z149"/>
  <c r="Y149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B149"/>
  <c r="BN148"/>
  <c r="BM148"/>
  <c r="BL148"/>
  <c r="BK148"/>
  <c r="BI148"/>
  <c r="BH148"/>
  <c r="BG148"/>
  <c r="BF148"/>
  <c r="BE148"/>
  <c r="BD148"/>
  <c r="BC148"/>
  <c r="BB148"/>
  <c r="BA148"/>
  <c r="AZ148"/>
  <c r="AY148"/>
  <c r="AX148"/>
  <c r="AW148"/>
  <c r="AV148"/>
  <c r="AU148"/>
  <c r="AS148"/>
  <c r="AR148"/>
  <c r="AQ148"/>
  <c r="AP148"/>
  <c r="AO148"/>
  <c r="AN148"/>
  <c r="AM148"/>
  <c r="AL148"/>
  <c r="AK148"/>
  <c r="AJ148"/>
  <c r="AI148"/>
  <c r="AH148"/>
  <c r="AG148"/>
  <c r="AF148"/>
  <c r="AE148"/>
  <c r="AD148"/>
  <c r="AC148"/>
  <c r="AB148"/>
  <c r="AA148"/>
  <c r="Z148"/>
  <c r="Y148"/>
  <c r="X148"/>
  <c r="W148"/>
  <c r="V148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B148"/>
  <c r="BN147"/>
  <c r="BM147"/>
  <c r="BL147"/>
  <c r="BK147"/>
  <c r="BI147"/>
  <c r="BH147"/>
  <c r="BG147"/>
  <c r="BF147"/>
  <c r="BE147"/>
  <c r="BD147"/>
  <c r="BC147"/>
  <c r="BB147"/>
  <c r="BA147"/>
  <c r="AZ147"/>
  <c r="AY147"/>
  <c r="AX147"/>
  <c r="AW147"/>
  <c r="AV147"/>
  <c r="AU147"/>
  <c r="AS147"/>
  <c r="AR147"/>
  <c r="AQ147"/>
  <c r="AP147"/>
  <c r="AO147"/>
  <c r="AN147"/>
  <c r="AM147"/>
  <c r="AL147"/>
  <c r="AK147"/>
  <c r="AJ147"/>
  <c r="AI147"/>
  <c r="AH147"/>
  <c r="AG147"/>
  <c r="AF147"/>
  <c r="AE147"/>
  <c r="AD147"/>
  <c r="AC147"/>
  <c r="AB147"/>
  <c r="AA147"/>
  <c r="Z147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B147"/>
  <c r="BN146"/>
  <c r="BM146"/>
  <c r="BL146"/>
  <c r="BK146"/>
  <c r="BI146"/>
  <c r="BH146"/>
  <c r="BG146"/>
  <c r="BF146"/>
  <c r="BE146"/>
  <c r="BD146"/>
  <c r="BC146"/>
  <c r="BB146"/>
  <c r="BA146"/>
  <c r="AZ146"/>
  <c r="AY146"/>
  <c r="AX146"/>
  <c r="AW146"/>
  <c r="AV146"/>
  <c r="AU146"/>
  <c r="AS146"/>
  <c r="AR146"/>
  <c r="AQ146"/>
  <c r="AP146"/>
  <c r="AO146"/>
  <c r="AN146"/>
  <c r="AM146"/>
  <c r="AL146"/>
  <c r="AK146"/>
  <c r="AJ146"/>
  <c r="AI146"/>
  <c r="AH146"/>
  <c r="AG146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B146"/>
  <c r="BN145"/>
  <c r="BM145"/>
  <c r="BL145"/>
  <c r="BK145"/>
  <c r="BI145"/>
  <c r="BH145"/>
  <c r="BG145"/>
  <c r="BF145"/>
  <c r="BE145"/>
  <c r="BD145"/>
  <c r="BC145"/>
  <c r="BB145"/>
  <c r="BA145"/>
  <c r="AZ145"/>
  <c r="AY145"/>
  <c r="AX145"/>
  <c r="AW145"/>
  <c r="AV145"/>
  <c r="AU145"/>
  <c r="AS145"/>
  <c r="AR145"/>
  <c r="AQ145"/>
  <c r="AP145"/>
  <c r="AO145"/>
  <c r="AN145"/>
  <c r="AM145"/>
  <c r="AL145"/>
  <c r="AK145"/>
  <c r="AJ145"/>
  <c r="AI145"/>
  <c r="AH145"/>
  <c r="AG145"/>
  <c r="AF145"/>
  <c r="AE145"/>
  <c r="AD145"/>
  <c r="AC145"/>
  <c r="AB145"/>
  <c r="AA145"/>
  <c r="Z145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B145"/>
  <c r="BN144"/>
  <c r="BM144"/>
  <c r="BL144"/>
  <c r="BK144"/>
  <c r="BI144"/>
  <c r="BH144"/>
  <c r="BG144"/>
  <c r="BF144"/>
  <c r="BE144"/>
  <c r="BD144"/>
  <c r="BC144"/>
  <c r="BB144"/>
  <c r="BA144"/>
  <c r="AZ144"/>
  <c r="AY144"/>
  <c r="AX144"/>
  <c r="AW144"/>
  <c r="AV144"/>
  <c r="AU144"/>
  <c r="AS144"/>
  <c r="AR144"/>
  <c r="AQ144"/>
  <c r="AP144"/>
  <c r="AO144"/>
  <c r="AN144"/>
  <c r="AM144"/>
  <c r="AL144"/>
  <c r="AK144"/>
  <c r="AJ144"/>
  <c r="AI144"/>
  <c r="AH144"/>
  <c r="AG144"/>
  <c r="AF144"/>
  <c r="AE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B144"/>
  <c r="BN143"/>
  <c r="BM143"/>
  <c r="BL143"/>
  <c r="BK143"/>
  <c r="BI143"/>
  <c r="BH143"/>
  <c r="BG143"/>
  <c r="BF143"/>
  <c r="BE143"/>
  <c r="BD143"/>
  <c r="BC143"/>
  <c r="BB143"/>
  <c r="BA143"/>
  <c r="AZ143"/>
  <c r="AY143"/>
  <c r="AX143"/>
  <c r="AW143"/>
  <c r="AV143"/>
  <c r="AU143"/>
  <c r="AS143"/>
  <c r="AR143"/>
  <c r="AQ143"/>
  <c r="AP143"/>
  <c r="AO143"/>
  <c r="AN143"/>
  <c r="AM143"/>
  <c r="AL143"/>
  <c r="AK143"/>
  <c r="AJ143"/>
  <c r="AI143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B143"/>
  <c r="BN142"/>
  <c r="BM142"/>
  <c r="BL142"/>
  <c r="BK142"/>
  <c r="BI142"/>
  <c r="BH142"/>
  <c r="BG142"/>
  <c r="BF142"/>
  <c r="BE142"/>
  <c r="BD142"/>
  <c r="BC142"/>
  <c r="BB142"/>
  <c r="BA142"/>
  <c r="AZ142"/>
  <c r="AY142"/>
  <c r="AX142"/>
  <c r="AW142"/>
  <c r="AV142"/>
  <c r="AU142"/>
  <c r="AS142"/>
  <c r="AR142"/>
  <c r="AQ142"/>
  <c r="AP142"/>
  <c r="AO142"/>
  <c r="AN142"/>
  <c r="AM142"/>
  <c r="AL142"/>
  <c r="AK142"/>
  <c r="AJ142"/>
  <c r="AI142"/>
  <c r="AH142"/>
  <c r="AG142"/>
  <c r="AF142"/>
  <c r="AE142"/>
  <c r="AD142"/>
  <c r="AC142"/>
  <c r="AB142"/>
  <c r="AA142"/>
  <c r="Z142"/>
  <c r="Y142"/>
  <c r="X142"/>
  <c r="W142"/>
  <c r="V142"/>
  <c r="U142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B142"/>
  <c r="BN141"/>
  <c r="BM141"/>
  <c r="BL141"/>
  <c r="BK141"/>
  <c r="BI141"/>
  <c r="BH141"/>
  <c r="BG141"/>
  <c r="BF141"/>
  <c r="BE141"/>
  <c r="BD141"/>
  <c r="BC141"/>
  <c r="BB141"/>
  <c r="BA141"/>
  <c r="AZ141"/>
  <c r="AY141"/>
  <c r="AX141"/>
  <c r="AW141"/>
  <c r="AV141"/>
  <c r="AU141"/>
  <c r="AS141"/>
  <c r="AR141"/>
  <c r="AQ141"/>
  <c r="AP141"/>
  <c r="AO141"/>
  <c r="AN141"/>
  <c r="AM141"/>
  <c r="AL141"/>
  <c r="AK141"/>
  <c r="AJ141"/>
  <c r="AI141"/>
  <c r="AH141"/>
  <c r="AG14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BN140"/>
  <c r="BM140"/>
  <c r="BL140"/>
  <c r="BK140"/>
  <c r="BI140"/>
  <c r="BH140"/>
  <c r="BG140"/>
  <c r="BF140"/>
  <c r="BE140"/>
  <c r="BD140"/>
  <c r="BC140"/>
  <c r="BB140"/>
  <c r="BA140"/>
  <c r="AZ140"/>
  <c r="AY140"/>
  <c r="AX140"/>
  <c r="AW140"/>
  <c r="AV140"/>
  <c r="AU140"/>
  <c r="AS140"/>
  <c r="AR140"/>
  <c r="AQ140"/>
  <c r="AP140"/>
  <c r="AO140"/>
  <c r="AN140"/>
  <c r="AM140"/>
  <c r="AL140"/>
  <c r="AK140"/>
  <c r="AJ140"/>
  <c r="AI140"/>
  <c r="AH140"/>
  <c r="AG140"/>
  <c r="AF140"/>
  <c r="AE140"/>
  <c r="AD140"/>
  <c r="AC140"/>
  <c r="AB140"/>
  <c r="AA140"/>
  <c r="Z140"/>
  <c r="Y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B140"/>
  <c r="BN139"/>
  <c r="BM139"/>
  <c r="BL139"/>
  <c r="BK139"/>
  <c r="BI139"/>
  <c r="BH139"/>
  <c r="BG139"/>
  <c r="BF139"/>
  <c r="BE139"/>
  <c r="BD139"/>
  <c r="BC139"/>
  <c r="BB139"/>
  <c r="BA139"/>
  <c r="AZ139"/>
  <c r="AY139"/>
  <c r="AX139"/>
  <c r="AW139"/>
  <c r="AV139"/>
  <c r="AU139"/>
  <c r="AS139"/>
  <c r="AR139"/>
  <c r="AQ139"/>
  <c r="AP139"/>
  <c r="AO139"/>
  <c r="AN139"/>
  <c r="AM139"/>
  <c r="AL139"/>
  <c r="AK139"/>
  <c r="AJ139"/>
  <c r="AI139"/>
  <c r="AH139"/>
  <c r="AG139"/>
  <c r="AF139"/>
  <c r="AE139"/>
  <c r="AD139"/>
  <c r="AC139"/>
  <c r="AB139"/>
  <c r="AA139"/>
  <c r="Z139"/>
  <c r="Y139"/>
  <c r="X139"/>
  <c r="W139"/>
  <c r="V139"/>
  <c r="U139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C139"/>
  <c r="B139"/>
  <c r="BN138"/>
  <c r="BM138"/>
  <c r="BL138"/>
  <c r="BK138"/>
  <c r="BI138"/>
  <c r="BH138"/>
  <c r="BG138"/>
  <c r="BF138"/>
  <c r="BE138"/>
  <c r="BD138"/>
  <c r="BC138"/>
  <c r="BB138"/>
  <c r="BA138"/>
  <c r="AZ138"/>
  <c r="AY138"/>
  <c r="AX138"/>
  <c r="AW138"/>
  <c r="AV138"/>
  <c r="AU138"/>
  <c r="AS138"/>
  <c r="AR138"/>
  <c r="AQ138"/>
  <c r="AP138"/>
  <c r="AO138"/>
  <c r="AN138"/>
  <c r="AM138"/>
  <c r="AL138"/>
  <c r="AK138"/>
  <c r="AJ138"/>
  <c r="AI138"/>
  <c r="AH138"/>
  <c r="AG138"/>
  <c r="AF138"/>
  <c r="AE138"/>
  <c r="AD138"/>
  <c r="AC138"/>
  <c r="AB138"/>
  <c r="AA138"/>
  <c r="Z138"/>
  <c r="Y138"/>
  <c r="X138"/>
  <c r="W138"/>
  <c r="V138"/>
  <c r="U138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B138"/>
  <c r="BN137"/>
  <c r="BM137"/>
  <c r="BL137"/>
  <c r="BK137"/>
  <c r="BI137"/>
  <c r="BH137"/>
  <c r="BG137"/>
  <c r="BF137"/>
  <c r="BE137"/>
  <c r="BD137"/>
  <c r="BC137"/>
  <c r="BB137"/>
  <c r="BA137"/>
  <c r="AZ137"/>
  <c r="AY137"/>
  <c r="AX137"/>
  <c r="AW137"/>
  <c r="AV137"/>
  <c r="AU137"/>
  <c r="AS137"/>
  <c r="AR137"/>
  <c r="AQ137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BN136"/>
  <c r="BM136"/>
  <c r="BL136"/>
  <c r="BK136"/>
  <c r="BI136"/>
  <c r="BH136"/>
  <c r="BG136"/>
  <c r="BF136"/>
  <c r="BE136"/>
  <c r="BD136"/>
  <c r="BC136"/>
  <c r="BB136"/>
  <c r="BA136"/>
  <c r="AZ136"/>
  <c r="AY136"/>
  <c r="AX136"/>
  <c r="AW136"/>
  <c r="AV136"/>
  <c r="AU136"/>
  <c r="AS136"/>
  <c r="AR136"/>
  <c r="AQ136"/>
  <c r="AP136"/>
  <c r="AO136"/>
  <c r="AN136"/>
  <c r="AM136"/>
  <c r="AL136"/>
  <c r="AK136"/>
  <c r="AJ136"/>
  <c r="AI136"/>
  <c r="AH136"/>
  <c r="AG136"/>
  <c r="AF136"/>
  <c r="AE136"/>
  <c r="AD136"/>
  <c r="AC136"/>
  <c r="AB136"/>
  <c r="AA136"/>
  <c r="Z136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BN135"/>
  <c r="BM135"/>
  <c r="BL135"/>
  <c r="BK135"/>
  <c r="BI135"/>
  <c r="BH135"/>
  <c r="BG135"/>
  <c r="BF135"/>
  <c r="BE135"/>
  <c r="BD135"/>
  <c r="BC135"/>
  <c r="BB135"/>
  <c r="BA135"/>
  <c r="AZ135"/>
  <c r="AY135"/>
  <c r="AX135"/>
  <c r="AW135"/>
  <c r="AV135"/>
  <c r="AU135"/>
  <c r="AS135"/>
  <c r="AR135"/>
  <c r="AQ135"/>
  <c r="AP135"/>
  <c r="AO135"/>
  <c r="AN135"/>
  <c r="AM135"/>
  <c r="AL135"/>
  <c r="AK135"/>
  <c r="AJ135"/>
  <c r="AI135"/>
  <c r="AH135"/>
  <c r="AG135"/>
  <c r="AF135"/>
  <c r="AE135"/>
  <c r="AD135"/>
  <c r="AC135"/>
  <c r="AB135"/>
  <c r="AA135"/>
  <c r="Z135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B135"/>
  <c r="BN134"/>
  <c r="BM134"/>
  <c r="BL134"/>
  <c r="BK134"/>
  <c r="BI134"/>
  <c r="BH134"/>
  <c r="BG134"/>
  <c r="BF134"/>
  <c r="BE134"/>
  <c r="BD134"/>
  <c r="BC134"/>
  <c r="BB134"/>
  <c r="BA134"/>
  <c r="AZ134"/>
  <c r="AY134"/>
  <c r="AX134"/>
  <c r="AW134"/>
  <c r="AV134"/>
  <c r="AU134"/>
  <c r="AS134"/>
  <c r="AR134"/>
  <c r="AQ134"/>
  <c r="AP134"/>
  <c r="AO134"/>
  <c r="AN134"/>
  <c r="AM134"/>
  <c r="AL134"/>
  <c r="AK134"/>
  <c r="AJ134"/>
  <c r="AI134"/>
  <c r="AH134"/>
  <c r="AG134"/>
  <c r="AF134"/>
  <c r="AE134"/>
  <c r="AD134"/>
  <c r="AC134"/>
  <c r="AB134"/>
  <c r="AA134"/>
  <c r="Z134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B134"/>
  <c r="BN133"/>
  <c r="BM133"/>
  <c r="BL133"/>
  <c r="BK133"/>
  <c r="BI133"/>
  <c r="BH133"/>
  <c r="BG133"/>
  <c r="BF133"/>
  <c r="BE133"/>
  <c r="BD133"/>
  <c r="BC133"/>
  <c r="BB133"/>
  <c r="BA133"/>
  <c r="AZ133"/>
  <c r="AY133"/>
  <c r="AX133"/>
  <c r="AW133"/>
  <c r="AV133"/>
  <c r="AU133"/>
  <c r="AS133"/>
  <c r="AR133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BN132"/>
  <c r="BM132"/>
  <c r="BL132"/>
  <c r="BK132"/>
  <c r="BI132"/>
  <c r="BH132"/>
  <c r="BG132"/>
  <c r="BF132"/>
  <c r="BE132"/>
  <c r="BD132"/>
  <c r="BC132"/>
  <c r="BB132"/>
  <c r="BA132"/>
  <c r="AZ132"/>
  <c r="AY132"/>
  <c r="AX132"/>
  <c r="AW132"/>
  <c r="AV132"/>
  <c r="AU132"/>
  <c r="AS132"/>
  <c r="AR132"/>
  <c r="AQ132"/>
  <c r="AP132"/>
  <c r="AO132"/>
  <c r="AN132"/>
  <c r="AM132"/>
  <c r="AL132"/>
  <c r="AK132"/>
  <c r="AJ132"/>
  <c r="AI132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BN131"/>
  <c r="BM131"/>
  <c r="BL131"/>
  <c r="BK131"/>
  <c r="BI131"/>
  <c r="BH131"/>
  <c r="BG131"/>
  <c r="BF131"/>
  <c r="BE131"/>
  <c r="BD131"/>
  <c r="BC131"/>
  <c r="BB131"/>
  <c r="BA131"/>
  <c r="AZ131"/>
  <c r="AY131"/>
  <c r="AX131"/>
  <c r="AW131"/>
  <c r="AV131"/>
  <c r="AU131"/>
  <c r="AS131"/>
  <c r="AR131"/>
  <c r="AQ131"/>
  <c r="AP131"/>
  <c r="AO131"/>
  <c r="AN131"/>
  <c r="AM131"/>
  <c r="AL131"/>
  <c r="AK131"/>
  <c r="AJ131"/>
  <c r="AI131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BN130"/>
  <c r="BM130"/>
  <c r="BL130"/>
  <c r="BK130"/>
  <c r="BI130"/>
  <c r="BH130"/>
  <c r="BG130"/>
  <c r="BF130"/>
  <c r="BE130"/>
  <c r="BD130"/>
  <c r="BC130"/>
  <c r="BB130"/>
  <c r="BA130"/>
  <c r="AZ130"/>
  <c r="AY130"/>
  <c r="AX130"/>
  <c r="AW130"/>
  <c r="AV130"/>
  <c r="AU130"/>
  <c r="AS130"/>
  <c r="AR130"/>
  <c r="AQ130"/>
  <c r="AP130"/>
  <c r="AO130"/>
  <c r="AN130"/>
  <c r="AM130"/>
  <c r="AL130"/>
  <c r="AK130"/>
  <c r="AJ130"/>
  <c r="AI130"/>
  <c r="AH130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B130"/>
  <c r="BN129"/>
  <c r="BM129"/>
  <c r="BL129"/>
  <c r="BK129"/>
  <c r="BI129"/>
  <c r="BH129"/>
  <c r="BG129"/>
  <c r="BF129"/>
  <c r="BE129"/>
  <c r="BD129"/>
  <c r="BC129"/>
  <c r="BB129"/>
  <c r="BA129"/>
  <c r="AZ129"/>
  <c r="AY129"/>
  <c r="AX129"/>
  <c r="AW129"/>
  <c r="AV129"/>
  <c r="AU129"/>
  <c r="AS129"/>
  <c r="AR129"/>
  <c r="AQ129"/>
  <c r="AP129"/>
  <c r="AO129"/>
  <c r="AN129"/>
  <c r="AM129"/>
  <c r="AL129"/>
  <c r="AK129"/>
  <c r="AJ129"/>
  <c r="AI129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BN128"/>
  <c r="BM128"/>
  <c r="BL128"/>
  <c r="BK128"/>
  <c r="BI128"/>
  <c r="BH128"/>
  <c r="BG128"/>
  <c r="BF128"/>
  <c r="BE128"/>
  <c r="BD128"/>
  <c r="BC128"/>
  <c r="BB128"/>
  <c r="BA128"/>
  <c r="AZ128"/>
  <c r="AY128"/>
  <c r="AX128"/>
  <c r="AW128"/>
  <c r="AV128"/>
  <c r="AU128"/>
  <c r="AS128"/>
  <c r="AR128"/>
  <c r="AQ128"/>
  <c r="AP128"/>
  <c r="AO128"/>
  <c r="AN128"/>
  <c r="AM128"/>
  <c r="AL128"/>
  <c r="AK128"/>
  <c r="AJ128"/>
  <c r="AI128"/>
  <c r="AH128"/>
  <c r="AG128"/>
  <c r="AF128"/>
  <c r="AE128"/>
  <c r="AD128"/>
  <c r="AC128"/>
  <c r="AB128"/>
  <c r="AA128"/>
  <c r="Z128"/>
  <c r="Y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B128"/>
  <c r="BN127"/>
  <c r="BM127"/>
  <c r="BL127"/>
  <c r="BK127"/>
  <c r="BI127"/>
  <c r="BH127"/>
  <c r="BG127"/>
  <c r="BF127"/>
  <c r="BE127"/>
  <c r="BD127"/>
  <c r="BC127"/>
  <c r="BB127"/>
  <c r="BA127"/>
  <c r="AZ127"/>
  <c r="AY127"/>
  <c r="AX127"/>
  <c r="AW127"/>
  <c r="AV127"/>
  <c r="AU127"/>
  <c r="AS127"/>
  <c r="AR127"/>
  <c r="AQ127"/>
  <c r="AP127"/>
  <c r="AO127"/>
  <c r="AN127"/>
  <c r="AM127"/>
  <c r="AL127"/>
  <c r="AK127"/>
  <c r="AJ127"/>
  <c r="AI127"/>
  <c r="AH127"/>
  <c r="AG127"/>
  <c r="AF127"/>
  <c r="AE127"/>
  <c r="AD127"/>
  <c r="AC127"/>
  <c r="AB127"/>
  <c r="AA127"/>
  <c r="Z127"/>
  <c r="Y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B127"/>
  <c r="BN126"/>
  <c r="BM126"/>
  <c r="BL126"/>
  <c r="BK126"/>
  <c r="BI126"/>
  <c r="BH126"/>
  <c r="BG126"/>
  <c r="BF126"/>
  <c r="BE126"/>
  <c r="BD126"/>
  <c r="BC126"/>
  <c r="BB126"/>
  <c r="BA126"/>
  <c r="AZ126"/>
  <c r="AY126"/>
  <c r="AX126"/>
  <c r="AW126"/>
  <c r="AV126"/>
  <c r="AU126"/>
  <c r="AS126"/>
  <c r="AR126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BN125"/>
  <c r="BM125"/>
  <c r="BL125"/>
  <c r="BK125"/>
  <c r="BI125"/>
  <c r="BH125"/>
  <c r="BG125"/>
  <c r="BF125"/>
  <c r="BE125"/>
  <c r="BD125"/>
  <c r="BC125"/>
  <c r="BB125"/>
  <c r="BA125"/>
  <c r="AZ125"/>
  <c r="AY125"/>
  <c r="AX125"/>
  <c r="AW125"/>
  <c r="AV125"/>
  <c r="AU125"/>
  <c r="AS125"/>
  <c r="AR125"/>
  <c r="AQ125"/>
  <c r="AP125"/>
  <c r="AO125"/>
  <c r="AN125"/>
  <c r="AM125"/>
  <c r="AL125"/>
  <c r="AK125"/>
  <c r="AJ125"/>
  <c r="AI125"/>
  <c r="AH125"/>
  <c r="AG125"/>
  <c r="AF125"/>
  <c r="AE125"/>
  <c r="AD125"/>
  <c r="AC125"/>
  <c r="AB125"/>
  <c r="AA125"/>
  <c r="Z125"/>
  <c r="Y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BN124"/>
  <c r="BM124"/>
  <c r="BL124"/>
  <c r="BK124"/>
  <c r="BI124"/>
  <c r="BH124"/>
  <c r="BG124"/>
  <c r="BF124"/>
  <c r="BE124"/>
  <c r="BD124"/>
  <c r="BC124"/>
  <c r="BB124"/>
  <c r="BA124"/>
  <c r="AZ124"/>
  <c r="AY124"/>
  <c r="AX124"/>
  <c r="AW124"/>
  <c r="AV124"/>
  <c r="AU124"/>
  <c r="AS124"/>
  <c r="AR124"/>
  <c r="AQ124"/>
  <c r="AP124"/>
  <c r="AO124"/>
  <c r="AN124"/>
  <c r="AM124"/>
  <c r="AL124"/>
  <c r="AK124"/>
  <c r="AJ124"/>
  <c r="AI124"/>
  <c r="AH124"/>
  <c r="AG124"/>
  <c r="AF124"/>
  <c r="AE124"/>
  <c r="AD124"/>
  <c r="AC124"/>
  <c r="AB124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BN123"/>
  <c r="BM123"/>
  <c r="BL123"/>
  <c r="BK123"/>
  <c r="BI123"/>
  <c r="BH123"/>
  <c r="BG123"/>
  <c r="BF123"/>
  <c r="BE123"/>
  <c r="BD123"/>
  <c r="BC123"/>
  <c r="BB123"/>
  <c r="BA123"/>
  <c r="AZ123"/>
  <c r="AY123"/>
  <c r="AX123"/>
  <c r="AW123"/>
  <c r="AV123"/>
  <c r="AU123"/>
  <c r="AS123"/>
  <c r="AR123"/>
  <c r="AQ123"/>
  <c r="AP123"/>
  <c r="AO123"/>
  <c r="AN123"/>
  <c r="AM123"/>
  <c r="AL123"/>
  <c r="AK123"/>
  <c r="AJ123"/>
  <c r="AI123"/>
  <c r="AH123"/>
  <c r="AG123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BN122"/>
  <c r="BM122"/>
  <c r="BL122"/>
  <c r="BK122"/>
  <c r="BI122"/>
  <c r="BH122"/>
  <c r="BG122"/>
  <c r="BF122"/>
  <c r="BE122"/>
  <c r="BD122"/>
  <c r="BC122"/>
  <c r="BB122"/>
  <c r="BA122"/>
  <c r="AZ122"/>
  <c r="AY122"/>
  <c r="AX122"/>
  <c r="AW122"/>
  <c r="AV122"/>
  <c r="AU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BN121"/>
  <c r="BM121"/>
  <c r="BL121"/>
  <c r="BK121"/>
  <c r="BI121"/>
  <c r="BH121"/>
  <c r="BG121"/>
  <c r="BF121"/>
  <c r="BE121"/>
  <c r="BD121"/>
  <c r="BC121"/>
  <c r="BB121"/>
  <c r="BA121"/>
  <c r="AZ121"/>
  <c r="AY121"/>
  <c r="AX121"/>
  <c r="AW121"/>
  <c r="AV121"/>
  <c r="AU121"/>
  <c r="AS121"/>
  <c r="AR121"/>
  <c r="AQ121"/>
  <c r="AP121"/>
  <c r="AO121"/>
  <c r="AN121"/>
  <c r="AM121"/>
  <c r="AL121"/>
  <c r="AK121"/>
  <c r="AJ121"/>
  <c r="AI121"/>
  <c r="AH121"/>
  <c r="AG121"/>
  <c r="AF121"/>
  <c r="AE121"/>
  <c r="AD121"/>
  <c r="AC121"/>
  <c r="AB121"/>
  <c r="AA121"/>
  <c r="Z121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BN120"/>
  <c r="BM120"/>
  <c r="BL120"/>
  <c r="BK120"/>
  <c r="BI120"/>
  <c r="BH120"/>
  <c r="BG120"/>
  <c r="BF120"/>
  <c r="BE120"/>
  <c r="BD120"/>
  <c r="BC120"/>
  <c r="BB120"/>
  <c r="BA120"/>
  <c r="AZ120"/>
  <c r="AY120"/>
  <c r="AX120"/>
  <c r="AW120"/>
  <c r="AV120"/>
  <c r="AU120"/>
  <c r="AS120"/>
  <c r="AR120"/>
  <c r="AQ120"/>
  <c r="AP120"/>
  <c r="AO120"/>
  <c r="AN120"/>
  <c r="AM120"/>
  <c r="AL120"/>
  <c r="AK120"/>
  <c r="AJ120"/>
  <c r="AI120"/>
  <c r="AH120"/>
  <c r="AG120"/>
  <c r="AF120"/>
  <c r="AE120"/>
  <c r="AD120"/>
  <c r="AC120"/>
  <c r="AB120"/>
  <c r="AA120"/>
  <c r="Z120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BN119"/>
  <c r="BM119"/>
  <c r="BL119"/>
  <c r="BK119"/>
  <c r="BI119"/>
  <c r="BH119"/>
  <c r="BG119"/>
  <c r="BF119"/>
  <c r="BE119"/>
  <c r="BD119"/>
  <c r="BC119"/>
  <c r="BB119"/>
  <c r="BA119"/>
  <c r="AZ119"/>
  <c r="AY119"/>
  <c r="AX119"/>
  <c r="AW119"/>
  <c r="AV119"/>
  <c r="AU119"/>
  <c r="AS119"/>
  <c r="AR119"/>
  <c r="AQ119"/>
  <c r="AP119"/>
  <c r="AO119"/>
  <c r="AN119"/>
  <c r="AM119"/>
  <c r="AL119"/>
  <c r="AK119"/>
  <c r="AJ119"/>
  <c r="AI119"/>
  <c r="AH119"/>
  <c r="AG119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BN118"/>
  <c r="BM118"/>
  <c r="BL118"/>
  <c r="BK118"/>
  <c r="BI118"/>
  <c r="BH118"/>
  <c r="BG118"/>
  <c r="BF118"/>
  <c r="BE118"/>
  <c r="BD118"/>
  <c r="BC118"/>
  <c r="BB118"/>
  <c r="BA118"/>
  <c r="AZ118"/>
  <c r="AY118"/>
  <c r="AX118"/>
  <c r="AW118"/>
  <c r="AV118"/>
  <c r="AU118"/>
  <c r="AS118"/>
  <c r="AR118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B118"/>
  <c r="BN117"/>
  <c r="BM117"/>
  <c r="BL117"/>
  <c r="BK117"/>
  <c r="BI117"/>
  <c r="BH117"/>
  <c r="BG117"/>
  <c r="BF117"/>
  <c r="BE117"/>
  <c r="BD117"/>
  <c r="BC117"/>
  <c r="BB117"/>
  <c r="BA117"/>
  <c r="AZ117"/>
  <c r="AY117"/>
  <c r="AX117"/>
  <c r="AW117"/>
  <c r="AV117"/>
  <c r="AU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BN116"/>
  <c r="BM116"/>
  <c r="BL116"/>
  <c r="BK116"/>
  <c r="BI116"/>
  <c r="BH116"/>
  <c r="BG116"/>
  <c r="BF116"/>
  <c r="BE116"/>
  <c r="BD116"/>
  <c r="BC116"/>
  <c r="BB116"/>
  <c r="BA116"/>
  <c r="AZ116"/>
  <c r="AY116"/>
  <c r="AX116"/>
  <c r="AW116"/>
  <c r="AV116"/>
  <c r="AU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BN115"/>
  <c r="BM115"/>
  <c r="BL115"/>
  <c r="BK115"/>
  <c r="BI115"/>
  <c r="BH115"/>
  <c r="BG115"/>
  <c r="BF115"/>
  <c r="BE115"/>
  <c r="BD115"/>
  <c r="BC115"/>
  <c r="BB115"/>
  <c r="BA115"/>
  <c r="AZ115"/>
  <c r="AY115"/>
  <c r="AX115"/>
  <c r="AW115"/>
  <c r="AV115"/>
  <c r="AU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BN114"/>
  <c r="BM114"/>
  <c r="BL114"/>
  <c r="BK114"/>
  <c r="BI114"/>
  <c r="BH114"/>
  <c r="BG114"/>
  <c r="BF114"/>
  <c r="BE114"/>
  <c r="BD114"/>
  <c r="BC114"/>
  <c r="BB114"/>
  <c r="BA114"/>
  <c r="AZ114"/>
  <c r="AY114"/>
  <c r="AX114"/>
  <c r="AW114"/>
  <c r="AV114"/>
  <c r="AU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BN113"/>
  <c r="BM113"/>
  <c r="BL113"/>
  <c r="BK113"/>
  <c r="BI113"/>
  <c r="BH113"/>
  <c r="BG113"/>
  <c r="BF113"/>
  <c r="BE113"/>
  <c r="BD113"/>
  <c r="BC113"/>
  <c r="BB113"/>
  <c r="BA113"/>
  <c r="AZ113"/>
  <c r="AY113"/>
  <c r="AX113"/>
  <c r="AW113"/>
  <c r="AV113"/>
  <c r="AU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BN112"/>
  <c r="BM112"/>
  <c r="BL112"/>
  <c r="BK112"/>
  <c r="BI112"/>
  <c r="BH112"/>
  <c r="BG112"/>
  <c r="BF112"/>
  <c r="BE112"/>
  <c r="BD112"/>
  <c r="BC112"/>
  <c r="BB112"/>
  <c r="BA112"/>
  <c r="AZ112"/>
  <c r="AY112"/>
  <c r="AX112"/>
  <c r="AW112"/>
  <c r="AV112"/>
  <c r="AU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BN111"/>
  <c r="BM111"/>
  <c r="BL111"/>
  <c r="BK111"/>
  <c r="BI111"/>
  <c r="BH111"/>
  <c r="BG111"/>
  <c r="BF111"/>
  <c r="BE111"/>
  <c r="BD111"/>
  <c r="BC111"/>
  <c r="BB111"/>
  <c r="BA111"/>
  <c r="AZ111"/>
  <c r="AY111"/>
  <c r="AX111"/>
  <c r="AW111"/>
  <c r="AV111"/>
  <c r="AU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BN110"/>
  <c r="BM110"/>
  <c r="BL110"/>
  <c r="BK110"/>
  <c r="BI110"/>
  <c r="BH110"/>
  <c r="BG110"/>
  <c r="BF110"/>
  <c r="BE110"/>
  <c r="BD110"/>
  <c r="BC110"/>
  <c r="BB110"/>
  <c r="BA110"/>
  <c r="AZ110"/>
  <c r="AY110"/>
  <c r="AX110"/>
  <c r="AW110"/>
  <c r="AV110"/>
  <c r="AU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BN109"/>
  <c r="BM109"/>
  <c r="BL109"/>
  <c r="BK109"/>
  <c r="BI109"/>
  <c r="BH109"/>
  <c r="BG109"/>
  <c r="BF109"/>
  <c r="BE109"/>
  <c r="BD109"/>
  <c r="BC109"/>
  <c r="BB109"/>
  <c r="BA109"/>
  <c r="AZ109"/>
  <c r="AY109"/>
  <c r="AX109"/>
  <c r="AW109"/>
  <c r="AV109"/>
  <c r="AU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BN108"/>
  <c r="BM108"/>
  <c r="BL108"/>
  <c r="BK108"/>
  <c r="BI108"/>
  <c r="BH108"/>
  <c r="BG108"/>
  <c r="BF108"/>
  <c r="BE108"/>
  <c r="BD108"/>
  <c r="BC108"/>
  <c r="BB108"/>
  <c r="BA108"/>
  <c r="AZ108"/>
  <c r="AY108"/>
  <c r="AX108"/>
  <c r="AW108"/>
  <c r="AV108"/>
  <c r="AU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BN107"/>
  <c r="BM107"/>
  <c r="BL107"/>
  <c r="BK107"/>
  <c r="BI107"/>
  <c r="BH107"/>
  <c r="BG107"/>
  <c r="BF107"/>
  <c r="BE107"/>
  <c r="BD107"/>
  <c r="BC107"/>
  <c r="BB107"/>
  <c r="BA107"/>
  <c r="AZ107"/>
  <c r="AY107"/>
  <c r="AX107"/>
  <c r="AW107"/>
  <c r="AV107"/>
  <c r="AU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BN106"/>
  <c r="BM106"/>
  <c r="BL106"/>
  <c r="BK106"/>
  <c r="BI106"/>
  <c r="BH106"/>
  <c r="BG106"/>
  <c r="BF106"/>
  <c r="BE106"/>
  <c r="BD106"/>
  <c r="BC106"/>
  <c r="BB106"/>
  <c r="BA106"/>
  <c r="AZ106"/>
  <c r="AY106"/>
  <c r="AX106"/>
  <c r="AW106"/>
  <c r="AV106"/>
  <c r="AU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BN105"/>
  <c r="BM105"/>
  <c r="BL105"/>
  <c r="BK105"/>
  <c r="BI105"/>
  <c r="BH105"/>
  <c r="BG105"/>
  <c r="BF105"/>
  <c r="BE105"/>
  <c r="BD105"/>
  <c r="BC105"/>
  <c r="BB105"/>
  <c r="BA105"/>
  <c r="AZ105"/>
  <c r="AY105"/>
  <c r="AX105"/>
  <c r="AW105"/>
  <c r="AV105"/>
  <c r="AU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BN104"/>
  <c r="BM104"/>
  <c r="BL104"/>
  <c r="BK104"/>
  <c r="BI104"/>
  <c r="BH104"/>
  <c r="BG104"/>
  <c r="BF104"/>
  <c r="BE104"/>
  <c r="BD104"/>
  <c r="BC104"/>
  <c r="BB104"/>
  <c r="BA104"/>
  <c r="AZ104"/>
  <c r="AY104"/>
  <c r="AX104"/>
  <c r="AW104"/>
  <c r="AV104"/>
  <c r="AU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BN103"/>
  <c r="BM103"/>
  <c r="BL103"/>
  <c r="BK103"/>
  <c r="BI103"/>
  <c r="BH103"/>
  <c r="BG103"/>
  <c r="BF103"/>
  <c r="BE103"/>
  <c r="BD103"/>
  <c r="BC103"/>
  <c r="BB103"/>
  <c r="BA103"/>
  <c r="AZ103"/>
  <c r="AY103"/>
  <c r="AX103"/>
  <c r="AW103"/>
  <c r="AV103"/>
  <c r="AU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BN102"/>
  <c r="BM102"/>
  <c r="BL102"/>
  <c r="BK102"/>
  <c r="BI102"/>
  <c r="BH102"/>
  <c r="BG102"/>
  <c r="BF102"/>
  <c r="BE102"/>
  <c r="BD102"/>
  <c r="BC102"/>
  <c r="BB102"/>
  <c r="BA102"/>
  <c r="AZ102"/>
  <c r="AY102"/>
  <c r="AX102"/>
  <c r="AW102"/>
  <c r="AV102"/>
  <c r="AU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BN101"/>
  <c r="BM101"/>
  <c r="BL101"/>
  <c r="BK101"/>
  <c r="BI101"/>
  <c r="BH101"/>
  <c r="BG101"/>
  <c r="BF101"/>
  <c r="BE101"/>
  <c r="BD101"/>
  <c r="BC101"/>
  <c r="BB101"/>
  <c r="BA101"/>
  <c r="AZ101"/>
  <c r="AY101"/>
  <c r="AX101"/>
  <c r="AW101"/>
  <c r="AV101"/>
  <c r="AU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BN100"/>
  <c r="BM100"/>
  <c r="BL100"/>
  <c r="BK100"/>
  <c r="BI100"/>
  <c r="BH100"/>
  <c r="BG100"/>
  <c r="BF100"/>
  <c r="BE100"/>
  <c r="BD100"/>
  <c r="BC100"/>
  <c r="BB100"/>
  <c r="BA100"/>
  <c r="AZ100"/>
  <c r="AY100"/>
  <c r="AX100"/>
  <c r="AW100"/>
  <c r="AV100"/>
  <c r="AU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BN99"/>
  <c r="BM99"/>
  <c r="BL99"/>
  <c r="BK99"/>
  <c r="BI99"/>
  <c r="BH99"/>
  <c r="BG99"/>
  <c r="BF99"/>
  <c r="BE99"/>
  <c r="BD99"/>
  <c r="BC99"/>
  <c r="BB99"/>
  <c r="BA99"/>
  <c r="AZ99"/>
  <c r="AY99"/>
  <c r="AX99"/>
  <c r="AW99"/>
  <c r="AV99"/>
  <c r="AU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BN98"/>
  <c r="BM98"/>
  <c r="BL98"/>
  <c r="BK98"/>
  <c r="BI98"/>
  <c r="BH98"/>
  <c r="BG98"/>
  <c r="BF98"/>
  <c r="BE98"/>
  <c r="BD98"/>
  <c r="BC98"/>
  <c r="BB98"/>
  <c r="BA98"/>
  <c r="AZ98"/>
  <c r="AY98"/>
  <c r="AX98"/>
  <c r="AW98"/>
  <c r="AV98"/>
  <c r="AU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BN97"/>
  <c r="BM97"/>
  <c r="BL97"/>
  <c r="BK97"/>
  <c r="BI97"/>
  <c r="BH97"/>
  <c r="BG97"/>
  <c r="BF97"/>
  <c r="BE97"/>
  <c r="BD97"/>
  <c r="BC97"/>
  <c r="BB97"/>
  <c r="BA97"/>
  <c r="AZ97"/>
  <c r="AY97"/>
  <c r="AX97"/>
  <c r="AW97"/>
  <c r="AV97"/>
  <c r="AU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BN96"/>
  <c r="BM96"/>
  <c r="BL96"/>
  <c r="BK96"/>
  <c r="BI96"/>
  <c r="BH96"/>
  <c r="BG96"/>
  <c r="BF96"/>
  <c r="BE96"/>
  <c r="BD96"/>
  <c r="BC96"/>
  <c r="BB96"/>
  <c r="BA96"/>
  <c r="AZ96"/>
  <c r="AY96"/>
  <c r="AX96"/>
  <c r="AW96"/>
  <c r="AV96"/>
  <c r="AU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BN95"/>
  <c r="BM95"/>
  <c r="BL95"/>
  <c r="BK95"/>
  <c r="BI95"/>
  <c r="BH95"/>
  <c r="BG95"/>
  <c r="BF95"/>
  <c r="BE95"/>
  <c r="BD95"/>
  <c r="BC95"/>
  <c r="BB95"/>
  <c r="BA95"/>
  <c r="AZ95"/>
  <c r="AY95"/>
  <c r="AX95"/>
  <c r="AW95"/>
  <c r="AV95"/>
  <c r="AU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BN94"/>
  <c r="BM94"/>
  <c r="BL94"/>
  <c r="BK94"/>
  <c r="BI94"/>
  <c r="BH94"/>
  <c r="BG94"/>
  <c r="BF94"/>
  <c r="BE94"/>
  <c r="BD94"/>
  <c r="BC94"/>
  <c r="BB94"/>
  <c r="BA94"/>
  <c r="AZ94"/>
  <c r="AY94"/>
  <c r="AX94"/>
  <c r="AW94"/>
  <c r="AV94"/>
  <c r="AU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BN93"/>
  <c r="BM93"/>
  <c r="BL93"/>
  <c r="BK93"/>
  <c r="BI93"/>
  <c r="BH93"/>
  <c r="BG93"/>
  <c r="BF93"/>
  <c r="BE93"/>
  <c r="BD93"/>
  <c r="BC93"/>
  <c r="BB93"/>
  <c r="BA93"/>
  <c r="AZ93"/>
  <c r="AY93"/>
  <c r="AX93"/>
  <c r="AW93"/>
  <c r="AV93"/>
  <c r="AU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BN92"/>
  <c r="BM92"/>
  <c r="BL92"/>
  <c r="BK92"/>
  <c r="BI92"/>
  <c r="BH92"/>
  <c r="BG92"/>
  <c r="BF92"/>
  <c r="BE92"/>
  <c r="BD92"/>
  <c r="BC92"/>
  <c r="BB92"/>
  <c r="BA92"/>
  <c r="AZ92"/>
  <c r="AY92"/>
  <c r="AX92"/>
  <c r="AW92"/>
  <c r="AV92"/>
  <c r="AU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BN91"/>
  <c r="BM91"/>
  <c r="BL91"/>
  <c r="BK91"/>
  <c r="BI91"/>
  <c r="BH91"/>
  <c r="BG91"/>
  <c r="BF91"/>
  <c r="BE91"/>
  <c r="BD91"/>
  <c r="BC91"/>
  <c r="BB91"/>
  <c r="BA91"/>
  <c r="AZ91"/>
  <c r="AY91"/>
  <c r="AX91"/>
  <c r="AW91"/>
  <c r="AV91"/>
  <c r="AU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BN90"/>
  <c r="BM90"/>
  <c r="BL90"/>
  <c r="BK90"/>
  <c r="BI90"/>
  <c r="BH90"/>
  <c r="BG90"/>
  <c r="BF90"/>
  <c r="BE90"/>
  <c r="BD90"/>
  <c r="BC90"/>
  <c r="BB90"/>
  <c r="BA90"/>
  <c r="AZ90"/>
  <c r="AY90"/>
  <c r="AX90"/>
  <c r="AW90"/>
  <c r="AV90"/>
  <c r="AU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BN89"/>
  <c r="BM89"/>
  <c r="BL89"/>
  <c r="BK89"/>
  <c r="BI89"/>
  <c r="BH89"/>
  <c r="BG89"/>
  <c r="BF89"/>
  <c r="BE89"/>
  <c r="BD89"/>
  <c r="BC89"/>
  <c r="BB89"/>
  <c r="BA89"/>
  <c r="AZ89"/>
  <c r="AY89"/>
  <c r="AX89"/>
  <c r="AW89"/>
  <c r="AV89"/>
  <c r="AU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BN88"/>
  <c r="BM88"/>
  <c r="BL88"/>
  <c r="BK88"/>
  <c r="BI88"/>
  <c r="BH88"/>
  <c r="BG88"/>
  <c r="BF88"/>
  <c r="BE88"/>
  <c r="BD88"/>
  <c r="BC88"/>
  <c r="BB88"/>
  <c r="BA88"/>
  <c r="AZ88"/>
  <c r="AY88"/>
  <c r="AX88"/>
  <c r="AW88"/>
  <c r="AV88"/>
  <c r="AU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BN87"/>
  <c r="BM87"/>
  <c r="BL87"/>
  <c r="BK87"/>
  <c r="BI87"/>
  <c r="BH87"/>
  <c r="BG87"/>
  <c r="BF87"/>
  <c r="BE87"/>
  <c r="BD87"/>
  <c r="BC87"/>
  <c r="BB87"/>
  <c r="BA87"/>
  <c r="AZ87"/>
  <c r="AY87"/>
  <c r="AX87"/>
  <c r="AW87"/>
  <c r="AV87"/>
  <c r="AU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BN86"/>
  <c r="BM86"/>
  <c r="BL86"/>
  <c r="BK86"/>
  <c r="BI86"/>
  <c r="BH86"/>
  <c r="BG86"/>
  <c r="BF86"/>
  <c r="BE86"/>
  <c r="BD86"/>
  <c r="BC86"/>
  <c r="BB86"/>
  <c r="BA86"/>
  <c r="AZ86"/>
  <c r="AY86"/>
  <c r="AX86"/>
  <c r="AW86"/>
  <c r="AV86"/>
  <c r="AU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BN85"/>
  <c r="BM85"/>
  <c r="BL85"/>
  <c r="BK85"/>
  <c r="BI85"/>
  <c r="BH85"/>
  <c r="BG85"/>
  <c r="BF85"/>
  <c r="BE85"/>
  <c r="BD85"/>
  <c r="BC85"/>
  <c r="BB85"/>
  <c r="BA85"/>
  <c r="AZ85"/>
  <c r="AY85"/>
  <c r="AX85"/>
  <c r="AW85"/>
  <c r="AV85"/>
  <c r="AU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BN84"/>
  <c r="BM84"/>
  <c r="BL84"/>
  <c r="BK84"/>
  <c r="BI84"/>
  <c r="BH84"/>
  <c r="BG84"/>
  <c r="BF84"/>
  <c r="BE84"/>
  <c r="BD84"/>
  <c r="BC84"/>
  <c r="BB84"/>
  <c r="BA84"/>
  <c r="AZ84"/>
  <c r="AY84"/>
  <c r="AX84"/>
  <c r="AW84"/>
  <c r="AV84"/>
  <c r="AU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BN83"/>
  <c r="BM83"/>
  <c r="BL83"/>
  <c r="BK83"/>
  <c r="BI83"/>
  <c r="BH83"/>
  <c r="BG83"/>
  <c r="BF83"/>
  <c r="BE83"/>
  <c r="BD83"/>
  <c r="BC83"/>
  <c r="BB83"/>
  <c r="BA83"/>
  <c r="AZ83"/>
  <c r="AY83"/>
  <c r="AX83"/>
  <c r="AW83"/>
  <c r="AV83"/>
  <c r="AU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BN82"/>
  <c r="BM82"/>
  <c r="BL82"/>
  <c r="BK82"/>
  <c r="BI82"/>
  <c r="BH82"/>
  <c r="BG82"/>
  <c r="BF82"/>
  <c r="BE82"/>
  <c r="BD82"/>
  <c r="BC82"/>
  <c r="BB82"/>
  <c r="BA82"/>
  <c r="AZ82"/>
  <c r="AY82"/>
  <c r="AX82"/>
  <c r="AW82"/>
  <c r="AV82"/>
  <c r="AU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BN81"/>
  <c r="BM81"/>
  <c r="BL81"/>
  <c r="BK81"/>
  <c r="BI81"/>
  <c r="BH81"/>
  <c r="BG81"/>
  <c r="BF81"/>
  <c r="BE81"/>
  <c r="BD81"/>
  <c r="BC81"/>
  <c r="BB81"/>
  <c r="BA81"/>
  <c r="AZ81"/>
  <c r="AY81"/>
  <c r="AX81"/>
  <c r="AW81"/>
  <c r="AV81"/>
  <c r="AU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BN80"/>
  <c r="BM80"/>
  <c r="BL80"/>
  <c r="BK80"/>
  <c r="BI80"/>
  <c r="BH80"/>
  <c r="BG80"/>
  <c r="BF80"/>
  <c r="BE80"/>
  <c r="BD80"/>
  <c r="BC80"/>
  <c r="BB80"/>
  <c r="BA80"/>
  <c r="AZ80"/>
  <c r="AY80"/>
  <c r="AX80"/>
  <c r="AW80"/>
  <c r="AV80"/>
  <c r="AU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BN79"/>
  <c r="BM79"/>
  <c r="BL79"/>
  <c r="BK79"/>
  <c r="BI79"/>
  <c r="BH79"/>
  <c r="BG79"/>
  <c r="BF79"/>
  <c r="BE79"/>
  <c r="BD79"/>
  <c r="BC79"/>
  <c r="BB79"/>
  <c r="BA79"/>
  <c r="AZ79"/>
  <c r="AY79"/>
  <c r="AX79"/>
  <c r="AW79"/>
  <c r="AV79"/>
  <c r="AU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BN78"/>
  <c r="BM78"/>
  <c r="BL78"/>
  <c r="BK78"/>
  <c r="BI78"/>
  <c r="BH78"/>
  <c r="BG78"/>
  <c r="BF78"/>
  <c r="BE78"/>
  <c r="BD78"/>
  <c r="BC78"/>
  <c r="BB78"/>
  <c r="BA78"/>
  <c r="AZ78"/>
  <c r="AY78"/>
  <c r="AX78"/>
  <c r="AW78"/>
  <c r="AV78"/>
  <c r="AU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BN77"/>
  <c r="BM77"/>
  <c r="BL77"/>
  <c r="BK77"/>
  <c r="BI77"/>
  <c r="BH77"/>
  <c r="BG77"/>
  <c r="BF77"/>
  <c r="BE77"/>
  <c r="BD77"/>
  <c r="BC77"/>
  <c r="BB77"/>
  <c r="BA77"/>
  <c r="AZ77"/>
  <c r="AY77"/>
  <c r="AX77"/>
  <c r="AW77"/>
  <c r="AV77"/>
  <c r="AU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BN76"/>
  <c r="BM76"/>
  <c r="BL76"/>
  <c r="BK76"/>
  <c r="BI76"/>
  <c r="BH76"/>
  <c r="BG76"/>
  <c r="BF76"/>
  <c r="BE76"/>
  <c r="BD76"/>
  <c r="BC76"/>
  <c r="BB76"/>
  <c r="BA76"/>
  <c r="AZ76"/>
  <c r="AY76"/>
  <c r="AX76"/>
  <c r="AW76"/>
  <c r="AV76"/>
  <c r="AU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BN75"/>
  <c r="BM75"/>
  <c r="BL75"/>
  <c r="BK75"/>
  <c r="BI75"/>
  <c r="BH75"/>
  <c r="BG75"/>
  <c r="BF75"/>
  <c r="BE75"/>
  <c r="BD75"/>
  <c r="BC75"/>
  <c r="BB75"/>
  <c r="BA75"/>
  <c r="AZ75"/>
  <c r="AY75"/>
  <c r="AX75"/>
  <c r="AW75"/>
  <c r="AV75"/>
  <c r="AU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BN74"/>
  <c r="BM74"/>
  <c r="BL74"/>
  <c r="BK74"/>
  <c r="BI74"/>
  <c r="BH74"/>
  <c r="BG74"/>
  <c r="BF74"/>
  <c r="BE74"/>
  <c r="BD74"/>
  <c r="BC74"/>
  <c r="BB74"/>
  <c r="BA74"/>
  <c r="AZ74"/>
  <c r="AY74"/>
  <c r="AX74"/>
  <c r="AW74"/>
  <c r="AV74"/>
  <c r="AU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BN73"/>
  <c r="BM73"/>
  <c r="BL73"/>
  <c r="BK73"/>
  <c r="BI73"/>
  <c r="BH73"/>
  <c r="BG73"/>
  <c r="BF73"/>
  <c r="BE73"/>
  <c r="BD73"/>
  <c r="BC73"/>
  <c r="BB73"/>
  <c r="BA73"/>
  <c r="AZ73"/>
  <c r="AY73"/>
  <c r="AX73"/>
  <c r="AW73"/>
  <c r="AV73"/>
  <c r="AU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BN72"/>
  <c r="BM72"/>
  <c r="BL72"/>
  <c r="BK72"/>
  <c r="BI72"/>
  <c r="BH72"/>
  <c r="BG72"/>
  <c r="BF72"/>
  <c r="BE72"/>
  <c r="BD72"/>
  <c r="BC72"/>
  <c r="BB72"/>
  <c r="BA72"/>
  <c r="AZ72"/>
  <c r="AY72"/>
  <c r="AX72"/>
  <c r="AW72"/>
  <c r="AV72"/>
  <c r="AU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BN71"/>
  <c r="BM71"/>
  <c r="BL71"/>
  <c r="BK71"/>
  <c r="BI71"/>
  <c r="BH71"/>
  <c r="BG71"/>
  <c r="BF71"/>
  <c r="BE71"/>
  <c r="BD71"/>
  <c r="BC71"/>
  <c r="BB71"/>
  <c r="BA71"/>
  <c r="AZ71"/>
  <c r="AY71"/>
  <c r="AX71"/>
  <c r="AW71"/>
  <c r="AV71"/>
  <c r="AU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BN70"/>
  <c r="BM70"/>
  <c r="BL70"/>
  <c r="BK70"/>
  <c r="BI70"/>
  <c r="BH70"/>
  <c r="BG70"/>
  <c r="BF70"/>
  <c r="BE70"/>
  <c r="BD70"/>
  <c r="BC70"/>
  <c r="BB70"/>
  <c r="BA70"/>
  <c r="AZ70"/>
  <c r="AY70"/>
  <c r="AX70"/>
  <c r="AW70"/>
  <c r="AV70"/>
  <c r="AU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BN69"/>
  <c r="BM69"/>
  <c r="BL69"/>
  <c r="BK69"/>
  <c r="BI69"/>
  <c r="BH69"/>
  <c r="BG69"/>
  <c r="BF69"/>
  <c r="BE69"/>
  <c r="BD69"/>
  <c r="BC69"/>
  <c r="BB69"/>
  <c r="BA69"/>
  <c r="AZ69"/>
  <c r="AY69"/>
  <c r="AX69"/>
  <c r="AW69"/>
  <c r="AV69"/>
  <c r="AU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BN68"/>
  <c r="BM68"/>
  <c r="BL68"/>
  <c r="BK68"/>
  <c r="BI68"/>
  <c r="BH68"/>
  <c r="BG68"/>
  <c r="BF68"/>
  <c r="BE68"/>
  <c r="BD68"/>
  <c r="BC68"/>
  <c r="BB68"/>
  <c r="BA68"/>
  <c r="AZ68"/>
  <c r="AY68"/>
  <c r="AX68"/>
  <c r="AW68"/>
  <c r="AV68"/>
  <c r="AU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BN67"/>
  <c r="BM67"/>
  <c r="BL67"/>
  <c r="BK67"/>
  <c r="BI67"/>
  <c r="BH67"/>
  <c r="BG67"/>
  <c r="BF67"/>
  <c r="BE67"/>
  <c r="BD67"/>
  <c r="BC67"/>
  <c r="BB67"/>
  <c r="BA67"/>
  <c r="AZ67"/>
  <c r="AY67"/>
  <c r="AX67"/>
  <c r="AW67"/>
  <c r="AV67"/>
  <c r="AU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BN66"/>
  <c r="BM66"/>
  <c r="BL66"/>
  <c r="BK66"/>
  <c r="BI66"/>
  <c r="BH66"/>
  <c r="BG66"/>
  <c r="BF66"/>
  <c r="BE66"/>
  <c r="BD66"/>
  <c r="BC66"/>
  <c r="BB66"/>
  <c r="BA66"/>
  <c r="AZ66"/>
  <c r="AY66"/>
  <c r="AX66"/>
  <c r="AW66"/>
  <c r="AV66"/>
  <c r="AU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BN65"/>
  <c r="BM65"/>
  <c r="BL65"/>
  <c r="BK65"/>
  <c r="BI65"/>
  <c r="BH65"/>
  <c r="BG65"/>
  <c r="BF65"/>
  <c r="BE65"/>
  <c r="BD65"/>
  <c r="BC65"/>
  <c r="BB65"/>
  <c r="BA65"/>
  <c r="AZ65"/>
  <c r="AY65"/>
  <c r="AX65"/>
  <c r="AW65"/>
  <c r="AV65"/>
  <c r="AU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BN64"/>
  <c r="BM64"/>
  <c r="BL64"/>
  <c r="BK64"/>
  <c r="BI64"/>
  <c r="BH64"/>
  <c r="BG64"/>
  <c r="BF64"/>
  <c r="BE64"/>
  <c r="BD64"/>
  <c r="BC64"/>
  <c r="BB64"/>
  <c r="BA64"/>
  <c r="AZ64"/>
  <c r="AY64"/>
  <c r="AX64"/>
  <c r="AW64"/>
  <c r="AV64"/>
  <c r="AU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BN63"/>
  <c r="BM63"/>
  <c r="BL63"/>
  <c r="BK63"/>
  <c r="BI63"/>
  <c r="BH63"/>
  <c r="BG63"/>
  <c r="BF63"/>
  <c r="BE63"/>
  <c r="BD63"/>
  <c r="BC63"/>
  <c r="BB63"/>
  <c r="BA63"/>
  <c r="AZ63"/>
  <c r="AY63"/>
  <c r="AX63"/>
  <c r="AW63"/>
  <c r="AV63"/>
  <c r="AU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BN62"/>
  <c r="BM62"/>
  <c r="BL62"/>
  <c r="BK62"/>
  <c r="BI62"/>
  <c r="BH62"/>
  <c r="BG62"/>
  <c r="BF62"/>
  <c r="BE62"/>
  <c r="BD62"/>
  <c r="BC62"/>
  <c r="BB62"/>
  <c r="BA62"/>
  <c r="AZ62"/>
  <c r="AY62"/>
  <c r="AX62"/>
  <c r="AW62"/>
  <c r="AV62"/>
  <c r="AU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BN61"/>
  <c r="BM61"/>
  <c r="BL61"/>
  <c r="BK61"/>
  <c r="BI61"/>
  <c r="BH61"/>
  <c r="BG61"/>
  <c r="BF61"/>
  <c r="BE61"/>
  <c r="BD61"/>
  <c r="BC61"/>
  <c r="BB61"/>
  <c r="BA61"/>
  <c r="AZ61"/>
  <c r="AY61"/>
  <c r="AX61"/>
  <c r="AW61"/>
  <c r="AV61"/>
  <c r="AU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BN60"/>
  <c r="BM60"/>
  <c r="BL60"/>
  <c r="BK60"/>
  <c r="BI60"/>
  <c r="BH60"/>
  <c r="BG60"/>
  <c r="BF60"/>
  <c r="BE60"/>
  <c r="BD60"/>
  <c r="BC60"/>
  <c r="BB60"/>
  <c r="BA60"/>
  <c r="AZ60"/>
  <c r="AY60"/>
  <c r="AX60"/>
  <c r="AW60"/>
  <c r="AV60"/>
  <c r="AU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N59"/>
  <c r="BM59"/>
  <c r="BL59"/>
  <c r="BK59"/>
  <c r="BI59"/>
  <c r="BH59"/>
  <c r="BG59"/>
  <c r="BF59"/>
  <c r="BE59"/>
  <c r="BD59"/>
  <c r="BC59"/>
  <c r="BB59"/>
  <c r="BA59"/>
  <c r="AZ59"/>
  <c r="AY59"/>
  <c r="AX59"/>
  <c r="AW59"/>
  <c r="AV59"/>
  <c r="AU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BN58"/>
  <c r="BM58"/>
  <c r="BL58"/>
  <c r="BK58"/>
  <c r="BI58"/>
  <c r="BH58"/>
  <c r="BG58"/>
  <c r="BF58"/>
  <c r="BE58"/>
  <c r="BD58"/>
  <c r="BC58"/>
  <c r="BB58"/>
  <c r="BA58"/>
  <c r="AZ58"/>
  <c r="AY58"/>
  <c r="AX58"/>
  <c r="AW58"/>
  <c r="AV58"/>
  <c r="AU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BN57"/>
  <c r="BM57"/>
  <c r="BL57"/>
  <c r="BK57"/>
  <c r="BI57"/>
  <c r="BH57"/>
  <c r="BG57"/>
  <c r="BF57"/>
  <c r="BE57"/>
  <c r="BD57"/>
  <c r="BC57"/>
  <c r="BB57"/>
  <c r="BA57"/>
  <c r="AZ57"/>
  <c r="AY57"/>
  <c r="AX57"/>
  <c r="AW57"/>
  <c r="AV57"/>
  <c r="AU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BN56"/>
  <c r="BM56"/>
  <c r="BL56"/>
  <c r="BK56"/>
  <c r="BI56"/>
  <c r="BH56"/>
  <c r="BG56"/>
  <c r="BF56"/>
  <c r="BE56"/>
  <c r="BD56"/>
  <c r="BC56"/>
  <c r="BB56"/>
  <c r="BA56"/>
  <c r="AZ56"/>
  <c r="AY56"/>
  <c r="AX56"/>
  <c r="AW56"/>
  <c r="AV56"/>
  <c r="AU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N55"/>
  <c r="BM55"/>
  <c r="BL55"/>
  <c r="BK55"/>
  <c r="BI55"/>
  <c r="BH55"/>
  <c r="BG55"/>
  <c r="BF55"/>
  <c r="BE55"/>
  <c r="BD55"/>
  <c r="BC55"/>
  <c r="BB55"/>
  <c r="BA55"/>
  <c r="AZ55"/>
  <c r="AY55"/>
  <c r="AX55"/>
  <c r="AW55"/>
  <c r="AV55"/>
  <c r="AU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N54"/>
  <c r="BM54"/>
  <c r="BL54"/>
  <c r="BK54"/>
  <c r="BI54"/>
  <c r="BH54"/>
  <c r="BG54"/>
  <c r="BF54"/>
  <c r="BE54"/>
  <c r="BD54"/>
  <c r="BC54"/>
  <c r="BB54"/>
  <c r="BA54"/>
  <c r="AZ54"/>
  <c r="AY54"/>
  <c r="AX54"/>
  <c r="AW54"/>
  <c r="AV54"/>
  <c r="AU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BN53"/>
  <c r="BM53"/>
  <c r="BL53"/>
  <c r="BK53"/>
  <c r="BI53"/>
  <c r="BH53"/>
  <c r="BG53"/>
  <c r="BF53"/>
  <c r="BE53"/>
  <c r="BD53"/>
  <c r="BC53"/>
  <c r="BB53"/>
  <c r="BA53"/>
  <c r="AZ53"/>
  <c r="AY53"/>
  <c r="AX53"/>
  <c r="AW53"/>
  <c r="AV53"/>
  <c r="AU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BN52"/>
  <c r="BM52"/>
  <c r="BL52"/>
  <c r="BK52"/>
  <c r="BI52"/>
  <c r="BH52"/>
  <c r="BG52"/>
  <c r="BF52"/>
  <c r="BE52"/>
  <c r="BD52"/>
  <c r="BC52"/>
  <c r="BB52"/>
  <c r="BA52"/>
  <c r="AZ52"/>
  <c r="AY52"/>
  <c r="AX52"/>
  <c r="AW52"/>
  <c r="AV52"/>
  <c r="AU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BN51"/>
  <c r="BM51"/>
  <c r="BL51"/>
  <c r="BK51"/>
  <c r="BI51"/>
  <c r="BH51"/>
  <c r="BG51"/>
  <c r="BF51"/>
  <c r="BE51"/>
  <c r="BD51"/>
  <c r="BC51"/>
  <c r="BB51"/>
  <c r="BA51"/>
  <c r="AZ51"/>
  <c r="AY51"/>
  <c r="AX51"/>
  <c r="AW51"/>
  <c r="AV51"/>
  <c r="AU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BN50"/>
  <c r="BM50"/>
  <c r="BL50"/>
  <c r="BK50"/>
  <c r="BI50"/>
  <c r="BH50"/>
  <c r="BG50"/>
  <c r="BF50"/>
  <c r="BE50"/>
  <c r="BD50"/>
  <c r="BC50"/>
  <c r="BB50"/>
  <c r="BA50"/>
  <c r="AZ50"/>
  <c r="AY50"/>
  <c r="AX50"/>
  <c r="AW50"/>
  <c r="AV50"/>
  <c r="AU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BN49"/>
  <c r="BM49"/>
  <c r="BL49"/>
  <c r="BK49"/>
  <c r="BI49"/>
  <c r="BH49"/>
  <c r="BG49"/>
  <c r="BF49"/>
  <c r="BE49"/>
  <c r="BD49"/>
  <c r="BC49"/>
  <c r="BB49"/>
  <c r="BA49"/>
  <c r="AZ49"/>
  <c r="AY49"/>
  <c r="AX49"/>
  <c r="AW49"/>
  <c r="AV49"/>
  <c r="AU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BN48"/>
  <c r="BM48"/>
  <c r="BL48"/>
  <c r="BK48"/>
  <c r="BI48"/>
  <c r="BH48"/>
  <c r="BG48"/>
  <c r="BF48"/>
  <c r="BE48"/>
  <c r="BD48"/>
  <c r="BC48"/>
  <c r="BB48"/>
  <c r="BA48"/>
  <c r="AZ48"/>
  <c r="AY48"/>
  <c r="AX48"/>
  <c r="AW48"/>
  <c r="AV48"/>
  <c r="AU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BN47"/>
  <c r="BM47"/>
  <c r="BL47"/>
  <c r="BK47"/>
  <c r="BI47"/>
  <c r="BH47"/>
  <c r="BG47"/>
  <c r="BF47"/>
  <c r="BE47"/>
  <c r="BD47"/>
  <c r="BC47"/>
  <c r="BB47"/>
  <c r="BA47"/>
  <c r="AZ47"/>
  <c r="AY47"/>
  <c r="AX47"/>
  <c r="AW47"/>
  <c r="AV47"/>
  <c r="AU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BN46"/>
  <c r="BM46"/>
  <c r="BL46"/>
  <c r="BK46"/>
  <c r="BI46"/>
  <c r="BH46"/>
  <c r="BG46"/>
  <c r="BF46"/>
  <c r="BE46"/>
  <c r="BD46"/>
  <c r="BC46"/>
  <c r="BB46"/>
  <c r="BA46"/>
  <c r="AZ46"/>
  <c r="AY46"/>
  <c r="AX46"/>
  <c r="AW46"/>
  <c r="AV46"/>
  <c r="AU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BN45"/>
  <c r="BM45"/>
  <c r="BL45"/>
  <c r="BK45"/>
  <c r="BI45"/>
  <c r="BH45"/>
  <c r="BG45"/>
  <c r="BF45"/>
  <c r="BE45"/>
  <c r="BD45"/>
  <c r="BC45"/>
  <c r="BB45"/>
  <c r="BA45"/>
  <c r="AZ45"/>
  <c r="AY45"/>
  <c r="AX45"/>
  <c r="AW45"/>
  <c r="AV45"/>
  <c r="AU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BN44"/>
  <c r="BM44"/>
  <c r="BL44"/>
  <c r="BK44"/>
  <c r="BI44"/>
  <c r="BH44"/>
  <c r="BG44"/>
  <c r="BF44"/>
  <c r="BE44"/>
  <c r="BD44"/>
  <c r="BC44"/>
  <c r="BB44"/>
  <c r="BA44"/>
  <c r="AZ44"/>
  <c r="AY44"/>
  <c r="AX44"/>
  <c r="AW44"/>
  <c r="AV44"/>
  <c r="AU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BN43"/>
  <c r="BM43"/>
  <c r="BL43"/>
  <c r="BK43"/>
  <c r="BI43"/>
  <c r="BH43"/>
  <c r="BG43"/>
  <c r="BF43"/>
  <c r="BE43"/>
  <c r="BD43"/>
  <c r="BC43"/>
  <c r="BB43"/>
  <c r="BA43"/>
  <c r="AZ43"/>
  <c r="AY43"/>
  <c r="AX43"/>
  <c r="AW43"/>
  <c r="AV43"/>
  <c r="AU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BN42"/>
  <c r="BM42"/>
  <c r="BL42"/>
  <c r="BK42"/>
  <c r="BI42"/>
  <c r="BH42"/>
  <c r="BG42"/>
  <c r="BF42"/>
  <c r="BE42"/>
  <c r="BD42"/>
  <c r="BC42"/>
  <c r="BB42"/>
  <c r="BA42"/>
  <c r="AZ42"/>
  <c r="AY42"/>
  <c r="AX42"/>
  <c r="AW42"/>
  <c r="AV42"/>
  <c r="AU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BN41"/>
  <c r="BM41"/>
  <c r="BL41"/>
  <c r="BK41"/>
  <c r="BI41"/>
  <c r="BH41"/>
  <c r="BG41"/>
  <c r="BF41"/>
  <c r="BE41"/>
  <c r="BD41"/>
  <c r="BC41"/>
  <c r="BB41"/>
  <c r="BA41"/>
  <c r="AZ41"/>
  <c r="AY41"/>
  <c r="AX41"/>
  <c r="AW41"/>
  <c r="AV41"/>
  <c r="AU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BN40"/>
  <c r="BM40"/>
  <c r="BL40"/>
  <c r="BK40"/>
  <c r="BI40"/>
  <c r="BH40"/>
  <c r="BG40"/>
  <c r="BF40"/>
  <c r="BE40"/>
  <c r="BD40"/>
  <c r="BC40"/>
  <c r="BB40"/>
  <c r="BA40"/>
  <c r="AZ40"/>
  <c r="AY40"/>
  <c r="AX40"/>
  <c r="AW40"/>
  <c r="AV40"/>
  <c r="AU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BN39"/>
  <c r="BM39"/>
  <c r="BL39"/>
  <c r="BK39"/>
  <c r="BI39"/>
  <c r="BH39"/>
  <c r="BG39"/>
  <c r="BF39"/>
  <c r="BE39"/>
  <c r="BD39"/>
  <c r="BC39"/>
  <c r="BB39"/>
  <c r="BA39"/>
  <c r="AZ39"/>
  <c r="AY39"/>
  <c r="AX39"/>
  <c r="AW39"/>
  <c r="AV39"/>
  <c r="AU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BN38"/>
  <c r="BM38"/>
  <c r="BL38"/>
  <c r="BK38"/>
  <c r="BI38"/>
  <c r="BH38"/>
  <c r="BG38"/>
  <c r="BF38"/>
  <c r="BE38"/>
  <c r="BD38"/>
  <c r="BC38"/>
  <c r="BB38"/>
  <c r="BA38"/>
  <c r="AZ38"/>
  <c r="AY38"/>
  <c r="AX38"/>
  <c r="AW38"/>
  <c r="AV38"/>
  <c r="AU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N37"/>
  <c r="BM37"/>
  <c r="BL37"/>
  <c r="BK37"/>
  <c r="BI37"/>
  <c r="BH37"/>
  <c r="BG37"/>
  <c r="BF37"/>
  <c r="BE37"/>
  <c r="BD37"/>
  <c r="BC37"/>
  <c r="BB37"/>
  <c r="BA37"/>
  <c r="AZ37"/>
  <c r="AY37"/>
  <c r="AX37"/>
  <c r="AW37"/>
  <c r="AV37"/>
  <c r="AU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BN36"/>
  <c r="BM36"/>
  <c r="BL36"/>
  <c r="BK36"/>
  <c r="BI36"/>
  <c r="BH36"/>
  <c r="BG36"/>
  <c r="BF36"/>
  <c r="BE36"/>
  <c r="BD36"/>
  <c r="BC36"/>
  <c r="BB36"/>
  <c r="BA36"/>
  <c r="AZ36"/>
  <c r="AY36"/>
  <c r="AX36"/>
  <c r="AW36"/>
  <c r="AV36"/>
  <c r="AU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BN35"/>
  <c r="BM35"/>
  <c r="BL35"/>
  <c r="BK35"/>
  <c r="BI35"/>
  <c r="BH35"/>
  <c r="BG35"/>
  <c r="BF35"/>
  <c r="BE35"/>
  <c r="BD35"/>
  <c r="BC35"/>
  <c r="BB35"/>
  <c r="BA35"/>
  <c r="AZ35"/>
  <c r="AY35"/>
  <c r="AX35"/>
  <c r="AW35"/>
  <c r="AV35"/>
  <c r="AU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BN34"/>
  <c r="BM34"/>
  <c r="BL34"/>
  <c r="BK34"/>
  <c r="BI34"/>
  <c r="BH34"/>
  <c r="BG34"/>
  <c r="BF34"/>
  <c r="BE34"/>
  <c r="BD34"/>
  <c r="BC34"/>
  <c r="BB34"/>
  <c r="BA34"/>
  <c r="AZ34"/>
  <c r="AY34"/>
  <c r="AX34"/>
  <c r="AW34"/>
  <c r="AV34"/>
  <c r="AU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BN33"/>
  <c r="BM33"/>
  <c r="BL33"/>
  <c r="BK33"/>
  <c r="BI33"/>
  <c r="BH33"/>
  <c r="BG33"/>
  <c r="BF33"/>
  <c r="BE33"/>
  <c r="BD33"/>
  <c r="BC33"/>
  <c r="BB33"/>
  <c r="BA33"/>
  <c r="AZ33"/>
  <c r="AY33"/>
  <c r="AX33"/>
  <c r="AW33"/>
  <c r="AV33"/>
  <c r="AU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N32"/>
  <c r="BM32"/>
  <c r="BL32"/>
  <c r="BK32"/>
  <c r="BI32"/>
  <c r="BH32"/>
  <c r="BG32"/>
  <c r="BF32"/>
  <c r="BE32"/>
  <c r="BD32"/>
  <c r="BC32"/>
  <c r="BB32"/>
  <c r="BA32"/>
  <c r="AZ32"/>
  <c r="AY32"/>
  <c r="AX32"/>
  <c r="AW32"/>
  <c r="AV32"/>
  <c r="AU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N31"/>
  <c r="BM31"/>
  <c r="BL31"/>
  <c r="BK31"/>
  <c r="BI31"/>
  <c r="BH31"/>
  <c r="BG31"/>
  <c r="BF31"/>
  <c r="BE31"/>
  <c r="BD31"/>
  <c r="BC31"/>
  <c r="BB31"/>
  <c r="BA31"/>
  <c r="AZ31"/>
  <c r="AY31"/>
  <c r="AX31"/>
  <c r="AW31"/>
  <c r="AV31"/>
  <c r="AU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N30"/>
  <c r="BM30"/>
  <c r="BL30"/>
  <c r="BK30"/>
  <c r="BI30"/>
  <c r="BH30"/>
  <c r="BG30"/>
  <c r="BF30"/>
  <c r="BE30"/>
  <c r="BD30"/>
  <c r="BC30"/>
  <c r="BB30"/>
  <c r="BA30"/>
  <c r="AZ30"/>
  <c r="AY30"/>
  <c r="AX30"/>
  <c r="AW30"/>
  <c r="AV30"/>
  <c r="AU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N29"/>
  <c r="BM29"/>
  <c r="BL29"/>
  <c r="BK29"/>
  <c r="BI29"/>
  <c r="BH29"/>
  <c r="BG29"/>
  <c r="BF29"/>
  <c r="BE29"/>
  <c r="BD29"/>
  <c r="BC29"/>
  <c r="BB29"/>
  <c r="BA29"/>
  <c r="AZ29"/>
  <c r="AY29"/>
  <c r="AX29"/>
  <c r="AW29"/>
  <c r="AV29"/>
  <c r="AU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N28"/>
  <c r="BM28"/>
  <c r="BL28"/>
  <c r="BK28"/>
  <c r="BI28"/>
  <c r="BH28"/>
  <c r="BG28"/>
  <c r="BF28"/>
  <c r="BE28"/>
  <c r="BD28"/>
  <c r="BC28"/>
  <c r="BB28"/>
  <c r="BA28"/>
  <c r="AZ28"/>
  <c r="AY28"/>
  <c r="AX28"/>
  <c r="AW28"/>
  <c r="AV28"/>
  <c r="AU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N27"/>
  <c r="BM27"/>
  <c r="BL27"/>
  <c r="BK27"/>
  <c r="BI27"/>
  <c r="BH27"/>
  <c r="BG27"/>
  <c r="BF27"/>
  <c r="BE27"/>
  <c r="BD27"/>
  <c r="BC27"/>
  <c r="BB27"/>
  <c r="BA27"/>
  <c r="AZ27"/>
  <c r="AY27"/>
  <c r="AX27"/>
  <c r="AW27"/>
  <c r="AV27"/>
  <c r="AU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N26"/>
  <c r="BM26"/>
  <c r="BL26"/>
  <c r="BK26"/>
  <c r="BI26"/>
  <c r="BH26"/>
  <c r="BG26"/>
  <c r="BF26"/>
  <c r="BE26"/>
  <c r="BD26"/>
  <c r="BC26"/>
  <c r="BB26"/>
  <c r="BA26"/>
  <c r="AZ26"/>
  <c r="AY26"/>
  <c r="AX26"/>
  <c r="AW26"/>
  <c r="AV26"/>
  <c r="AU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N25"/>
  <c r="BM25"/>
  <c r="BL25"/>
  <c r="BK25"/>
  <c r="BI25"/>
  <c r="BH25"/>
  <c r="BG25"/>
  <c r="BF25"/>
  <c r="BE25"/>
  <c r="BD25"/>
  <c r="BC25"/>
  <c r="BB25"/>
  <c r="BA25"/>
  <c r="AZ25"/>
  <c r="AY25"/>
  <c r="AX25"/>
  <c r="AW25"/>
  <c r="AV25"/>
  <c r="AU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N24"/>
  <c r="BM24"/>
  <c r="BL24"/>
  <c r="BK24"/>
  <c r="BI24"/>
  <c r="BH24"/>
  <c r="BG24"/>
  <c r="BF24"/>
  <c r="BE24"/>
  <c r="BD24"/>
  <c r="BC24"/>
  <c r="BB24"/>
  <c r="BA24"/>
  <c r="AZ24"/>
  <c r="AY24"/>
  <c r="AX24"/>
  <c r="AW24"/>
  <c r="AV24"/>
  <c r="AU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N23"/>
  <c r="BM23"/>
  <c r="BL23"/>
  <c r="BK23"/>
  <c r="BI23"/>
  <c r="BH23"/>
  <c r="BG23"/>
  <c r="BF23"/>
  <c r="BE23"/>
  <c r="BD23"/>
  <c r="BC23"/>
  <c r="BB23"/>
  <c r="BA23"/>
  <c r="AZ23"/>
  <c r="AY23"/>
  <c r="AX23"/>
  <c r="AW23"/>
  <c r="AV23"/>
  <c r="AU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N22"/>
  <c r="BM22"/>
  <c r="BL22"/>
  <c r="BK22"/>
  <c r="BI22"/>
  <c r="BH22"/>
  <c r="BG22"/>
  <c r="BF22"/>
  <c r="BE22"/>
  <c r="BD22"/>
  <c r="BC22"/>
  <c r="BB22"/>
  <c r="BA22"/>
  <c r="AZ22"/>
  <c r="AY22"/>
  <c r="AX22"/>
  <c r="AW22"/>
  <c r="AV22"/>
  <c r="AU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N21"/>
  <c r="BM21"/>
  <c r="BL21"/>
  <c r="BK21"/>
  <c r="BI21"/>
  <c r="BH21"/>
  <c r="BG21"/>
  <c r="BF21"/>
  <c r="BE21"/>
  <c r="BD21"/>
  <c r="BC21"/>
  <c r="BB21"/>
  <c r="BA21"/>
  <c r="AZ21"/>
  <c r="AY21"/>
  <c r="AX21"/>
  <c r="AW21"/>
  <c r="AV21"/>
  <c r="AU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N20"/>
  <c r="BM20"/>
  <c r="BL20"/>
  <c r="BK20"/>
  <c r="BI20"/>
  <c r="BH20"/>
  <c r="BG20"/>
  <c r="BF20"/>
  <c r="BE20"/>
  <c r="BD20"/>
  <c r="BC20"/>
  <c r="BB20"/>
  <c r="BA20"/>
  <c r="AZ20"/>
  <c r="AY20"/>
  <c r="AX20"/>
  <c r="AW20"/>
  <c r="AV20"/>
  <c r="AU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N19"/>
  <c r="BM19"/>
  <c r="BL19"/>
  <c r="BK19"/>
  <c r="BI19"/>
  <c r="BH19"/>
  <c r="BG19"/>
  <c r="BF19"/>
  <c r="BE19"/>
  <c r="BD19"/>
  <c r="BC19"/>
  <c r="BB19"/>
  <c r="BA19"/>
  <c r="AZ19"/>
  <c r="AY19"/>
  <c r="AX19"/>
  <c r="AW19"/>
  <c r="AV19"/>
  <c r="AU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N18"/>
  <c r="BM18"/>
  <c r="BL18"/>
  <c r="BK18"/>
  <c r="BI18"/>
  <c r="BH18"/>
  <c r="BG18"/>
  <c r="BF18"/>
  <c r="BE18"/>
  <c r="BD18"/>
  <c r="BC18"/>
  <c r="BB18"/>
  <c r="BA18"/>
  <c r="AZ18"/>
  <c r="AY18"/>
  <c r="AX18"/>
  <c r="AW18"/>
  <c r="AV18"/>
  <c r="AU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N17"/>
  <c r="BM17"/>
  <c r="BL17"/>
  <c r="BK17"/>
  <c r="BI17"/>
  <c r="BH17"/>
  <c r="BG17"/>
  <c r="BF17"/>
  <c r="BE17"/>
  <c r="BD17"/>
  <c r="BC17"/>
  <c r="BB17"/>
  <c r="BA17"/>
  <c r="AZ17"/>
  <c r="AY17"/>
  <c r="AX17"/>
  <c r="AW17"/>
  <c r="AV17"/>
  <c r="AU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N16"/>
  <c r="BM16"/>
  <c r="BL16"/>
  <c r="BK16"/>
  <c r="BI16"/>
  <c r="BH16"/>
  <c r="BG16"/>
  <c r="BF16"/>
  <c r="BE16"/>
  <c r="BD16"/>
  <c r="BC16"/>
  <c r="BB16"/>
  <c r="BA16"/>
  <c r="AZ16"/>
  <c r="AY16"/>
  <c r="AX16"/>
  <c r="AW16"/>
  <c r="AV16"/>
  <c r="AU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N15"/>
  <c r="BM15"/>
  <c r="BL15"/>
  <c r="BK15"/>
  <c r="BI15"/>
  <c r="BH15"/>
  <c r="BG15"/>
  <c r="BF15"/>
  <c r="BE15"/>
  <c r="BD15"/>
  <c r="BC15"/>
  <c r="BB15"/>
  <c r="BA15"/>
  <c r="AZ15"/>
  <c r="AY15"/>
  <c r="AX15"/>
  <c r="AW15"/>
  <c r="AV15"/>
  <c r="AU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N14"/>
  <c r="BM14"/>
  <c r="BL14"/>
  <c r="BK14"/>
  <c r="BI14"/>
  <c r="BH14"/>
  <c r="BG14"/>
  <c r="BF14"/>
  <c r="BE14"/>
  <c r="BD14"/>
  <c r="BC14"/>
  <c r="BB14"/>
  <c r="BA14"/>
  <c r="AZ14"/>
  <c r="AY14"/>
  <c r="AX14"/>
  <c r="AW14"/>
  <c r="AV14"/>
  <c r="AU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N13"/>
  <c r="BM13"/>
  <c r="BL13"/>
  <c r="BK13"/>
  <c r="BI13"/>
  <c r="BH13"/>
  <c r="BG13"/>
  <c r="BF13"/>
  <c r="BE13"/>
  <c r="BD13"/>
  <c r="BC13"/>
  <c r="BB13"/>
  <c r="BA13"/>
  <c r="AZ13"/>
  <c r="AY13"/>
  <c r="AX13"/>
  <c r="AW13"/>
  <c r="AV13"/>
  <c r="AU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N12"/>
  <c r="BM12"/>
  <c r="BL12"/>
  <c r="BK12"/>
  <c r="BI12"/>
  <c r="BH12"/>
  <c r="BG12"/>
  <c r="BF12"/>
  <c r="BE12"/>
  <c r="BD12"/>
  <c r="BC12"/>
  <c r="BB12"/>
  <c r="BA12"/>
  <c r="AZ12"/>
  <c r="AY12"/>
  <c r="AX12"/>
  <c r="AW12"/>
  <c r="AV12"/>
  <c r="AU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N11"/>
  <c r="BM11"/>
  <c r="BL11"/>
  <c r="BK11"/>
  <c r="BI11"/>
  <c r="BH11"/>
  <c r="BG11"/>
  <c r="BF11"/>
  <c r="BE11"/>
  <c r="BD11"/>
  <c r="BC11"/>
  <c r="BB11"/>
  <c r="BA11"/>
  <c r="AZ11"/>
  <c r="AY11"/>
  <c r="AX11"/>
  <c r="AW11"/>
  <c r="AV11"/>
  <c r="AU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N10"/>
  <c r="BM10"/>
  <c r="BL10"/>
  <c r="BK10"/>
  <c r="BI10"/>
  <c r="BH10"/>
  <c r="BG10"/>
  <c r="BF10"/>
  <c r="BE10"/>
  <c r="BD10"/>
  <c r="BC10"/>
  <c r="BB10"/>
  <c r="BA10"/>
  <c r="AZ10"/>
  <c r="AY10"/>
  <c r="AX10"/>
  <c r="AW10"/>
  <c r="AV10"/>
  <c r="AU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N9"/>
  <c r="BM9"/>
  <c r="BL9"/>
  <c r="BK9"/>
  <c r="BI9"/>
  <c r="BH9"/>
  <c r="BG9"/>
  <c r="BF9"/>
  <c r="BE9"/>
  <c r="BD9"/>
  <c r="BC9"/>
  <c r="BB9"/>
  <c r="BA9"/>
  <c r="AZ9"/>
  <c r="AY9"/>
  <c r="AX9"/>
  <c r="AW9"/>
  <c r="AV9"/>
  <c r="AU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N8"/>
  <c r="BM8"/>
  <c r="BL8"/>
  <c r="BK8"/>
  <c r="BI8"/>
  <c r="BH8"/>
  <c r="BG8"/>
  <c r="BF8"/>
  <c r="BE8"/>
  <c r="BD8"/>
  <c r="BC8"/>
  <c r="BB8"/>
  <c r="BA8"/>
  <c r="AZ8"/>
  <c r="AY8"/>
  <c r="AX8"/>
  <c r="AW8"/>
  <c r="AV8"/>
  <c r="AU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N7"/>
  <c r="BM7"/>
  <c r="BL7"/>
  <c r="BK7"/>
  <c r="BI7"/>
  <c r="BH7"/>
  <c r="BG7"/>
  <c r="BF7"/>
  <c r="BE7"/>
  <c r="BD7"/>
  <c r="BC7"/>
  <c r="BB7"/>
  <c r="BA7"/>
  <c r="AZ7"/>
  <c r="AY7"/>
  <c r="AX7"/>
  <c r="AW7"/>
  <c r="AV7"/>
  <c r="AU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BN6"/>
  <c r="BM6"/>
  <c r="BL6"/>
  <c r="BK6"/>
  <c r="BI6"/>
  <c r="BH6"/>
  <c r="BG6"/>
  <c r="BF6"/>
  <c r="BE6"/>
  <c r="BD6"/>
  <c r="BC6"/>
  <c r="BB6"/>
  <c r="BA6"/>
  <c r="AZ6"/>
  <c r="AY6"/>
  <c r="AX6"/>
  <c r="AW6"/>
  <c r="AV6"/>
  <c r="AU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BN5"/>
  <c r="BM5"/>
  <c r="BL5"/>
  <c r="BK5"/>
  <c r="BI5"/>
  <c r="BG5"/>
  <c r="BF5"/>
  <c r="BE5"/>
  <c r="BD5"/>
  <c r="BC5"/>
  <c r="BB5"/>
  <c r="BA5"/>
  <c r="AZ5"/>
  <c r="AY5"/>
  <c r="AX5"/>
  <c r="AW5"/>
  <c r="AV5"/>
  <c r="AU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BN4"/>
  <c r="BM4"/>
  <c r="BL4"/>
  <c r="BK4"/>
  <c r="BI4"/>
  <c r="BG4"/>
  <c r="BF4"/>
  <c r="BE4"/>
  <c r="BD4"/>
  <c r="BC4"/>
  <c r="BB4"/>
  <c r="BA4"/>
  <c r="AZ4"/>
  <c r="AY4"/>
  <c r="AX4"/>
  <c r="AW4"/>
  <c r="AV4"/>
  <c r="AU4"/>
  <c r="AS4"/>
  <c r="AR4"/>
  <c r="AQ4"/>
  <c r="AP4"/>
  <c r="AO4"/>
  <c r="AN4"/>
  <c r="AM4"/>
  <c r="AL4"/>
  <c r="AK4"/>
  <c r="AJ4"/>
  <c r="AI4"/>
  <c r="AH4"/>
  <c r="AG4"/>
  <c r="AF4"/>
  <c r="AE4"/>
  <c r="AD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BN3"/>
  <c r="BM3"/>
  <c r="BL3"/>
  <c r="BK3"/>
  <c r="BI3"/>
  <c r="BG3"/>
  <c r="BF3"/>
  <c r="BE3"/>
  <c r="BD3"/>
  <c r="BC3"/>
  <c r="BB3"/>
  <c r="BA3"/>
  <c r="AZ3"/>
  <c r="AY3"/>
  <c r="AX3"/>
  <c r="AW3"/>
  <c r="AV3"/>
  <c r="AU3"/>
  <c r="AS3"/>
  <c r="AR3"/>
  <c r="AQ3"/>
  <c r="AP3"/>
  <c r="AO3"/>
  <c r="AN3"/>
  <c r="AM3"/>
  <c r="AL3"/>
  <c r="AK3"/>
  <c r="AJ3"/>
  <c r="AI3"/>
  <c r="AH3"/>
  <c r="AG3"/>
  <c r="AF3"/>
  <c r="AE3"/>
  <c r="AD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U2"/>
  <c r="T2"/>
  <c r="S2"/>
  <c r="R2"/>
  <c r="BN2"/>
  <c r="BM2"/>
  <c r="BK2"/>
  <c r="BI2"/>
  <c r="BG2"/>
  <c r="BF2"/>
  <c r="BE2"/>
  <c r="BD2"/>
  <c r="BC2"/>
  <c r="BB2"/>
  <c r="BA2"/>
  <c r="AZ2"/>
  <c r="AY2"/>
  <c r="AX2"/>
  <c r="AV2"/>
  <c r="AU2"/>
  <c r="AW2"/>
  <c r="AS2"/>
  <c r="AR2"/>
  <c r="AQ2"/>
  <c r="AP2"/>
  <c r="AO2"/>
  <c r="AN2"/>
  <c r="AM2"/>
  <c r="AL2"/>
  <c r="AK2"/>
  <c r="AJ2"/>
  <c r="AI2"/>
  <c r="AH2"/>
  <c r="AG2"/>
  <c r="AF2"/>
  <c r="AE2"/>
  <c r="AD2"/>
  <c r="AB2"/>
  <c r="AA2"/>
  <c r="Z2"/>
  <c r="Y2"/>
  <c r="X2"/>
  <c r="W2"/>
  <c r="V2"/>
  <c r="O2"/>
  <c r="Q2"/>
  <c r="P2"/>
  <c r="B2"/>
  <c r="N2"/>
  <c r="M2"/>
  <c r="L2"/>
  <c r="K2"/>
  <c r="J2"/>
  <c r="I2"/>
  <c r="H2"/>
  <c r="G2"/>
  <c r="F2"/>
  <c r="E2"/>
  <c r="D2"/>
  <c r="C2"/>
</calcChain>
</file>

<file path=xl/sharedStrings.xml><?xml version="1.0" encoding="utf-8"?>
<sst xmlns="http://schemas.openxmlformats.org/spreadsheetml/2006/main" count="1576" uniqueCount="241">
  <si>
    <t>2. Age &lt;20</t>
  </si>
  <si>
    <t>2. Age 21-30</t>
  </si>
  <si>
    <t>2. Age 31-40</t>
  </si>
  <si>
    <t>2. Age 41-50</t>
  </si>
  <si>
    <t>2. Age 51+</t>
  </si>
  <si>
    <t>3. Latino</t>
  </si>
  <si>
    <t>3. White</t>
  </si>
  <si>
    <t>3. Asian</t>
  </si>
  <si>
    <t>3. African-American</t>
  </si>
  <si>
    <t>3. Other</t>
  </si>
  <si>
    <t>5. EdLev Primary</t>
  </si>
  <si>
    <t>5. EdLev Middle</t>
  </si>
  <si>
    <t xml:space="preserve">5. EdLev Some HS </t>
  </si>
  <si>
    <t>5. EdLev HS Diploma</t>
  </si>
  <si>
    <t xml:space="preserve">5. EdLev Some College </t>
  </si>
  <si>
    <t>5. EdLev College Diploma</t>
  </si>
  <si>
    <t>6a. &lt; 5 Hours</t>
  </si>
  <si>
    <t>6a. 5-19 Hours</t>
  </si>
  <si>
    <t>6a. 20-40 Hours</t>
  </si>
  <si>
    <t>6a. &gt;40 Hours</t>
  </si>
  <si>
    <t>6b. From Parents</t>
  </si>
  <si>
    <t>6b. Illegal Activity</t>
  </si>
  <si>
    <t>6b Gov't Support</t>
  </si>
  <si>
    <t>6b. Other</t>
  </si>
  <si>
    <t>8. Children?</t>
  </si>
  <si>
    <t>8a. 1 child</t>
  </si>
  <si>
    <t>8a. 2-3 children</t>
  </si>
  <si>
    <t>8a. 4-6 children</t>
  </si>
  <si>
    <t>8a. 7+ children</t>
  </si>
  <si>
    <t>9. Primary English</t>
  </si>
  <si>
    <t>9. Primary Spanish</t>
  </si>
  <si>
    <t>11. Other</t>
  </si>
  <si>
    <t>10. Income &lt;$20,000</t>
  </si>
  <si>
    <t>10. Income $20-49K</t>
  </si>
  <si>
    <t>10. Income $50-100K</t>
  </si>
  <si>
    <t>10.  Income &gt;$100k</t>
  </si>
  <si>
    <t>Total</t>
  </si>
  <si>
    <t>%age</t>
  </si>
  <si>
    <t>Gender</t>
  </si>
  <si>
    <t>Age</t>
  </si>
  <si>
    <t>Ethnicity</t>
  </si>
  <si>
    <t>In School</t>
  </si>
  <si>
    <t>Highest Ed Level</t>
  </si>
  <si>
    <t>Hours worked per week</t>
  </si>
  <si>
    <t>Income if not working</t>
  </si>
  <si>
    <t>Number of Children</t>
  </si>
  <si>
    <t>Primary Language</t>
  </si>
  <si>
    <t>Income Level</t>
  </si>
  <si>
    <t>US Citizen?</t>
  </si>
  <si>
    <t>Did you vote?</t>
  </si>
  <si>
    <t>4. Att. School? Y or N</t>
  </si>
  <si>
    <t>Married or Domestic Partner? Y or N</t>
  </si>
  <si>
    <t>6. Em-ployed? Y or N</t>
  </si>
  <si>
    <t>11. US Citizen? Y or N</t>
  </si>
  <si>
    <t>12. Vote? Y or N</t>
  </si>
  <si>
    <t>7.        Married or DomPartn? Y or N</t>
  </si>
  <si>
    <t>1.  Gender M or F</t>
  </si>
  <si>
    <t>13. parent worked Y/N</t>
  </si>
  <si>
    <t>14. if yes? How many years</t>
  </si>
  <si>
    <t>15a. Anger level-Never</t>
  </si>
  <si>
    <t>15. Sometimes</t>
  </si>
  <si>
    <t>15. Often</t>
  </si>
  <si>
    <t>15. Always</t>
  </si>
  <si>
    <t>16. Emotional support Y/N</t>
  </si>
  <si>
    <t>17a. Drop out Y/N</t>
  </si>
  <si>
    <t>17b. If yes, when?</t>
  </si>
  <si>
    <t>18. been in jail Y/N</t>
  </si>
  <si>
    <t>19. Had a DUI Y/N</t>
  </si>
  <si>
    <t>19b. If yes, what year?</t>
  </si>
  <si>
    <t>20. Committed violence? Y/N</t>
  </si>
  <si>
    <t>20b. If yes, what year?</t>
  </si>
  <si>
    <t>21. How many emotional break downs?</t>
  </si>
  <si>
    <t>22. How many conflicts?</t>
  </si>
  <si>
    <t>23. How many times Homeless</t>
  </si>
  <si>
    <t>24. Attempted suicide? Y/N</t>
  </si>
  <si>
    <t>24b. If yes, how many thoughts about suicide</t>
  </si>
  <si>
    <t>25. SSA benefits Y/N</t>
  </si>
  <si>
    <t>26. If yes, how much?</t>
  </si>
  <si>
    <t>27. Money received from gov.</t>
  </si>
  <si>
    <t>28. financial suppor for kids Y/N or NA</t>
  </si>
  <si>
    <t>29. If so, is it enough Y/N or NA</t>
  </si>
  <si>
    <t>30. Satisfied w/ gov. support Y/N</t>
  </si>
  <si>
    <t>31. Money needed for you and child?</t>
  </si>
  <si>
    <t>32. Taxes Yes</t>
  </si>
  <si>
    <t>32b. Taxes No</t>
  </si>
  <si>
    <t>32c. No surviving parent</t>
  </si>
  <si>
    <t>32d. Don’t know</t>
  </si>
  <si>
    <t>33. claimed widow status on tax return?Yes</t>
  </si>
  <si>
    <t>33b.  No</t>
  </si>
  <si>
    <t>33c. No surviving parent</t>
  </si>
  <si>
    <t>33d. Don’t know</t>
  </si>
  <si>
    <t>34b. Support needed Groceries</t>
  </si>
  <si>
    <t>34c. Homework</t>
  </si>
  <si>
    <t>34d. Transportation</t>
  </si>
  <si>
    <t>34e. Day care</t>
  </si>
  <si>
    <t>34f. Other</t>
  </si>
  <si>
    <t>35. What monthly amount would make diff.</t>
  </si>
  <si>
    <t>36. Adequate support given Y/N</t>
  </si>
  <si>
    <t>37. How many friends can you talk to about loss</t>
  </si>
  <si>
    <t>38. Family support- not at all</t>
  </si>
  <si>
    <t>38b. A little</t>
  </si>
  <si>
    <t>38c. A lot</t>
  </si>
  <si>
    <t>39. How many years has fam. Supported you</t>
  </si>
  <si>
    <t>40. Satisfied w/ family support Y/N</t>
  </si>
  <si>
    <t>41.Services who been supportive b/g club</t>
  </si>
  <si>
    <t>41b. Reach program</t>
  </si>
  <si>
    <t xml:space="preserve">41c. Girls Inc. </t>
  </si>
  <si>
    <t>41d. Sport teams</t>
  </si>
  <si>
    <t>41e. Other</t>
  </si>
  <si>
    <t>42. How many times seen a grief counselor</t>
  </si>
  <si>
    <t>43. Did it help? Y/N</t>
  </si>
  <si>
    <t>44. Did school help with loss Y/N</t>
  </si>
  <si>
    <t>45. If yes, How? Counselor</t>
  </si>
  <si>
    <t>45b. Time off</t>
  </si>
  <si>
    <t>45c. Tutor</t>
  </si>
  <si>
    <t>45d. Other</t>
  </si>
  <si>
    <t>46. Did you see an anger management counselor Y/N</t>
  </si>
  <si>
    <t>47. If yes, did it help Y/N</t>
  </si>
  <si>
    <t>48. How many times did you see your counselor</t>
  </si>
  <si>
    <t>49. Are you gang affiliated Y/N</t>
  </si>
  <si>
    <t>49b. If so, do you feel safe Y/N</t>
  </si>
  <si>
    <t>50. Did you turn to gangs before/after loss? Before</t>
  </si>
  <si>
    <t>50b. After</t>
  </si>
  <si>
    <t>50c. Never</t>
  </si>
  <si>
    <t>50d. How many years have you been gang affiliated</t>
  </si>
  <si>
    <t>51. Did you turn to drugs after loss Y/N</t>
  </si>
  <si>
    <t>51b. If yes, for how many years?</t>
  </si>
  <si>
    <t>52. When was your loss?</t>
  </si>
  <si>
    <t>53. How old were you at the time of your loss?</t>
  </si>
  <si>
    <t>54. Were you in foster care after your loss?  Y/N</t>
  </si>
  <si>
    <t>Years parents worked before passed</t>
  </si>
  <si>
    <t>Anger level</t>
  </si>
  <si>
    <t>Received emotional support?</t>
  </si>
  <si>
    <t>When dropped out of school</t>
  </si>
  <si>
    <t>18. If yes, when?</t>
  </si>
  <si>
    <t>What year was DUI?</t>
  </si>
  <si>
    <t>When in jail?</t>
  </si>
  <si>
    <t>What year committed violence</t>
  </si>
  <si>
    <t>Number of emotional breakdowns</t>
  </si>
  <si>
    <t>Number of Conflicts</t>
  </si>
  <si>
    <t>Number of times homeless</t>
  </si>
  <si>
    <t>Number of attempted suicides</t>
  </si>
  <si>
    <t>How much SSA?</t>
  </si>
  <si>
    <t>Other gov money for loss?</t>
  </si>
  <si>
    <t>Gov support for kids?</t>
  </si>
  <si>
    <t>If gov support for kids, is it enough?</t>
  </si>
  <si>
    <t>Satisfied with gov support?</t>
  </si>
  <si>
    <t>How much money needed to support you and child?</t>
  </si>
  <si>
    <t>Does surviging parent file taxes?</t>
  </si>
  <si>
    <t>Surviving parent claimed widow status?</t>
  </si>
  <si>
    <t>Need Help with homework</t>
  </si>
  <si>
    <t>Need help with transportation</t>
  </si>
  <si>
    <t>Need help with day care</t>
  </si>
  <si>
    <t>Need help with other things</t>
  </si>
  <si>
    <t>What min monthly amount would make a difference?</t>
  </si>
  <si>
    <t>Is adequate support given?</t>
  </si>
  <si>
    <t>How many friends can you talk to?</t>
  </si>
  <si>
    <t>Family support level</t>
  </si>
  <si>
    <t>How many years has your family supported you?</t>
  </si>
  <si>
    <t>Do you feel satisfied with support?</t>
  </si>
  <si>
    <t>Supported by Boys and Girls club</t>
  </si>
  <si>
    <t>Supported by Reach program</t>
  </si>
  <si>
    <t>Supported by Girls Inc</t>
  </si>
  <si>
    <t>Supported by Sport teams</t>
  </si>
  <si>
    <t>Supported by other groups</t>
  </si>
  <si>
    <t>How many times saw grief counselor?</t>
  </si>
  <si>
    <t>Did grief couseling help?</t>
  </si>
  <si>
    <t>School counselor helped</t>
  </si>
  <si>
    <t>School gave time off</t>
  </si>
  <si>
    <t>School provided a tutor</t>
  </si>
  <si>
    <t>School provided other help</t>
  </si>
  <si>
    <t>Are you gang affiliated?</t>
  </si>
  <si>
    <t>If gang affiliated, does it feel safe?</t>
  </si>
  <si>
    <t>Did gang affiliation start before or after loss?</t>
  </si>
  <si>
    <t>Years in gang</t>
  </si>
  <si>
    <t>Drugs after loss?</t>
  </si>
  <si>
    <t>When was loss</t>
  </si>
  <si>
    <t>How old were you?</t>
  </si>
  <si>
    <t>Were you in foster care after loss?</t>
  </si>
  <si>
    <t>Need help with groceries</t>
  </si>
  <si>
    <t>School helped with loss</t>
  </si>
  <si>
    <t>How many times did you see an anger management counselor?</t>
  </si>
  <si>
    <t>Did anger management counseling help?</t>
  </si>
  <si>
    <t>F</t>
  </si>
  <si>
    <t>X</t>
  </si>
  <si>
    <t>Y</t>
  </si>
  <si>
    <t>N</t>
  </si>
  <si>
    <t>None</t>
  </si>
  <si>
    <t>M</t>
  </si>
  <si>
    <t>Clothes</t>
  </si>
  <si>
    <t>All</t>
  </si>
  <si>
    <t>Youth radio</t>
  </si>
  <si>
    <t>1per week</t>
  </si>
  <si>
    <t>A lot</t>
  </si>
  <si>
    <t>Many</t>
  </si>
  <si>
    <t>2 months</t>
  </si>
  <si>
    <t>11 grade</t>
  </si>
  <si>
    <t>1 month</t>
  </si>
  <si>
    <t>Yes</t>
  </si>
  <si>
    <t>1 year</t>
  </si>
  <si>
    <t>Get mad easy</t>
  </si>
  <si>
    <t>Vietnamese</t>
  </si>
  <si>
    <t>Too many</t>
  </si>
  <si>
    <t>Tongan</t>
  </si>
  <si>
    <t>My own</t>
  </si>
  <si>
    <t>A couple</t>
  </si>
  <si>
    <t>A while</t>
  </si>
  <si>
    <t>Y-some</t>
  </si>
  <si>
    <t>Stopped at 20yr</t>
  </si>
  <si>
    <t>Couple</t>
  </si>
  <si>
    <t>Since birth</t>
  </si>
  <si>
    <t>Friends</t>
  </si>
  <si>
    <t>Few months</t>
  </si>
  <si>
    <t>10 grade</t>
  </si>
  <si>
    <t>A job</t>
  </si>
  <si>
    <t>kind of</t>
  </si>
  <si>
    <t>00-04</t>
  </si>
  <si>
    <t>Money</t>
  </si>
  <si>
    <t>4years</t>
  </si>
  <si>
    <t>Work</t>
  </si>
  <si>
    <t>Job</t>
  </si>
  <si>
    <t>?</t>
  </si>
  <si>
    <t>2 years</t>
  </si>
  <si>
    <t>Welfare</t>
  </si>
  <si>
    <t>10 yerars</t>
  </si>
  <si>
    <t>11grade</t>
  </si>
  <si>
    <t>3 months</t>
  </si>
  <si>
    <t>Jail teacher</t>
  </si>
  <si>
    <t>3 years</t>
  </si>
  <si>
    <t>3years</t>
  </si>
  <si>
    <t>8 years</t>
  </si>
  <si>
    <t>House</t>
  </si>
  <si>
    <t>10 years</t>
  </si>
  <si>
    <t>5 days</t>
  </si>
  <si>
    <t>Affordable housing</t>
  </si>
  <si>
    <t>Teacher</t>
  </si>
  <si>
    <t>born into it</t>
  </si>
  <si>
    <t>21 years</t>
  </si>
  <si>
    <t>6 years</t>
  </si>
  <si>
    <t xml:space="preserve">X </t>
  </si>
  <si>
    <t>5 years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</si>
</sst>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10"/>
      <color indexed="4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53"/>
      </right>
      <top/>
      <bottom/>
      <diagonal/>
    </border>
    <border>
      <left style="thick">
        <color indexed="53"/>
      </left>
      <right/>
      <top/>
      <bottom/>
      <diagonal/>
    </border>
    <border>
      <left style="thick">
        <color indexed="53"/>
      </left>
      <right style="thick">
        <color indexed="53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53"/>
      </left>
      <right style="thick">
        <color indexed="53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53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53"/>
      </left>
      <right style="thick">
        <color indexed="53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53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3"/>
      </left>
      <right style="thick">
        <color indexed="5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5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53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53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53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5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53"/>
      </left>
      <right style="thick">
        <color indexed="53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5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53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53"/>
      </left>
      <right style="thick">
        <color theme="9" tint="-0.249977111117893"/>
      </right>
      <top/>
      <bottom/>
      <diagonal/>
    </border>
    <border>
      <left style="thick">
        <color theme="9" tint="-0.249977111117893"/>
      </left>
      <right style="thick">
        <color theme="9" tint="-0.249977111117893"/>
      </right>
      <top/>
      <bottom/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9" tint="-0.249977111117893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4" xfId="0" applyFill="1" applyBorder="1"/>
    <xf numFmtId="0" fontId="4" fillId="0" borderId="0" xfId="0" applyFont="1" applyFill="1" applyBorder="1"/>
    <xf numFmtId="0" fontId="0" fillId="0" borderId="3" xfId="0" applyFill="1" applyBorder="1" applyAlignment="1">
      <alignment wrapText="1"/>
    </xf>
    <xf numFmtId="9" fontId="0" fillId="0" borderId="4" xfId="1" applyFont="1" applyFill="1" applyBorder="1"/>
    <xf numFmtId="9" fontId="0" fillId="0" borderId="3" xfId="1" applyFont="1" applyFill="1" applyBorder="1"/>
    <xf numFmtId="9" fontId="0" fillId="0" borderId="0" xfId="1" applyFont="1" applyFill="1" applyBorder="1"/>
    <xf numFmtId="9" fontId="0" fillId="0" borderId="2" xfId="1" applyFont="1" applyFill="1" applyBorder="1"/>
    <xf numFmtId="0" fontId="3" fillId="0" borderId="5" xfId="0" applyFont="1" applyFill="1" applyBorder="1" applyAlignment="1">
      <alignment horizontal="center" wrapText="1"/>
    </xf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3" fillId="0" borderId="9" xfId="0" applyFont="1" applyFill="1" applyBorder="1" applyAlignment="1">
      <alignment horizontal="center" wrapText="1"/>
    </xf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13" xfId="0" applyFont="1" applyFill="1" applyBorder="1" applyAlignment="1">
      <alignment horizontal="center" wrapText="1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3" fillId="0" borderId="17" xfId="0" applyFont="1" applyFill="1" applyBorder="1" applyAlignment="1">
      <alignment horizontal="center" wrapText="1"/>
    </xf>
    <xf numFmtId="9" fontId="3" fillId="0" borderId="17" xfId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/>
    <xf numFmtId="0" fontId="2" fillId="0" borderId="0" xfId="0" applyFont="1" applyFill="1" applyBorder="1"/>
    <xf numFmtId="0" fontId="0" fillId="0" borderId="0" xfId="0" applyBorder="1"/>
    <xf numFmtId="0" fontId="2" fillId="0" borderId="13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wrapText="1"/>
    </xf>
    <xf numFmtId="0" fontId="0" fillId="0" borderId="13" xfId="0" applyBorder="1"/>
    <xf numFmtId="0" fontId="0" fillId="0" borderId="18" xfId="0" applyFill="1" applyBorder="1"/>
    <xf numFmtId="0" fontId="0" fillId="0" borderId="17" xfId="0" applyFill="1" applyBorder="1"/>
    <xf numFmtId="0" fontId="0" fillId="0" borderId="19" xfId="0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9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13" xfId="0" applyFill="1" applyBorder="1"/>
    <xf numFmtId="0" fontId="0" fillId="0" borderId="26" xfId="0" applyFill="1" applyBorder="1"/>
    <xf numFmtId="9" fontId="0" fillId="0" borderId="18" xfId="1" applyFont="1" applyFill="1" applyBorder="1"/>
    <xf numFmtId="9" fontId="0" fillId="0" borderId="17" xfId="1" applyFont="1" applyFill="1" applyBorder="1"/>
    <xf numFmtId="9" fontId="0" fillId="0" borderId="19" xfId="1" applyFont="1" applyFill="1" applyBorder="1"/>
    <xf numFmtId="0" fontId="2" fillId="0" borderId="27" xfId="0" applyFont="1" applyFill="1" applyBorder="1" applyAlignment="1">
      <alignment wrapText="1"/>
    </xf>
    <xf numFmtId="0" fontId="0" fillId="0" borderId="27" xfId="0" applyBorder="1"/>
    <xf numFmtId="0" fontId="5" fillId="0" borderId="4" xfId="0" applyFont="1" applyFill="1" applyBorder="1"/>
    <xf numFmtId="0" fontId="5" fillId="0" borderId="3" xfId="0" applyFont="1" applyFill="1" applyBorder="1"/>
    <xf numFmtId="0" fontId="3" fillId="0" borderId="28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wrapText="1"/>
    </xf>
    <xf numFmtId="0" fontId="2" fillId="0" borderId="31" xfId="0" applyFont="1" applyFill="1" applyBorder="1" applyAlignment="1">
      <alignment wrapText="1"/>
    </xf>
    <xf numFmtId="0" fontId="2" fillId="0" borderId="32" xfId="0" applyFont="1" applyFill="1" applyBorder="1" applyAlignment="1">
      <alignment wrapText="1"/>
    </xf>
    <xf numFmtId="0" fontId="2" fillId="0" borderId="33" xfId="0" applyFont="1" applyFill="1" applyBorder="1" applyAlignment="1">
      <alignment wrapText="1"/>
    </xf>
    <xf numFmtId="0" fontId="2" fillId="0" borderId="34" xfId="0" applyFont="1" applyFill="1" applyBorder="1" applyAlignment="1">
      <alignment wrapText="1"/>
    </xf>
    <xf numFmtId="0" fontId="2" fillId="0" borderId="35" xfId="0" applyFont="1" applyFill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2" fillId="0" borderId="37" xfId="0" applyFont="1" applyFill="1" applyBorder="1" applyAlignment="1">
      <alignment wrapText="1"/>
    </xf>
    <xf numFmtId="0" fontId="2" fillId="0" borderId="37" xfId="0" applyFont="1" applyFill="1" applyBorder="1" applyAlignment="1"/>
    <xf numFmtId="0" fontId="2" fillId="0" borderId="38" xfId="0" applyFont="1" applyFill="1" applyBorder="1" applyAlignment="1">
      <alignment wrapText="1"/>
    </xf>
    <xf numFmtId="0" fontId="2" fillId="0" borderId="37" xfId="0" applyFont="1" applyFill="1" applyBorder="1"/>
    <xf numFmtId="0" fontId="5" fillId="0" borderId="39" xfId="0" applyFont="1" applyFill="1" applyBorder="1"/>
    <xf numFmtId="0" fontId="5" fillId="0" borderId="40" xfId="0" applyFont="1" applyFill="1" applyBorder="1"/>
    <xf numFmtId="0" fontId="0" fillId="0" borderId="40" xfId="0" applyFill="1" applyBorder="1"/>
    <xf numFmtId="0" fontId="0" fillId="0" borderId="41" xfId="0" applyFill="1" applyBorder="1"/>
    <xf numFmtId="0" fontId="5" fillId="0" borderId="41" xfId="0" applyFont="1" applyFill="1" applyBorder="1"/>
    <xf numFmtId="0" fontId="0" fillId="0" borderId="42" xfId="0" applyFill="1" applyBorder="1"/>
    <xf numFmtId="3" fontId="0" fillId="0" borderId="40" xfId="0" applyNumberFormat="1" applyFill="1" applyBorder="1"/>
    <xf numFmtId="3" fontId="0" fillId="0" borderId="41" xfId="0" applyNumberFormat="1" applyFill="1" applyBorder="1"/>
    <xf numFmtId="0" fontId="5" fillId="0" borderId="42" xfId="0" applyFont="1" applyFill="1" applyBorder="1"/>
    <xf numFmtId="0" fontId="0" fillId="0" borderId="39" xfId="0" applyFill="1" applyBorder="1"/>
    <xf numFmtId="0" fontId="0" fillId="0" borderId="40" xfId="0" applyFont="1" applyFill="1" applyBorder="1"/>
    <xf numFmtId="0" fontId="0" fillId="0" borderId="41" xfId="0" applyFill="1" applyBorder="1" applyAlignment="1">
      <alignment wrapText="1"/>
    </xf>
    <xf numFmtId="3" fontId="5" fillId="0" borderId="4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N168"/>
  <sheetViews>
    <sheetView tabSelected="1" zoomScaleNormal="10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C37" sqref="C37"/>
    </sheetView>
  </sheetViews>
  <sheetFormatPr defaultColWidth="11.28515625" defaultRowHeight="15" customHeight="1"/>
  <cols>
    <col min="1" max="1" width="11.28515625" style="26" customWidth="1"/>
    <col min="2" max="2" width="11.28515625" style="5" customWidth="1"/>
    <col min="3" max="7" width="11.28515625" style="27" customWidth="1"/>
    <col min="8" max="8" width="11.28515625" style="3" customWidth="1"/>
    <col min="9" max="12" width="11.28515625" style="27" customWidth="1"/>
    <col min="13" max="13" width="11.28515625" style="5" customWidth="1"/>
    <col min="14" max="19" width="11.28515625" style="27" customWidth="1"/>
    <col min="20" max="20" width="11.28515625" style="3" customWidth="1"/>
    <col min="21" max="28" width="11.28515625" style="27" customWidth="1"/>
    <col min="29" max="29" width="11.28515625" style="5" customWidth="1"/>
    <col min="30" max="34" width="11.28515625" style="27" customWidth="1"/>
    <col min="35" max="35" width="11.28515625" style="3" customWidth="1"/>
    <col min="36" max="37" width="11.28515625" style="27" customWidth="1"/>
    <col min="38" max="38" width="11.28515625" style="3" customWidth="1"/>
    <col min="39" max="41" width="11.28515625" style="27" customWidth="1"/>
    <col min="42" max="43" width="11.28515625" style="5" customWidth="1"/>
    <col min="44" max="44" width="11.28515625" style="33" customWidth="1"/>
    <col min="45" max="45" width="11.28515625" style="34" customWidth="1"/>
    <col min="46" max="48" width="11.28515625" style="27" customWidth="1"/>
    <col min="49" max="49" width="11.28515625" style="35" customWidth="1"/>
    <col min="50" max="50" width="11.28515625" style="34" customWidth="1"/>
    <col min="51" max="51" width="11.28515625" style="27" customWidth="1"/>
    <col min="52" max="52" width="11.28515625" style="35" customWidth="1"/>
    <col min="53" max="53" width="11.28515625" style="34" customWidth="1"/>
    <col min="54" max="54" width="11.28515625" style="35" customWidth="1"/>
    <col min="55" max="55" width="11.28515625" style="27" customWidth="1"/>
    <col min="56" max="56" width="11.28515625" style="35" customWidth="1"/>
    <col min="57" max="57" width="11.28515625" style="27" customWidth="1"/>
    <col min="58" max="58" width="11.28515625" style="35" customWidth="1"/>
    <col min="59" max="63" width="11.28515625" style="34" customWidth="1"/>
    <col min="64" max="64" width="11.28515625" style="27" customWidth="1"/>
    <col min="65" max="65" width="11.28515625" style="35" customWidth="1"/>
    <col min="66" max="70" width="11.28515625" style="34" customWidth="1"/>
    <col min="71" max="73" width="11.28515625" style="27" customWidth="1"/>
    <col min="74" max="74" width="11.28515625" style="35" customWidth="1"/>
    <col min="75" max="77" width="11.28515625" style="27" customWidth="1"/>
    <col min="78" max="78" width="11.28515625" style="35" customWidth="1"/>
    <col min="79" max="82" width="11.28515625" style="27" customWidth="1"/>
    <col min="83" max="83" width="11.28515625" style="35" customWidth="1"/>
    <col min="84" max="86" width="11.28515625" style="34" customWidth="1"/>
    <col min="87" max="88" width="11.28515625" style="27" customWidth="1"/>
    <col min="89" max="89" width="11.28515625" style="35" customWidth="1"/>
    <col min="90" max="91" width="11.28515625" style="34" customWidth="1"/>
    <col min="92" max="95" width="11.28515625" style="27" customWidth="1"/>
    <col min="96" max="96" width="11.28515625" style="35" customWidth="1"/>
    <col min="97" max="99" width="11.28515625" style="34" customWidth="1"/>
    <col min="100" max="102" width="11.28515625" style="27" customWidth="1"/>
    <col min="103" max="103" width="11.28515625" style="35" customWidth="1"/>
    <col min="104" max="106" width="11.28515625" style="34" customWidth="1"/>
    <col min="107" max="107" width="11.28515625" style="4" customWidth="1"/>
    <col min="108" max="108" width="11.28515625" style="35" customWidth="1"/>
    <col min="109" max="110" width="11.28515625" style="27" customWidth="1"/>
    <col min="111" max="111" width="11.28515625" style="35" customWidth="1"/>
    <col min="112" max="112" width="11.28515625" style="34" customWidth="1"/>
    <col min="113" max="113" width="11.28515625" style="27" customWidth="1"/>
    <col min="114" max="114" width="11.28515625" style="35" customWidth="1"/>
    <col min="115" max="117" width="11.28515625" style="34" customWidth="1"/>
    <col min="118" max="16384" width="11.28515625" style="27"/>
  </cols>
  <sheetData>
    <row r="1" spans="1:118" s="66" customFormat="1" ht="72.75" thickBot="1">
      <c r="A1" s="55"/>
      <c r="B1" s="56" t="s">
        <v>56</v>
      </c>
      <c r="C1" s="57" t="s">
        <v>0</v>
      </c>
      <c r="D1" s="58" t="s">
        <v>1</v>
      </c>
      <c r="E1" s="58" t="s">
        <v>2</v>
      </c>
      <c r="F1" s="58" t="s">
        <v>3</v>
      </c>
      <c r="G1" s="59" t="s">
        <v>4</v>
      </c>
      <c r="H1" s="60" t="s">
        <v>5</v>
      </c>
      <c r="I1" s="58" t="s">
        <v>6</v>
      </c>
      <c r="J1" s="58" t="s">
        <v>7</v>
      </c>
      <c r="K1" s="58" t="s">
        <v>8</v>
      </c>
      <c r="L1" s="59" t="s">
        <v>9</v>
      </c>
      <c r="M1" s="56" t="s">
        <v>50</v>
      </c>
      <c r="N1" s="57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9" t="s">
        <v>15</v>
      </c>
      <c r="T1" s="60" t="s">
        <v>52</v>
      </c>
      <c r="U1" s="58" t="s">
        <v>16</v>
      </c>
      <c r="V1" s="58" t="s">
        <v>17</v>
      </c>
      <c r="W1" s="58" t="s">
        <v>18</v>
      </c>
      <c r="X1" s="58" t="s">
        <v>19</v>
      </c>
      <c r="Y1" s="58" t="s">
        <v>20</v>
      </c>
      <c r="Z1" s="58" t="s">
        <v>21</v>
      </c>
      <c r="AA1" s="58" t="s">
        <v>22</v>
      </c>
      <c r="AB1" s="59" t="s">
        <v>23</v>
      </c>
      <c r="AC1" s="56" t="s">
        <v>55</v>
      </c>
      <c r="AD1" s="58" t="s">
        <v>24</v>
      </c>
      <c r="AE1" s="58" t="s">
        <v>25</v>
      </c>
      <c r="AF1" s="58" t="s">
        <v>26</v>
      </c>
      <c r="AG1" s="58" t="s">
        <v>27</v>
      </c>
      <c r="AH1" s="59" t="s">
        <v>28</v>
      </c>
      <c r="AI1" s="60" t="s">
        <v>29</v>
      </c>
      <c r="AJ1" s="58" t="s">
        <v>30</v>
      </c>
      <c r="AK1" s="59" t="s">
        <v>31</v>
      </c>
      <c r="AL1" s="60" t="s">
        <v>32</v>
      </c>
      <c r="AM1" s="58" t="s">
        <v>33</v>
      </c>
      <c r="AN1" s="58" t="s">
        <v>34</v>
      </c>
      <c r="AO1" s="59" t="s">
        <v>35</v>
      </c>
      <c r="AP1" s="56" t="s">
        <v>53</v>
      </c>
      <c r="AQ1" s="56" t="s">
        <v>54</v>
      </c>
      <c r="AR1" s="61" t="s">
        <v>57</v>
      </c>
      <c r="AS1" s="62" t="s">
        <v>58</v>
      </c>
      <c r="AT1" s="63" t="s">
        <v>59</v>
      </c>
      <c r="AU1" s="63" t="s">
        <v>60</v>
      </c>
      <c r="AV1" s="64" t="s">
        <v>61</v>
      </c>
      <c r="AW1" s="65" t="s">
        <v>62</v>
      </c>
      <c r="AX1" s="62" t="s">
        <v>63</v>
      </c>
      <c r="AY1" s="63" t="s">
        <v>64</v>
      </c>
      <c r="AZ1" s="65" t="s">
        <v>65</v>
      </c>
      <c r="BA1" s="62" t="s">
        <v>66</v>
      </c>
      <c r="BB1" s="65" t="s">
        <v>134</v>
      </c>
      <c r="BC1" s="63" t="s">
        <v>67</v>
      </c>
      <c r="BD1" s="65" t="s">
        <v>68</v>
      </c>
      <c r="BE1" s="63" t="s">
        <v>69</v>
      </c>
      <c r="BF1" s="65" t="s">
        <v>70</v>
      </c>
      <c r="BG1" s="62" t="s">
        <v>71</v>
      </c>
      <c r="BH1" s="62" t="s">
        <v>72</v>
      </c>
      <c r="BI1" s="62" t="s">
        <v>73</v>
      </c>
      <c r="BJ1" s="62" t="s">
        <v>74</v>
      </c>
      <c r="BK1" s="62" t="s">
        <v>75</v>
      </c>
      <c r="BL1" s="63" t="s">
        <v>76</v>
      </c>
      <c r="BM1" s="65" t="s">
        <v>77</v>
      </c>
      <c r="BN1" s="62" t="s">
        <v>78</v>
      </c>
      <c r="BO1" s="62" t="s">
        <v>79</v>
      </c>
      <c r="BP1" s="62" t="s">
        <v>80</v>
      </c>
      <c r="BQ1" s="62" t="s">
        <v>81</v>
      </c>
      <c r="BR1" s="62" t="s">
        <v>82</v>
      </c>
      <c r="BS1" s="63" t="s">
        <v>83</v>
      </c>
      <c r="BT1" s="63" t="s">
        <v>84</v>
      </c>
      <c r="BU1" s="63" t="s">
        <v>85</v>
      </c>
      <c r="BV1" s="65" t="s">
        <v>86</v>
      </c>
      <c r="BW1" s="63" t="s">
        <v>87</v>
      </c>
      <c r="BX1" s="63" t="s">
        <v>88</v>
      </c>
      <c r="BY1" s="63" t="s">
        <v>89</v>
      </c>
      <c r="BZ1" s="65" t="s">
        <v>90</v>
      </c>
      <c r="CA1" s="63" t="s">
        <v>91</v>
      </c>
      <c r="CB1" s="63" t="s">
        <v>92</v>
      </c>
      <c r="CC1" s="63" t="s">
        <v>93</v>
      </c>
      <c r="CD1" s="63" t="s">
        <v>94</v>
      </c>
      <c r="CE1" s="65" t="s">
        <v>95</v>
      </c>
      <c r="CF1" s="62" t="s">
        <v>96</v>
      </c>
      <c r="CG1" s="62" t="s">
        <v>97</v>
      </c>
      <c r="CH1" s="62" t="s">
        <v>98</v>
      </c>
      <c r="CI1" s="63" t="s">
        <v>99</v>
      </c>
      <c r="CJ1" s="63" t="s">
        <v>100</v>
      </c>
      <c r="CK1" s="65" t="s">
        <v>101</v>
      </c>
      <c r="CL1" s="62" t="s">
        <v>102</v>
      </c>
      <c r="CM1" s="62" t="s">
        <v>103</v>
      </c>
      <c r="CN1" s="63" t="s">
        <v>104</v>
      </c>
      <c r="CO1" s="63" t="s">
        <v>105</v>
      </c>
      <c r="CP1" s="63" t="s">
        <v>106</v>
      </c>
      <c r="CQ1" s="63" t="s">
        <v>107</v>
      </c>
      <c r="CR1" s="65" t="s">
        <v>108</v>
      </c>
      <c r="CS1" s="62" t="s">
        <v>109</v>
      </c>
      <c r="CT1" s="62" t="s">
        <v>110</v>
      </c>
      <c r="CU1" s="62" t="s">
        <v>111</v>
      </c>
      <c r="CV1" s="63" t="s">
        <v>112</v>
      </c>
      <c r="CW1" s="63" t="s">
        <v>113</v>
      </c>
      <c r="CX1" s="63" t="s">
        <v>114</v>
      </c>
      <c r="CY1" s="65" t="s">
        <v>115</v>
      </c>
      <c r="CZ1" s="62" t="s">
        <v>116</v>
      </c>
      <c r="DA1" s="62" t="s">
        <v>117</v>
      </c>
      <c r="DB1" s="62" t="s">
        <v>118</v>
      </c>
      <c r="DC1" s="63" t="s">
        <v>119</v>
      </c>
      <c r="DD1" s="65" t="s">
        <v>120</v>
      </c>
      <c r="DE1" s="63" t="s">
        <v>121</v>
      </c>
      <c r="DF1" s="63" t="s">
        <v>122</v>
      </c>
      <c r="DG1" s="65" t="s">
        <v>123</v>
      </c>
      <c r="DH1" s="62" t="s">
        <v>124</v>
      </c>
      <c r="DI1" s="63" t="s">
        <v>125</v>
      </c>
      <c r="DJ1" s="65" t="s">
        <v>126</v>
      </c>
      <c r="DK1" s="62" t="s">
        <v>127</v>
      </c>
      <c r="DL1" s="62" t="s">
        <v>128</v>
      </c>
      <c r="DM1" s="62" t="s">
        <v>129</v>
      </c>
    </row>
    <row r="2" spans="1:118" s="4" customFormat="1" ht="15" customHeight="1">
      <c r="A2" s="54">
        <v>1</v>
      </c>
      <c r="B2" s="52" t="s">
        <v>183</v>
      </c>
      <c r="C2" s="53" t="s">
        <v>184</v>
      </c>
      <c r="G2" s="2"/>
      <c r="H2" s="53"/>
      <c r="I2" s="37" t="s">
        <v>184</v>
      </c>
      <c r="L2" s="2"/>
      <c r="M2" s="52" t="s">
        <v>185</v>
      </c>
      <c r="P2" s="37" t="s">
        <v>184</v>
      </c>
      <c r="T2" s="53" t="s">
        <v>186</v>
      </c>
      <c r="AA2" s="37" t="s">
        <v>184</v>
      </c>
      <c r="AC2" s="52" t="s">
        <v>186</v>
      </c>
      <c r="AD2" s="37" t="s">
        <v>186</v>
      </c>
      <c r="AI2" s="53" t="s">
        <v>184</v>
      </c>
      <c r="AL2" s="53" t="s">
        <v>184</v>
      </c>
      <c r="AP2" s="52" t="s">
        <v>185</v>
      </c>
      <c r="AQ2" s="67" t="s">
        <v>186</v>
      </c>
      <c r="AR2" s="68" t="s">
        <v>185</v>
      </c>
      <c r="AS2" s="69">
        <v>12</v>
      </c>
      <c r="AU2" s="36" t="s">
        <v>184</v>
      </c>
      <c r="AW2" s="70"/>
      <c r="AX2" s="71" t="s">
        <v>186</v>
      </c>
      <c r="AY2" s="37" t="s">
        <v>186</v>
      </c>
      <c r="AZ2" s="70"/>
      <c r="BA2" s="71" t="s">
        <v>186</v>
      </c>
      <c r="BB2" s="68"/>
      <c r="BC2" s="68"/>
      <c r="BD2" s="37" t="s">
        <v>186</v>
      </c>
      <c r="BE2" s="70"/>
      <c r="BF2" s="36" t="s">
        <v>185</v>
      </c>
      <c r="BG2" s="70"/>
      <c r="BH2" s="69">
        <v>5</v>
      </c>
      <c r="BI2" s="69">
        <v>4</v>
      </c>
      <c r="BJ2" s="69">
        <v>0</v>
      </c>
      <c r="BK2" s="71" t="s">
        <v>185</v>
      </c>
      <c r="BL2" s="69"/>
      <c r="BM2" s="68" t="s">
        <v>186</v>
      </c>
      <c r="BN2" s="70"/>
      <c r="BO2" s="69"/>
      <c r="BP2" s="71"/>
      <c r="BQ2" s="69"/>
      <c r="BR2" s="68" t="s">
        <v>185</v>
      </c>
      <c r="BS2" s="70"/>
      <c r="BU2" s="37" t="s">
        <v>184</v>
      </c>
      <c r="BW2" s="70"/>
      <c r="CA2" s="71" t="s">
        <v>184</v>
      </c>
      <c r="CD2" s="37" t="s">
        <v>184</v>
      </c>
      <c r="CF2" s="70"/>
      <c r="CG2" s="70">
        <v>200</v>
      </c>
      <c r="CH2" s="68" t="s">
        <v>185</v>
      </c>
      <c r="CI2" s="72">
        <v>2</v>
      </c>
      <c r="CK2" s="37" t="s">
        <v>184</v>
      </c>
      <c r="CL2" s="70"/>
      <c r="CM2" s="70">
        <v>14</v>
      </c>
      <c r="CN2" s="71" t="s">
        <v>185</v>
      </c>
      <c r="CS2" s="70"/>
      <c r="CT2" s="69">
        <v>3</v>
      </c>
      <c r="CU2" s="71" t="s">
        <v>185</v>
      </c>
      <c r="CV2" s="71" t="s">
        <v>186</v>
      </c>
      <c r="CZ2" s="70"/>
      <c r="DA2" s="68" t="s">
        <v>186</v>
      </c>
      <c r="DB2" s="69"/>
      <c r="DC2" s="69">
        <v>0</v>
      </c>
      <c r="DE2" s="70"/>
      <c r="DH2" s="71" t="s">
        <v>184</v>
      </c>
      <c r="DI2" s="70"/>
      <c r="DJ2" s="37" t="s">
        <v>186</v>
      </c>
      <c r="DK2" s="70"/>
      <c r="DL2" s="70">
        <v>2008</v>
      </c>
      <c r="DM2" s="69">
        <v>12</v>
      </c>
      <c r="DN2" s="71" t="s">
        <v>186</v>
      </c>
    </row>
    <row r="3" spans="1:118" s="4" customFormat="1" ht="15" customHeight="1">
      <c r="A3" s="1">
        <v>2</v>
      </c>
      <c r="B3" s="52" t="s">
        <v>183</v>
      </c>
      <c r="C3" s="53" t="s">
        <v>184</v>
      </c>
      <c r="G3" s="2"/>
      <c r="H3" s="53" t="s">
        <v>184</v>
      </c>
      <c r="L3" s="2"/>
      <c r="M3" s="52" t="s">
        <v>185</v>
      </c>
      <c r="P3" s="37" t="s">
        <v>184</v>
      </c>
      <c r="T3" s="53" t="s">
        <v>186</v>
      </c>
      <c r="AC3" s="52" t="s">
        <v>186</v>
      </c>
      <c r="AD3" s="37" t="s">
        <v>186</v>
      </c>
      <c r="AI3" s="3"/>
      <c r="AJ3" s="37" t="s">
        <v>184</v>
      </c>
      <c r="AL3" s="53" t="s">
        <v>184</v>
      </c>
      <c r="AP3" s="52" t="s">
        <v>185</v>
      </c>
      <c r="AQ3" s="67" t="s">
        <v>186</v>
      </c>
      <c r="AR3" s="68" t="s">
        <v>185</v>
      </c>
      <c r="AS3" s="69"/>
      <c r="AU3" s="36" t="s">
        <v>184</v>
      </c>
      <c r="AW3" s="70"/>
      <c r="AX3" s="71" t="s">
        <v>185</v>
      </c>
      <c r="AY3" s="37" t="s">
        <v>186</v>
      </c>
      <c r="AZ3" s="70"/>
      <c r="BA3" s="71" t="s">
        <v>186</v>
      </c>
      <c r="BB3" s="68"/>
      <c r="BC3" s="68"/>
      <c r="BD3" s="37" t="s">
        <v>186</v>
      </c>
      <c r="BE3" s="70"/>
      <c r="BF3" s="36" t="s">
        <v>186</v>
      </c>
      <c r="BG3" s="70"/>
      <c r="BH3" s="69"/>
      <c r="BI3" s="69">
        <v>0</v>
      </c>
      <c r="BJ3" s="69">
        <v>0</v>
      </c>
      <c r="BK3" s="71" t="s">
        <v>186</v>
      </c>
      <c r="BL3" s="69"/>
      <c r="BM3" s="68" t="s">
        <v>185</v>
      </c>
      <c r="BN3" s="70"/>
      <c r="BO3" s="69">
        <v>0</v>
      </c>
      <c r="BP3" s="71"/>
      <c r="BQ3" s="69"/>
      <c r="BR3" s="68" t="s">
        <v>186</v>
      </c>
      <c r="BS3" s="70"/>
      <c r="BV3" s="37" t="s">
        <v>184</v>
      </c>
      <c r="BW3" s="70"/>
      <c r="BZ3" s="37" t="s">
        <v>184</v>
      </c>
      <c r="CA3" s="70"/>
      <c r="CB3" s="37" t="s">
        <v>184</v>
      </c>
      <c r="CD3" s="37" t="s">
        <v>184</v>
      </c>
      <c r="CF3" s="70"/>
      <c r="CG3" s="70"/>
      <c r="CH3" s="68" t="s">
        <v>186</v>
      </c>
      <c r="CI3" s="72">
        <v>1</v>
      </c>
      <c r="CL3" s="71" t="s">
        <v>184</v>
      </c>
      <c r="CM3" s="70">
        <v>9</v>
      </c>
      <c r="CN3" s="71" t="s">
        <v>185</v>
      </c>
      <c r="CS3" s="70"/>
      <c r="CT3" s="69">
        <v>1</v>
      </c>
      <c r="CU3" s="71" t="s">
        <v>186</v>
      </c>
      <c r="CV3" s="71" t="s">
        <v>185</v>
      </c>
      <c r="CW3" s="37" t="s">
        <v>184</v>
      </c>
      <c r="CZ3" s="70"/>
      <c r="DA3" s="68" t="s">
        <v>186</v>
      </c>
      <c r="DB3" s="69"/>
      <c r="DC3" s="69">
        <v>0</v>
      </c>
      <c r="DD3" s="37" t="s">
        <v>186</v>
      </c>
      <c r="DE3" s="70"/>
      <c r="DH3" s="71" t="s">
        <v>184</v>
      </c>
      <c r="DI3" s="70">
        <v>0</v>
      </c>
      <c r="DJ3" s="37" t="s">
        <v>186</v>
      </c>
      <c r="DK3" s="70"/>
      <c r="DL3" s="70">
        <v>2001</v>
      </c>
      <c r="DM3" s="69">
        <v>5</v>
      </c>
      <c r="DN3" s="71" t="s">
        <v>186</v>
      </c>
    </row>
    <row r="4" spans="1:118" s="4" customFormat="1" ht="15" customHeight="1">
      <c r="A4" s="1">
        <v>3</v>
      </c>
      <c r="B4" s="52" t="s">
        <v>183</v>
      </c>
      <c r="C4" s="53" t="s">
        <v>184</v>
      </c>
      <c r="G4" s="2"/>
      <c r="H4" s="3"/>
      <c r="K4" s="37" t="s">
        <v>184</v>
      </c>
      <c r="L4" s="2"/>
      <c r="M4" s="52" t="s">
        <v>185</v>
      </c>
      <c r="P4" s="37" t="s">
        <v>184</v>
      </c>
      <c r="T4" s="53" t="s">
        <v>186</v>
      </c>
      <c r="Y4" s="37" t="s">
        <v>184</v>
      </c>
      <c r="AC4" s="52" t="s">
        <v>186</v>
      </c>
      <c r="AD4" s="37" t="s">
        <v>186</v>
      </c>
      <c r="AI4" s="53" t="s">
        <v>184</v>
      </c>
      <c r="AL4" s="3"/>
      <c r="AM4" s="37" t="s">
        <v>184</v>
      </c>
      <c r="AP4" s="52" t="s">
        <v>185</v>
      </c>
      <c r="AQ4" s="67" t="s">
        <v>186</v>
      </c>
      <c r="AR4" s="68" t="s">
        <v>185</v>
      </c>
      <c r="AS4" s="69"/>
      <c r="AW4" s="71" t="s">
        <v>184</v>
      </c>
      <c r="AX4" s="71" t="s">
        <v>186</v>
      </c>
      <c r="AY4" s="37" t="s">
        <v>186</v>
      </c>
      <c r="AZ4" s="70"/>
      <c r="BA4" s="71" t="s">
        <v>186</v>
      </c>
      <c r="BB4" s="68"/>
      <c r="BC4" s="68"/>
      <c r="BD4" s="37" t="s">
        <v>186</v>
      </c>
      <c r="BE4" s="70"/>
      <c r="BF4" s="36" t="s">
        <v>186</v>
      </c>
      <c r="BG4" s="70"/>
      <c r="BH4" s="69">
        <v>15</v>
      </c>
      <c r="BI4" s="69">
        <v>10</v>
      </c>
      <c r="BJ4" s="69">
        <v>0</v>
      </c>
      <c r="BK4" s="71" t="s">
        <v>186</v>
      </c>
      <c r="BL4" s="69"/>
      <c r="BM4" s="68" t="s">
        <v>186</v>
      </c>
      <c r="BN4" s="70"/>
      <c r="BO4" s="73">
        <v>19000</v>
      </c>
      <c r="BP4" s="71"/>
      <c r="BQ4" s="69"/>
      <c r="BR4" s="68" t="s">
        <v>186</v>
      </c>
      <c r="BS4" s="70"/>
      <c r="BW4" s="71" t="s">
        <v>184</v>
      </c>
      <c r="CA4" s="71" t="s">
        <v>184</v>
      </c>
      <c r="CD4" s="37" t="s">
        <v>184</v>
      </c>
      <c r="CF4" s="70"/>
      <c r="CG4" s="70"/>
      <c r="CH4" s="68" t="s">
        <v>186</v>
      </c>
      <c r="CI4" s="72">
        <v>0</v>
      </c>
      <c r="CK4" s="37" t="s">
        <v>184</v>
      </c>
      <c r="CL4" s="70"/>
      <c r="CM4" s="70">
        <v>14</v>
      </c>
      <c r="CN4" s="71" t="s">
        <v>186</v>
      </c>
      <c r="CS4" s="71" t="s">
        <v>187</v>
      </c>
      <c r="CT4" s="69">
        <v>0</v>
      </c>
      <c r="CU4" s="70"/>
      <c r="CV4" s="71" t="s">
        <v>186</v>
      </c>
      <c r="CZ4" s="70"/>
      <c r="DA4" s="68" t="s">
        <v>186</v>
      </c>
      <c r="DB4" s="69"/>
      <c r="DC4" s="69">
        <v>0</v>
      </c>
      <c r="DD4" s="37" t="s">
        <v>186</v>
      </c>
      <c r="DE4" s="70"/>
      <c r="DH4" s="71" t="s">
        <v>184</v>
      </c>
      <c r="DI4" s="70">
        <v>0</v>
      </c>
      <c r="DJ4" s="37" t="s">
        <v>185</v>
      </c>
      <c r="DK4" s="70"/>
      <c r="DL4" s="70">
        <v>1997</v>
      </c>
      <c r="DM4" s="69">
        <v>2</v>
      </c>
      <c r="DN4" s="71" t="s">
        <v>186</v>
      </c>
    </row>
    <row r="5" spans="1:118" s="4" customFormat="1" ht="15" customHeight="1">
      <c r="A5" s="1">
        <v>4</v>
      </c>
      <c r="B5" s="52" t="s">
        <v>188</v>
      </c>
      <c r="C5" s="53" t="s">
        <v>184</v>
      </c>
      <c r="G5" s="2"/>
      <c r="H5" s="3"/>
      <c r="K5" s="37" t="s">
        <v>184</v>
      </c>
      <c r="L5" s="2"/>
      <c r="M5" s="52" t="s">
        <v>185</v>
      </c>
      <c r="P5" s="37" t="s">
        <v>184</v>
      </c>
      <c r="T5" s="53" t="s">
        <v>185</v>
      </c>
      <c r="V5" s="37" t="s">
        <v>184</v>
      </c>
      <c r="AA5" s="37" t="s">
        <v>184</v>
      </c>
      <c r="AC5" s="52" t="s">
        <v>186</v>
      </c>
      <c r="AD5" s="37" t="s">
        <v>186</v>
      </c>
      <c r="AI5" s="53" t="s">
        <v>184</v>
      </c>
      <c r="AL5" s="53" t="s">
        <v>184</v>
      </c>
      <c r="AP5" s="52" t="s">
        <v>185</v>
      </c>
      <c r="AQ5" s="67" t="s">
        <v>186</v>
      </c>
      <c r="AR5" s="68" t="s">
        <v>186</v>
      </c>
      <c r="AS5" s="69"/>
      <c r="AU5" s="36" t="s">
        <v>184</v>
      </c>
      <c r="AW5" s="70"/>
      <c r="AX5" s="71" t="s">
        <v>185</v>
      </c>
      <c r="AY5" s="37" t="s">
        <v>186</v>
      </c>
      <c r="AZ5" s="70"/>
      <c r="BA5" s="71" t="s">
        <v>186</v>
      </c>
      <c r="BB5" s="68"/>
      <c r="BC5" s="68"/>
      <c r="BD5" s="37" t="s">
        <v>186</v>
      </c>
      <c r="BE5" s="70"/>
      <c r="BF5" s="36" t="s">
        <v>186</v>
      </c>
      <c r="BG5" s="70"/>
      <c r="BH5" s="69">
        <v>4</v>
      </c>
      <c r="BI5" s="69">
        <v>0</v>
      </c>
      <c r="BJ5" s="69">
        <v>0</v>
      </c>
      <c r="BK5" s="71" t="s">
        <v>185</v>
      </c>
      <c r="BL5" s="69">
        <v>1</v>
      </c>
      <c r="BM5" s="68" t="s">
        <v>185</v>
      </c>
      <c r="BN5" s="70"/>
      <c r="BO5" s="69">
        <v>500</v>
      </c>
      <c r="BP5" s="71"/>
      <c r="BQ5" s="69"/>
      <c r="BR5" s="68" t="s">
        <v>186</v>
      </c>
      <c r="BS5" s="70"/>
      <c r="BW5" s="71" t="s">
        <v>184</v>
      </c>
      <c r="CA5" s="71" t="s">
        <v>184</v>
      </c>
      <c r="CB5" s="37" t="s">
        <v>184</v>
      </c>
      <c r="CC5" s="37" t="s">
        <v>184</v>
      </c>
      <c r="CD5" s="37" t="s">
        <v>184</v>
      </c>
      <c r="CF5" s="71" t="s">
        <v>189</v>
      </c>
      <c r="CG5" s="74">
        <v>1000</v>
      </c>
      <c r="CH5" s="68" t="s">
        <v>186</v>
      </c>
      <c r="CI5" s="75" t="s">
        <v>190</v>
      </c>
      <c r="CL5" s="71" t="s">
        <v>184</v>
      </c>
      <c r="CM5" s="70">
        <v>18</v>
      </c>
      <c r="CN5" s="71" t="s">
        <v>186</v>
      </c>
      <c r="CS5" s="71" t="s">
        <v>191</v>
      </c>
      <c r="CT5" s="68" t="s">
        <v>192</v>
      </c>
      <c r="CU5" s="71" t="s">
        <v>185</v>
      </c>
      <c r="CV5" s="71" t="s">
        <v>185</v>
      </c>
      <c r="CW5" s="37" t="s">
        <v>184</v>
      </c>
      <c r="CZ5" s="70"/>
      <c r="DA5" s="68" t="s">
        <v>186</v>
      </c>
      <c r="DB5" s="69"/>
      <c r="DC5" s="69">
        <v>0</v>
      </c>
      <c r="DD5" s="37" t="s">
        <v>186</v>
      </c>
      <c r="DE5" s="70"/>
      <c r="DH5" s="71" t="s">
        <v>184</v>
      </c>
      <c r="DI5" s="70">
        <v>0</v>
      </c>
      <c r="DJ5" s="37" t="s">
        <v>186</v>
      </c>
      <c r="DK5" s="70"/>
      <c r="DL5" s="70">
        <v>2009</v>
      </c>
      <c r="DM5" s="69">
        <v>17</v>
      </c>
      <c r="DN5" s="71" t="s">
        <v>186</v>
      </c>
    </row>
    <row r="6" spans="1:118" s="4" customFormat="1" ht="15" customHeight="1">
      <c r="A6" s="1">
        <v>5</v>
      </c>
      <c r="B6" s="52" t="s">
        <v>188</v>
      </c>
      <c r="C6" s="3"/>
      <c r="E6" s="37" t="s">
        <v>184</v>
      </c>
      <c r="G6" s="2"/>
      <c r="H6" s="53" t="s">
        <v>184</v>
      </c>
      <c r="I6" s="37" t="s">
        <v>184</v>
      </c>
      <c r="L6" s="2"/>
      <c r="M6" s="52" t="s">
        <v>185</v>
      </c>
      <c r="P6" s="37" t="s">
        <v>184</v>
      </c>
      <c r="T6" s="53" t="s">
        <v>186</v>
      </c>
      <c r="Y6" s="37" t="s">
        <v>184</v>
      </c>
      <c r="AC6" s="52" t="s">
        <v>186</v>
      </c>
      <c r="AD6" s="37" t="s">
        <v>186</v>
      </c>
      <c r="AI6" s="53" t="s">
        <v>184</v>
      </c>
      <c r="AL6" s="3"/>
      <c r="AP6" s="52" t="s">
        <v>185</v>
      </c>
      <c r="AQ6" s="67" t="s">
        <v>186</v>
      </c>
      <c r="AR6" s="68" t="s">
        <v>186</v>
      </c>
      <c r="AS6" s="69"/>
      <c r="AT6" s="36" t="s">
        <v>184</v>
      </c>
      <c r="AW6" s="70"/>
      <c r="AX6" s="71" t="s">
        <v>185</v>
      </c>
      <c r="AY6" s="37" t="s">
        <v>186</v>
      </c>
      <c r="AZ6" s="70"/>
      <c r="BA6" s="71" t="s">
        <v>186</v>
      </c>
      <c r="BB6" s="68"/>
      <c r="BC6" s="69"/>
      <c r="BD6" s="36" t="s">
        <v>186</v>
      </c>
      <c r="BE6" s="70"/>
      <c r="BF6" s="36" t="s">
        <v>186</v>
      </c>
      <c r="BG6" s="70"/>
      <c r="BH6" s="69">
        <v>0</v>
      </c>
      <c r="BI6" s="69">
        <v>2</v>
      </c>
      <c r="BJ6" s="69">
        <v>0</v>
      </c>
      <c r="BK6" s="70"/>
      <c r="BL6" s="69"/>
      <c r="BM6" s="68" t="s">
        <v>185</v>
      </c>
      <c r="BN6" s="70"/>
      <c r="BO6" s="69"/>
      <c r="BP6" s="71"/>
      <c r="BQ6" s="69"/>
      <c r="BR6" s="69"/>
      <c r="BS6" s="70"/>
      <c r="BU6" s="37" t="s">
        <v>184</v>
      </c>
      <c r="BW6" s="70"/>
      <c r="CA6" s="70"/>
      <c r="CF6" s="70"/>
      <c r="CG6" s="70"/>
      <c r="CH6" s="68" t="s">
        <v>185</v>
      </c>
      <c r="CI6" s="72"/>
      <c r="CK6" s="36" t="s">
        <v>184</v>
      </c>
      <c r="CL6" s="70"/>
      <c r="CM6" s="70"/>
      <c r="CN6" s="71" t="s">
        <v>185</v>
      </c>
      <c r="CR6" s="37" t="s">
        <v>184</v>
      </c>
      <c r="CS6" s="70"/>
      <c r="CT6" s="69"/>
      <c r="CU6" s="71" t="s">
        <v>185</v>
      </c>
      <c r="CV6" s="71" t="s">
        <v>186</v>
      </c>
      <c r="CX6" s="37" t="s">
        <v>184</v>
      </c>
      <c r="CZ6" s="70"/>
      <c r="DA6" s="69"/>
      <c r="DB6" s="68" t="s">
        <v>186</v>
      </c>
      <c r="DC6" s="69">
        <v>0</v>
      </c>
      <c r="DD6" s="37" t="s">
        <v>186</v>
      </c>
      <c r="DE6" s="70"/>
      <c r="DG6" s="37" t="s">
        <v>184</v>
      </c>
      <c r="DH6" s="70"/>
      <c r="DI6" s="70">
        <v>0</v>
      </c>
      <c r="DJ6" s="37" t="s">
        <v>185</v>
      </c>
      <c r="DK6" s="70"/>
      <c r="DL6" s="70">
        <v>2009</v>
      </c>
      <c r="DM6" s="69">
        <v>35</v>
      </c>
      <c r="DN6" s="71" t="s">
        <v>185</v>
      </c>
    </row>
    <row r="7" spans="1:118" s="4" customFormat="1" ht="15" customHeight="1">
      <c r="A7" s="1">
        <v>6</v>
      </c>
      <c r="B7" s="52" t="s">
        <v>188</v>
      </c>
      <c r="C7" s="53" t="s">
        <v>184</v>
      </c>
      <c r="G7" s="2"/>
      <c r="H7" s="53" t="s">
        <v>184</v>
      </c>
      <c r="L7" s="2"/>
      <c r="M7" s="52" t="s">
        <v>185</v>
      </c>
      <c r="Q7" s="37" t="s">
        <v>184</v>
      </c>
      <c r="T7" s="53" t="s">
        <v>186</v>
      </c>
      <c r="AB7" s="37" t="s">
        <v>184</v>
      </c>
      <c r="AC7" s="52" t="s">
        <v>186</v>
      </c>
      <c r="AD7" s="37" t="s">
        <v>186</v>
      </c>
      <c r="AI7" s="53"/>
      <c r="AJ7" s="4" t="s">
        <v>184</v>
      </c>
      <c r="AL7" s="3"/>
      <c r="AP7" s="52" t="s">
        <v>186</v>
      </c>
      <c r="AQ7" s="67" t="s">
        <v>186</v>
      </c>
      <c r="AR7" s="68" t="s">
        <v>185</v>
      </c>
      <c r="AS7" s="69">
        <v>30</v>
      </c>
      <c r="AT7" s="4" t="s">
        <v>184</v>
      </c>
      <c r="AU7" s="36" t="s">
        <v>184</v>
      </c>
      <c r="AW7" s="70"/>
      <c r="AX7" s="71" t="s">
        <v>186</v>
      </c>
      <c r="AY7" s="37" t="s">
        <v>186</v>
      </c>
      <c r="AZ7" s="70"/>
      <c r="BA7" s="71" t="s">
        <v>186</v>
      </c>
      <c r="BB7" s="68"/>
      <c r="BC7" s="69"/>
      <c r="BD7" s="36" t="s">
        <v>186</v>
      </c>
      <c r="BE7" s="70"/>
      <c r="BF7" s="36" t="s">
        <v>186</v>
      </c>
      <c r="BG7" s="70"/>
      <c r="BH7" s="69" t="s">
        <v>193</v>
      </c>
      <c r="BI7" s="69" t="s">
        <v>194</v>
      </c>
      <c r="BJ7" s="69">
        <v>0</v>
      </c>
      <c r="BK7" s="71" t="s">
        <v>186</v>
      </c>
      <c r="BL7" s="69"/>
      <c r="BM7" s="68" t="s">
        <v>186</v>
      </c>
      <c r="BN7" s="70"/>
      <c r="BO7" s="69"/>
      <c r="BP7" s="71" t="s">
        <v>186</v>
      </c>
      <c r="BQ7" s="69" t="s">
        <v>186</v>
      </c>
      <c r="BR7" s="68" t="s">
        <v>186</v>
      </c>
      <c r="BS7" s="70"/>
      <c r="BT7" s="37" t="s">
        <v>184</v>
      </c>
      <c r="BW7" s="70"/>
      <c r="CA7" s="70" t="s">
        <v>184</v>
      </c>
      <c r="CF7" s="70" t="s">
        <v>184</v>
      </c>
      <c r="CG7" s="70"/>
      <c r="CH7" s="69" t="s">
        <v>186</v>
      </c>
      <c r="CI7" s="72" t="s">
        <v>194</v>
      </c>
      <c r="CL7" s="70" t="s">
        <v>184</v>
      </c>
      <c r="CM7" s="70">
        <v>16</v>
      </c>
      <c r="CN7" s="70" t="s">
        <v>185</v>
      </c>
      <c r="CR7" s="4" t="s">
        <v>184</v>
      </c>
      <c r="CS7" s="70"/>
      <c r="CT7" s="69">
        <v>0</v>
      </c>
      <c r="CU7" s="70" t="s">
        <v>186</v>
      </c>
      <c r="CV7" s="70" t="s">
        <v>186</v>
      </c>
      <c r="CZ7" s="70"/>
      <c r="DA7" s="69" t="s">
        <v>186</v>
      </c>
      <c r="DB7" s="69"/>
      <c r="DC7" s="69">
        <v>0</v>
      </c>
      <c r="DD7" s="37" t="s">
        <v>186</v>
      </c>
      <c r="DE7" s="70"/>
      <c r="DH7" s="70" t="s">
        <v>184</v>
      </c>
      <c r="DI7" s="70">
        <v>0</v>
      </c>
      <c r="DJ7" s="37" t="s">
        <v>186</v>
      </c>
      <c r="DK7" s="70"/>
      <c r="DL7" s="70">
        <v>1994</v>
      </c>
      <c r="DM7" s="69" t="s">
        <v>195</v>
      </c>
      <c r="DN7" s="70" t="s">
        <v>186</v>
      </c>
    </row>
    <row r="8" spans="1:118" s="4" customFormat="1" ht="15" customHeight="1">
      <c r="A8" s="1">
        <v>7</v>
      </c>
      <c r="B8" s="5" t="s">
        <v>188</v>
      </c>
      <c r="C8" s="3" t="s">
        <v>184</v>
      </c>
      <c r="G8" s="2"/>
      <c r="H8" s="3" t="s">
        <v>184</v>
      </c>
      <c r="L8" s="2"/>
      <c r="M8" s="5" t="s">
        <v>185</v>
      </c>
      <c r="P8" s="4" t="s">
        <v>184</v>
      </c>
      <c r="T8" s="3" t="s">
        <v>186</v>
      </c>
      <c r="Y8" s="4" t="s">
        <v>184</v>
      </c>
      <c r="AC8" s="5" t="s">
        <v>186</v>
      </c>
      <c r="AD8" s="37" t="s">
        <v>186</v>
      </c>
      <c r="AI8" s="3" t="s">
        <v>184</v>
      </c>
      <c r="AL8" s="3"/>
      <c r="AP8" s="5" t="s">
        <v>185</v>
      </c>
      <c r="AQ8" s="76" t="s">
        <v>186</v>
      </c>
      <c r="AR8" s="69" t="s">
        <v>185</v>
      </c>
      <c r="AS8" s="69"/>
      <c r="AU8" s="36" t="s">
        <v>184</v>
      </c>
      <c r="AW8" s="70"/>
      <c r="AX8" s="70" t="s">
        <v>186</v>
      </c>
      <c r="AY8" s="37" t="s">
        <v>186</v>
      </c>
      <c r="AZ8" s="70"/>
      <c r="BA8" s="70" t="s">
        <v>186</v>
      </c>
      <c r="BB8" s="69"/>
      <c r="BC8" s="69"/>
      <c r="BD8" s="36" t="s">
        <v>186</v>
      </c>
      <c r="BE8" s="70"/>
      <c r="BF8" s="36" t="s">
        <v>186</v>
      </c>
      <c r="BG8" s="70"/>
      <c r="BH8" s="69">
        <v>0</v>
      </c>
      <c r="BI8" s="69">
        <v>0</v>
      </c>
      <c r="BJ8" s="69">
        <v>0</v>
      </c>
      <c r="BK8" s="70" t="s">
        <v>186</v>
      </c>
      <c r="BL8" s="69"/>
      <c r="BM8" s="68" t="s">
        <v>185</v>
      </c>
      <c r="BN8" s="70"/>
      <c r="BO8" s="69"/>
      <c r="BP8" s="70" t="s">
        <v>186</v>
      </c>
      <c r="BQ8" s="69" t="s">
        <v>186</v>
      </c>
      <c r="BR8" s="69" t="s">
        <v>186</v>
      </c>
      <c r="BS8" s="70"/>
      <c r="BT8" s="4" t="s">
        <v>184</v>
      </c>
      <c r="BW8" s="70"/>
      <c r="CA8" s="70" t="s">
        <v>184</v>
      </c>
      <c r="CF8" s="70"/>
      <c r="CG8" s="70"/>
      <c r="CH8" s="69" t="s">
        <v>186</v>
      </c>
      <c r="CI8" s="72">
        <v>20</v>
      </c>
      <c r="CL8" s="70" t="s">
        <v>184</v>
      </c>
      <c r="CM8" s="70">
        <v>17</v>
      </c>
      <c r="CN8" s="70" t="s">
        <v>185</v>
      </c>
      <c r="CS8" s="70"/>
      <c r="CT8" s="69">
        <v>0</v>
      </c>
      <c r="CU8" s="70" t="s">
        <v>186</v>
      </c>
      <c r="CV8" s="70" t="s">
        <v>186</v>
      </c>
      <c r="CZ8" s="70"/>
      <c r="DA8" s="69" t="s">
        <v>186</v>
      </c>
      <c r="DB8" s="69" t="s">
        <v>186</v>
      </c>
      <c r="DC8" s="69">
        <v>0</v>
      </c>
      <c r="DD8" s="37" t="s">
        <v>186</v>
      </c>
      <c r="DE8" s="70"/>
      <c r="DH8" s="70" t="s">
        <v>184</v>
      </c>
      <c r="DI8" s="70">
        <v>0</v>
      </c>
      <c r="DJ8" s="37" t="s">
        <v>186</v>
      </c>
      <c r="DK8" s="70"/>
      <c r="DL8" s="70">
        <v>2001</v>
      </c>
      <c r="DM8" s="69"/>
      <c r="DN8" s="70" t="s">
        <v>186</v>
      </c>
    </row>
    <row r="9" spans="1:118" s="4" customFormat="1" ht="15" customHeight="1">
      <c r="A9" s="1">
        <v>8</v>
      </c>
      <c r="B9" s="5" t="s">
        <v>188</v>
      </c>
      <c r="C9" s="3" t="s">
        <v>184</v>
      </c>
      <c r="G9" s="2"/>
      <c r="H9" s="3"/>
      <c r="K9" s="4" t="s">
        <v>184</v>
      </c>
      <c r="L9" s="2"/>
      <c r="M9" s="5" t="s">
        <v>186</v>
      </c>
      <c r="P9" s="4" t="s">
        <v>184</v>
      </c>
      <c r="T9" s="3" t="s">
        <v>186</v>
      </c>
      <c r="Y9" s="4" t="s">
        <v>184</v>
      </c>
      <c r="AA9" s="4" t="s">
        <v>184</v>
      </c>
      <c r="AC9" s="5" t="s">
        <v>186</v>
      </c>
      <c r="AD9" s="36" t="s">
        <v>186</v>
      </c>
      <c r="AI9" s="3"/>
      <c r="AJ9" s="4" t="s">
        <v>184</v>
      </c>
      <c r="AL9" s="3"/>
      <c r="AM9" s="4" t="s">
        <v>184</v>
      </c>
      <c r="AP9" s="5" t="s">
        <v>185</v>
      </c>
      <c r="AQ9" s="76" t="s">
        <v>186</v>
      </c>
      <c r="AR9" s="69" t="s">
        <v>185</v>
      </c>
      <c r="AS9" s="69">
        <v>20</v>
      </c>
      <c r="AU9" s="36" t="s">
        <v>184</v>
      </c>
      <c r="AW9" s="70"/>
      <c r="AX9" s="70" t="s">
        <v>185</v>
      </c>
      <c r="AY9" s="37" t="s">
        <v>185</v>
      </c>
      <c r="AZ9" s="70" t="s">
        <v>196</v>
      </c>
      <c r="BA9" s="70" t="s">
        <v>185</v>
      </c>
      <c r="BB9" s="69"/>
      <c r="BC9" s="69" t="s">
        <v>197</v>
      </c>
      <c r="BD9" s="4" t="s">
        <v>186</v>
      </c>
      <c r="BE9" s="70"/>
      <c r="BF9" s="4" t="s">
        <v>185</v>
      </c>
      <c r="BG9" s="70">
        <v>2008</v>
      </c>
      <c r="BH9" s="69">
        <v>4</v>
      </c>
      <c r="BI9" s="69" t="s">
        <v>193</v>
      </c>
      <c r="BJ9" s="69">
        <v>2</v>
      </c>
      <c r="BK9" s="70" t="s">
        <v>186</v>
      </c>
      <c r="BL9" s="69"/>
      <c r="BM9" s="68" t="s">
        <v>185</v>
      </c>
      <c r="BN9" s="70">
        <v>800</v>
      </c>
      <c r="BO9" s="69" t="s">
        <v>198</v>
      </c>
      <c r="BP9" s="70"/>
      <c r="BQ9" s="69"/>
      <c r="BR9" s="69" t="s">
        <v>186</v>
      </c>
      <c r="BS9" s="70"/>
      <c r="BT9" s="4" t="s">
        <v>184</v>
      </c>
      <c r="BW9" s="70"/>
      <c r="CA9" s="70" t="s">
        <v>184</v>
      </c>
      <c r="CD9" s="4" t="s">
        <v>184</v>
      </c>
      <c r="CF9" s="70"/>
      <c r="CG9" s="74">
        <v>100000</v>
      </c>
      <c r="CH9" s="69" t="s">
        <v>186</v>
      </c>
      <c r="CI9" s="72">
        <v>1</v>
      </c>
      <c r="CK9" s="4" t="s">
        <v>184</v>
      </c>
      <c r="CL9" s="70"/>
      <c r="CM9" s="70">
        <v>18</v>
      </c>
      <c r="CN9" s="70" t="s">
        <v>185</v>
      </c>
      <c r="CR9" s="4" t="s">
        <v>184</v>
      </c>
      <c r="CS9" s="70"/>
      <c r="CT9" s="69">
        <v>0</v>
      </c>
      <c r="CU9" s="70" t="s">
        <v>186</v>
      </c>
      <c r="CV9" s="70" t="s">
        <v>186</v>
      </c>
      <c r="CZ9" s="70"/>
      <c r="DA9" s="69" t="s">
        <v>186</v>
      </c>
      <c r="DB9" s="69" t="s">
        <v>186</v>
      </c>
      <c r="DC9" s="69">
        <v>0</v>
      </c>
      <c r="DD9" s="37" t="s">
        <v>186</v>
      </c>
      <c r="DE9" s="70"/>
      <c r="DH9" s="70" t="s">
        <v>184</v>
      </c>
      <c r="DI9" s="71" t="s">
        <v>199</v>
      </c>
      <c r="DJ9" s="37" t="s">
        <v>186</v>
      </c>
      <c r="DK9" s="70"/>
      <c r="DL9" s="70">
        <v>1998</v>
      </c>
      <c r="DM9" s="69">
        <v>6</v>
      </c>
      <c r="DN9" s="70" t="s">
        <v>186</v>
      </c>
    </row>
    <row r="10" spans="1:118" s="4" customFormat="1" ht="15" customHeight="1">
      <c r="A10" s="1">
        <v>9</v>
      </c>
      <c r="B10" s="5" t="s">
        <v>188</v>
      </c>
      <c r="C10" s="3" t="s">
        <v>184</v>
      </c>
      <c r="G10" s="2"/>
      <c r="H10" s="3" t="s">
        <v>184</v>
      </c>
      <c r="L10" s="2"/>
      <c r="M10" s="5" t="s">
        <v>185</v>
      </c>
      <c r="O10" s="4" t="s">
        <v>184</v>
      </c>
      <c r="R10" s="6"/>
      <c r="T10" s="3" t="s">
        <v>186</v>
      </c>
      <c r="Y10" s="4" t="s">
        <v>184</v>
      </c>
      <c r="AC10" s="5" t="s">
        <v>186</v>
      </c>
      <c r="AD10" s="36" t="s">
        <v>186</v>
      </c>
      <c r="AI10" s="3"/>
      <c r="AJ10" s="4" t="s">
        <v>184</v>
      </c>
      <c r="AL10" s="3"/>
      <c r="AM10" s="4" t="s">
        <v>184</v>
      </c>
      <c r="AP10" s="5" t="s">
        <v>185</v>
      </c>
      <c r="AQ10" s="76" t="s">
        <v>186</v>
      </c>
      <c r="AR10" s="69" t="s">
        <v>185</v>
      </c>
      <c r="AS10" s="69">
        <v>15</v>
      </c>
      <c r="AU10" s="36" t="s">
        <v>184</v>
      </c>
      <c r="AW10" s="70"/>
      <c r="AX10" s="70" t="s">
        <v>186</v>
      </c>
      <c r="AY10" s="37" t="s">
        <v>186</v>
      </c>
      <c r="AZ10" s="70"/>
      <c r="BA10" s="70" t="s">
        <v>186</v>
      </c>
      <c r="BB10" s="69"/>
      <c r="BC10" s="69"/>
      <c r="BD10" s="4" t="s">
        <v>186</v>
      </c>
      <c r="BE10" s="70"/>
      <c r="BF10" s="4" t="s">
        <v>185</v>
      </c>
      <c r="BG10" s="70">
        <v>2009</v>
      </c>
      <c r="BH10" s="69" t="s">
        <v>200</v>
      </c>
      <c r="BI10" s="69">
        <v>6</v>
      </c>
      <c r="BJ10" s="69">
        <v>0</v>
      </c>
      <c r="BK10" s="70" t="s">
        <v>185</v>
      </c>
      <c r="BL10" s="69">
        <v>2</v>
      </c>
      <c r="BM10" s="68" t="s">
        <v>186</v>
      </c>
      <c r="BN10" s="70"/>
      <c r="BO10" s="69" t="s">
        <v>187</v>
      </c>
      <c r="BP10" s="70" t="s">
        <v>186</v>
      </c>
      <c r="BQ10" s="69" t="s">
        <v>186</v>
      </c>
      <c r="BR10" s="69" t="s">
        <v>186</v>
      </c>
      <c r="BS10" s="70"/>
      <c r="BW10" s="70" t="s">
        <v>184</v>
      </c>
      <c r="CA10" s="70" t="s">
        <v>184</v>
      </c>
      <c r="CB10" s="4" t="s">
        <v>184</v>
      </c>
      <c r="CC10" s="4" t="s">
        <v>184</v>
      </c>
      <c r="CF10" s="70" t="s">
        <v>184</v>
      </c>
      <c r="CG10" s="74">
        <v>1000000</v>
      </c>
      <c r="CH10" s="69" t="s">
        <v>186</v>
      </c>
      <c r="CI10" s="72">
        <v>0</v>
      </c>
      <c r="CK10" s="4" t="s">
        <v>184</v>
      </c>
      <c r="CL10" s="70"/>
      <c r="CM10" s="70"/>
      <c r="CN10" s="70" t="s">
        <v>185</v>
      </c>
      <c r="CR10" s="4" t="s">
        <v>184</v>
      </c>
      <c r="CS10" s="70"/>
      <c r="CT10" s="69">
        <v>0</v>
      </c>
      <c r="CU10" s="70" t="s">
        <v>186</v>
      </c>
      <c r="CV10" s="70" t="s">
        <v>186</v>
      </c>
      <c r="CZ10" s="70"/>
      <c r="DA10" s="69" t="s">
        <v>186</v>
      </c>
      <c r="DB10" s="69" t="s">
        <v>186</v>
      </c>
      <c r="DC10" s="69">
        <v>0</v>
      </c>
      <c r="DD10" s="37" t="s">
        <v>186</v>
      </c>
      <c r="DE10" s="70"/>
      <c r="DH10" s="70" t="s">
        <v>184</v>
      </c>
      <c r="DI10" s="70"/>
      <c r="DJ10" s="37" t="s">
        <v>186</v>
      </c>
      <c r="DK10" s="70"/>
      <c r="DL10" s="70"/>
      <c r="DM10" s="69">
        <v>5</v>
      </c>
      <c r="DN10" s="70" t="s">
        <v>186</v>
      </c>
    </row>
    <row r="11" spans="1:118" s="4" customFormat="1" ht="15" customHeight="1">
      <c r="A11" s="1">
        <v>10</v>
      </c>
      <c r="B11" s="5" t="s">
        <v>188</v>
      </c>
      <c r="C11" s="3" t="s">
        <v>184</v>
      </c>
      <c r="G11" s="2"/>
      <c r="H11" s="3"/>
      <c r="L11" s="2" t="s">
        <v>201</v>
      </c>
      <c r="M11" s="5" t="s">
        <v>185</v>
      </c>
      <c r="P11" s="4" t="s">
        <v>184</v>
      </c>
      <c r="T11" s="3" t="s">
        <v>186</v>
      </c>
      <c r="Y11" s="4" t="s">
        <v>184</v>
      </c>
      <c r="AC11" s="5" t="s">
        <v>186</v>
      </c>
      <c r="AD11" s="36" t="s">
        <v>186</v>
      </c>
      <c r="AI11" s="3"/>
      <c r="AK11" s="4" t="s">
        <v>201</v>
      </c>
      <c r="AL11" s="3"/>
      <c r="AN11" s="4" t="s">
        <v>184</v>
      </c>
      <c r="AP11" s="5" t="s">
        <v>185</v>
      </c>
      <c r="AQ11" s="76" t="s">
        <v>186</v>
      </c>
      <c r="AR11" s="69" t="s">
        <v>185</v>
      </c>
      <c r="AS11" s="69">
        <v>18</v>
      </c>
      <c r="AU11" s="36" t="s">
        <v>184</v>
      </c>
      <c r="AW11" s="70"/>
      <c r="AX11" s="70" t="s">
        <v>185</v>
      </c>
      <c r="AY11" s="37" t="s">
        <v>186</v>
      </c>
      <c r="AZ11" s="70"/>
      <c r="BA11" s="70" t="s">
        <v>186</v>
      </c>
      <c r="BB11" s="69"/>
      <c r="BC11" s="69"/>
      <c r="BD11" s="4" t="s">
        <v>186</v>
      </c>
      <c r="BE11" s="70"/>
      <c r="BF11" s="4" t="s">
        <v>186</v>
      </c>
      <c r="BG11" s="70"/>
      <c r="BH11" s="69">
        <v>10</v>
      </c>
      <c r="BI11" s="69">
        <v>6</v>
      </c>
      <c r="BJ11" s="69">
        <v>0</v>
      </c>
      <c r="BK11" s="70" t="s">
        <v>186</v>
      </c>
      <c r="BL11" s="69"/>
      <c r="BM11" s="68" t="s">
        <v>185</v>
      </c>
      <c r="BN11" s="70"/>
      <c r="BO11" s="69"/>
      <c r="BP11" s="70"/>
      <c r="BQ11" s="69" t="s">
        <v>186</v>
      </c>
      <c r="BR11" s="69" t="s">
        <v>186</v>
      </c>
      <c r="BS11" s="70"/>
      <c r="BW11" s="70" t="s">
        <v>184</v>
      </c>
      <c r="CA11" s="70" t="s">
        <v>184</v>
      </c>
      <c r="CF11" s="70"/>
      <c r="CG11" s="70"/>
      <c r="CH11" s="69" t="s">
        <v>186</v>
      </c>
      <c r="CI11" s="72" t="s">
        <v>190</v>
      </c>
      <c r="CK11" s="4" t="s">
        <v>184</v>
      </c>
      <c r="CL11" s="70"/>
      <c r="CM11" s="70">
        <v>16</v>
      </c>
      <c r="CN11" s="70" t="s">
        <v>185</v>
      </c>
      <c r="CS11" s="70" t="s">
        <v>184</v>
      </c>
      <c r="CT11" s="69">
        <v>6</v>
      </c>
      <c r="CU11" s="70" t="s">
        <v>185</v>
      </c>
      <c r="CV11" s="70" t="s">
        <v>186</v>
      </c>
      <c r="CZ11" s="70"/>
      <c r="DA11" s="69" t="s">
        <v>186</v>
      </c>
      <c r="DB11" s="69" t="s">
        <v>185</v>
      </c>
      <c r="DC11" s="69">
        <v>0</v>
      </c>
      <c r="DD11" s="37" t="s">
        <v>186</v>
      </c>
      <c r="DE11" s="70"/>
      <c r="DH11" s="70" t="s">
        <v>184</v>
      </c>
      <c r="DI11" s="70"/>
      <c r="DJ11" s="37" t="s">
        <v>186</v>
      </c>
      <c r="DK11" s="70"/>
      <c r="DL11" s="70">
        <v>2005</v>
      </c>
      <c r="DM11" s="69">
        <v>11</v>
      </c>
      <c r="DN11" s="70" t="s">
        <v>186</v>
      </c>
    </row>
    <row r="12" spans="1:118" s="4" customFormat="1" ht="15" customHeight="1">
      <c r="A12" s="1">
        <v>11</v>
      </c>
      <c r="B12" s="5" t="s">
        <v>188</v>
      </c>
      <c r="C12" s="3" t="s">
        <v>184</v>
      </c>
      <c r="G12" s="2"/>
      <c r="H12" s="3"/>
      <c r="K12" s="4" t="s">
        <v>184</v>
      </c>
      <c r="L12" s="2"/>
      <c r="M12" s="5" t="s">
        <v>185</v>
      </c>
      <c r="P12" s="4" t="s">
        <v>184</v>
      </c>
      <c r="T12" s="3" t="s">
        <v>185</v>
      </c>
      <c r="V12" s="4" t="s">
        <v>184</v>
      </c>
      <c r="AC12" s="5" t="s">
        <v>186</v>
      </c>
      <c r="AD12" s="36" t="s">
        <v>186</v>
      </c>
      <c r="AI12" s="3" t="s">
        <v>184</v>
      </c>
      <c r="AL12" s="3"/>
      <c r="AN12" s="4" t="s">
        <v>184</v>
      </c>
      <c r="AP12" s="5" t="s">
        <v>185</v>
      </c>
      <c r="AQ12" s="76" t="s">
        <v>186</v>
      </c>
      <c r="AR12" s="69" t="s">
        <v>186</v>
      </c>
      <c r="AS12" s="69"/>
      <c r="AU12" s="36" t="s">
        <v>184</v>
      </c>
      <c r="AW12" s="70"/>
      <c r="AX12" s="70" t="s">
        <v>185</v>
      </c>
      <c r="AY12" s="37" t="s">
        <v>186</v>
      </c>
      <c r="AZ12" s="70"/>
      <c r="BA12" s="70" t="s">
        <v>185</v>
      </c>
      <c r="BB12" s="69"/>
      <c r="BC12" s="69"/>
      <c r="BD12" s="4" t="s">
        <v>186</v>
      </c>
      <c r="BE12" s="70"/>
      <c r="BF12" s="4" t="s">
        <v>185</v>
      </c>
      <c r="BG12" s="70"/>
      <c r="BH12" s="69" t="s">
        <v>202</v>
      </c>
      <c r="BI12" s="69" t="s">
        <v>202</v>
      </c>
      <c r="BJ12" s="69">
        <v>0</v>
      </c>
      <c r="BK12" s="70" t="s">
        <v>186</v>
      </c>
      <c r="BL12" s="69"/>
      <c r="BM12" s="77" t="s">
        <v>186</v>
      </c>
      <c r="BN12" s="70"/>
      <c r="BO12" s="69"/>
      <c r="BP12" s="70"/>
      <c r="BQ12" s="69"/>
      <c r="BR12" s="69" t="s">
        <v>186</v>
      </c>
      <c r="BS12" s="70"/>
      <c r="BW12" s="70" t="s">
        <v>184</v>
      </c>
      <c r="CA12" s="70" t="s">
        <v>184</v>
      </c>
      <c r="CF12" s="70" t="s">
        <v>184</v>
      </c>
      <c r="CG12" s="74">
        <v>10000</v>
      </c>
      <c r="CH12" s="69" t="s">
        <v>186</v>
      </c>
      <c r="CI12" s="72">
        <v>5</v>
      </c>
      <c r="CK12" s="4" t="s">
        <v>184</v>
      </c>
      <c r="CL12" s="70"/>
      <c r="CM12" s="70">
        <v>17</v>
      </c>
      <c r="CN12" s="70" t="s">
        <v>186</v>
      </c>
      <c r="CP12" s="4" t="s">
        <v>184</v>
      </c>
      <c r="CS12" s="70" t="s">
        <v>184</v>
      </c>
      <c r="CT12" s="69">
        <v>0</v>
      </c>
      <c r="CU12" s="70" t="s">
        <v>186</v>
      </c>
      <c r="CV12" s="70" t="s">
        <v>186</v>
      </c>
      <c r="CZ12" s="70"/>
      <c r="DA12" s="69" t="s">
        <v>185</v>
      </c>
      <c r="DB12" s="69" t="s">
        <v>185</v>
      </c>
      <c r="DC12" s="69">
        <v>0</v>
      </c>
      <c r="DD12" s="37" t="s">
        <v>186</v>
      </c>
      <c r="DE12" s="70"/>
      <c r="DH12" s="70" t="s">
        <v>184</v>
      </c>
      <c r="DI12" s="70"/>
      <c r="DJ12" s="37" t="s">
        <v>186</v>
      </c>
      <c r="DK12" s="70"/>
      <c r="DL12" s="70">
        <v>2005</v>
      </c>
      <c r="DM12" s="69">
        <v>12</v>
      </c>
      <c r="DN12" s="70" t="s">
        <v>185</v>
      </c>
    </row>
    <row r="13" spans="1:118" s="4" customFormat="1" ht="15" customHeight="1">
      <c r="A13" s="1">
        <v>12</v>
      </c>
      <c r="B13" s="5" t="s">
        <v>188</v>
      </c>
      <c r="C13" s="3" t="s">
        <v>184</v>
      </c>
      <c r="G13" s="2"/>
      <c r="H13" s="3"/>
      <c r="L13" s="2" t="s">
        <v>203</v>
      </c>
      <c r="M13" s="5"/>
      <c r="N13" s="4" t="s">
        <v>184</v>
      </c>
      <c r="T13" s="3" t="s">
        <v>186</v>
      </c>
      <c r="Y13" s="4" t="s">
        <v>184</v>
      </c>
      <c r="AC13" s="5" t="s">
        <v>186</v>
      </c>
      <c r="AD13" s="36" t="s">
        <v>186</v>
      </c>
      <c r="AI13" s="3" t="s">
        <v>184</v>
      </c>
      <c r="AL13" s="3"/>
      <c r="AN13" s="4" t="s">
        <v>184</v>
      </c>
      <c r="AP13" s="5" t="s">
        <v>185</v>
      </c>
      <c r="AQ13" s="76" t="s">
        <v>186</v>
      </c>
      <c r="AR13" s="69" t="s">
        <v>185</v>
      </c>
      <c r="AS13" s="69">
        <v>15</v>
      </c>
      <c r="AU13" s="36" t="s">
        <v>184</v>
      </c>
      <c r="AW13" s="70"/>
      <c r="AX13" s="70" t="s">
        <v>185</v>
      </c>
      <c r="AY13" s="37" t="s">
        <v>186</v>
      </c>
      <c r="AZ13" s="70"/>
      <c r="BA13" s="70" t="s">
        <v>186</v>
      </c>
      <c r="BB13" s="69"/>
      <c r="BC13" s="69"/>
      <c r="BD13" s="4" t="s">
        <v>186</v>
      </c>
      <c r="BE13" s="70"/>
      <c r="BF13" s="4" t="s">
        <v>185</v>
      </c>
      <c r="BG13" s="70"/>
      <c r="BH13" s="69">
        <v>10</v>
      </c>
      <c r="BI13" s="69">
        <v>4</v>
      </c>
      <c r="BJ13" s="69">
        <v>0</v>
      </c>
      <c r="BK13" s="70" t="s">
        <v>186</v>
      </c>
      <c r="BL13" s="69"/>
      <c r="BM13" s="77" t="s">
        <v>186</v>
      </c>
      <c r="BN13" s="70"/>
      <c r="BO13" s="69"/>
      <c r="BP13" s="70" t="s">
        <v>186</v>
      </c>
      <c r="BQ13" s="69"/>
      <c r="BR13" s="69" t="s">
        <v>186</v>
      </c>
      <c r="BS13" s="70"/>
      <c r="BW13" s="70"/>
      <c r="CA13" s="70"/>
      <c r="CF13" s="70"/>
      <c r="CG13" s="70"/>
      <c r="CH13" s="69" t="s">
        <v>186</v>
      </c>
      <c r="CI13" s="72">
        <v>8</v>
      </c>
      <c r="CK13" s="4" t="s">
        <v>184</v>
      </c>
      <c r="CL13" s="70"/>
      <c r="CM13" s="70">
        <v>3</v>
      </c>
      <c r="CN13" s="70" t="s">
        <v>186</v>
      </c>
      <c r="CR13" s="4" t="s">
        <v>184</v>
      </c>
      <c r="CS13" s="70"/>
      <c r="CT13" s="69">
        <v>0</v>
      </c>
      <c r="CU13" s="70" t="s">
        <v>185</v>
      </c>
      <c r="CV13" s="70" t="s">
        <v>186</v>
      </c>
      <c r="CZ13" s="70"/>
      <c r="DA13" s="69" t="s">
        <v>186</v>
      </c>
      <c r="DB13" s="69"/>
      <c r="DC13" s="69">
        <v>0</v>
      </c>
      <c r="DD13" s="37" t="s">
        <v>186</v>
      </c>
      <c r="DE13" s="70"/>
      <c r="DH13" s="70" t="s">
        <v>184</v>
      </c>
      <c r="DI13" s="70"/>
      <c r="DJ13" s="37" t="s">
        <v>186</v>
      </c>
      <c r="DK13" s="70"/>
      <c r="DL13" s="70">
        <v>2002</v>
      </c>
      <c r="DM13" s="69">
        <v>10</v>
      </c>
      <c r="DN13" s="70" t="s">
        <v>185</v>
      </c>
    </row>
    <row r="14" spans="1:118" s="4" customFormat="1" ht="15" customHeight="1">
      <c r="A14" s="1">
        <v>13</v>
      </c>
      <c r="B14" s="5" t="s">
        <v>188</v>
      </c>
      <c r="C14" s="7" t="s">
        <v>184</v>
      </c>
      <c r="G14" s="2"/>
      <c r="H14" s="3"/>
      <c r="K14" s="4" t="s">
        <v>184</v>
      </c>
      <c r="L14" s="2"/>
      <c r="M14" s="5" t="s">
        <v>185</v>
      </c>
      <c r="P14" s="4" t="s">
        <v>184</v>
      </c>
      <c r="T14" s="3" t="s">
        <v>186</v>
      </c>
      <c r="Y14" s="4" t="s">
        <v>184</v>
      </c>
      <c r="AC14" s="5" t="s">
        <v>186</v>
      </c>
      <c r="AD14" s="36" t="s">
        <v>186</v>
      </c>
      <c r="AI14" s="3" t="s">
        <v>184</v>
      </c>
      <c r="AL14" s="3"/>
      <c r="AN14" s="4" t="s">
        <v>184</v>
      </c>
      <c r="AP14" s="5" t="s">
        <v>185</v>
      </c>
      <c r="AQ14" s="76" t="s">
        <v>186</v>
      </c>
      <c r="AR14" s="69" t="s">
        <v>185</v>
      </c>
      <c r="AS14" s="69">
        <v>17</v>
      </c>
      <c r="AU14" s="36" t="s">
        <v>184</v>
      </c>
      <c r="AW14" s="70"/>
      <c r="AX14" s="70" t="s">
        <v>185</v>
      </c>
      <c r="AY14" s="37" t="s">
        <v>186</v>
      </c>
      <c r="AZ14" s="70"/>
      <c r="BA14" s="70" t="s">
        <v>186</v>
      </c>
      <c r="BB14" s="69"/>
      <c r="BC14" s="69"/>
      <c r="BD14" s="4" t="s">
        <v>186</v>
      </c>
      <c r="BE14" s="70"/>
      <c r="BF14" s="4" t="s">
        <v>185</v>
      </c>
      <c r="BG14" s="70"/>
      <c r="BH14" s="69">
        <v>7</v>
      </c>
      <c r="BI14" s="69">
        <v>8</v>
      </c>
      <c r="BJ14" s="69">
        <v>0</v>
      </c>
      <c r="BK14" s="70" t="s">
        <v>186</v>
      </c>
      <c r="BL14" s="69"/>
      <c r="BM14" s="77" t="s">
        <v>186</v>
      </c>
      <c r="BN14" s="70"/>
      <c r="BO14" s="69"/>
      <c r="BP14" s="70"/>
      <c r="BQ14" s="69"/>
      <c r="BR14" s="69" t="s">
        <v>186</v>
      </c>
      <c r="BS14" s="70"/>
      <c r="BW14" s="70" t="s">
        <v>184</v>
      </c>
      <c r="CA14" s="70" t="s">
        <v>184</v>
      </c>
      <c r="CF14" s="70"/>
      <c r="CG14" s="70"/>
      <c r="CH14" s="69" t="s">
        <v>186</v>
      </c>
      <c r="CI14" s="72" t="s">
        <v>190</v>
      </c>
      <c r="CK14" s="4" t="s">
        <v>184</v>
      </c>
      <c r="CL14" s="70"/>
      <c r="CM14" s="70">
        <v>15</v>
      </c>
      <c r="CN14" s="70" t="s">
        <v>186</v>
      </c>
      <c r="CR14" s="4" t="s">
        <v>184</v>
      </c>
      <c r="CS14" s="70"/>
      <c r="CT14" s="69"/>
      <c r="CU14" s="70" t="s">
        <v>185</v>
      </c>
      <c r="CV14" s="70" t="s">
        <v>186</v>
      </c>
      <c r="CZ14" s="70"/>
      <c r="DA14" s="69" t="s">
        <v>186</v>
      </c>
      <c r="DB14" s="69" t="s">
        <v>185</v>
      </c>
      <c r="DC14" s="69">
        <v>8</v>
      </c>
      <c r="DD14" s="37" t="s">
        <v>186</v>
      </c>
      <c r="DE14" s="70"/>
      <c r="DH14" s="70" t="s">
        <v>184</v>
      </c>
      <c r="DI14" s="70"/>
      <c r="DJ14" s="37" t="s">
        <v>186</v>
      </c>
      <c r="DK14" s="70"/>
      <c r="DL14" s="70">
        <v>2003</v>
      </c>
      <c r="DM14" s="69">
        <v>10</v>
      </c>
      <c r="DN14" s="70" t="s">
        <v>185</v>
      </c>
    </row>
    <row r="15" spans="1:118" s="4" customFormat="1" ht="15" customHeight="1">
      <c r="A15" s="1">
        <v>14</v>
      </c>
      <c r="B15" s="5" t="s">
        <v>188</v>
      </c>
      <c r="C15" s="3" t="s">
        <v>184</v>
      </c>
      <c r="G15" s="2"/>
      <c r="H15" s="3"/>
      <c r="K15" s="4" t="s">
        <v>184</v>
      </c>
      <c r="L15" s="2"/>
      <c r="M15" s="5" t="s">
        <v>186</v>
      </c>
      <c r="P15" s="4" t="s">
        <v>184</v>
      </c>
      <c r="T15" s="3" t="s">
        <v>186</v>
      </c>
      <c r="AB15" s="4" t="s">
        <v>204</v>
      </c>
      <c r="AC15" s="5" t="s">
        <v>186</v>
      </c>
      <c r="AD15" s="36" t="s">
        <v>186</v>
      </c>
      <c r="AI15" s="3" t="s">
        <v>184</v>
      </c>
      <c r="AL15" s="3" t="s">
        <v>184</v>
      </c>
      <c r="AP15" s="5" t="s">
        <v>185</v>
      </c>
      <c r="AQ15" s="76" t="s">
        <v>186</v>
      </c>
      <c r="AR15" s="69" t="s">
        <v>185</v>
      </c>
      <c r="AS15" s="69"/>
      <c r="AV15" s="4" t="s">
        <v>184</v>
      </c>
      <c r="AW15" s="70"/>
      <c r="AX15" s="70" t="s">
        <v>185</v>
      </c>
      <c r="AY15" s="37" t="s">
        <v>185</v>
      </c>
      <c r="AZ15" s="70"/>
      <c r="BA15" s="70" t="s">
        <v>185</v>
      </c>
      <c r="BB15" s="69"/>
      <c r="BC15" s="69" t="s">
        <v>195</v>
      </c>
      <c r="BD15" s="4" t="s">
        <v>186</v>
      </c>
      <c r="BE15" s="70"/>
      <c r="BF15" s="4" t="s">
        <v>185</v>
      </c>
      <c r="BG15" s="70"/>
      <c r="BH15" s="69" t="s">
        <v>205</v>
      </c>
      <c r="BI15" s="69" t="s">
        <v>193</v>
      </c>
      <c r="BJ15" s="69">
        <v>0</v>
      </c>
      <c r="BK15" s="70" t="s">
        <v>186</v>
      </c>
      <c r="BL15" s="69"/>
      <c r="BM15" s="77" t="s">
        <v>185</v>
      </c>
      <c r="BN15" s="70">
        <v>600</v>
      </c>
      <c r="BO15" s="69" t="s">
        <v>187</v>
      </c>
      <c r="BP15" s="70"/>
      <c r="BQ15" s="69"/>
      <c r="BR15" s="69" t="s">
        <v>186</v>
      </c>
      <c r="BS15" s="70"/>
      <c r="BU15" s="4" t="s">
        <v>184</v>
      </c>
      <c r="BW15" s="70"/>
      <c r="CA15" s="70" t="s">
        <v>184</v>
      </c>
      <c r="CF15" s="70" t="s">
        <v>184</v>
      </c>
      <c r="CG15" s="74">
        <v>6000</v>
      </c>
      <c r="CH15" s="69"/>
      <c r="CI15" s="72">
        <v>2</v>
      </c>
      <c r="CK15" s="4" t="s">
        <v>184</v>
      </c>
      <c r="CL15" s="70"/>
      <c r="CM15" s="70" t="s">
        <v>206</v>
      </c>
      <c r="CN15" s="70" t="s">
        <v>186</v>
      </c>
      <c r="CP15" s="4" t="s">
        <v>184</v>
      </c>
      <c r="CS15" s="70"/>
      <c r="CT15" s="69">
        <v>4</v>
      </c>
      <c r="CU15" s="70" t="s">
        <v>186</v>
      </c>
      <c r="CV15" s="70" t="s">
        <v>186</v>
      </c>
      <c r="CZ15" s="70"/>
      <c r="DA15" s="69" t="s">
        <v>185</v>
      </c>
      <c r="DB15" s="69" t="s">
        <v>186</v>
      </c>
      <c r="DC15" s="69">
        <v>0</v>
      </c>
      <c r="DD15" s="37" t="s">
        <v>186</v>
      </c>
      <c r="DE15" s="70"/>
      <c r="DH15" s="70"/>
      <c r="DI15" s="70"/>
      <c r="DJ15" s="37" t="s">
        <v>185</v>
      </c>
      <c r="DK15" s="70">
        <v>5</v>
      </c>
      <c r="DL15" s="70">
        <v>2001</v>
      </c>
      <c r="DM15" s="69">
        <v>10</v>
      </c>
      <c r="DN15" s="70" t="s">
        <v>186</v>
      </c>
    </row>
    <row r="16" spans="1:118" s="4" customFormat="1" ht="15" customHeight="1">
      <c r="A16" s="1">
        <v>15</v>
      </c>
      <c r="B16" s="5" t="s">
        <v>183</v>
      </c>
      <c r="C16" s="3"/>
      <c r="D16" s="4" t="s">
        <v>184</v>
      </c>
      <c r="G16" s="2"/>
      <c r="H16" s="3"/>
      <c r="I16" s="4" t="s">
        <v>184</v>
      </c>
      <c r="L16" s="2"/>
      <c r="M16" s="5" t="s">
        <v>186</v>
      </c>
      <c r="Q16" s="4" t="s">
        <v>184</v>
      </c>
      <c r="T16" s="3" t="s">
        <v>185</v>
      </c>
      <c r="W16" s="4" t="s">
        <v>184</v>
      </c>
      <c r="AC16" s="5" t="s">
        <v>186</v>
      </c>
      <c r="AD16" s="36" t="s">
        <v>185</v>
      </c>
      <c r="AE16" s="4" t="s">
        <v>184</v>
      </c>
      <c r="AI16" s="3" t="s">
        <v>184</v>
      </c>
      <c r="AL16" s="3"/>
      <c r="AM16" s="4" t="s">
        <v>184</v>
      </c>
      <c r="AP16" s="5" t="s">
        <v>185</v>
      </c>
      <c r="AQ16" s="76" t="s">
        <v>185</v>
      </c>
      <c r="AR16" s="69" t="s">
        <v>185</v>
      </c>
      <c r="AS16" s="69">
        <v>15</v>
      </c>
      <c r="AU16" s="4" t="s">
        <v>184</v>
      </c>
      <c r="AW16" s="70"/>
      <c r="AX16" s="70" t="s">
        <v>185</v>
      </c>
      <c r="AY16" s="37" t="s">
        <v>186</v>
      </c>
      <c r="AZ16" s="70"/>
      <c r="BA16" s="70" t="s">
        <v>186</v>
      </c>
      <c r="BB16" s="69"/>
      <c r="BC16" s="69"/>
      <c r="BD16" s="4" t="s">
        <v>186</v>
      </c>
      <c r="BE16" s="70"/>
      <c r="BF16" s="4" t="s">
        <v>186</v>
      </c>
      <c r="BG16" s="70"/>
      <c r="BH16" s="69">
        <v>6</v>
      </c>
      <c r="BI16" s="69">
        <v>0</v>
      </c>
      <c r="BJ16" s="69">
        <v>0</v>
      </c>
      <c r="BK16" s="70" t="s">
        <v>185</v>
      </c>
      <c r="BL16" s="69">
        <v>2</v>
      </c>
      <c r="BM16" s="77" t="s">
        <v>186</v>
      </c>
      <c r="BN16" s="70"/>
      <c r="BO16" s="69"/>
      <c r="BP16" s="70" t="s">
        <v>186</v>
      </c>
      <c r="BQ16" s="69" t="s">
        <v>186</v>
      </c>
      <c r="BR16" s="69"/>
      <c r="BS16" s="70"/>
      <c r="BT16" s="4" t="s">
        <v>184</v>
      </c>
      <c r="BW16" s="70"/>
      <c r="BX16" s="4" t="s">
        <v>184</v>
      </c>
      <c r="CA16" s="70"/>
      <c r="CE16" s="4" t="s">
        <v>184</v>
      </c>
      <c r="CF16" s="70" t="s">
        <v>184</v>
      </c>
      <c r="CG16" s="74">
        <v>6000</v>
      </c>
      <c r="CH16" s="69" t="s">
        <v>207</v>
      </c>
      <c r="CI16" s="72" t="s">
        <v>190</v>
      </c>
      <c r="CK16" s="4" t="s">
        <v>184</v>
      </c>
      <c r="CL16" s="70"/>
      <c r="CM16" s="78" t="s">
        <v>208</v>
      </c>
      <c r="CN16" s="70" t="s">
        <v>185</v>
      </c>
      <c r="CR16" s="4" t="s">
        <v>184</v>
      </c>
      <c r="CS16" s="70"/>
      <c r="CT16" s="69">
        <v>3</v>
      </c>
      <c r="CU16" s="70" t="s">
        <v>185</v>
      </c>
      <c r="CV16" s="70" t="s">
        <v>185</v>
      </c>
      <c r="CZ16" s="70" t="s">
        <v>184</v>
      </c>
      <c r="DA16" s="69" t="s">
        <v>186</v>
      </c>
      <c r="DB16" s="69" t="s">
        <v>186</v>
      </c>
      <c r="DC16" s="69">
        <v>0</v>
      </c>
      <c r="DD16" s="36" t="s">
        <v>186</v>
      </c>
      <c r="DE16" s="70"/>
      <c r="DH16" s="70" t="s">
        <v>184</v>
      </c>
      <c r="DI16" s="70"/>
      <c r="DJ16" s="37" t="s">
        <v>185</v>
      </c>
      <c r="DK16" s="70"/>
      <c r="DL16" s="70">
        <v>1994</v>
      </c>
      <c r="DM16" s="69">
        <v>8</v>
      </c>
      <c r="DN16" s="70" t="s">
        <v>186</v>
      </c>
    </row>
    <row r="17" spans="1:118" s="4" customFormat="1" ht="15" customHeight="1">
      <c r="A17" s="1">
        <v>16</v>
      </c>
      <c r="B17" s="5" t="s">
        <v>188</v>
      </c>
      <c r="C17" s="3" t="s">
        <v>184</v>
      </c>
      <c r="G17" s="2"/>
      <c r="H17" s="3"/>
      <c r="I17" s="4" t="s">
        <v>184</v>
      </c>
      <c r="L17" s="2"/>
      <c r="M17" s="5" t="s">
        <v>185</v>
      </c>
      <c r="O17" s="4" t="s">
        <v>184</v>
      </c>
      <c r="T17" s="3" t="s">
        <v>186</v>
      </c>
      <c r="Y17" s="4" t="s">
        <v>184</v>
      </c>
      <c r="AA17" s="4" t="s">
        <v>184</v>
      </c>
      <c r="AC17" s="5" t="s">
        <v>186</v>
      </c>
      <c r="AD17" s="36" t="s">
        <v>186</v>
      </c>
      <c r="AI17" s="3" t="s">
        <v>184</v>
      </c>
      <c r="AL17" s="3"/>
      <c r="AM17" s="4" t="s">
        <v>184</v>
      </c>
      <c r="AP17" s="5" t="s">
        <v>185</v>
      </c>
      <c r="AQ17" s="76" t="s">
        <v>186</v>
      </c>
      <c r="AR17" s="69" t="s">
        <v>185</v>
      </c>
      <c r="AS17" s="69">
        <v>15</v>
      </c>
      <c r="AV17" s="4" t="s">
        <v>184</v>
      </c>
      <c r="AW17" s="70"/>
      <c r="AX17" s="70" t="s">
        <v>185</v>
      </c>
      <c r="AY17" s="37" t="s">
        <v>186</v>
      </c>
      <c r="AZ17" s="70"/>
      <c r="BA17" s="70" t="s">
        <v>186</v>
      </c>
      <c r="BB17" s="69"/>
      <c r="BC17" s="69"/>
      <c r="BD17" s="4" t="s">
        <v>186</v>
      </c>
      <c r="BE17" s="70"/>
      <c r="BF17" s="4" t="s">
        <v>185</v>
      </c>
      <c r="BG17" s="70"/>
      <c r="BH17" s="69">
        <v>2</v>
      </c>
      <c r="BI17" s="69" t="s">
        <v>209</v>
      </c>
      <c r="BJ17" s="69">
        <v>0</v>
      </c>
      <c r="BK17" s="70" t="s">
        <v>185</v>
      </c>
      <c r="BL17" s="69">
        <v>1</v>
      </c>
      <c r="BM17" s="77" t="s">
        <v>185</v>
      </c>
      <c r="BN17" s="70">
        <v>900</v>
      </c>
      <c r="BO17" s="69"/>
      <c r="BP17" s="70"/>
      <c r="BQ17" s="69"/>
      <c r="BR17" s="69" t="s">
        <v>186</v>
      </c>
      <c r="BS17" s="70"/>
      <c r="BW17" s="70" t="s">
        <v>184</v>
      </c>
      <c r="CA17" s="70" t="s">
        <v>184</v>
      </c>
      <c r="CB17" s="4" t="s">
        <v>184</v>
      </c>
      <c r="CF17" s="70" t="s">
        <v>184</v>
      </c>
      <c r="CG17" s="74">
        <v>2000</v>
      </c>
      <c r="CH17" s="69" t="s">
        <v>186</v>
      </c>
      <c r="CI17" s="72">
        <v>2</v>
      </c>
      <c r="CL17" s="70" t="s">
        <v>184</v>
      </c>
      <c r="CM17" s="70" t="s">
        <v>210</v>
      </c>
      <c r="CN17" s="70" t="s">
        <v>185</v>
      </c>
      <c r="CO17" s="4" t="s">
        <v>184</v>
      </c>
      <c r="CR17" s="4" t="s">
        <v>184</v>
      </c>
      <c r="CS17" s="70"/>
      <c r="CT17" s="69">
        <v>0</v>
      </c>
      <c r="CU17" s="70" t="s">
        <v>186</v>
      </c>
      <c r="CV17" s="70" t="s">
        <v>185</v>
      </c>
      <c r="CZ17" s="70" t="s">
        <v>211</v>
      </c>
      <c r="DA17" s="69" t="s">
        <v>186</v>
      </c>
      <c r="DB17" s="69" t="s">
        <v>186</v>
      </c>
      <c r="DC17" s="69">
        <v>0</v>
      </c>
      <c r="DD17" s="36" t="s">
        <v>186</v>
      </c>
      <c r="DE17" s="70"/>
      <c r="DG17" s="4" t="s">
        <v>184</v>
      </c>
      <c r="DH17" s="70"/>
      <c r="DI17" s="70" t="s">
        <v>212</v>
      </c>
      <c r="DJ17" s="37" t="s">
        <v>185</v>
      </c>
      <c r="DK17" s="70" t="s">
        <v>212</v>
      </c>
      <c r="DL17" s="70">
        <v>2006</v>
      </c>
      <c r="DM17" s="69">
        <v>9</v>
      </c>
      <c r="DN17" s="70" t="s">
        <v>186</v>
      </c>
    </row>
    <row r="18" spans="1:118" s="4" customFormat="1" ht="15" customHeight="1">
      <c r="A18" s="1">
        <v>17</v>
      </c>
      <c r="B18" s="5" t="s">
        <v>188</v>
      </c>
      <c r="C18" s="3" t="s">
        <v>184</v>
      </c>
      <c r="G18" s="2"/>
      <c r="H18" s="3"/>
      <c r="I18" s="4" t="s">
        <v>184</v>
      </c>
      <c r="L18" s="2"/>
      <c r="M18" s="5" t="s">
        <v>186</v>
      </c>
      <c r="P18" s="4" t="s">
        <v>184</v>
      </c>
      <c r="T18" s="3" t="s">
        <v>186</v>
      </c>
      <c r="AA18" s="4" t="s">
        <v>184</v>
      </c>
      <c r="AC18" s="5" t="s">
        <v>186</v>
      </c>
      <c r="AD18" s="36" t="s">
        <v>186</v>
      </c>
      <c r="AI18" s="3" t="s">
        <v>184</v>
      </c>
      <c r="AL18" s="3"/>
      <c r="AM18" s="4" t="s">
        <v>184</v>
      </c>
      <c r="AP18" s="5" t="s">
        <v>185</v>
      </c>
      <c r="AQ18" s="76" t="s">
        <v>186</v>
      </c>
      <c r="AR18" s="69" t="s">
        <v>185</v>
      </c>
      <c r="AS18" s="69">
        <v>15</v>
      </c>
      <c r="AU18" s="4" t="s">
        <v>184</v>
      </c>
      <c r="AW18" s="70"/>
      <c r="AX18" s="70" t="s">
        <v>185</v>
      </c>
      <c r="AY18" s="37" t="s">
        <v>185</v>
      </c>
      <c r="AZ18" s="70" t="s">
        <v>213</v>
      </c>
      <c r="BA18" s="70" t="s">
        <v>186</v>
      </c>
      <c r="BB18" s="69"/>
      <c r="BC18" s="69"/>
      <c r="BD18" s="4" t="s">
        <v>186</v>
      </c>
      <c r="BE18" s="70"/>
      <c r="BF18" s="4" t="s">
        <v>185</v>
      </c>
      <c r="BG18" s="70"/>
      <c r="BH18" s="69" t="s">
        <v>205</v>
      </c>
      <c r="BI18" s="69" t="s">
        <v>202</v>
      </c>
      <c r="BJ18" s="69">
        <v>2</v>
      </c>
      <c r="BK18" s="70" t="s">
        <v>186</v>
      </c>
      <c r="BL18" s="69"/>
      <c r="BM18" s="77" t="s">
        <v>185</v>
      </c>
      <c r="BN18" s="74">
        <v>1200</v>
      </c>
      <c r="BO18" s="69"/>
      <c r="BP18" s="70"/>
      <c r="BQ18" s="69"/>
      <c r="BR18" s="69" t="s">
        <v>186</v>
      </c>
      <c r="BS18" s="70"/>
      <c r="BT18" s="4" t="s">
        <v>184</v>
      </c>
      <c r="BW18" s="70"/>
      <c r="CA18" s="70"/>
      <c r="CF18" s="70" t="s">
        <v>214</v>
      </c>
      <c r="CG18" s="74">
        <v>5000</v>
      </c>
      <c r="CH18" s="69"/>
      <c r="CI18" s="72">
        <v>3</v>
      </c>
      <c r="CL18" s="70" t="s">
        <v>184</v>
      </c>
      <c r="CM18" s="70">
        <v>18</v>
      </c>
      <c r="CN18" s="70"/>
      <c r="CO18" s="4" t="s">
        <v>184</v>
      </c>
      <c r="CR18" s="4" t="s">
        <v>184</v>
      </c>
      <c r="CS18" s="70" t="s">
        <v>184</v>
      </c>
      <c r="CT18" s="69">
        <v>6</v>
      </c>
      <c r="CU18" s="70" t="s">
        <v>215</v>
      </c>
      <c r="CV18" s="70" t="s">
        <v>185</v>
      </c>
      <c r="CZ18" s="70" t="s">
        <v>211</v>
      </c>
      <c r="DA18" s="69" t="s">
        <v>186</v>
      </c>
      <c r="DB18" s="69" t="s">
        <v>186</v>
      </c>
      <c r="DC18" s="69"/>
      <c r="DD18" s="36" t="s">
        <v>186</v>
      </c>
      <c r="DE18" s="70"/>
      <c r="DH18" s="70" t="s">
        <v>184</v>
      </c>
      <c r="DI18" s="70"/>
      <c r="DJ18" s="37" t="s">
        <v>186</v>
      </c>
      <c r="DK18" s="70"/>
      <c r="DL18" s="70">
        <v>1994</v>
      </c>
      <c r="DM18" s="69">
        <v>2</v>
      </c>
      <c r="DN18" s="70" t="s">
        <v>186</v>
      </c>
    </row>
    <row r="19" spans="1:118" s="4" customFormat="1" ht="15" customHeight="1">
      <c r="A19" s="1">
        <v>18</v>
      </c>
      <c r="B19" s="5" t="s">
        <v>188</v>
      </c>
      <c r="C19" s="3"/>
      <c r="E19" s="4" t="s">
        <v>184</v>
      </c>
      <c r="G19" s="2"/>
      <c r="H19" s="3"/>
      <c r="K19" s="4" t="s">
        <v>184</v>
      </c>
      <c r="L19" s="2"/>
      <c r="M19" s="5"/>
      <c r="P19" s="4" t="s">
        <v>184</v>
      </c>
      <c r="T19" s="3" t="s">
        <v>186</v>
      </c>
      <c r="Z19" s="4" t="s">
        <v>184</v>
      </c>
      <c r="AC19" s="5" t="s">
        <v>185</v>
      </c>
      <c r="AD19" s="36" t="s">
        <v>185</v>
      </c>
      <c r="AG19" s="4" t="s">
        <v>184</v>
      </c>
      <c r="AI19" s="3" t="s">
        <v>184</v>
      </c>
      <c r="AL19" s="3"/>
      <c r="AM19" s="4" t="s">
        <v>184</v>
      </c>
      <c r="AP19" s="5" t="s">
        <v>185</v>
      </c>
      <c r="AQ19" s="76" t="s">
        <v>186</v>
      </c>
      <c r="AR19" s="69" t="s">
        <v>186</v>
      </c>
      <c r="AS19" s="69"/>
      <c r="AW19" s="70" t="s">
        <v>184</v>
      </c>
      <c r="AX19" s="70" t="s">
        <v>186</v>
      </c>
      <c r="AY19" s="37" t="s">
        <v>185</v>
      </c>
      <c r="AZ19" s="70"/>
      <c r="BA19" s="70" t="s">
        <v>185</v>
      </c>
      <c r="BB19" s="69"/>
      <c r="BC19" s="69" t="s">
        <v>216</v>
      </c>
      <c r="BD19" s="4" t="s">
        <v>185</v>
      </c>
      <c r="BE19" s="70"/>
      <c r="BF19" s="4" t="s">
        <v>185</v>
      </c>
      <c r="BG19" s="70">
        <v>2006</v>
      </c>
      <c r="BH19" s="69">
        <v>0</v>
      </c>
      <c r="BI19" s="69">
        <v>9</v>
      </c>
      <c r="BJ19" s="69">
        <v>2</v>
      </c>
      <c r="BK19" s="70" t="s">
        <v>186</v>
      </c>
      <c r="BL19" s="69"/>
      <c r="BM19" s="69" t="s">
        <v>186</v>
      </c>
      <c r="BN19" s="70"/>
      <c r="BO19" s="69"/>
      <c r="BP19" s="70" t="s">
        <v>185</v>
      </c>
      <c r="BQ19" s="69" t="s">
        <v>186</v>
      </c>
      <c r="BR19" s="69" t="s">
        <v>186</v>
      </c>
      <c r="BS19" s="74">
        <v>6000</v>
      </c>
      <c r="BV19" s="4" t="s">
        <v>184</v>
      </c>
      <c r="BW19" s="70"/>
      <c r="BZ19" s="4" t="s">
        <v>184</v>
      </c>
      <c r="CA19" s="70"/>
      <c r="CD19" s="4" t="s">
        <v>184</v>
      </c>
      <c r="CE19" s="4" t="s">
        <v>184</v>
      </c>
      <c r="CF19" s="70" t="s">
        <v>217</v>
      </c>
      <c r="CG19" s="74">
        <v>3000</v>
      </c>
      <c r="CH19" s="69" t="s">
        <v>186</v>
      </c>
      <c r="CI19" s="72">
        <v>0</v>
      </c>
      <c r="CJ19" s="4" t="s">
        <v>184</v>
      </c>
      <c r="CL19" s="70"/>
      <c r="CM19" s="70"/>
      <c r="CN19" s="70" t="s">
        <v>186</v>
      </c>
      <c r="CS19" s="70"/>
      <c r="CT19" s="69"/>
      <c r="CU19" s="70" t="s">
        <v>186</v>
      </c>
      <c r="CV19" s="70" t="s">
        <v>186</v>
      </c>
      <c r="CZ19" s="70"/>
      <c r="DA19" s="69" t="s">
        <v>186</v>
      </c>
      <c r="DB19" s="69"/>
      <c r="DC19" s="69"/>
      <c r="DD19" s="36" t="s">
        <v>186</v>
      </c>
      <c r="DE19" s="70"/>
      <c r="DH19" s="70" t="s">
        <v>184</v>
      </c>
      <c r="DI19" s="70"/>
      <c r="DJ19" s="37" t="s">
        <v>185</v>
      </c>
      <c r="DK19" s="71" t="s">
        <v>218</v>
      </c>
      <c r="DL19" s="70">
        <v>1998</v>
      </c>
      <c r="DM19" s="69">
        <v>29</v>
      </c>
      <c r="DN19" s="70" t="s">
        <v>186</v>
      </c>
    </row>
    <row r="20" spans="1:118" s="4" customFormat="1" ht="15" customHeight="1">
      <c r="A20" s="1">
        <v>19</v>
      </c>
      <c r="B20" s="5" t="s">
        <v>183</v>
      </c>
      <c r="C20" s="3"/>
      <c r="D20" s="4" t="s">
        <v>184</v>
      </c>
      <c r="G20" s="2"/>
      <c r="H20" s="3"/>
      <c r="K20" s="4" t="s">
        <v>184</v>
      </c>
      <c r="L20" s="2"/>
      <c r="M20" s="5"/>
      <c r="P20" s="4" t="s">
        <v>184</v>
      </c>
      <c r="T20" s="3" t="s">
        <v>186</v>
      </c>
      <c r="Y20" s="4" t="s">
        <v>184</v>
      </c>
      <c r="AA20" s="4" t="s">
        <v>184</v>
      </c>
      <c r="AC20" s="5" t="s">
        <v>186</v>
      </c>
      <c r="AD20" s="36" t="s">
        <v>185</v>
      </c>
      <c r="AE20" s="36" t="s">
        <v>184</v>
      </c>
      <c r="AI20" s="3" t="s">
        <v>184</v>
      </c>
      <c r="AL20" s="3" t="s">
        <v>184</v>
      </c>
      <c r="AP20" s="5" t="s">
        <v>185</v>
      </c>
      <c r="AQ20" s="76" t="s">
        <v>185</v>
      </c>
      <c r="AR20" s="69" t="s">
        <v>186</v>
      </c>
      <c r="AS20" s="69"/>
      <c r="AU20" s="4" t="s">
        <v>184</v>
      </c>
      <c r="AW20" s="70"/>
      <c r="AX20" s="70" t="s">
        <v>186</v>
      </c>
      <c r="AY20" s="37" t="s">
        <v>186</v>
      </c>
      <c r="AZ20" s="70"/>
      <c r="BA20" s="70" t="s">
        <v>186</v>
      </c>
      <c r="BB20" s="69"/>
      <c r="BC20" s="69"/>
      <c r="BD20" s="4" t="s">
        <v>186</v>
      </c>
      <c r="BE20" s="70"/>
      <c r="BF20" s="4" t="s">
        <v>186</v>
      </c>
      <c r="BG20" s="70"/>
      <c r="BH20" s="69">
        <v>1</v>
      </c>
      <c r="BI20" s="69">
        <v>0</v>
      </c>
      <c r="BJ20" s="69">
        <v>0</v>
      </c>
      <c r="BK20" s="70" t="s">
        <v>186</v>
      </c>
      <c r="BL20" s="69"/>
      <c r="BM20" s="69" t="s">
        <v>186</v>
      </c>
      <c r="BN20" s="70"/>
      <c r="BO20" s="69"/>
      <c r="BP20" s="70" t="s">
        <v>185</v>
      </c>
      <c r="BQ20" s="69" t="s">
        <v>186</v>
      </c>
      <c r="BR20" s="69" t="s">
        <v>186</v>
      </c>
      <c r="BS20" s="74">
        <v>4000</v>
      </c>
      <c r="BW20" s="70" t="s">
        <v>184</v>
      </c>
      <c r="CA20" s="70" t="s">
        <v>184</v>
      </c>
      <c r="CF20" s="70" t="s">
        <v>219</v>
      </c>
      <c r="CG20" s="74">
        <v>1000</v>
      </c>
      <c r="CH20" s="69" t="s">
        <v>186</v>
      </c>
      <c r="CI20" s="72">
        <v>0</v>
      </c>
      <c r="CK20" s="4" t="s">
        <v>184</v>
      </c>
      <c r="CL20" s="70"/>
      <c r="CM20" s="70"/>
      <c r="CN20" s="70" t="s">
        <v>186</v>
      </c>
      <c r="CS20" s="70"/>
      <c r="CT20" s="69">
        <v>0</v>
      </c>
      <c r="CU20" s="70"/>
      <c r="CV20" s="70" t="s">
        <v>186</v>
      </c>
      <c r="CZ20" s="70"/>
      <c r="DA20" s="69" t="s">
        <v>186</v>
      </c>
      <c r="DB20" s="69"/>
      <c r="DC20" s="69"/>
      <c r="DD20" s="36" t="s">
        <v>186</v>
      </c>
      <c r="DE20" s="70"/>
      <c r="DH20" s="70" t="s">
        <v>184</v>
      </c>
      <c r="DI20" s="70"/>
      <c r="DJ20" s="37" t="s">
        <v>186</v>
      </c>
      <c r="DK20" s="70"/>
      <c r="DL20" s="70">
        <v>2006</v>
      </c>
      <c r="DM20" s="69">
        <v>22</v>
      </c>
      <c r="DN20" s="70" t="s">
        <v>186</v>
      </c>
    </row>
    <row r="21" spans="1:118" s="4" customFormat="1" ht="15" customHeight="1">
      <c r="A21" s="1">
        <v>20</v>
      </c>
      <c r="B21" s="5" t="s">
        <v>183</v>
      </c>
      <c r="C21" s="3"/>
      <c r="D21" s="4" t="s">
        <v>184</v>
      </c>
      <c r="G21" s="2"/>
      <c r="H21" s="3"/>
      <c r="K21" s="4" t="s">
        <v>184</v>
      </c>
      <c r="L21" s="2"/>
      <c r="M21" s="5"/>
      <c r="Q21" s="4" t="s">
        <v>184</v>
      </c>
      <c r="T21" s="3" t="s">
        <v>185</v>
      </c>
      <c r="W21" s="4" t="s">
        <v>184</v>
      </c>
      <c r="AC21" s="5" t="s">
        <v>186</v>
      </c>
      <c r="AD21" s="36" t="s">
        <v>185</v>
      </c>
      <c r="AE21" s="4" t="s">
        <v>184</v>
      </c>
      <c r="AI21" s="3" t="s">
        <v>184</v>
      </c>
      <c r="AL21" s="3"/>
      <c r="AM21" s="4" t="s">
        <v>184</v>
      </c>
      <c r="AP21" s="5" t="s">
        <v>185</v>
      </c>
      <c r="AQ21" s="76" t="s">
        <v>185</v>
      </c>
      <c r="AR21" s="69" t="s">
        <v>186</v>
      </c>
      <c r="AS21" s="69"/>
      <c r="AU21" s="4" t="s">
        <v>184</v>
      </c>
      <c r="AW21" s="70"/>
      <c r="AX21" s="70" t="s">
        <v>186</v>
      </c>
      <c r="AZ21" s="70"/>
      <c r="BA21" s="70" t="s">
        <v>186</v>
      </c>
      <c r="BB21" s="69"/>
      <c r="BC21" s="69"/>
      <c r="BD21" s="4" t="s">
        <v>186</v>
      </c>
      <c r="BE21" s="70"/>
      <c r="BF21" s="4" t="s">
        <v>186</v>
      </c>
      <c r="BG21" s="70"/>
      <c r="BH21" s="69">
        <v>2</v>
      </c>
      <c r="BI21" s="69">
        <v>1</v>
      </c>
      <c r="BJ21" s="69">
        <v>0</v>
      </c>
      <c r="BK21" s="70" t="s">
        <v>186</v>
      </c>
      <c r="BL21" s="69"/>
      <c r="BM21" s="69" t="s">
        <v>186</v>
      </c>
      <c r="BN21" s="70"/>
      <c r="BO21" s="69"/>
      <c r="BP21" s="70" t="s">
        <v>185</v>
      </c>
      <c r="BQ21" s="69" t="s">
        <v>185</v>
      </c>
      <c r="BR21" s="69" t="s">
        <v>186</v>
      </c>
      <c r="BS21" s="70">
        <v>0</v>
      </c>
      <c r="BW21" s="70" t="s">
        <v>184</v>
      </c>
      <c r="CA21" s="70" t="s">
        <v>184</v>
      </c>
      <c r="CF21" s="70" t="s">
        <v>187</v>
      </c>
      <c r="CG21" s="70">
        <v>0</v>
      </c>
      <c r="CH21" s="69" t="s">
        <v>186</v>
      </c>
      <c r="CI21" s="72">
        <v>1</v>
      </c>
      <c r="CJ21" s="4" t="s">
        <v>184</v>
      </c>
      <c r="CL21" s="70"/>
      <c r="CM21" s="70">
        <v>0</v>
      </c>
      <c r="CN21" s="70" t="s">
        <v>186</v>
      </c>
      <c r="CS21" s="70" t="s">
        <v>220</v>
      </c>
      <c r="CT21" s="69">
        <v>0</v>
      </c>
      <c r="CU21" s="70"/>
      <c r="CV21" s="70" t="s">
        <v>186</v>
      </c>
      <c r="CZ21" s="70"/>
      <c r="DA21" s="69" t="s">
        <v>186</v>
      </c>
      <c r="DB21" s="69"/>
      <c r="DC21" s="69"/>
      <c r="DD21" s="36" t="s">
        <v>186</v>
      </c>
      <c r="DE21" s="70"/>
      <c r="DH21" s="70" t="s">
        <v>184</v>
      </c>
      <c r="DI21" s="70"/>
      <c r="DJ21" s="37" t="s">
        <v>186</v>
      </c>
      <c r="DK21" s="70"/>
      <c r="DL21" s="70">
        <v>2010</v>
      </c>
      <c r="DM21" s="69">
        <v>24</v>
      </c>
      <c r="DN21" s="70" t="s">
        <v>186</v>
      </c>
    </row>
    <row r="22" spans="1:118" s="4" customFormat="1" ht="15" customHeight="1">
      <c r="A22" s="1">
        <v>21</v>
      </c>
      <c r="B22" s="5" t="s">
        <v>183</v>
      </c>
      <c r="C22" s="3" t="s">
        <v>184</v>
      </c>
      <c r="G22" s="2"/>
      <c r="H22" s="3" t="s">
        <v>184</v>
      </c>
      <c r="L22" s="2"/>
      <c r="M22" s="5" t="s">
        <v>186</v>
      </c>
      <c r="Q22" s="4" t="s">
        <v>184</v>
      </c>
      <c r="T22" s="3" t="s">
        <v>185</v>
      </c>
      <c r="V22" s="4" t="s">
        <v>184</v>
      </c>
      <c r="AC22" s="5" t="s">
        <v>186</v>
      </c>
      <c r="AD22" s="36" t="s">
        <v>186</v>
      </c>
      <c r="AI22" s="3" t="s">
        <v>184</v>
      </c>
      <c r="AL22" s="3"/>
      <c r="AM22" s="4" t="s">
        <v>184</v>
      </c>
      <c r="AP22" s="5" t="s">
        <v>185</v>
      </c>
      <c r="AQ22" s="76" t="s">
        <v>186</v>
      </c>
      <c r="AR22" s="69" t="s">
        <v>185</v>
      </c>
      <c r="AS22" s="69" t="s">
        <v>221</v>
      </c>
      <c r="AT22" s="4" t="s">
        <v>184</v>
      </c>
      <c r="AW22" s="70"/>
      <c r="AX22" s="70" t="s">
        <v>186</v>
      </c>
      <c r="AY22" s="4" t="s">
        <v>186</v>
      </c>
      <c r="AZ22" s="70"/>
      <c r="BA22" s="70" t="s">
        <v>186</v>
      </c>
      <c r="BB22" s="69"/>
      <c r="BC22" s="69"/>
      <c r="BD22" s="4" t="s">
        <v>185</v>
      </c>
      <c r="BE22" s="70">
        <v>2009</v>
      </c>
      <c r="BF22" s="4" t="s">
        <v>186</v>
      </c>
      <c r="BG22" s="70"/>
      <c r="BH22" s="69"/>
      <c r="BI22" s="69">
        <v>1</v>
      </c>
      <c r="BJ22" s="69">
        <v>0</v>
      </c>
      <c r="BK22" s="70" t="s">
        <v>186</v>
      </c>
      <c r="BL22" s="69"/>
      <c r="BM22" s="69" t="s">
        <v>186</v>
      </c>
      <c r="BN22" s="70"/>
      <c r="BO22" s="69"/>
      <c r="BP22" s="70"/>
      <c r="BQ22" s="69"/>
      <c r="BR22" s="69" t="s">
        <v>186</v>
      </c>
      <c r="BS22" s="70"/>
      <c r="BW22" s="70" t="s">
        <v>184</v>
      </c>
      <c r="CA22" s="70" t="s">
        <v>184</v>
      </c>
      <c r="CD22" s="4" t="s">
        <v>184</v>
      </c>
      <c r="CF22" s="70"/>
      <c r="CG22" s="74">
        <v>2000</v>
      </c>
      <c r="CH22" s="69" t="s">
        <v>186</v>
      </c>
      <c r="CI22" s="72">
        <v>6</v>
      </c>
      <c r="CL22" s="70" t="s">
        <v>184</v>
      </c>
      <c r="CM22" s="70" t="s">
        <v>210</v>
      </c>
      <c r="CN22" s="70" t="s">
        <v>185</v>
      </c>
      <c r="CS22" s="70"/>
      <c r="CT22" s="69">
        <v>4</v>
      </c>
      <c r="CU22" s="70" t="s">
        <v>185</v>
      </c>
      <c r="CV22" s="70" t="s">
        <v>185</v>
      </c>
      <c r="CW22" s="4" t="s">
        <v>184</v>
      </c>
      <c r="CX22" s="4" t="s">
        <v>184</v>
      </c>
      <c r="CZ22" s="70"/>
      <c r="DA22" s="69" t="s">
        <v>186</v>
      </c>
      <c r="DB22" s="69"/>
      <c r="DC22" s="69"/>
      <c r="DD22" s="36" t="s">
        <v>186</v>
      </c>
      <c r="DE22" s="70"/>
      <c r="DH22" s="70" t="s">
        <v>184</v>
      </c>
      <c r="DI22" s="70"/>
      <c r="DJ22" s="37" t="s">
        <v>186</v>
      </c>
      <c r="DK22" s="70"/>
      <c r="DL22" s="70">
        <v>2008</v>
      </c>
      <c r="DM22" s="69">
        <v>17</v>
      </c>
      <c r="DN22" s="70" t="s">
        <v>186</v>
      </c>
    </row>
    <row r="23" spans="1:118" s="4" customFormat="1" ht="15" customHeight="1">
      <c r="A23" s="1">
        <v>22</v>
      </c>
      <c r="B23" s="5" t="s">
        <v>188</v>
      </c>
      <c r="C23" s="3"/>
      <c r="D23" s="4" t="s">
        <v>184</v>
      </c>
      <c r="G23" s="2"/>
      <c r="H23" s="3"/>
      <c r="I23" s="4" t="s">
        <v>184</v>
      </c>
      <c r="L23" s="2"/>
      <c r="M23" s="5" t="s">
        <v>185</v>
      </c>
      <c r="R23" s="4" t="s">
        <v>184</v>
      </c>
      <c r="T23" s="3" t="s">
        <v>186</v>
      </c>
      <c r="Z23" s="4" t="s">
        <v>184</v>
      </c>
      <c r="AC23" s="5" t="s">
        <v>186</v>
      </c>
      <c r="AD23" s="36" t="s">
        <v>186</v>
      </c>
      <c r="AI23" s="3" t="s">
        <v>184</v>
      </c>
      <c r="AL23" s="3"/>
      <c r="AM23" s="4" t="s">
        <v>184</v>
      </c>
      <c r="AP23" s="5" t="s">
        <v>185</v>
      </c>
      <c r="AQ23" s="76" t="s">
        <v>186</v>
      </c>
      <c r="AR23" s="69" t="s">
        <v>185</v>
      </c>
      <c r="AS23" s="69"/>
      <c r="AU23" s="4" t="s">
        <v>184</v>
      </c>
      <c r="AW23" s="70"/>
      <c r="AX23" s="70" t="s">
        <v>185</v>
      </c>
      <c r="AY23" s="4" t="s">
        <v>186</v>
      </c>
      <c r="AZ23" s="70"/>
      <c r="BA23" s="70" t="s">
        <v>186</v>
      </c>
      <c r="BB23" s="69"/>
      <c r="BC23" s="69"/>
      <c r="BD23" s="4" t="s">
        <v>186</v>
      </c>
      <c r="BE23" s="70"/>
      <c r="BF23" s="4" t="s">
        <v>186</v>
      </c>
      <c r="BG23" s="70"/>
      <c r="BH23" s="69">
        <v>3</v>
      </c>
      <c r="BI23" s="69">
        <v>5</v>
      </c>
      <c r="BJ23" s="69">
        <v>0</v>
      </c>
      <c r="BK23" s="70" t="s">
        <v>186</v>
      </c>
      <c r="BL23" s="69"/>
      <c r="BM23" s="69" t="s">
        <v>186</v>
      </c>
      <c r="BN23" s="70"/>
      <c r="BO23" s="69"/>
      <c r="BP23" s="70"/>
      <c r="BQ23" s="69"/>
      <c r="BR23" s="69" t="s">
        <v>186</v>
      </c>
      <c r="BS23" s="70"/>
      <c r="BT23" s="4" t="s">
        <v>184</v>
      </c>
      <c r="BW23" s="70"/>
      <c r="CA23" s="70" t="s">
        <v>184</v>
      </c>
      <c r="CF23" s="70" t="s">
        <v>187</v>
      </c>
      <c r="CG23" s="74">
        <v>4000</v>
      </c>
      <c r="CH23" s="69" t="s">
        <v>186</v>
      </c>
      <c r="CI23" s="72">
        <v>0</v>
      </c>
      <c r="CK23" s="4" t="s">
        <v>184</v>
      </c>
      <c r="CL23" s="70"/>
      <c r="CM23" s="70">
        <v>3</v>
      </c>
      <c r="CN23" s="70" t="s">
        <v>186</v>
      </c>
      <c r="CS23" s="70"/>
      <c r="CT23" s="69">
        <v>1</v>
      </c>
      <c r="CU23" s="70" t="s">
        <v>186</v>
      </c>
      <c r="CV23" s="70" t="s">
        <v>185</v>
      </c>
      <c r="CX23" s="4" t="s">
        <v>184</v>
      </c>
      <c r="CZ23" s="70"/>
      <c r="DA23" s="69" t="s">
        <v>185</v>
      </c>
      <c r="DB23" s="69" t="s">
        <v>186</v>
      </c>
      <c r="DC23" s="69">
        <v>3</v>
      </c>
      <c r="DD23" s="4" t="s">
        <v>186</v>
      </c>
      <c r="DE23" s="70"/>
      <c r="DH23" s="70" t="s">
        <v>184</v>
      </c>
      <c r="DI23" s="70"/>
      <c r="DJ23" s="37" t="s">
        <v>186</v>
      </c>
      <c r="DK23" s="70"/>
      <c r="DL23" s="70">
        <v>2007</v>
      </c>
      <c r="DM23" s="69">
        <v>18</v>
      </c>
      <c r="DN23" s="70" t="s">
        <v>186</v>
      </c>
    </row>
    <row r="24" spans="1:118" s="4" customFormat="1" ht="15" customHeight="1">
      <c r="A24" s="1">
        <v>23</v>
      </c>
      <c r="B24" s="5" t="s">
        <v>183</v>
      </c>
      <c r="C24" s="3"/>
      <c r="E24" s="4" t="s">
        <v>184</v>
      </c>
      <c r="G24" s="2"/>
      <c r="H24" s="3"/>
      <c r="K24" s="4" t="s">
        <v>184</v>
      </c>
      <c r="L24" s="2"/>
      <c r="M24" s="5" t="s">
        <v>186</v>
      </c>
      <c r="P24" s="4" t="s">
        <v>184</v>
      </c>
      <c r="T24" s="3" t="s">
        <v>186</v>
      </c>
      <c r="AA24" s="4" t="s">
        <v>184</v>
      </c>
      <c r="AC24" s="5" t="s">
        <v>186</v>
      </c>
      <c r="AD24" s="36" t="s">
        <v>185</v>
      </c>
      <c r="AF24" s="4" t="s">
        <v>184</v>
      </c>
      <c r="AI24" s="3" t="s">
        <v>184</v>
      </c>
      <c r="AL24" s="3" t="s">
        <v>184</v>
      </c>
      <c r="AP24" s="5" t="s">
        <v>185</v>
      </c>
      <c r="AQ24" s="76" t="s">
        <v>186</v>
      </c>
      <c r="AR24" s="69" t="s">
        <v>186</v>
      </c>
      <c r="AS24" s="69"/>
      <c r="AV24" s="4" t="s">
        <v>184</v>
      </c>
      <c r="AW24" s="70"/>
      <c r="AX24" s="70" t="s">
        <v>186</v>
      </c>
      <c r="AY24" s="4" t="s">
        <v>185</v>
      </c>
      <c r="AZ24" s="70" t="s">
        <v>196</v>
      </c>
      <c r="BA24" s="70" t="s">
        <v>185</v>
      </c>
      <c r="BB24" s="69">
        <v>2000</v>
      </c>
      <c r="BC24" s="69" t="s">
        <v>222</v>
      </c>
      <c r="BD24" s="4" t="s">
        <v>186</v>
      </c>
      <c r="BE24" s="70"/>
      <c r="BF24" s="4" t="s">
        <v>185</v>
      </c>
      <c r="BG24" s="70">
        <v>2000</v>
      </c>
      <c r="BH24" s="69"/>
      <c r="BI24" s="69"/>
      <c r="BJ24" s="69">
        <v>0</v>
      </c>
      <c r="BK24" s="70" t="s">
        <v>186</v>
      </c>
      <c r="BL24" s="69"/>
      <c r="BM24" s="69" t="s">
        <v>186</v>
      </c>
      <c r="BN24" s="70"/>
      <c r="BO24" s="69"/>
      <c r="BP24" s="70" t="s">
        <v>185</v>
      </c>
      <c r="BQ24" s="69" t="s">
        <v>186</v>
      </c>
      <c r="BR24" s="69" t="s">
        <v>186</v>
      </c>
      <c r="BS24" s="74">
        <v>5000</v>
      </c>
      <c r="BW24" s="70" t="s">
        <v>184</v>
      </c>
      <c r="CA24" s="70" t="s">
        <v>184</v>
      </c>
      <c r="CB24" s="4" t="s">
        <v>184</v>
      </c>
      <c r="CD24" s="4" t="s">
        <v>184</v>
      </c>
      <c r="CF24" s="70"/>
      <c r="CG24" s="74">
        <v>3000</v>
      </c>
      <c r="CH24" s="69" t="s">
        <v>186</v>
      </c>
      <c r="CI24" s="72">
        <v>1</v>
      </c>
      <c r="CJ24" s="4" t="s">
        <v>184</v>
      </c>
      <c r="CL24" s="70"/>
      <c r="CM24" s="70">
        <v>0</v>
      </c>
      <c r="CN24" s="70" t="s">
        <v>186</v>
      </c>
      <c r="CS24" s="70" t="s">
        <v>223</v>
      </c>
      <c r="CT24" s="69">
        <v>0</v>
      </c>
      <c r="CU24" s="70"/>
      <c r="CV24" s="70" t="s">
        <v>186</v>
      </c>
      <c r="CZ24" s="70"/>
      <c r="DA24" s="69" t="s">
        <v>186</v>
      </c>
      <c r="DB24" s="69"/>
      <c r="DC24" s="69"/>
      <c r="DD24" s="4" t="s">
        <v>186</v>
      </c>
      <c r="DE24" s="70"/>
      <c r="DH24" s="70" t="s">
        <v>184</v>
      </c>
      <c r="DI24" s="70"/>
      <c r="DJ24" s="37" t="s">
        <v>186</v>
      </c>
      <c r="DK24" s="70"/>
      <c r="DL24" s="70">
        <v>1999</v>
      </c>
      <c r="DM24" s="69">
        <v>20</v>
      </c>
      <c r="DN24" s="70" t="s">
        <v>186</v>
      </c>
    </row>
    <row r="25" spans="1:118" s="4" customFormat="1" ht="15" customHeight="1">
      <c r="A25" s="1">
        <v>24</v>
      </c>
      <c r="B25" s="5" t="s">
        <v>188</v>
      </c>
      <c r="C25" s="3"/>
      <c r="D25" s="4" t="s">
        <v>184</v>
      </c>
      <c r="G25" s="2"/>
      <c r="H25" s="3" t="s">
        <v>184</v>
      </c>
      <c r="L25" s="2"/>
      <c r="M25" s="5" t="s">
        <v>186</v>
      </c>
      <c r="Q25" s="4" t="s">
        <v>184</v>
      </c>
      <c r="T25" s="3" t="s">
        <v>186</v>
      </c>
      <c r="Y25" s="4" t="s">
        <v>184</v>
      </c>
      <c r="Z25" s="4" t="s">
        <v>184</v>
      </c>
      <c r="AC25" s="5" t="s">
        <v>186</v>
      </c>
      <c r="AD25" s="36" t="s">
        <v>186</v>
      </c>
      <c r="AI25" s="3" t="s">
        <v>184</v>
      </c>
      <c r="AL25" s="3"/>
      <c r="AM25" s="4" t="s">
        <v>184</v>
      </c>
      <c r="AP25" s="5" t="s">
        <v>185</v>
      </c>
      <c r="AQ25" s="76" t="s">
        <v>186</v>
      </c>
      <c r="AR25" s="69" t="s">
        <v>185</v>
      </c>
      <c r="AS25" s="69">
        <v>18</v>
      </c>
      <c r="AT25" s="4" t="s">
        <v>184</v>
      </c>
      <c r="AW25" s="70"/>
      <c r="AX25" s="70" t="s">
        <v>186</v>
      </c>
      <c r="AY25" s="4" t="s">
        <v>186</v>
      </c>
      <c r="AZ25" s="70"/>
      <c r="BA25" s="70" t="s">
        <v>186</v>
      </c>
      <c r="BB25" s="69"/>
      <c r="BC25" s="69"/>
      <c r="BD25" s="4" t="s">
        <v>186</v>
      </c>
      <c r="BE25" s="70"/>
      <c r="BF25" s="4" t="s">
        <v>185</v>
      </c>
      <c r="BG25" s="70">
        <v>2010</v>
      </c>
      <c r="BH25" s="69"/>
      <c r="BI25" s="69"/>
      <c r="BJ25" s="69">
        <v>0</v>
      </c>
      <c r="BK25" s="70" t="s">
        <v>186</v>
      </c>
      <c r="BL25" s="69"/>
      <c r="BM25" s="69" t="s">
        <v>186</v>
      </c>
      <c r="BN25" s="70"/>
      <c r="BO25" s="69"/>
      <c r="BP25" s="70"/>
      <c r="BQ25" s="69"/>
      <c r="BR25" s="69" t="s">
        <v>186</v>
      </c>
      <c r="BS25" s="74">
        <v>3000</v>
      </c>
      <c r="BW25" s="70" t="s">
        <v>184</v>
      </c>
      <c r="CA25" s="70" t="s">
        <v>184</v>
      </c>
      <c r="CD25" s="4" t="s">
        <v>184</v>
      </c>
      <c r="CF25" s="70"/>
      <c r="CG25" s="74">
        <v>3000</v>
      </c>
      <c r="CH25" s="69" t="s">
        <v>186</v>
      </c>
      <c r="CI25" s="72">
        <v>1</v>
      </c>
      <c r="CK25" s="4" t="s">
        <v>184</v>
      </c>
      <c r="CL25" s="70"/>
      <c r="CM25" s="70"/>
      <c r="CN25" s="70" t="s">
        <v>186</v>
      </c>
      <c r="CS25" s="70"/>
      <c r="CT25" s="69">
        <v>0</v>
      </c>
      <c r="CU25" s="70"/>
      <c r="CV25" s="70" t="s">
        <v>186</v>
      </c>
      <c r="CZ25" s="70"/>
      <c r="DA25" s="69" t="s">
        <v>186</v>
      </c>
      <c r="DB25" s="69"/>
      <c r="DC25" s="69"/>
      <c r="DD25" s="4" t="s">
        <v>185</v>
      </c>
      <c r="DE25" s="70"/>
      <c r="DF25" s="4" t="s">
        <v>184</v>
      </c>
      <c r="DH25" s="70"/>
      <c r="DI25" s="70" t="s">
        <v>224</v>
      </c>
      <c r="DJ25" s="37" t="s">
        <v>186</v>
      </c>
      <c r="DK25" s="70"/>
      <c r="DL25" s="70">
        <v>2002</v>
      </c>
      <c r="DM25" s="69">
        <v>16</v>
      </c>
      <c r="DN25" s="70" t="s">
        <v>186</v>
      </c>
    </row>
    <row r="26" spans="1:118" s="4" customFormat="1" ht="15" customHeight="1">
      <c r="A26" s="1">
        <v>25</v>
      </c>
      <c r="B26" s="5" t="s">
        <v>183</v>
      </c>
      <c r="C26" s="3"/>
      <c r="D26" s="4" t="s">
        <v>184</v>
      </c>
      <c r="G26" s="2"/>
      <c r="H26" s="3"/>
      <c r="K26" s="4" t="s">
        <v>184</v>
      </c>
      <c r="L26" s="2"/>
      <c r="M26" s="5" t="s">
        <v>186</v>
      </c>
      <c r="R26" s="4" t="s">
        <v>184</v>
      </c>
      <c r="T26" s="3" t="s">
        <v>185</v>
      </c>
      <c r="X26" s="4" t="s">
        <v>184</v>
      </c>
      <c r="AC26" s="5" t="s">
        <v>185</v>
      </c>
      <c r="AD26" s="36" t="s">
        <v>185</v>
      </c>
      <c r="AE26" s="4" t="s">
        <v>184</v>
      </c>
      <c r="AI26" s="3" t="s">
        <v>184</v>
      </c>
      <c r="AL26" s="3"/>
      <c r="AM26" s="4" t="s">
        <v>184</v>
      </c>
      <c r="AP26" s="5" t="s">
        <v>185</v>
      </c>
      <c r="AQ26" s="76" t="s">
        <v>186</v>
      </c>
      <c r="AR26" s="69" t="s">
        <v>186</v>
      </c>
      <c r="AS26" s="69"/>
      <c r="AU26" s="4" t="s">
        <v>184</v>
      </c>
      <c r="AW26" s="70"/>
      <c r="AX26" s="70" t="s">
        <v>186</v>
      </c>
      <c r="AY26" s="4" t="s">
        <v>186</v>
      </c>
      <c r="AZ26" s="70"/>
      <c r="BA26" s="70" t="s">
        <v>186</v>
      </c>
      <c r="BB26" s="69"/>
      <c r="BC26" s="69"/>
      <c r="BD26" s="4" t="s">
        <v>186</v>
      </c>
      <c r="BE26" s="70"/>
      <c r="BF26" s="4" t="s">
        <v>186</v>
      </c>
      <c r="BG26" s="70"/>
      <c r="BH26" s="69">
        <v>4</v>
      </c>
      <c r="BI26" s="69">
        <v>0</v>
      </c>
      <c r="BJ26" s="69">
        <v>1</v>
      </c>
      <c r="BK26" s="70" t="s">
        <v>186</v>
      </c>
      <c r="BL26" s="69"/>
      <c r="BM26" s="69" t="s">
        <v>186</v>
      </c>
      <c r="BN26" s="70"/>
      <c r="BO26" s="69">
        <v>0</v>
      </c>
      <c r="BP26" s="70" t="s">
        <v>186</v>
      </c>
      <c r="BQ26" s="69"/>
      <c r="BR26" s="69" t="s">
        <v>186</v>
      </c>
      <c r="BS26" s="70" t="s">
        <v>193</v>
      </c>
      <c r="BW26" s="70" t="s">
        <v>184</v>
      </c>
      <c r="CA26" s="70" t="s">
        <v>184</v>
      </c>
      <c r="CB26" s="4" t="s">
        <v>184</v>
      </c>
      <c r="CC26" s="4" t="s">
        <v>184</v>
      </c>
      <c r="CD26" s="4" t="s">
        <v>184</v>
      </c>
      <c r="CE26" s="4" t="s">
        <v>184</v>
      </c>
      <c r="CF26" s="70"/>
      <c r="CG26" s="74">
        <v>5000</v>
      </c>
      <c r="CH26" s="69" t="s">
        <v>186</v>
      </c>
      <c r="CI26" s="72">
        <v>4</v>
      </c>
      <c r="CK26" s="4" t="s">
        <v>184</v>
      </c>
      <c r="CL26" s="70"/>
      <c r="CM26" s="70">
        <v>6</v>
      </c>
      <c r="CN26" s="70" t="s">
        <v>186</v>
      </c>
      <c r="CS26" s="70"/>
      <c r="CT26" s="69">
        <v>0</v>
      </c>
      <c r="CU26" s="70"/>
      <c r="CV26" s="70" t="s">
        <v>186</v>
      </c>
      <c r="CZ26" s="70"/>
      <c r="DA26" s="69" t="s">
        <v>186</v>
      </c>
      <c r="DB26" s="69" t="s">
        <v>186</v>
      </c>
      <c r="DC26" s="69">
        <v>0</v>
      </c>
      <c r="DD26" s="4" t="s">
        <v>186</v>
      </c>
      <c r="DE26" s="70"/>
      <c r="DH26" s="70" t="s">
        <v>184</v>
      </c>
      <c r="DI26" s="70"/>
      <c r="DJ26" s="37" t="s">
        <v>186</v>
      </c>
      <c r="DK26" s="70"/>
      <c r="DL26" s="70">
        <v>2005</v>
      </c>
      <c r="DM26" s="69">
        <v>19</v>
      </c>
      <c r="DN26" s="70" t="s">
        <v>186</v>
      </c>
    </row>
    <row r="27" spans="1:118" s="4" customFormat="1" ht="15" customHeight="1">
      <c r="A27" s="1">
        <v>26</v>
      </c>
      <c r="B27" s="5" t="s">
        <v>183</v>
      </c>
      <c r="C27" s="3" t="s">
        <v>184</v>
      </c>
      <c r="G27" s="2"/>
      <c r="H27" s="3"/>
      <c r="K27" s="4" t="s">
        <v>184</v>
      </c>
      <c r="L27" s="2"/>
      <c r="M27" s="5" t="s">
        <v>185</v>
      </c>
      <c r="Q27" s="4" t="s">
        <v>184</v>
      </c>
      <c r="T27" s="3" t="s">
        <v>185</v>
      </c>
      <c r="V27" s="4" t="s">
        <v>184</v>
      </c>
      <c r="AA27" s="4" t="s">
        <v>184</v>
      </c>
      <c r="AC27" s="5" t="s">
        <v>186</v>
      </c>
      <c r="AD27" s="36" t="s">
        <v>185</v>
      </c>
      <c r="AE27" s="36" t="s">
        <v>184</v>
      </c>
      <c r="AI27" s="3" t="s">
        <v>184</v>
      </c>
      <c r="AL27" s="3" t="s">
        <v>184</v>
      </c>
      <c r="AP27" s="5" t="s">
        <v>185</v>
      </c>
      <c r="AQ27" s="76" t="s">
        <v>186</v>
      </c>
      <c r="AR27" s="69" t="s">
        <v>186</v>
      </c>
      <c r="AS27" s="69"/>
      <c r="AW27" s="70" t="s">
        <v>184</v>
      </c>
      <c r="AX27" s="70" t="s">
        <v>185</v>
      </c>
      <c r="AY27" s="4" t="s">
        <v>186</v>
      </c>
      <c r="AZ27" s="70"/>
      <c r="BA27" s="70" t="s">
        <v>186</v>
      </c>
      <c r="BB27" s="69"/>
      <c r="BC27" s="69"/>
      <c r="BD27" s="4" t="s">
        <v>185</v>
      </c>
      <c r="BE27" s="70"/>
      <c r="BF27" s="4" t="s">
        <v>185</v>
      </c>
      <c r="BG27" s="70">
        <v>2010</v>
      </c>
      <c r="BH27" s="69">
        <v>20</v>
      </c>
      <c r="BI27" s="69" t="s">
        <v>193</v>
      </c>
      <c r="BJ27" s="69">
        <v>0</v>
      </c>
      <c r="BK27" s="70" t="s">
        <v>186</v>
      </c>
      <c r="BL27" s="69"/>
      <c r="BM27" s="69" t="s">
        <v>186</v>
      </c>
      <c r="BN27" s="70"/>
      <c r="BO27" s="69">
        <v>0</v>
      </c>
      <c r="BP27" s="70" t="s">
        <v>185</v>
      </c>
      <c r="BQ27" s="69" t="s">
        <v>185</v>
      </c>
      <c r="BR27" s="69" t="s">
        <v>186</v>
      </c>
      <c r="BS27" s="70" t="s">
        <v>193</v>
      </c>
      <c r="BW27" s="70" t="s">
        <v>184</v>
      </c>
      <c r="CA27" s="70" t="s">
        <v>184</v>
      </c>
      <c r="CB27" s="4" t="s">
        <v>184</v>
      </c>
      <c r="CC27" s="4" t="s">
        <v>184</v>
      </c>
      <c r="CD27" s="4" t="s">
        <v>184</v>
      </c>
      <c r="CE27" s="4" t="s">
        <v>184</v>
      </c>
      <c r="CF27" s="70"/>
      <c r="CG27" s="70" t="s">
        <v>193</v>
      </c>
      <c r="CH27" s="69" t="s">
        <v>185</v>
      </c>
      <c r="CI27" s="72">
        <v>9</v>
      </c>
      <c r="CL27" s="70" t="s">
        <v>184</v>
      </c>
      <c r="CM27" s="70">
        <v>5</v>
      </c>
      <c r="CN27" s="70" t="s">
        <v>185</v>
      </c>
      <c r="CS27" s="70"/>
      <c r="CT27" s="69">
        <v>0</v>
      </c>
      <c r="CU27" s="70"/>
      <c r="CV27" s="70" t="s">
        <v>185</v>
      </c>
      <c r="CW27" s="4" t="s">
        <v>184</v>
      </c>
      <c r="CY27" s="4" t="s">
        <v>184</v>
      </c>
      <c r="CZ27" s="70" t="s">
        <v>211</v>
      </c>
      <c r="DA27" s="69" t="s">
        <v>185</v>
      </c>
      <c r="DB27" s="69" t="s">
        <v>185</v>
      </c>
      <c r="DC27" s="69" t="s">
        <v>193</v>
      </c>
      <c r="DD27" s="4" t="s">
        <v>186</v>
      </c>
      <c r="DE27" s="70"/>
      <c r="DH27" s="70" t="s">
        <v>184</v>
      </c>
      <c r="DI27" s="70"/>
      <c r="DJ27" s="37" t="s">
        <v>186</v>
      </c>
      <c r="DK27" s="70"/>
      <c r="DL27" s="70">
        <v>2005</v>
      </c>
      <c r="DM27" s="69">
        <v>15</v>
      </c>
      <c r="DN27" s="70" t="s">
        <v>186</v>
      </c>
    </row>
    <row r="28" spans="1:118" s="4" customFormat="1" ht="15" customHeight="1">
      <c r="A28" s="1">
        <v>27</v>
      </c>
      <c r="B28" s="52" t="s">
        <v>183</v>
      </c>
      <c r="C28" s="3"/>
      <c r="D28" s="36" t="s">
        <v>184</v>
      </c>
      <c r="G28" s="2"/>
      <c r="H28" s="3"/>
      <c r="K28" s="36" t="s">
        <v>184</v>
      </c>
      <c r="L28" s="2"/>
      <c r="M28" s="52" t="s">
        <v>186</v>
      </c>
      <c r="S28" s="37" t="s">
        <v>184</v>
      </c>
      <c r="T28" s="53" t="s">
        <v>185</v>
      </c>
      <c r="X28" s="37" t="s">
        <v>184</v>
      </c>
      <c r="AC28" s="52" t="s">
        <v>185</v>
      </c>
      <c r="AD28" s="36" t="s">
        <v>185</v>
      </c>
      <c r="AE28" s="37" t="s">
        <v>184</v>
      </c>
      <c r="AI28" s="53" t="s">
        <v>184</v>
      </c>
      <c r="AL28" s="3"/>
      <c r="AN28" s="37" t="s">
        <v>184</v>
      </c>
      <c r="AP28" s="52" t="s">
        <v>185</v>
      </c>
      <c r="AQ28" s="67" t="s">
        <v>185</v>
      </c>
      <c r="AR28" s="68" t="s">
        <v>186</v>
      </c>
      <c r="AS28" s="69"/>
      <c r="AU28" s="36" t="s">
        <v>184</v>
      </c>
      <c r="AW28" s="70"/>
      <c r="AX28" s="71" t="s">
        <v>186</v>
      </c>
      <c r="AY28" s="36" t="s">
        <v>186</v>
      </c>
      <c r="AZ28" s="70"/>
      <c r="BA28" s="71" t="s">
        <v>186</v>
      </c>
      <c r="BB28" s="69"/>
      <c r="BC28" s="69"/>
      <c r="BD28" s="36" t="s">
        <v>186</v>
      </c>
      <c r="BE28" s="70"/>
      <c r="BF28" s="36" t="s">
        <v>186</v>
      </c>
      <c r="BG28" s="70"/>
      <c r="BH28" s="69">
        <v>16</v>
      </c>
      <c r="BI28" s="69">
        <v>0</v>
      </c>
      <c r="BJ28" s="69">
        <v>0</v>
      </c>
      <c r="BK28" s="71" t="s">
        <v>186</v>
      </c>
      <c r="BL28" s="69"/>
      <c r="BM28" s="68" t="s">
        <v>186</v>
      </c>
      <c r="BN28" s="70"/>
      <c r="BO28" s="68" t="s">
        <v>187</v>
      </c>
      <c r="BP28" s="70"/>
      <c r="BQ28" s="69"/>
      <c r="BR28" s="68" t="s">
        <v>186</v>
      </c>
      <c r="BS28" s="71" t="s">
        <v>187</v>
      </c>
      <c r="BV28" s="37" t="s">
        <v>184</v>
      </c>
      <c r="BW28" s="70"/>
      <c r="BZ28" s="37" t="s">
        <v>184</v>
      </c>
      <c r="CA28" s="70"/>
      <c r="CE28" s="37" t="s">
        <v>184</v>
      </c>
      <c r="CF28" s="70"/>
      <c r="CG28" s="70">
        <v>0</v>
      </c>
      <c r="CH28" s="68" t="s">
        <v>185</v>
      </c>
      <c r="CI28" s="72">
        <v>4</v>
      </c>
      <c r="CJ28" s="37" t="s">
        <v>184</v>
      </c>
      <c r="CL28" s="70"/>
      <c r="CM28" s="70">
        <v>0</v>
      </c>
      <c r="CN28" s="71" t="s">
        <v>186</v>
      </c>
      <c r="CS28" s="70"/>
      <c r="CT28" s="69">
        <v>0</v>
      </c>
      <c r="CU28" s="70"/>
      <c r="CV28" s="71" t="s">
        <v>186</v>
      </c>
      <c r="CZ28" s="70"/>
      <c r="DA28" s="68" t="s">
        <v>186</v>
      </c>
      <c r="DB28" s="69"/>
      <c r="DC28" s="69">
        <v>0</v>
      </c>
      <c r="DD28" s="36" t="s">
        <v>186</v>
      </c>
      <c r="DE28" s="70"/>
      <c r="DH28" s="71" t="s">
        <v>184</v>
      </c>
      <c r="DI28" s="70"/>
      <c r="DJ28" s="37" t="s">
        <v>186</v>
      </c>
      <c r="DK28" s="70"/>
      <c r="DL28" s="70">
        <v>2008</v>
      </c>
      <c r="DM28" s="69">
        <v>28</v>
      </c>
      <c r="DN28" s="71" t="s">
        <v>186</v>
      </c>
    </row>
    <row r="29" spans="1:118" s="4" customFormat="1" ht="15" customHeight="1">
      <c r="A29" s="1">
        <v>28</v>
      </c>
      <c r="B29" s="52" t="s">
        <v>188</v>
      </c>
      <c r="C29" s="3"/>
      <c r="D29" s="36" t="s">
        <v>184</v>
      </c>
      <c r="G29" s="2"/>
      <c r="H29" s="3"/>
      <c r="K29" s="36" t="s">
        <v>184</v>
      </c>
      <c r="L29" s="2"/>
      <c r="M29" s="52" t="s">
        <v>186</v>
      </c>
      <c r="P29" s="37" t="s">
        <v>184</v>
      </c>
      <c r="T29" s="53" t="s">
        <v>186</v>
      </c>
      <c r="Z29" s="37" t="s">
        <v>184</v>
      </c>
      <c r="AA29" s="37" t="s">
        <v>184</v>
      </c>
      <c r="AC29" s="52" t="s">
        <v>185</v>
      </c>
      <c r="AD29" s="37" t="s">
        <v>185</v>
      </c>
      <c r="AE29" s="37" t="s">
        <v>184</v>
      </c>
      <c r="AI29" s="53" t="s">
        <v>184</v>
      </c>
      <c r="AL29" s="53" t="s">
        <v>184</v>
      </c>
      <c r="AP29" s="52" t="s">
        <v>185</v>
      </c>
      <c r="AQ29" s="67" t="s">
        <v>186</v>
      </c>
      <c r="AR29" s="68" t="s">
        <v>186</v>
      </c>
      <c r="AS29" s="69"/>
      <c r="AW29" s="71" t="s">
        <v>184</v>
      </c>
      <c r="AX29" s="71" t="s">
        <v>186</v>
      </c>
      <c r="AY29" s="36" t="s">
        <v>185</v>
      </c>
      <c r="AZ29" s="71" t="s">
        <v>225</v>
      </c>
      <c r="BA29" s="71" t="s">
        <v>185</v>
      </c>
      <c r="BB29" s="69">
        <v>2009</v>
      </c>
      <c r="BC29" s="68" t="s">
        <v>226</v>
      </c>
      <c r="BD29" s="37" t="s">
        <v>186</v>
      </c>
      <c r="BE29" s="70"/>
      <c r="BF29" s="37" t="s">
        <v>185</v>
      </c>
      <c r="BG29" s="70">
        <v>2008</v>
      </c>
      <c r="BH29" s="69">
        <v>0</v>
      </c>
      <c r="BI29" s="69">
        <v>20</v>
      </c>
      <c r="BJ29" s="69">
        <v>3</v>
      </c>
      <c r="BK29" s="71" t="s">
        <v>186</v>
      </c>
      <c r="BL29" s="69"/>
      <c r="BM29" s="68" t="s">
        <v>186</v>
      </c>
      <c r="BN29" s="70"/>
      <c r="BO29" s="69">
        <v>0</v>
      </c>
      <c r="BP29" s="71" t="s">
        <v>185</v>
      </c>
      <c r="BQ29" s="68" t="s">
        <v>186</v>
      </c>
      <c r="BR29" s="68" t="s">
        <v>186</v>
      </c>
      <c r="BS29" s="71" t="s">
        <v>193</v>
      </c>
      <c r="BW29" s="71" t="s">
        <v>184</v>
      </c>
      <c r="CA29" s="71" t="s">
        <v>184</v>
      </c>
      <c r="CB29" s="36" t="s">
        <v>184</v>
      </c>
      <c r="CD29" s="36" t="s">
        <v>184</v>
      </c>
      <c r="CF29" s="70"/>
      <c r="CG29" s="71" t="s">
        <v>193</v>
      </c>
      <c r="CH29" s="68" t="s">
        <v>186</v>
      </c>
      <c r="CI29" s="72">
        <v>1</v>
      </c>
      <c r="CJ29" s="37" t="s">
        <v>184</v>
      </c>
      <c r="CL29" s="70"/>
      <c r="CM29" s="70">
        <v>0</v>
      </c>
      <c r="CN29" s="71" t="s">
        <v>186</v>
      </c>
      <c r="CP29" s="37" t="s">
        <v>184</v>
      </c>
      <c r="CS29" s="71" t="s">
        <v>227</v>
      </c>
      <c r="CT29" s="69">
        <v>0</v>
      </c>
      <c r="CU29" s="71" t="s">
        <v>186</v>
      </c>
      <c r="CV29" s="71" t="s">
        <v>186</v>
      </c>
      <c r="CZ29" s="70"/>
      <c r="DA29" s="68" t="s">
        <v>186</v>
      </c>
      <c r="DB29" s="68" t="s">
        <v>186</v>
      </c>
      <c r="DC29" s="69">
        <v>0</v>
      </c>
      <c r="DD29" s="36" t="s">
        <v>185</v>
      </c>
      <c r="DE29" s="71" t="s">
        <v>185</v>
      </c>
      <c r="DG29" s="36" t="s">
        <v>184</v>
      </c>
      <c r="DH29" s="70"/>
      <c r="DI29" s="71" t="s">
        <v>228</v>
      </c>
      <c r="DJ29" s="37" t="s">
        <v>185</v>
      </c>
      <c r="DK29" s="71" t="s">
        <v>229</v>
      </c>
      <c r="DL29" s="70">
        <v>2005</v>
      </c>
      <c r="DM29" s="69">
        <v>16</v>
      </c>
      <c r="DN29" s="71" t="s">
        <v>185</v>
      </c>
    </row>
    <row r="30" spans="1:118" s="4" customFormat="1" ht="15" customHeight="1">
      <c r="A30" s="1">
        <v>29</v>
      </c>
      <c r="B30" s="52" t="s">
        <v>183</v>
      </c>
      <c r="C30" s="3"/>
      <c r="D30" s="36" t="s">
        <v>184</v>
      </c>
      <c r="G30" s="2"/>
      <c r="H30" s="3"/>
      <c r="K30" s="36" t="s">
        <v>184</v>
      </c>
      <c r="L30" s="2"/>
      <c r="M30" s="52" t="s">
        <v>186</v>
      </c>
      <c r="R30" s="37" t="s">
        <v>184</v>
      </c>
      <c r="T30" s="53" t="s">
        <v>185</v>
      </c>
      <c r="X30" s="37" t="s">
        <v>184</v>
      </c>
      <c r="AC30" s="52" t="s">
        <v>185</v>
      </c>
      <c r="AD30" s="37" t="s">
        <v>185</v>
      </c>
      <c r="AF30" s="37" t="s">
        <v>184</v>
      </c>
      <c r="AI30" s="53" t="s">
        <v>184</v>
      </c>
      <c r="AL30" s="3"/>
      <c r="AM30" s="37" t="s">
        <v>184</v>
      </c>
      <c r="AP30" s="52" t="s">
        <v>185</v>
      </c>
      <c r="AQ30" s="67" t="s">
        <v>185</v>
      </c>
      <c r="AR30" s="68" t="s">
        <v>186</v>
      </c>
      <c r="AS30" s="69"/>
      <c r="AV30" s="37" t="s">
        <v>184</v>
      </c>
      <c r="AW30" s="70"/>
      <c r="AX30" s="71" t="s">
        <v>185</v>
      </c>
      <c r="AY30" s="36" t="s">
        <v>186</v>
      </c>
      <c r="AZ30" s="70"/>
      <c r="BA30" s="71" t="s">
        <v>186</v>
      </c>
      <c r="BB30" s="69"/>
      <c r="BC30" s="69"/>
      <c r="BD30" s="37" t="s">
        <v>186</v>
      </c>
      <c r="BE30" s="70"/>
      <c r="BF30" s="37" t="s">
        <v>185</v>
      </c>
      <c r="BG30" s="70">
        <v>2009</v>
      </c>
      <c r="BH30" s="69">
        <v>10</v>
      </c>
      <c r="BI30" s="69">
        <v>10</v>
      </c>
      <c r="BJ30" s="69">
        <v>2</v>
      </c>
      <c r="BK30" s="71" t="s">
        <v>185</v>
      </c>
      <c r="BL30" s="69">
        <v>4</v>
      </c>
      <c r="BM30" s="68" t="s">
        <v>186</v>
      </c>
      <c r="BN30" s="70"/>
      <c r="BO30" s="69">
        <v>0</v>
      </c>
      <c r="BP30" s="71" t="s">
        <v>186</v>
      </c>
      <c r="BQ30" s="69"/>
      <c r="BR30" s="68" t="s">
        <v>186</v>
      </c>
      <c r="BS30" s="71" t="s">
        <v>193</v>
      </c>
      <c r="BW30" s="71" t="s">
        <v>184</v>
      </c>
      <c r="CA30" s="71" t="s">
        <v>184</v>
      </c>
      <c r="CE30" s="36" t="s">
        <v>184</v>
      </c>
      <c r="CF30" s="70"/>
      <c r="CG30" s="70"/>
      <c r="CH30" s="68" t="s">
        <v>185</v>
      </c>
      <c r="CI30" s="72">
        <v>7</v>
      </c>
      <c r="CL30" s="71" t="s">
        <v>184</v>
      </c>
      <c r="CM30" s="70">
        <v>21</v>
      </c>
      <c r="CN30" s="71" t="s">
        <v>185</v>
      </c>
      <c r="CS30" s="70"/>
      <c r="CT30" s="69">
        <v>0</v>
      </c>
      <c r="CU30" s="70"/>
      <c r="CV30" s="71" t="s">
        <v>185</v>
      </c>
      <c r="CW30" s="37" t="s">
        <v>184</v>
      </c>
      <c r="CZ30" s="71" t="s">
        <v>211</v>
      </c>
      <c r="DA30" s="69"/>
      <c r="DB30" s="68" t="s">
        <v>185</v>
      </c>
      <c r="DC30" s="69">
        <v>6</v>
      </c>
      <c r="DD30" s="36" t="s">
        <v>186</v>
      </c>
      <c r="DE30" s="70"/>
      <c r="DH30" s="71" t="s">
        <v>184</v>
      </c>
      <c r="DI30" s="70"/>
      <c r="DJ30" s="37" t="s">
        <v>186</v>
      </c>
      <c r="DK30" s="70"/>
      <c r="DL30" s="70">
        <v>2005</v>
      </c>
      <c r="DM30" s="69">
        <v>16</v>
      </c>
      <c r="DN30" s="71" t="s">
        <v>186</v>
      </c>
    </row>
    <row r="31" spans="1:118" s="4" customFormat="1" ht="15" customHeight="1">
      <c r="A31" s="1">
        <v>30</v>
      </c>
      <c r="B31" s="52" t="s">
        <v>188</v>
      </c>
      <c r="C31" s="3"/>
      <c r="D31" s="36" t="s">
        <v>184</v>
      </c>
      <c r="G31" s="2"/>
      <c r="H31" s="53" t="s">
        <v>184</v>
      </c>
      <c r="L31" s="2"/>
      <c r="M31" s="52" t="s">
        <v>186</v>
      </c>
      <c r="O31" s="37" t="s">
        <v>184</v>
      </c>
      <c r="T31" s="53" t="s">
        <v>186</v>
      </c>
      <c r="Z31" s="37" t="s">
        <v>184</v>
      </c>
      <c r="AC31" s="52" t="s">
        <v>185</v>
      </c>
      <c r="AD31" s="37" t="s">
        <v>185</v>
      </c>
      <c r="AG31" s="37" t="s">
        <v>184</v>
      </c>
      <c r="AI31" s="53" t="s">
        <v>184</v>
      </c>
      <c r="AL31" s="3"/>
      <c r="AM31" s="37" t="s">
        <v>184</v>
      </c>
      <c r="AP31" s="52" t="s">
        <v>185</v>
      </c>
      <c r="AQ31" s="67" t="s">
        <v>185</v>
      </c>
      <c r="AR31" s="68" t="s">
        <v>185</v>
      </c>
      <c r="AS31" s="69">
        <v>25</v>
      </c>
      <c r="AW31" s="71" t="s">
        <v>184</v>
      </c>
      <c r="AX31" s="71" t="s">
        <v>185</v>
      </c>
      <c r="AY31" s="36" t="s">
        <v>185</v>
      </c>
      <c r="AZ31" s="70"/>
      <c r="BA31" s="71" t="s">
        <v>185</v>
      </c>
      <c r="BB31" s="69">
        <v>1999</v>
      </c>
      <c r="BC31" s="68" t="s">
        <v>230</v>
      </c>
      <c r="BD31" s="37" t="s">
        <v>185</v>
      </c>
      <c r="BE31" s="70">
        <v>1998</v>
      </c>
      <c r="BF31" s="36" t="s">
        <v>185</v>
      </c>
      <c r="BG31" s="70">
        <v>1999</v>
      </c>
      <c r="BH31" s="69">
        <v>8</v>
      </c>
      <c r="BI31" s="69">
        <v>20</v>
      </c>
      <c r="BJ31" s="69">
        <v>7</v>
      </c>
      <c r="BK31" s="71" t="s">
        <v>186</v>
      </c>
      <c r="BL31" s="69"/>
      <c r="BM31" s="68" t="s">
        <v>185</v>
      </c>
      <c r="BN31" s="70"/>
      <c r="BO31" s="68" t="s">
        <v>187</v>
      </c>
      <c r="BP31" s="71" t="s">
        <v>185</v>
      </c>
      <c r="BQ31" s="68" t="s">
        <v>186</v>
      </c>
      <c r="BR31" s="68" t="s">
        <v>186</v>
      </c>
      <c r="BS31" s="74">
        <v>5000</v>
      </c>
      <c r="BW31" s="71" t="s">
        <v>184</v>
      </c>
      <c r="CA31" s="71" t="s">
        <v>184</v>
      </c>
      <c r="CB31" s="36" t="s">
        <v>184</v>
      </c>
      <c r="CF31" s="71" t="s">
        <v>231</v>
      </c>
      <c r="CG31" s="74">
        <v>5000</v>
      </c>
      <c r="CH31" s="68" t="s">
        <v>186</v>
      </c>
      <c r="CI31" s="72">
        <v>0</v>
      </c>
      <c r="CJ31" s="37" t="s">
        <v>184</v>
      </c>
      <c r="CL31" s="70"/>
      <c r="CM31" s="70">
        <v>0</v>
      </c>
      <c r="CN31" s="71" t="s">
        <v>186</v>
      </c>
      <c r="CS31" s="70"/>
      <c r="CT31" s="69">
        <v>0</v>
      </c>
      <c r="CU31" s="71" t="s">
        <v>186</v>
      </c>
      <c r="CV31" s="71" t="s">
        <v>186</v>
      </c>
      <c r="CZ31" s="70"/>
      <c r="DA31" s="68" t="s">
        <v>185</v>
      </c>
      <c r="DB31" s="68" t="s">
        <v>186</v>
      </c>
      <c r="DC31" s="69">
        <v>10</v>
      </c>
      <c r="DD31" s="36" t="s">
        <v>185</v>
      </c>
      <c r="DE31" s="71" t="s">
        <v>185</v>
      </c>
      <c r="DG31" s="36" t="s">
        <v>184</v>
      </c>
      <c r="DH31" s="70"/>
      <c r="DI31" s="71" t="s">
        <v>232</v>
      </c>
      <c r="DJ31" s="37" t="s">
        <v>185</v>
      </c>
      <c r="DK31" s="71" t="s">
        <v>232</v>
      </c>
      <c r="DL31" s="70">
        <v>1998</v>
      </c>
      <c r="DM31" s="69">
        <v>18</v>
      </c>
      <c r="DN31" s="71" t="s">
        <v>186</v>
      </c>
    </row>
    <row r="32" spans="1:118" s="4" customFormat="1" ht="15" customHeight="1">
      <c r="A32" s="1">
        <v>31</v>
      </c>
      <c r="B32" s="52" t="s">
        <v>183</v>
      </c>
      <c r="C32" s="53" t="s">
        <v>184</v>
      </c>
      <c r="G32" s="2"/>
      <c r="H32" s="3"/>
      <c r="K32" s="36" t="s">
        <v>184</v>
      </c>
      <c r="L32" s="2"/>
      <c r="M32" s="52" t="s">
        <v>185</v>
      </c>
      <c r="Q32" s="37" t="s">
        <v>184</v>
      </c>
      <c r="R32" s="37" t="s">
        <v>184</v>
      </c>
      <c r="T32" s="53" t="s">
        <v>186</v>
      </c>
      <c r="AC32" s="52" t="s">
        <v>186</v>
      </c>
      <c r="AD32" s="37" t="s">
        <v>185</v>
      </c>
      <c r="AE32" s="36" t="s">
        <v>184</v>
      </c>
      <c r="AI32" s="53" t="s">
        <v>184</v>
      </c>
      <c r="AL32" s="53" t="s">
        <v>184</v>
      </c>
      <c r="AP32" s="52" t="s">
        <v>185</v>
      </c>
      <c r="AQ32" s="67" t="s">
        <v>186</v>
      </c>
      <c r="AR32" s="69"/>
      <c r="AS32" s="69"/>
      <c r="AV32" s="37" t="s">
        <v>184</v>
      </c>
      <c r="AW32" s="70"/>
      <c r="AX32" s="71" t="s">
        <v>185</v>
      </c>
      <c r="AY32" s="36" t="s">
        <v>186</v>
      </c>
      <c r="AZ32" s="70"/>
      <c r="BA32" s="71" t="s">
        <v>185</v>
      </c>
      <c r="BB32" s="69"/>
      <c r="BC32" s="68" t="s">
        <v>233</v>
      </c>
      <c r="BD32" s="37" t="s">
        <v>186</v>
      </c>
      <c r="BE32" s="70"/>
      <c r="BF32" s="36" t="s">
        <v>185</v>
      </c>
      <c r="BG32" s="70">
        <v>2010</v>
      </c>
      <c r="BH32" s="69">
        <v>10</v>
      </c>
      <c r="BI32" s="69">
        <v>7</v>
      </c>
      <c r="BJ32" s="69">
        <v>3</v>
      </c>
      <c r="BK32" s="71" t="s">
        <v>185</v>
      </c>
      <c r="BL32" s="69">
        <v>6</v>
      </c>
      <c r="BM32" s="68" t="s">
        <v>186</v>
      </c>
      <c r="BN32" s="70"/>
      <c r="BO32" s="69"/>
      <c r="BP32" s="71" t="s">
        <v>185</v>
      </c>
      <c r="BQ32" s="68" t="s">
        <v>186</v>
      </c>
      <c r="BR32" s="68" t="s">
        <v>186</v>
      </c>
      <c r="BS32" s="79">
        <v>100000000</v>
      </c>
      <c r="BT32" s="68" t="s">
        <v>184</v>
      </c>
      <c r="BW32" s="70"/>
      <c r="BY32" s="37" t="s">
        <v>184</v>
      </c>
      <c r="CA32" s="70"/>
      <c r="CB32" s="36" t="s">
        <v>184</v>
      </c>
      <c r="CC32" s="37" t="s">
        <v>184</v>
      </c>
      <c r="CD32" s="37" t="s">
        <v>184</v>
      </c>
      <c r="CF32" s="71" t="s">
        <v>234</v>
      </c>
      <c r="CG32" s="70">
        <v>800</v>
      </c>
      <c r="CH32" s="68" t="s">
        <v>185</v>
      </c>
      <c r="CI32" s="72">
        <v>10</v>
      </c>
      <c r="CL32" s="71" t="s">
        <v>184</v>
      </c>
      <c r="CM32" s="70">
        <v>20</v>
      </c>
      <c r="CN32" s="71" t="s">
        <v>185</v>
      </c>
      <c r="CS32" s="70"/>
      <c r="CT32" s="69">
        <v>1</v>
      </c>
      <c r="CU32" s="71" t="s">
        <v>186</v>
      </c>
      <c r="CV32" s="71" t="s">
        <v>185</v>
      </c>
      <c r="CZ32" s="71" t="s">
        <v>235</v>
      </c>
      <c r="DA32" s="68" t="s">
        <v>185</v>
      </c>
      <c r="DB32" s="68" t="s">
        <v>185</v>
      </c>
      <c r="DC32" s="69">
        <v>10</v>
      </c>
      <c r="DD32" s="36" t="s">
        <v>186</v>
      </c>
      <c r="DE32" s="70"/>
      <c r="DF32" s="36" t="s">
        <v>184</v>
      </c>
      <c r="DH32" s="70"/>
      <c r="DI32" s="71" t="s">
        <v>236</v>
      </c>
      <c r="DJ32" s="37" t="s">
        <v>186</v>
      </c>
      <c r="DK32" s="70"/>
      <c r="DL32" s="70">
        <v>2005</v>
      </c>
      <c r="DM32" s="69">
        <v>15</v>
      </c>
      <c r="DN32" s="71" t="s">
        <v>186</v>
      </c>
    </row>
    <row r="33" spans="1:118" s="4" customFormat="1" ht="15" customHeight="1">
      <c r="A33" s="1">
        <v>32</v>
      </c>
      <c r="B33" s="52" t="s">
        <v>183</v>
      </c>
      <c r="C33" s="53"/>
      <c r="D33" s="36" t="s">
        <v>184</v>
      </c>
      <c r="G33" s="2"/>
      <c r="H33" s="3"/>
      <c r="K33" s="36" t="s">
        <v>184</v>
      </c>
      <c r="L33" s="2"/>
      <c r="M33" s="52" t="s">
        <v>186</v>
      </c>
      <c r="Q33" s="37" t="s">
        <v>184</v>
      </c>
      <c r="T33" s="53" t="s">
        <v>186</v>
      </c>
      <c r="Y33" s="37" t="s">
        <v>184</v>
      </c>
      <c r="Z33" s="37" t="s">
        <v>184</v>
      </c>
      <c r="AC33" s="52" t="s">
        <v>186</v>
      </c>
      <c r="AD33" s="37" t="s">
        <v>186</v>
      </c>
      <c r="AI33" s="53" t="s">
        <v>184</v>
      </c>
      <c r="AL33" s="3"/>
      <c r="AN33" s="37" t="s">
        <v>184</v>
      </c>
      <c r="AP33" s="52" t="s">
        <v>185</v>
      </c>
      <c r="AQ33" s="67" t="s">
        <v>186</v>
      </c>
      <c r="AR33" s="68" t="s">
        <v>186</v>
      </c>
      <c r="AS33" s="69"/>
      <c r="AV33" s="37" t="s">
        <v>184</v>
      </c>
      <c r="AW33" s="70"/>
      <c r="AX33" s="71" t="s">
        <v>186</v>
      </c>
      <c r="AY33" s="36" t="s">
        <v>186</v>
      </c>
      <c r="AZ33" s="70"/>
      <c r="BA33" s="71" t="s">
        <v>186</v>
      </c>
      <c r="BB33" s="69"/>
      <c r="BC33" s="69"/>
      <c r="BD33" s="37" t="s">
        <v>186</v>
      </c>
      <c r="BE33" s="70"/>
      <c r="BF33" s="36" t="s">
        <v>186</v>
      </c>
      <c r="BG33" s="70"/>
      <c r="BH33" s="69">
        <v>6</v>
      </c>
      <c r="BI33" s="69">
        <v>10</v>
      </c>
      <c r="BJ33" s="69">
        <v>2</v>
      </c>
      <c r="BK33" s="71" t="s">
        <v>185</v>
      </c>
      <c r="BL33" s="69">
        <v>7</v>
      </c>
      <c r="BM33" s="68" t="s">
        <v>186</v>
      </c>
      <c r="BN33" s="70"/>
      <c r="BO33" s="69"/>
      <c r="BP33" s="70" t="s">
        <v>186</v>
      </c>
      <c r="BQ33" s="69"/>
      <c r="BR33" s="69" t="s">
        <v>186</v>
      </c>
      <c r="BS33" s="74">
        <v>1000000</v>
      </c>
      <c r="BT33" s="4" t="s">
        <v>184</v>
      </c>
      <c r="BW33" s="70"/>
      <c r="CA33" s="70" t="s">
        <v>184</v>
      </c>
      <c r="CB33" s="36" t="s">
        <v>184</v>
      </c>
      <c r="CD33" s="4" t="s">
        <v>184</v>
      </c>
      <c r="CF33" s="70" t="s">
        <v>189</v>
      </c>
      <c r="CG33" s="74">
        <v>5000</v>
      </c>
      <c r="CH33" s="69" t="s">
        <v>186</v>
      </c>
      <c r="CI33" s="72">
        <v>10</v>
      </c>
      <c r="CL33" s="70" t="s">
        <v>184</v>
      </c>
      <c r="CM33" s="70">
        <v>21</v>
      </c>
      <c r="CN33" s="70" t="s">
        <v>185</v>
      </c>
      <c r="CR33" s="4" t="s">
        <v>184</v>
      </c>
      <c r="CS33" s="70"/>
      <c r="CT33" s="69">
        <v>0</v>
      </c>
      <c r="CU33" s="70" t="s">
        <v>186</v>
      </c>
      <c r="CV33" s="70" t="s">
        <v>185</v>
      </c>
      <c r="CX33" s="4" t="s">
        <v>184</v>
      </c>
      <c r="CZ33" s="70" t="s">
        <v>211</v>
      </c>
      <c r="DA33" s="69" t="s">
        <v>185</v>
      </c>
      <c r="DB33" s="69" t="s">
        <v>185</v>
      </c>
      <c r="DC33" s="69">
        <v>2</v>
      </c>
      <c r="DD33" s="36" t="s">
        <v>185</v>
      </c>
      <c r="DE33" s="70" t="s">
        <v>185</v>
      </c>
      <c r="DF33" s="4" t="s">
        <v>184</v>
      </c>
      <c r="DH33" s="70"/>
      <c r="DI33" s="70" t="s">
        <v>237</v>
      </c>
      <c r="DJ33" s="36" t="s">
        <v>185</v>
      </c>
      <c r="DK33" s="70" t="s">
        <v>238</v>
      </c>
      <c r="DL33" s="70">
        <v>2005</v>
      </c>
      <c r="DM33" s="69">
        <v>16</v>
      </c>
      <c r="DN33" s="70" t="s">
        <v>186</v>
      </c>
    </row>
    <row r="34" spans="1:118" s="4" customFormat="1" ht="15" customHeight="1">
      <c r="A34" s="1">
        <v>33</v>
      </c>
      <c r="B34" s="5" t="s">
        <v>183</v>
      </c>
      <c r="C34" s="3"/>
      <c r="D34" s="36" t="s">
        <v>239</v>
      </c>
      <c r="G34" s="2"/>
      <c r="H34" s="3"/>
      <c r="I34" s="4" t="s">
        <v>184</v>
      </c>
      <c r="L34" s="2"/>
      <c r="M34" s="5"/>
      <c r="Q34" s="4" t="s">
        <v>184</v>
      </c>
      <c r="T34" s="3" t="s">
        <v>185</v>
      </c>
      <c r="X34" s="4" t="s">
        <v>184</v>
      </c>
      <c r="AC34" s="5" t="s">
        <v>186</v>
      </c>
      <c r="AD34" s="37" t="s">
        <v>185</v>
      </c>
      <c r="AG34" s="4" t="s">
        <v>184</v>
      </c>
      <c r="AI34" s="3" t="s">
        <v>184</v>
      </c>
      <c r="AL34" s="3" t="s">
        <v>184</v>
      </c>
      <c r="AP34" s="5" t="s">
        <v>185</v>
      </c>
      <c r="AQ34" s="76" t="s">
        <v>186</v>
      </c>
      <c r="AR34" s="69" t="s">
        <v>186</v>
      </c>
      <c r="AS34" s="69"/>
      <c r="AW34" s="70" t="s">
        <v>184</v>
      </c>
      <c r="AX34" s="70"/>
      <c r="AY34" s="36" t="s">
        <v>186</v>
      </c>
      <c r="AZ34" s="70"/>
      <c r="BA34" s="70" t="s">
        <v>186</v>
      </c>
      <c r="BB34" s="69"/>
      <c r="BC34" s="69"/>
      <c r="BD34" s="37" t="s">
        <v>185</v>
      </c>
      <c r="BE34" s="70"/>
      <c r="BF34" s="36" t="s">
        <v>186</v>
      </c>
      <c r="BG34" s="70"/>
      <c r="BH34" s="69" t="s">
        <v>202</v>
      </c>
      <c r="BI34" s="69">
        <v>6</v>
      </c>
      <c r="BJ34" s="69">
        <v>5</v>
      </c>
      <c r="BK34" s="70" t="s">
        <v>185</v>
      </c>
      <c r="BL34" s="69"/>
      <c r="BM34" s="69" t="s">
        <v>186</v>
      </c>
      <c r="BN34" s="70"/>
      <c r="BO34" s="69"/>
      <c r="BP34" s="70" t="s">
        <v>186</v>
      </c>
      <c r="BQ34" s="69"/>
      <c r="BR34" s="69" t="s">
        <v>186</v>
      </c>
      <c r="BS34" s="70"/>
      <c r="BV34" s="4" t="s">
        <v>184</v>
      </c>
      <c r="BW34" s="70"/>
      <c r="BZ34" s="4" t="s">
        <v>184</v>
      </c>
      <c r="CA34" s="70"/>
      <c r="CB34" s="36" t="s">
        <v>184</v>
      </c>
      <c r="CD34" s="4" t="s">
        <v>184</v>
      </c>
      <c r="CE34" s="4" t="s">
        <v>184</v>
      </c>
      <c r="CF34" s="70"/>
      <c r="CG34" s="74">
        <v>2000</v>
      </c>
      <c r="CH34" s="69" t="s">
        <v>186</v>
      </c>
      <c r="CI34" s="72">
        <v>10</v>
      </c>
      <c r="CJ34" s="4" t="s">
        <v>184</v>
      </c>
      <c r="CL34" s="70"/>
      <c r="CM34" s="70">
        <v>0</v>
      </c>
      <c r="CN34" s="70" t="s">
        <v>186</v>
      </c>
      <c r="CS34" s="70"/>
      <c r="CT34" s="69">
        <v>2</v>
      </c>
      <c r="CU34" s="70" t="s">
        <v>186</v>
      </c>
      <c r="CV34" s="70" t="s">
        <v>186</v>
      </c>
      <c r="CZ34" s="70"/>
      <c r="DA34" s="69" t="s">
        <v>186</v>
      </c>
      <c r="DB34" s="69" t="s">
        <v>186</v>
      </c>
      <c r="DC34" s="69">
        <v>0</v>
      </c>
      <c r="DD34" s="36" t="s">
        <v>186</v>
      </c>
      <c r="DE34" s="70"/>
      <c r="DG34" s="4" t="s">
        <v>184</v>
      </c>
      <c r="DH34" s="70"/>
      <c r="DI34" s="70" t="s">
        <v>240</v>
      </c>
      <c r="DJ34" s="36" t="s">
        <v>185</v>
      </c>
      <c r="DK34" s="70"/>
      <c r="DL34" s="70">
        <v>2005</v>
      </c>
      <c r="DM34" s="69">
        <v>20</v>
      </c>
      <c r="DN34" s="70" t="s">
        <v>186</v>
      </c>
    </row>
    <row r="35" spans="1:118" s="4" customFormat="1" ht="15" customHeight="1">
      <c r="A35" s="1">
        <v>34</v>
      </c>
      <c r="B35" s="5" t="s">
        <v>183</v>
      </c>
      <c r="C35" s="3"/>
      <c r="D35" s="36" t="s">
        <v>184</v>
      </c>
      <c r="G35" s="2"/>
      <c r="H35" s="3"/>
      <c r="K35" s="4" t="s">
        <v>184</v>
      </c>
      <c r="L35" s="2"/>
      <c r="M35" s="5" t="s">
        <v>186</v>
      </c>
      <c r="P35" s="4" t="s">
        <v>184</v>
      </c>
      <c r="T35" s="3" t="s">
        <v>186</v>
      </c>
      <c r="AC35" s="5" t="s">
        <v>186</v>
      </c>
      <c r="AD35" s="37" t="s">
        <v>185</v>
      </c>
      <c r="AE35" s="4" t="s">
        <v>184</v>
      </c>
      <c r="AI35" s="3" t="s">
        <v>184</v>
      </c>
      <c r="AL35" s="3" t="s">
        <v>184</v>
      </c>
      <c r="AP35" s="5" t="s">
        <v>185</v>
      </c>
      <c r="AQ35" s="76" t="s">
        <v>186</v>
      </c>
      <c r="AR35" s="69" t="s">
        <v>185</v>
      </c>
      <c r="AS35" s="69">
        <v>20</v>
      </c>
      <c r="AU35" s="4" t="s">
        <v>184</v>
      </c>
      <c r="AW35" s="70"/>
      <c r="AX35" s="70" t="s">
        <v>186</v>
      </c>
      <c r="AY35" s="36" t="s">
        <v>185</v>
      </c>
      <c r="AZ35" s="70"/>
      <c r="BA35" s="70" t="s">
        <v>186</v>
      </c>
      <c r="BB35" s="69"/>
      <c r="BC35" s="69"/>
      <c r="BD35" s="37" t="s">
        <v>186</v>
      </c>
      <c r="BE35" s="70"/>
      <c r="BF35" s="36" t="s">
        <v>186</v>
      </c>
      <c r="BG35" s="70"/>
      <c r="BH35" s="69">
        <v>0</v>
      </c>
      <c r="BI35" s="69">
        <v>0</v>
      </c>
      <c r="BJ35" s="69">
        <v>2</v>
      </c>
      <c r="BK35" s="70" t="s">
        <v>185</v>
      </c>
      <c r="BL35" s="69"/>
      <c r="BM35" s="69" t="s">
        <v>185</v>
      </c>
      <c r="BN35" s="70"/>
      <c r="BO35" s="69"/>
      <c r="BP35" s="70" t="s">
        <v>185</v>
      </c>
      <c r="BQ35" s="69" t="s">
        <v>186</v>
      </c>
      <c r="BR35" s="69" t="s">
        <v>185</v>
      </c>
      <c r="BS35" s="74">
        <v>5000</v>
      </c>
      <c r="BU35" s="4" t="s">
        <v>184</v>
      </c>
      <c r="BW35" s="70"/>
      <c r="BY35" s="4" t="s">
        <v>184</v>
      </c>
      <c r="CA35" s="70"/>
      <c r="CB35" s="36" t="s">
        <v>184</v>
      </c>
      <c r="CC35" s="4" t="s">
        <v>184</v>
      </c>
      <c r="CD35" s="4" t="s">
        <v>184</v>
      </c>
      <c r="CE35" s="4" t="s">
        <v>184</v>
      </c>
      <c r="CF35" s="70"/>
      <c r="CG35" s="74">
        <v>5000</v>
      </c>
      <c r="CH35" s="69" t="s">
        <v>186</v>
      </c>
      <c r="CI35" s="72">
        <v>0</v>
      </c>
      <c r="CJ35" s="4" t="s">
        <v>184</v>
      </c>
      <c r="CL35" s="70"/>
      <c r="CM35" s="70">
        <v>0</v>
      </c>
      <c r="CN35" s="70" t="s">
        <v>186</v>
      </c>
      <c r="CS35" s="70"/>
      <c r="CT35" s="69">
        <v>0</v>
      </c>
      <c r="CU35" s="70"/>
      <c r="CV35" s="70" t="s">
        <v>186</v>
      </c>
      <c r="CZ35" s="70"/>
      <c r="DA35" s="69" t="s">
        <v>186</v>
      </c>
      <c r="DB35" s="69" t="s">
        <v>186</v>
      </c>
      <c r="DC35" s="69"/>
      <c r="DD35" s="36" t="s">
        <v>186</v>
      </c>
      <c r="DE35" s="70"/>
      <c r="DH35" s="70" t="s">
        <v>184</v>
      </c>
      <c r="DI35" s="70"/>
      <c r="DJ35" s="36" t="s">
        <v>185</v>
      </c>
      <c r="DK35" s="70"/>
      <c r="DL35" s="70">
        <v>2010</v>
      </c>
      <c r="DM35" s="69">
        <v>25</v>
      </c>
      <c r="DN35" s="70" t="s">
        <v>186</v>
      </c>
    </row>
    <row r="36" spans="1:118" s="4" customFormat="1" ht="15" customHeight="1">
      <c r="A36" s="1">
        <v>35</v>
      </c>
      <c r="B36" s="5"/>
      <c r="C36" s="3"/>
      <c r="G36" s="2"/>
      <c r="H36" s="3"/>
      <c r="L36" s="2"/>
      <c r="M36" s="5"/>
      <c r="T36" s="3"/>
      <c r="AC36" s="5"/>
      <c r="AI36" s="3"/>
      <c r="AL36" s="3"/>
      <c r="AP36" s="5"/>
      <c r="AQ36" s="76"/>
      <c r="AR36" s="69"/>
      <c r="AS36" s="69"/>
      <c r="AW36" s="70"/>
      <c r="AX36" s="70"/>
      <c r="AZ36" s="70"/>
      <c r="BA36" s="70"/>
      <c r="BB36" s="69"/>
      <c r="BC36" s="69"/>
      <c r="BE36" s="70"/>
      <c r="BG36" s="70"/>
      <c r="BH36" s="69"/>
      <c r="BI36" s="69"/>
      <c r="BJ36" s="69"/>
      <c r="BK36" s="70"/>
      <c r="BL36" s="69"/>
      <c r="BM36" s="69"/>
      <c r="BN36" s="70"/>
      <c r="BO36" s="69"/>
      <c r="BP36" s="70"/>
      <c r="BQ36" s="69"/>
      <c r="BR36" s="69"/>
      <c r="BS36" s="70"/>
      <c r="BW36" s="70"/>
      <c r="CA36" s="70"/>
      <c r="CF36" s="70"/>
      <c r="CG36" s="70"/>
      <c r="CH36" s="69"/>
      <c r="CI36" s="72"/>
      <c r="CL36" s="70"/>
      <c r="CM36" s="70"/>
      <c r="CN36" s="70"/>
      <c r="CS36" s="70"/>
      <c r="CT36" s="69"/>
      <c r="CU36" s="70"/>
      <c r="CV36" s="70"/>
      <c r="CZ36" s="70"/>
      <c r="DA36" s="69"/>
      <c r="DB36" s="69"/>
      <c r="DC36" s="69"/>
      <c r="DE36" s="70"/>
      <c r="DH36" s="70"/>
      <c r="DI36" s="70"/>
      <c r="DK36" s="70"/>
      <c r="DL36" s="70"/>
      <c r="DM36" s="69"/>
      <c r="DN36" s="70"/>
    </row>
    <row r="37" spans="1:118" s="4" customFormat="1" ht="15" customHeight="1">
      <c r="A37" s="1">
        <v>36</v>
      </c>
      <c r="B37" s="5"/>
      <c r="C37" s="3"/>
      <c r="G37" s="2"/>
      <c r="H37" s="3"/>
      <c r="L37" s="2"/>
      <c r="M37" s="5"/>
      <c r="T37" s="3"/>
      <c r="AC37" s="5"/>
      <c r="AI37" s="3"/>
      <c r="AL37" s="3"/>
      <c r="AP37" s="5"/>
      <c r="AQ37" s="5"/>
      <c r="AR37" s="33"/>
      <c r="AS37" s="34"/>
      <c r="AW37" s="35"/>
      <c r="AX37" s="34"/>
      <c r="AZ37" s="35"/>
      <c r="BA37" s="34"/>
      <c r="BB37" s="35"/>
      <c r="BD37" s="35"/>
      <c r="BF37" s="35"/>
      <c r="BG37" s="34"/>
      <c r="BH37" s="34"/>
      <c r="BI37" s="34"/>
      <c r="BJ37" s="34"/>
      <c r="BK37" s="34"/>
      <c r="BM37" s="35"/>
      <c r="BN37" s="34"/>
      <c r="BO37" s="34"/>
      <c r="BP37" s="34"/>
      <c r="BQ37" s="34"/>
      <c r="BR37" s="34"/>
      <c r="BV37" s="35"/>
      <c r="BZ37" s="35"/>
      <c r="CE37" s="35"/>
      <c r="CF37" s="34"/>
      <c r="CG37" s="34"/>
      <c r="CH37" s="34"/>
      <c r="CK37" s="35"/>
      <c r="CL37" s="34"/>
      <c r="CM37" s="34"/>
      <c r="CR37" s="35"/>
      <c r="CS37" s="34"/>
      <c r="CT37" s="34"/>
      <c r="CU37" s="34"/>
      <c r="CY37" s="35"/>
      <c r="CZ37" s="34"/>
      <c r="DA37" s="34"/>
      <c r="DB37" s="34"/>
      <c r="DD37" s="35"/>
      <c r="DG37" s="35"/>
      <c r="DH37" s="34"/>
      <c r="DJ37" s="35"/>
      <c r="DK37" s="34"/>
      <c r="DL37" s="34"/>
      <c r="DM37" s="34"/>
    </row>
    <row r="38" spans="1:118" s="4" customFormat="1" ht="15" customHeight="1">
      <c r="A38" s="1">
        <v>37</v>
      </c>
      <c r="B38" s="5"/>
      <c r="C38" s="3"/>
      <c r="G38" s="2"/>
      <c r="H38" s="3"/>
      <c r="L38" s="2"/>
      <c r="M38" s="5"/>
      <c r="T38" s="3"/>
      <c r="AC38" s="5"/>
      <c r="AI38" s="3"/>
      <c r="AL38" s="3"/>
      <c r="AP38" s="5"/>
      <c r="AQ38" s="5"/>
      <c r="AR38" s="33"/>
      <c r="AS38" s="34"/>
      <c r="AW38" s="35"/>
      <c r="AX38" s="34"/>
      <c r="AZ38" s="35"/>
      <c r="BA38" s="34"/>
      <c r="BB38" s="35"/>
      <c r="BD38" s="35"/>
      <c r="BF38" s="35"/>
      <c r="BG38" s="34"/>
      <c r="BH38" s="34"/>
      <c r="BI38" s="34"/>
      <c r="BJ38" s="34"/>
      <c r="BK38" s="34"/>
      <c r="BM38" s="35"/>
      <c r="BN38" s="34"/>
      <c r="BO38" s="34"/>
      <c r="BP38" s="34"/>
      <c r="BQ38" s="34"/>
      <c r="BR38" s="34"/>
      <c r="BV38" s="35"/>
      <c r="BZ38" s="35"/>
      <c r="CE38" s="35"/>
      <c r="CF38" s="34"/>
      <c r="CG38" s="34"/>
      <c r="CH38" s="34"/>
      <c r="CK38" s="35"/>
      <c r="CL38" s="34"/>
      <c r="CM38" s="34"/>
      <c r="CR38" s="35"/>
      <c r="CS38" s="34"/>
      <c r="CT38" s="34"/>
      <c r="CU38" s="34"/>
      <c r="CY38" s="35"/>
      <c r="CZ38" s="34"/>
      <c r="DA38" s="34"/>
      <c r="DB38" s="34"/>
      <c r="DD38" s="35"/>
      <c r="DG38" s="35"/>
      <c r="DH38" s="34"/>
      <c r="DJ38" s="35"/>
      <c r="DK38" s="34"/>
      <c r="DL38" s="34"/>
      <c r="DM38" s="34"/>
    </row>
    <row r="39" spans="1:118" s="4" customFormat="1" ht="15" customHeight="1">
      <c r="A39" s="1">
        <v>38</v>
      </c>
      <c r="B39" s="5"/>
      <c r="C39" s="3"/>
      <c r="G39" s="2"/>
      <c r="H39" s="3"/>
      <c r="L39" s="2"/>
      <c r="M39" s="5"/>
      <c r="T39" s="3"/>
      <c r="AC39" s="5"/>
      <c r="AI39" s="3"/>
      <c r="AL39" s="3"/>
      <c r="AP39" s="5"/>
      <c r="AQ39" s="5"/>
      <c r="AR39" s="33"/>
      <c r="AS39" s="34"/>
      <c r="AW39" s="35"/>
      <c r="AX39" s="34"/>
      <c r="AZ39" s="35"/>
      <c r="BA39" s="34"/>
      <c r="BB39" s="35"/>
      <c r="BD39" s="35"/>
      <c r="BF39" s="35"/>
      <c r="BG39" s="34"/>
      <c r="BH39" s="34"/>
      <c r="BI39" s="34"/>
      <c r="BJ39" s="34"/>
      <c r="BK39" s="34"/>
      <c r="BM39" s="35"/>
      <c r="BN39" s="34"/>
      <c r="BO39" s="34"/>
      <c r="BP39" s="34"/>
      <c r="BQ39" s="34"/>
      <c r="BR39" s="34"/>
      <c r="BV39" s="35"/>
      <c r="BZ39" s="35"/>
      <c r="CE39" s="35"/>
      <c r="CF39" s="34"/>
      <c r="CG39" s="34"/>
      <c r="CH39" s="34"/>
      <c r="CK39" s="35"/>
      <c r="CL39" s="34"/>
      <c r="CM39" s="34"/>
      <c r="CR39" s="35"/>
      <c r="CS39" s="34"/>
      <c r="CT39" s="34"/>
      <c r="CU39" s="34"/>
      <c r="CY39" s="35"/>
      <c r="CZ39" s="34"/>
      <c r="DA39" s="34"/>
      <c r="DB39" s="34"/>
      <c r="DD39" s="35"/>
      <c r="DG39" s="35"/>
      <c r="DH39" s="34"/>
      <c r="DJ39" s="35"/>
      <c r="DK39" s="34"/>
      <c r="DL39" s="34"/>
      <c r="DM39" s="34"/>
    </row>
    <row r="40" spans="1:118" s="4" customFormat="1" ht="15" customHeight="1">
      <c r="A40" s="1">
        <v>39</v>
      </c>
      <c r="B40" s="5"/>
      <c r="C40" s="3"/>
      <c r="G40" s="2"/>
      <c r="H40" s="3"/>
      <c r="L40" s="2"/>
      <c r="M40" s="5"/>
      <c r="T40" s="3"/>
      <c r="AC40" s="5"/>
      <c r="AI40" s="3"/>
      <c r="AL40" s="3"/>
      <c r="AP40" s="5"/>
      <c r="AQ40" s="5"/>
      <c r="AR40" s="33"/>
      <c r="AS40" s="34"/>
      <c r="AW40" s="35"/>
      <c r="AX40" s="34"/>
      <c r="AZ40" s="35"/>
      <c r="BA40" s="34"/>
      <c r="BB40" s="35"/>
      <c r="BD40" s="35"/>
      <c r="BF40" s="35"/>
      <c r="BG40" s="34"/>
      <c r="BH40" s="34"/>
      <c r="BI40" s="34"/>
      <c r="BJ40" s="34"/>
      <c r="BK40" s="34"/>
      <c r="BM40" s="35"/>
      <c r="BN40" s="34"/>
      <c r="BO40" s="34"/>
      <c r="BP40" s="34"/>
      <c r="BQ40" s="34"/>
      <c r="BR40" s="34"/>
      <c r="BV40" s="35"/>
      <c r="BZ40" s="35"/>
      <c r="CE40" s="35"/>
      <c r="CF40" s="34"/>
      <c r="CG40" s="34"/>
      <c r="CH40" s="34"/>
      <c r="CK40" s="35"/>
      <c r="CL40" s="34"/>
      <c r="CM40" s="34"/>
      <c r="CR40" s="35"/>
      <c r="CS40" s="34"/>
      <c r="CT40" s="34"/>
      <c r="CU40" s="34"/>
      <c r="CY40" s="35"/>
      <c r="CZ40" s="34"/>
      <c r="DA40" s="34"/>
      <c r="DB40" s="34"/>
      <c r="DD40" s="35"/>
      <c r="DG40" s="35"/>
      <c r="DH40" s="34"/>
      <c r="DJ40" s="35"/>
      <c r="DK40" s="34"/>
      <c r="DL40" s="34"/>
      <c r="DM40" s="34"/>
    </row>
    <row r="41" spans="1:118" s="4" customFormat="1" ht="15" customHeight="1">
      <c r="A41" s="1">
        <v>40</v>
      </c>
      <c r="B41" s="5"/>
      <c r="C41" s="3"/>
      <c r="G41" s="2"/>
      <c r="H41" s="3"/>
      <c r="L41" s="2"/>
      <c r="M41" s="5"/>
      <c r="T41" s="3"/>
      <c r="AC41" s="5"/>
      <c r="AI41" s="3"/>
      <c r="AL41" s="3"/>
      <c r="AP41" s="5"/>
      <c r="AQ41" s="5"/>
      <c r="AR41" s="33"/>
      <c r="AS41" s="34"/>
      <c r="AW41" s="35"/>
      <c r="AX41" s="34"/>
      <c r="AZ41" s="35"/>
      <c r="BA41" s="34"/>
      <c r="BB41" s="35"/>
      <c r="BD41" s="35"/>
      <c r="BF41" s="35"/>
      <c r="BG41" s="34"/>
      <c r="BH41" s="34"/>
      <c r="BI41" s="34"/>
      <c r="BJ41" s="34"/>
      <c r="BK41" s="34"/>
      <c r="BM41" s="35"/>
      <c r="BN41" s="34"/>
      <c r="BO41" s="34"/>
      <c r="BP41" s="34"/>
      <c r="BQ41" s="34"/>
      <c r="BR41" s="34"/>
      <c r="BV41" s="35"/>
      <c r="BZ41" s="35"/>
      <c r="CE41" s="35"/>
      <c r="CF41" s="34"/>
      <c r="CG41" s="34"/>
      <c r="CH41" s="34"/>
      <c r="CK41" s="35"/>
      <c r="CL41" s="34"/>
      <c r="CM41" s="34"/>
      <c r="CR41" s="35"/>
      <c r="CS41" s="34"/>
      <c r="CT41" s="34"/>
      <c r="CU41" s="34"/>
      <c r="CY41" s="35"/>
      <c r="CZ41" s="34"/>
      <c r="DA41" s="34"/>
      <c r="DB41" s="34"/>
      <c r="DD41" s="35"/>
      <c r="DG41" s="35"/>
      <c r="DH41" s="34"/>
      <c r="DJ41" s="35"/>
      <c r="DK41" s="34"/>
      <c r="DL41" s="34"/>
      <c r="DM41" s="34"/>
    </row>
    <row r="42" spans="1:118" s="4" customFormat="1" ht="15" customHeight="1">
      <c r="A42" s="1">
        <v>41</v>
      </c>
      <c r="B42" s="5"/>
      <c r="C42" s="3"/>
      <c r="G42" s="2"/>
      <c r="H42" s="3"/>
      <c r="L42" s="2"/>
      <c r="M42" s="5"/>
      <c r="T42" s="3"/>
      <c r="AC42" s="5"/>
      <c r="AI42" s="3"/>
      <c r="AL42" s="3"/>
      <c r="AP42" s="5"/>
      <c r="AQ42" s="5"/>
      <c r="AR42" s="33"/>
      <c r="AS42" s="34"/>
      <c r="AW42" s="35"/>
      <c r="AX42" s="34"/>
      <c r="AZ42" s="35"/>
      <c r="BA42" s="34"/>
      <c r="BB42" s="35"/>
      <c r="BD42" s="35"/>
      <c r="BF42" s="35"/>
      <c r="BG42" s="34"/>
      <c r="BH42" s="34"/>
      <c r="BI42" s="34"/>
      <c r="BJ42" s="34"/>
      <c r="BK42" s="34"/>
      <c r="BM42" s="35"/>
      <c r="BN42" s="34"/>
      <c r="BO42" s="34"/>
      <c r="BP42" s="34"/>
      <c r="BQ42" s="34"/>
      <c r="BR42" s="34"/>
      <c r="BV42" s="35"/>
      <c r="BZ42" s="35"/>
      <c r="CE42" s="35"/>
      <c r="CF42" s="34"/>
      <c r="CG42" s="34"/>
      <c r="CH42" s="34"/>
      <c r="CK42" s="35"/>
      <c r="CL42" s="34"/>
      <c r="CM42" s="34"/>
      <c r="CR42" s="35"/>
      <c r="CS42" s="34"/>
      <c r="CT42" s="34"/>
      <c r="CU42" s="34"/>
      <c r="CY42" s="35"/>
      <c r="CZ42" s="34"/>
      <c r="DA42" s="34"/>
      <c r="DB42" s="34"/>
      <c r="DD42" s="35"/>
      <c r="DG42" s="35"/>
      <c r="DH42" s="34"/>
      <c r="DJ42" s="35"/>
      <c r="DK42" s="34"/>
      <c r="DL42" s="34"/>
      <c r="DM42" s="34"/>
    </row>
    <row r="43" spans="1:118" s="4" customFormat="1" ht="15" customHeight="1">
      <c r="A43" s="1">
        <v>42</v>
      </c>
      <c r="B43" s="5"/>
      <c r="C43" s="3"/>
      <c r="G43" s="2"/>
      <c r="H43" s="3"/>
      <c r="L43" s="2"/>
      <c r="M43" s="5"/>
      <c r="T43" s="3"/>
      <c r="AC43" s="5"/>
      <c r="AI43" s="3"/>
      <c r="AL43" s="3"/>
      <c r="AP43" s="5"/>
      <c r="AQ43" s="5"/>
      <c r="AR43" s="33"/>
      <c r="AS43" s="34"/>
      <c r="AW43" s="35"/>
      <c r="AX43" s="34"/>
      <c r="AZ43" s="35"/>
      <c r="BA43" s="34"/>
      <c r="BB43" s="35"/>
      <c r="BD43" s="35"/>
      <c r="BF43" s="35"/>
      <c r="BG43" s="34"/>
      <c r="BH43" s="34"/>
      <c r="BI43" s="34"/>
      <c r="BJ43" s="34"/>
      <c r="BK43" s="34"/>
      <c r="BM43" s="35"/>
      <c r="BN43" s="34"/>
      <c r="BO43" s="34"/>
      <c r="BP43" s="34"/>
      <c r="BQ43" s="34"/>
      <c r="BR43" s="34"/>
      <c r="BV43" s="35"/>
      <c r="BZ43" s="35"/>
      <c r="CE43" s="35"/>
      <c r="CF43" s="34"/>
      <c r="CG43" s="34"/>
      <c r="CH43" s="34"/>
      <c r="CK43" s="35"/>
      <c r="CL43" s="34"/>
      <c r="CM43" s="34"/>
      <c r="CR43" s="35"/>
      <c r="CS43" s="34"/>
      <c r="CT43" s="34"/>
      <c r="CU43" s="34"/>
      <c r="CY43" s="35"/>
      <c r="CZ43" s="34"/>
      <c r="DA43" s="34"/>
      <c r="DB43" s="34"/>
      <c r="DD43" s="35"/>
      <c r="DG43" s="35"/>
      <c r="DH43" s="34"/>
      <c r="DJ43" s="35"/>
      <c r="DK43" s="34"/>
      <c r="DL43" s="34"/>
      <c r="DM43" s="34"/>
    </row>
    <row r="44" spans="1:118" s="4" customFormat="1" ht="15" customHeight="1">
      <c r="A44" s="1">
        <v>43</v>
      </c>
      <c r="B44" s="5"/>
      <c r="C44" s="3"/>
      <c r="G44" s="2"/>
      <c r="H44" s="3"/>
      <c r="L44" s="2"/>
      <c r="M44" s="5"/>
      <c r="T44" s="3"/>
      <c r="AC44" s="5"/>
      <c r="AI44" s="3"/>
      <c r="AL44" s="3"/>
      <c r="AP44" s="5"/>
      <c r="AQ44" s="5"/>
      <c r="AR44" s="33"/>
      <c r="AS44" s="34"/>
      <c r="AW44" s="35"/>
      <c r="AX44" s="34"/>
      <c r="AZ44" s="35"/>
      <c r="BA44" s="34"/>
      <c r="BB44" s="35"/>
      <c r="BD44" s="35"/>
      <c r="BF44" s="35"/>
      <c r="BG44" s="34"/>
      <c r="BH44" s="34"/>
      <c r="BI44" s="34"/>
      <c r="BJ44" s="34"/>
      <c r="BK44" s="34"/>
      <c r="BM44" s="35"/>
      <c r="BN44" s="34"/>
      <c r="BO44" s="34"/>
      <c r="BP44" s="34"/>
      <c r="BQ44" s="34"/>
      <c r="BR44" s="34"/>
      <c r="BV44" s="35"/>
      <c r="BZ44" s="35"/>
      <c r="CE44" s="35"/>
      <c r="CF44" s="34"/>
      <c r="CG44" s="34"/>
      <c r="CH44" s="34"/>
      <c r="CK44" s="35"/>
      <c r="CL44" s="34"/>
      <c r="CM44" s="34"/>
      <c r="CR44" s="35"/>
      <c r="CS44" s="34"/>
      <c r="CT44" s="34"/>
      <c r="CU44" s="34"/>
      <c r="CY44" s="35"/>
      <c r="CZ44" s="34"/>
      <c r="DA44" s="34"/>
      <c r="DB44" s="34"/>
      <c r="DD44" s="35"/>
      <c r="DG44" s="35"/>
      <c r="DH44" s="34"/>
      <c r="DJ44" s="35"/>
      <c r="DK44" s="34"/>
      <c r="DL44" s="34"/>
      <c r="DM44" s="34"/>
    </row>
    <row r="45" spans="1:118" s="4" customFormat="1" ht="15" customHeight="1">
      <c r="A45" s="1">
        <v>44</v>
      </c>
      <c r="B45" s="5"/>
      <c r="C45" s="3"/>
      <c r="G45" s="2"/>
      <c r="H45" s="3"/>
      <c r="L45" s="2"/>
      <c r="M45" s="5"/>
      <c r="T45" s="3"/>
      <c r="AC45" s="5"/>
      <c r="AI45" s="3"/>
      <c r="AL45" s="3"/>
      <c r="AP45" s="5"/>
      <c r="AQ45" s="5"/>
      <c r="AR45" s="33"/>
      <c r="AS45" s="34"/>
      <c r="AW45" s="35"/>
      <c r="AX45" s="34"/>
      <c r="AZ45" s="35"/>
      <c r="BA45" s="34"/>
      <c r="BB45" s="35"/>
      <c r="BD45" s="35"/>
      <c r="BF45" s="35"/>
      <c r="BG45" s="34"/>
      <c r="BH45" s="34"/>
      <c r="BI45" s="34"/>
      <c r="BJ45" s="34"/>
      <c r="BK45" s="34"/>
      <c r="BM45" s="35"/>
      <c r="BN45" s="34"/>
      <c r="BO45" s="34"/>
      <c r="BP45" s="34"/>
      <c r="BQ45" s="34"/>
      <c r="BR45" s="34"/>
      <c r="BV45" s="35"/>
      <c r="BZ45" s="35"/>
      <c r="CE45" s="35"/>
      <c r="CF45" s="34"/>
      <c r="CG45" s="34"/>
      <c r="CH45" s="34"/>
      <c r="CK45" s="35"/>
      <c r="CL45" s="34"/>
      <c r="CM45" s="34"/>
      <c r="CR45" s="35"/>
      <c r="CS45" s="34"/>
      <c r="CT45" s="34"/>
      <c r="CU45" s="34"/>
      <c r="CY45" s="35"/>
      <c r="CZ45" s="34"/>
      <c r="DA45" s="34"/>
      <c r="DB45" s="34"/>
      <c r="DD45" s="35"/>
      <c r="DG45" s="35"/>
      <c r="DH45" s="34"/>
      <c r="DJ45" s="35"/>
      <c r="DK45" s="34"/>
      <c r="DL45" s="34"/>
      <c r="DM45" s="34"/>
    </row>
    <row r="46" spans="1:118" s="4" customFormat="1" ht="15" customHeight="1">
      <c r="A46" s="1">
        <v>45</v>
      </c>
      <c r="B46" s="5"/>
      <c r="C46" s="3"/>
      <c r="G46" s="2"/>
      <c r="H46" s="3"/>
      <c r="L46" s="2"/>
      <c r="M46" s="5"/>
      <c r="T46" s="3"/>
      <c r="AC46" s="5"/>
      <c r="AI46" s="3"/>
      <c r="AL46" s="3"/>
      <c r="AP46" s="5"/>
      <c r="AQ46" s="5"/>
      <c r="AR46" s="33"/>
      <c r="AS46" s="34"/>
      <c r="AW46" s="35"/>
      <c r="AX46" s="34"/>
      <c r="AZ46" s="35"/>
      <c r="BA46" s="34"/>
      <c r="BB46" s="35"/>
      <c r="BD46" s="35"/>
      <c r="BF46" s="35"/>
      <c r="BG46" s="34"/>
      <c r="BH46" s="34"/>
      <c r="BI46" s="34"/>
      <c r="BJ46" s="34"/>
      <c r="BK46" s="34"/>
      <c r="BM46" s="35"/>
      <c r="BN46" s="34"/>
      <c r="BO46" s="34"/>
      <c r="BP46" s="34"/>
      <c r="BQ46" s="34"/>
      <c r="BR46" s="34"/>
      <c r="BV46" s="35"/>
      <c r="BZ46" s="35"/>
      <c r="CE46" s="35"/>
      <c r="CF46" s="34"/>
      <c r="CG46" s="34"/>
      <c r="CH46" s="34"/>
      <c r="CK46" s="35"/>
      <c r="CL46" s="34"/>
      <c r="CM46" s="34"/>
      <c r="CR46" s="35"/>
      <c r="CS46" s="34"/>
      <c r="CT46" s="34"/>
      <c r="CU46" s="34"/>
      <c r="CY46" s="35"/>
      <c r="CZ46" s="34"/>
      <c r="DA46" s="34"/>
      <c r="DB46" s="34"/>
      <c r="DD46" s="35"/>
      <c r="DG46" s="35"/>
      <c r="DH46" s="34"/>
      <c r="DJ46" s="35"/>
      <c r="DK46" s="34"/>
      <c r="DL46" s="34"/>
      <c r="DM46" s="34"/>
    </row>
    <row r="47" spans="1:118" s="4" customFormat="1" ht="15" customHeight="1">
      <c r="A47" s="1">
        <v>46</v>
      </c>
      <c r="B47" s="5"/>
      <c r="C47" s="3"/>
      <c r="G47" s="2"/>
      <c r="H47" s="3"/>
      <c r="L47" s="2"/>
      <c r="M47" s="5"/>
      <c r="T47" s="3"/>
      <c r="AC47" s="5"/>
      <c r="AI47" s="3"/>
      <c r="AL47" s="3"/>
      <c r="AP47" s="5"/>
      <c r="AQ47" s="5"/>
      <c r="AR47" s="33"/>
      <c r="AS47" s="34"/>
      <c r="AW47" s="35"/>
      <c r="AX47" s="34"/>
      <c r="AZ47" s="35"/>
      <c r="BA47" s="34"/>
      <c r="BB47" s="35"/>
      <c r="BD47" s="35"/>
      <c r="BF47" s="35"/>
      <c r="BG47" s="34"/>
      <c r="BH47" s="34"/>
      <c r="BI47" s="34"/>
      <c r="BJ47" s="34"/>
      <c r="BK47" s="34"/>
      <c r="BM47" s="35"/>
      <c r="BN47" s="34"/>
      <c r="BO47" s="34"/>
      <c r="BP47" s="34"/>
      <c r="BQ47" s="34"/>
      <c r="BR47" s="34"/>
      <c r="BV47" s="35"/>
      <c r="BZ47" s="35"/>
      <c r="CE47" s="35"/>
      <c r="CF47" s="34"/>
      <c r="CG47" s="34"/>
      <c r="CH47" s="34"/>
      <c r="CK47" s="35"/>
      <c r="CL47" s="34"/>
      <c r="CM47" s="34"/>
      <c r="CR47" s="35"/>
      <c r="CS47" s="34"/>
      <c r="CT47" s="34"/>
      <c r="CU47" s="34"/>
      <c r="CY47" s="35"/>
      <c r="CZ47" s="34"/>
      <c r="DA47" s="34"/>
      <c r="DB47" s="34"/>
      <c r="DD47" s="35"/>
      <c r="DG47" s="35"/>
      <c r="DH47" s="34"/>
      <c r="DJ47" s="35"/>
      <c r="DK47" s="34"/>
      <c r="DL47" s="34"/>
      <c r="DM47" s="34"/>
    </row>
    <row r="48" spans="1:118" s="4" customFormat="1" ht="15" customHeight="1">
      <c r="A48" s="1">
        <v>47</v>
      </c>
      <c r="B48" s="5"/>
      <c r="C48" s="3"/>
      <c r="G48" s="2"/>
      <c r="H48" s="3"/>
      <c r="L48" s="2"/>
      <c r="M48" s="5"/>
      <c r="T48" s="3"/>
      <c r="AC48" s="5"/>
      <c r="AI48" s="3"/>
      <c r="AL48" s="3"/>
      <c r="AP48" s="5"/>
      <c r="AQ48" s="5"/>
      <c r="AR48" s="33"/>
      <c r="AS48" s="34"/>
      <c r="AW48" s="35"/>
      <c r="AX48" s="34"/>
      <c r="AZ48" s="35"/>
      <c r="BA48" s="34"/>
      <c r="BB48" s="35"/>
      <c r="BD48" s="35"/>
      <c r="BF48" s="35"/>
      <c r="BG48" s="34"/>
      <c r="BH48" s="34"/>
      <c r="BI48" s="34"/>
      <c r="BJ48" s="34"/>
      <c r="BK48" s="34"/>
      <c r="BM48" s="35"/>
      <c r="BN48" s="34"/>
      <c r="BO48" s="34"/>
      <c r="BP48" s="34"/>
      <c r="BQ48" s="34"/>
      <c r="BR48" s="34"/>
      <c r="BV48" s="35"/>
      <c r="BZ48" s="35"/>
      <c r="CE48" s="35"/>
      <c r="CF48" s="34"/>
      <c r="CG48" s="34"/>
      <c r="CH48" s="34"/>
      <c r="CK48" s="35"/>
      <c r="CL48" s="34"/>
      <c r="CM48" s="34"/>
      <c r="CR48" s="35"/>
      <c r="CS48" s="34"/>
      <c r="CT48" s="34"/>
      <c r="CU48" s="34"/>
      <c r="CY48" s="35"/>
      <c r="CZ48" s="34"/>
      <c r="DA48" s="34"/>
      <c r="DB48" s="34"/>
      <c r="DD48" s="35"/>
      <c r="DG48" s="35"/>
      <c r="DH48" s="34"/>
      <c r="DJ48" s="35"/>
      <c r="DK48" s="34"/>
      <c r="DL48" s="34"/>
      <c r="DM48" s="34"/>
    </row>
    <row r="49" spans="1:117" s="4" customFormat="1" ht="15" customHeight="1">
      <c r="A49" s="1">
        <v>48</v>
      </c>
      <c r="B49" s="5"/>
      <c r="C49" s="3"/>
      <c r="G49" s="2"/>
      <c r="H49" s="3"/>
      <c r="L49" s="2"/>
      <c r="M49" s="5"/>
      <c r="T49" s="3"/>
      <c r="AC49" s="5"/>
      <c r="AI49" s="3"/>
      <c r="AL49" s="3"/>
      <c r="AP49" s="5"/>
      <c r="AQ49" s="5"/>
      <c r="AR49" s="33"/>
      <c r="AS49" s="34"/>
      <c r="AW49" s="35"/>
      <c r="AX49" s="34"/>
      <c r="AZ49" s="35"/>
      <c r="BA49" s="34"/>
      <c r="BB49" s="35"/>
      <c r="BD49" s="35"/>
      <c r="BF49" s="35"/>
      <c r="BG49" s="34"/>
      <c r="BH49" s="34"/>
      <c r="BI49" s="34"/>
      <c r="BJ49" s="34"/>
      <c r="BK49" s="34"/>
      <c r="BM49" s="35"/>
      <c r="BN49" s="34"/>
      <c r="BO49" s="34"/>
      <c r="BP49" s="34"/>
      <c r="BQ49" s="34"/>
      <c r="BR49" s="34"/>
      <c r="BV49" s="35"/>
      <c r="BZ49" s="35"/>
      <c r="CE49" s="35"/>
      <c r="CF49" s="34"/>
      <c r="CG49" s="34"/>
      <c r="CH49" s="34"/>
      <c r="CK49" s="35"/>
      <c r="CL49" s="34"/>
      <c r="CM49" s="34"/>
      <c r="CR49" s="35"/>
      <c r="CS49" s="34"/>
      <c r="CT49" s="34"/>
      <c r="CU49" s="34"/>
      <c r="CY49" s="35"/>
      <c r="CZ49" s="34"/>
      <c r="DA49" s="34"/>
      <c r="DB49" s="34"/>
      <c r="DD49" s="35"/>
      <c r="DG49" s="35"/>
      <c r="DH49" s="34"/>
      <c r="DJ49" s="35"/>
      <c r="DK49" s="34"/>
      <c r="DL49" s="34"/>
      <c r="DM49" s="34"/>
    </row>
    <row r="50" spans="1:117" s="4" customFormat="1" ht="15" customHeight="1">
      <c r="A50" s="1">
        <v>49</v>
      </c>
      <c r="B50" s="5"/>
      <c r="C50" s="3"/>
      <c r="G50" s="2"/>
      <c r="H50" s="3"/>
      <c r="L50" s="2"/>
      <c r="M50" s="5"/>
      <c r="T50" s="3"/>
      <c r="AC50" s="5"/>
      <c r="AI50" s="3"/>
      <c r="AL50" s="3"/>
      <c r="AP50" s="5"/>
      <c r="AQ50" s="5"/>
      <c r="AR50" s="33"/>
      <c r="AS50" s="34"/>
      <c r="AW50" s="35"/>
      <c r="AX50" s="34"/>
      <c r="AZ50" s="35"/>
      <c r="BA50" s="34"/>
      <c r="BB50" s="35"/>
      <c r="BD50" s="35"/>
      <c r="BF50" s="35"/>
      <c r="BG50" s="34"/>
      <c r="BH50" s="34"/>
      <c r="BI50" s="34"/>
      <c r="BJ50" s="34"/>
      <c r="BK50" s="34"/>
      <c r="BM50" s="35"/>
      <c r="BN50" s="34"/>
      <c r="BO50" s="34"/>
      <c r="BP50" s="34"/>
      <c r="BQ50" s="34"/>
      <c r="BR50" s="34"/>
      <c r="BV50" s="35"/>
      <c r="BZ50" s="35"/>
      <c r="CE50" s="35"/>
      <c r="CF50" s="34"/>
      <c r="CG50" s="34"/>
      <c r="CH50" s="34"/>
      <c r="CK50" s="35"/>
      <c r="CL50" s="34"/>
      <c r="CM50" s="34"/>
      <c r="CR50" s="35"/>
      <c r="CS50" s="34"/>
      <c r="CT50" s="34"/>
      <c r="CU50" s="34"/>
      <c r="CY50" s="35"/>
      <c r="CZ50" s="34"/>
      <c r="DA50" s="34"/>
      <c r="DB50" s="34"/>
      <c r="DD50" s="35"/>
      <c r="DG50" s="35"/>
      <c r="DH50" s="34"/>
      <c r="DJ50" s="35"/>
      <c r="DK50" s="34"/>
      <c r="DL50" s="34"/>
      <c r="DM50" s="34"/>
    </row>
    <row r="51" spans="1:117" s="4" customFormat="1" ht="15" customHeight="1">
      <c r="A51" s="1">
        <v>50</v>
      </c>
      <c r="B51" s="5"/>
      <c r="C51" s="3"/>
      <c r="G51" s="2"/>
      <c r="H51" s="3"/>
      <c r="L51" s="2"/>
      <c r="M51" s="5"/>
      <c r="T51" s="3"/>
      <c r="AC51" s="5"/>
      <c r="AI51" s="3"/>
      <c r="AL51" s="3"/>
      <c r="AP51" s="5"/>
      <c r="AQ51" s="5"/>
      <c r="AR51" s="33"/>
      <c r="AS51" s="34"/>
      <c r="AW51" s="35"/>
      <c r="AX51" s="34"/>
      <c r="AZ51" s="35"/>
      <c r="BA51" s="34"/>
      <c r="BB51" s="35"/>
      <c r="BD51" s="35"/>
      <c r="BF51" s="35"/>
      <c r="BG51" s="34"/>
      <c r="BH51" s="34"/>
      <c r="BI51" s="34"/>
      <c r="BJ51" s="34"/>
      <c r="BK51" s="34"/>
      <c r="BM51" s="35"/>
      <c r="BN51" s="34"/>
      <c r="BO51" s="34"/>
      <c r="BP51" s="34"/>
      <c r="BQ51" s="34"/>
      <c r="BR51" s="34"/>
      <c r="BV51" s="35"/>
      <c r="BZ51" s="35"/>
      <c r="CE51" s="35"/>
      <c r="CF51" s="34"/>
      <c r="CG51" s="34"/>
      <c r="CH51" s="34"/>
      <c r="CK51" s="35"/>
      <c r="CL51" s="34"/>
      <c r="CM51" s="34"/>
      <c r="CR51" s="35"/>
      <c r="CS51" s="34"/>
      <c r="CT51" s="34"/>
      <c r="CU51" s="34"/>
      <c r="CY51" s="35"/>
      <c r="CZ51" s="34"/>
      <c r="DA51" s="34"/>
      <c r="DB51" s="34"/>
      <c r="DD51" s="35"/>
      <c r="DG51" s="35"/>
      <c r="DH51" s="34"/>
      <c r="DJ51" s="35"/>
      <c r="DK51" s="34"/>
      <c r="DL51" s="34"/>
      <c r="DM51" s="34"/>
    </row>
    <row r="52" spans="1:117" s="4" customFormat="1" ht="15" customHeight="1">
      <c r="A52" s="1">
        <v>51</v>
      </c>
      <c r="B52" s="5"/>
      <c r="C52" s="3"/>
      <c r="G52" s="2"/>
      <c r="H52" s="3"/>
      <c r="L52" s="2"/>
      <c r="M52" s="5"/>
      <c r="T52" s="3"/>
      <c r="AC52" s="5"/>
      <c r="AI52" s="3"/>
      <c r="AL52" s="3"/>
      <c r="AP52" s="5"/>
      <c r="AQ52" s="5"/>
      <c r="AR52" s="33"/>
      <c r="AS52" s="34"/>
      <c r="AW52" s="35"/>
      <c r="AX52" s="34"/>
      <c r="AZ52" s="35"/>
      <c r="BA52" s="34"/>
      <c r="BB52" s="35"/>
      <c r="BD52" s="35"/>
      <c r="BF52" s="35"/>
      <c r="BG52" s="34"/>
      <c r="BH52" s="34"/>
      <c r="BI52" s="34"/>
      <c r="BJ52" s="34"/>
      <c r="BK52" s="34"/>
      <c r="BM52" s="35"/>
      <c r="BN52" s="34"/>
      <c r="BO52" s="34"/>
      <c r="BP52" s="34"/>
      <c r="BQ52" s="34"/>
      <c r="BR52" s="34"/>
      <c r="BV52" s="35"/>
      <c r="BZ52" s="35"/>
      <c r="CE52" s="35"/>
      <c r="CF52" s="34"/>
      <c r="CG52" s="34"/>
      <c r="CH52" s="34"/>
      <c r="CK52" s="35"/>
      <c r="CL52" s="34"/>
      <c r="CM52" s="34"/>
      <c r="CR52" s="35"/>
      <c r="CS52" s="34"/>
      <c r="CT52" s="34"/>
      <c r="CU52" s="34"/>
      <c r="CY52" s="35"/>
      <c r="CZ52" s="34"/>
      <c r="DA52" s="34"/>
      <c r="DB52" s="34"/>
      <c r="DD52" s="35"/>
      <c r="DG52" s="35"/>
      <c r="DH52" s="34"/>
      <c r="DJ52" s="35"/>
      <c r="DK52" s="34"/>
      <c r="DL52" s="34"/>
      <c r="DM52" s="34"/>
    </row>
    <row r="53" spans="1:117" s="4" customFormat="1" ht="15" customHeight="1">
      <c r="A53" s="1">
        <v>52</v>
      </c>
      <c r="B53" s="5"/>
      <c r="C53" s="7"/>
      <c r="G53" s="2"/>
      <c r="H53" s="3"/>
      <c r="L53" s="2"/>
      <c r="M53" s="5"/>
      <c r="T53" s="3"/>
      <c r="AC53" s="5"/>
      <c r="AI53" s="3"/>
      <c r="AL53" s="3"/>
      <c r="AP53" s="5"/>
      <c r="AQ53" s="5"/>
      <c r="AR53" s="33"/>
      <c r="AS53" s="34"/>
      <c r="AW53" s="35"/>
      <c r="AX53" s="34"/>
      <c r="AZ53" s="35"/>
      <c r="BA53" s="34"/>
      <c r="BB53" s="35"/>
      <c r="BD53" s="35"/>
      <c r="BF53" s="35"/>
      <c r="BG53" s="34"/>
      <c r="BH53" s="34"/>
      <c r="BI53" s="34"/>
      <c r="BJ53" s="34"/>
      <c r="BK53" s="34"/>
      <c r="BM53" s="35"/>
      <c r="BN53" s="34"/>
      <c r="BO53" s="34"/>
      <c r="BP53" s="34"/>
      <c r="BQ53" s="34"/>
      <c r="BR53" s="34"/>
      <c r="BV53" s="35"/>
      <c r="BZ53" s="35"/>
      <c r="CE53" s="35"/>
      <c r="CF53" s="34"/>
      <c r="CG53" s="34"/>
      <c r="CH53" s="34"/>
      <c r="CK53" s="35"/>
      <c r="CL53" s="34"/>
      <c r="CM53" s="34"/>
      <c r="CR53" s="35"/>
      <c r="CS53" s="34"/>
      <c r="CT53" s="34"/>
      <c r="CU53" s="34"/>
      <c r="CY53" s="35"/>
      <c r="CZ53" s="34"/>
      <c r="DA53" s="34"/>
      <c r="DB53" s="34"/>
      <c r="DD53" s="35"/>
      <c r="DG53" s="35"/>
      <c r="DH53" s="34"/>
      <c r="DJ53" s="35"/>
      <c r="DK53" s="34"/>
      <c r="DL53" s="34"/>
      <c r="DM53" s="34"/>
    </row>
    <row r="54" spans="1:117" s="4" customFormat="1" ht="15" customHeight="1">
      <c r="A54" s="1">
        <v>53</v>
      </c>
      <c r="B54" s="5"/>
      <c r="C54" s="3"/>
      <c r="G54" s="2"/>
      <c r="H54" s="3"/>
      <c r="L54" s="2"/>
      <c r="M54" s="5"/>
      <c r="T54" s="3"/>
      <c r="AC54" s="5"/>
      <c r="AI54" s="3"/>
      <c r="AL54" s="3"/>
      <c r="AP54" s="5"/>
      <c r="AQ54" s="5"/>
      <c r="AR54" s="33"/>
      <c r="AS54" s="34"/>
      <c r="AW54" s="35"/>
      <c r="AX54" s="34"/>
      <c r="AZ54" s="35"/>
      <c r="BA54" s="34"/>
      <c r="BB54" s="35"/>
      <c r="BD54" s="35"/>
      <c r="BF54" s="35"/>
      <c r="BG54" s="34"/>
      <c r="BH54" s="34"/>
      <c r="BI54" s="34"/>
      <c r="BJ54" s="34"/>
      <c r="BK54" s="34"/>
      <c r="BM54" s="35"/>
      <c r="BN54" s="34"/>
      <c r="BO54" s="34"/>
      <c r="BP54" s="34"/>
      <c r="BQ54" s="34"/>
      <c r="BR54" s="34"/>
      <c r="BV54" s="35"/>
      <c r="BZ54" s="35"/>
      <c r="CE54" s="35"/>
      <c r="CF54" s="34"/>
      <c r="CG54" s="34"/>
      <c r="CH54" s="34"/>
      <c r="CK54" s="35"/>
      <c r="CL54" s="34"/>
      <c r="CM54" s="34"/>
      <c r="CR54" s="35"/>
      <c r="CS54" s="34"/>
      <c r="CT54" s="34"/>
      <c r="CU54" s="34"/>
      <c r="CY54" s="35"/>
      <c r="CZ54" s="34"/>
      <c r="DA54" s="34"/>
      <c r="DB54" s="34"/>
      <c r="DD54" s="35"/>
      <c r="DG54" s="35"/>
      <c r="DH54" s="34"/>
      <c r="DJ54" s="35"/>
      <c r="DK54" s="34"/>
      <c r="DL54" s="34"/>
      <c r="DM54" s="34"/>
    </row>
    <row r="55" spans="1:117" s="4" customFormat="1" ht="15" customHeight="1">
      <c r="A55" s="1">
        <v>54</v>
      </c>
      <c r="B55" s="5"/>
      <c r="C55" s="3"/>
      <c r="G55" s="2"/>
      <c r="H55" s="3"/>
      <c r="L55" s="2"/>
      <c r="M55" s="5"/>
      <c r="T55" s="3"/>
      <c r="AC55" s="5"/>
      <c r="AI55" s="3"/>
      <c r="AL55" s="3"/>
      <c r="AP55" s="5"/>
      <c r="AQ55" s="5"/>
      <c r="AR55" s="33"/>
      <c r="AS55" s="34"/>
      <c r="AW55" s="35"/>
      <c r="AX55" s="34"/>
      <c r="AZ55" s="35"/>
      <c r="BA55" s="34"/>
      <c r="BB55" s="35"/>
      <c r="BD55" s="35"/>
      <c r="BF55" s="35"/>
      <c r="BG55" s="34"/>
      <c r="BH55" s="34"/>
      <c r="BI55" s="34"/>
      <c r="BJ55" s="34"/>
      <c r="BK55" s="34"/>
      <c r="BM55" s="35"/>
      <c r="BN55" s="34"/>
      <c r="BO55" s="34"/>
      <c r="BP55" s="34"/>
      <c r="BQ55" s="34"/>
      <c r="BR55" s="34"/>
      <c r="BV55" s="35"/>
      <c r="BZ55" s="35"/>
      <c r="CE55" s="35"/>
      <c r="CF55" s="34"/>
      <c r="CG55" s="34"/>
      <c r="CH55" s="34"/>
      <c r="CK55" s="35"/>
      <c r="CL55" s="34"/>
      <c r="CM55" s="34"/>
      <c r="CR55" s="35"/>
      <c r="CS55" s="34"/>
      <c r="CT55" s="34"/>
      <c r="CU55" s="34"/>
      <c r="CY55" s="35"/>
      <c r="CZ55" s="34"/>
      <c r="DA55" s="34"/>
      <c r="DB55" s="34"/>
      <c r="DD55" s="35"/>
      <c r="DG55" s="35"/>
      <c r="DH55" s="34"/>
      <c r="DJ55" s="35"/>
      <c r="DK55" s="34"/>
      <c r="DL55" s="34"/>
      <c r="DM55" s="34"/>
    </row>
    <row r="56" spans="1:117" s="4" customFormat="1" ht="15" customHeight="1">
      <c r="A56" s="1">
        <v>55</v>
      </c>
      <c r="B56" s="5"/>
      <c r="C56" s="3"/>
      <c r="G56" s="2"/>
      <c r="H56" s="3"/>
      <c r="L56" s="2"/>
      <c r="M56" s="5"/>
      <c r="T56" s="3"/>
      <c r="AC56" s="5"/>
      <c r="AI56" s="3"/>
      <c r="AL56" s="3"/>
      <c r="AP56" s="5"/>
      <c r="AQ56" s="5"/>
      <c r="AR56" s="33"/>
      <c r="AS56" s="34"/>
      <c r="AW56" s="35"/>
      <c r="AX56" s="34"/>
      <c r="AZ56" s="35"/>
      <c r="BA56" s="34"/>
      <c r="BB56" s="35"/>
      <c r="BD56" s="35"/>
      <c r="BF56" s="35"/>
      <c r="BG56" s="34"/>
      <c r="BH56" s="34"/>
      <c r="BI56" s="34"/>
      <c r="BJ56" s="34"/>
      <c r="BK56" s="34"/>
      <c r="BM56" s="35"/>
      <c r="BN56" s="34"/>
      <c r="BO56" s="34"/>
      <c r="BP56" s="34"/>
      <c r="BQ56" s="34"/>
      <c r="BR56" s="34"/>
      <c r="BV56" s="35"/>
      <c r="BZ56" s="35"/>
      <c r="CE56" s="35"/>
      <c r="CF56" s="34"/>
      <c r="CG56" s="34"/>
      <c r="CH56" s="34"/>
      <c r="CK56" s="35"/>
      <c r="CL56" s="34"/>
      <c r="CM56" s="34"/>
      <c r="CR56" s="35"/>
      <c r="CS56" s="34"/>
      <c r="CT56" s="34"/>
      <c r="CU56" s="34"/>
      <c r="CY56" s="35"/>
      <c r="CZ56" s="34"/>
      <c r="DA56" s="34"/>
      <c r="DB56" s="34"/>
      <c r="DD56" s="35"/>
      <c r="DG56" s="35"/>
      <c r="DH56" s="34"/>
      <c r="DJ56" s="35"/>
      <c r="DK56" s="34"/>
      <c r="DL56" s="34"/>
      <c r="DM56" s="34"/>
    </row>
    <row r="57" spans="1:117" s="4" customFormat="1" ht="15" customHeight="1">
      <c r="A57" s="1">
        <v>56</v>
      </c>
      <c r="B57" s="5"/>
      <c r="C57" s="3"/>
      <c r="G57" s="2"/>
      <c r="H57" s="3"/>
      <c r="L57" s="2"/>
      <c r="M57" s="5"/>
      <c r="T57" s="3"/>
      <c r="AC57" s="5"/>
      <c r="AI57" s="3"/>
      <c r="AL57" s="3"/>
      <c r="AP57" s="5"/>
      <c r="AQ57" s="5"/>
      <c r="AR57" s="33"/>
      <c r="AS57" s="34"/>
      <c r="AW57" s="35"/>
      <c r="AX57" s="34"/>
      <c r="AZ57" s="35"/>
      <c r="BA57" s="34"/>
      <c r="BB57" s="35"/>
      <c r="BD57" s="35"/>
      <c r="BF57" s="35"/>
      <c r="BG57" s="34"/>
      <c r="BH57" s="34"/>
      <c r="BI57" s="34"/>
      <c r="BJ57" s="34"/>
      <c r="BK57" s="34"/>
      <c r="BM57" s="35"/>
      <c r="BN57" s="34"/>
      <c r="BO57" s="34"/>
      <c r="BP57" s="34"/>
      <c r="BQ57" s="34"/>
      <c r="BR57" s="34"/>
      <c r="BV57" s="35"/>
      <c r="BZ57" s="35"/>
      <c r="CE57" s="35"/>
      <c r="CF57" s="34"/>
      <c r="CG57" s="34"/>
      <c r="CH57" s="34"/>
      <c r="CK57" s="35"/>
      <c r="CL57" s="34"/>
      <c r="CM57" s="34"/>
      <c r="CR57" s="35"/>
      <c r="CS57" s="34"/>
      <c r="CT57" s="34"/>
      <c r="CU57" s="34"/>
      <c r="CY57" s="35"/>
      <c r="CZ57" s="34"/>
      <c r="DA57" s="34"/>
      <c r="DB57" s="34"/>
      <c r="DD57" s="35"/>
      <c r="DG57" s="35"/>
      <c r="DH57" s="34"/>
      <c r="DJ57" s="35"/>
      <c r="DK57" s="34"/>
      <c r="DL57" s="34"/>
      <c r="DM57" s="34"/>
    </row>
    <row r="58" spans="1:117" s="4" customFormat="1" ht="15" customHeight="1">
      <c r="A58" s="1">
        <v>57</v>
      </c>
      <c r="B58" s="5"/>
      <c r="C58" s="3"/>
      <c r="G58" s="2"/>
      <c r="H58" s="3"/>
      <c r="L58" s="2"/>
      <c r="M58" s="5"/>
      <c r="T58" s="3"/>
      <c r="AC58" s="5"/>
      <c r="AI58" s="3"/>
      <c r="AL58" s="3"/>
      <c r="AP58" s="5"/>
      <c r="AQ58" s="5"/>
      <c r="AR58" s="33"/>
      <c r="AS58" s="34"/>
      <c r="AW58" s="35"/>
      <c r="AX58" s="34"/>
      <c r="AZ58" s="35"/>
      <c r="BA58" s="34"/>
      <c r="BB58" s="35"/>
      <c r="BD58" s="35"/>
      <c r="BF58" s="35"/>
      <c r="BG58" s="34"/>
      <c r="BH58" s="34"/>
      <c r="BI58" s="34"/>
      <c r="BJ58" s="34"/>
      <c r="BK58" s="34"/>
      <c r="BM58" s="35"/>
      <c r="BN58" s="34"/>
      <c r="BO58" s="34"/>
      <c r="BP58" s="34"/>
      <c r="BQ58" s="34"/>
      <c r="BR58" s="34"/>
      <c r="BV58" s="35"/>
      <c r="BZ58" s="35"/>
      <c r="CE58" s="35"/>
      <c r="CF58" s="34"/>
      <c r="CG58" s="34"/>
      <c r="CH58" s="34"/>
      <c r="CK58" s="35"/>
      <c r="CL58" s="34"/>
      <c r="CM58" s="34"/>
      <c r="CR58" s="35"/>
      <c r="CS58" s="34"/>
      <c r="CT58" s="34"/>
      <c r="CU58" s="34"/>
      <c r="CY58" s="35"/>
      <c r="CZ58" s="34"/>
      <c r="DA58" s="34"/>
      <c r="DB58" s="34"/>
      <c r="DD58" s="35"/>
      <c r="DG58" s="35"/>
      <c r="DH58" s="34"/>
      <c r="DJ58" s="35"/>
      <c r="DK58" s="34"/>
      <c r="DL58" s="34"/>
      <c r="DM58" s="34"/>
    </row>
    <row r="59" spans="1:117" s="4" customFormat="1" ht="15" customHeight="1">
      <c r="A59" s="1">
        <v>58</v>
      </c>
      <c r="B59" s="5"/>
      <c r="C59" s="3"/>
      <c r="G59" s="2"/>
      <c r="H59" s="3"/>
      <c r="L59" s="2"/>
      <c r="M59" s="5"/>
      <c r="T59" s="3"/>
      <c r="AC59" s="5"/>
      <c r="AI59" s="3"/>
      <c r="AL59" s="3"/>
      <c r="AP59" s="5"/>
      <c r="AQ59" s="5"/>
      <c r="AR59" s="33"/>
      <c r="AS59" s="34"/>
      <c r="AW59" s="35"/>
      <c r="AX59" s="34"/>
      <c r="AZ59" s="35"/>
      <c r="BA59" s="34"/>
      <c r="BB59" s="35"/>
      <c r="BD59" s="35"/>
      <c r="BF59" s="35"/>
      <c r="BG59" s="34"/>
      <c r="BH59" s="34"/>
      <c r="BI59" s="34"/>
      <c r="BJ59" s="34"/>
      <c r="BK59" s="34"/>
      <c r="BM59" s="35"/>
      <c r="BN59" s="34"/>
      <c r="BO59" s="34"/>
      <c r="BP59" s="34"/>
      <c r="BQ59" s="34"/>
      <c r="BR59" s="34"/>
      <c r="BV59" s="35"/>
      <c r="BZ59" s="35"/>
      <c r="CE59" s="35"/>
      <c r="CF59" s="34"/>
      <c r="CG59" s="34"/>
      <c r="CH59" s="34"/>
      <c r="CK59" s="35"/>
      <c r="CL59" s="34"/>
      <c r="CM59" s="34"/>
      <c r="CR59" s="35"/>
      <c r="CS59" s="34"/>
      <c r="CT59" s="34"/>
      <c r="CU59" s="34"/>
      <c r="CY59" s="35"/>
      <c r="CZ59" s="34"/>
      <c r="DA59" s="34"/>
      <c r="DB59" s="34"/>
      <c r="DD59" s="35"/>
      <c r="DG59" s="35"/>
      <c r="DH59" s="34"/>
      <c r="DJ59" s="35"/>
      <c r="DK59" s="34"/>
      <c r="DL59" s="34"/>
      <c r="DM59" s="34"/>
    </row>
    <row r="60" spans="1:117" s="4" customFormat="1" ht="15" customHeight="1">
      <c r="A60" s="1">
        <v>59</v>
      </c>
      <c r="B60" s="5"/>
      <c r="C60" s="3"/>
      <c r="G60" s="2"/>
      <c r="H60" s="3"/>
      <c r="L60" s="2"/>
      <c r="M60" s="5"/>
      <c r="T60" s="3"/>
      <c r="AC60" s="5"/>
      <c r="AI60" s="3"/>
      <c r="AL60" s="3"/>
      <c r="AP60" s="5"/>
      <c r="AQ60" s="5"/>
      <c r="AR60" s="33"/>
      <c r="AS60" s="34"/>
      <c r="AW60" s="35"/>
      <c r="AX60" s="34"/>
      <c r="AZ60" s="35"/>
      <c r="BA60" s="34"/>
      <c r="BB60" s="35"/>
      <c r="BD60" s="35"/>
      <c r="BF60" s="35"/>
      <c r="BG60" s="34"/>
      <c r="BH60" s="34"/>
      <c r="BI60" s="34"/>
      <c r="BJ60" s="34"/>
      <c r="BK60" s="34"/>
      <c r="BM60" s="35"/>
      <c r="BN60" s="34"/>
      <c r="BO60" s="34"/>
      <c r="BP60" s="34"/>
      <c r="BQ60" s="34"/>
      <c r="BR60" s="34"/>
      <c r="BV60" s="35"/>
      <c r="BZ60" s="35"/>
      <c r="CE60" s="35"/>
      <c r="CF60" s="34"/>
      <c r="CG60" s="34"/>
      <c r="CH60" s="34"/>
      <c r="CK60" s="35"/>
      <c r="CL60" s="34"/>
      <c r="CM60" s="34"/>
      <c r="CR60" s="35"/>
      <c r="CS60" s="34"/>
      <c r="CT60" s="34"/>
      <c r="CU60" s="34"/>
      <c r="CY60" s="35"/>
      <c r="CZ60" s="34"/>
      <c r="DA60" s="34"/>
      <c r="DB60" s="34"/>
      <c r="DD60" s="35"/>
      <c r="DG60" s="35"/>
      <c r="DH60" s="34"/>
      <c r="DJ60" s="35"/>
      <c r="DK60" s="34"/>
      <c r="DL60" s="34"/>
      <c r="DM60" s="34"/>
    </row>
    <row r="61" spans="1:117" s="4" customFormat="1" ht="15" customHeight="1">
      <c r="A61" s="1">
        <v>60</v>
      </c>
      <c r="B61" s="5"/>
      <c r="C61" s="3"/>
      <c r="G61" s="2"/>
      <c r="H61" s="3"/>
      <c r="L61" s="2"/>
      <c r="M61" s="5"/>
      <c r="T61" s="3"/>
      <c r="AC61" s="5"/>
      <c r="AI61" s="3"/>
      <c r="AL61" s="3"/>
      <c r="AP61" s="5"/>
      <c r="AQ61" s="5"/>
      <c r="AR61" s="33"/>
      <c r="AS61" s="34"/>
      <c r="AW61" s="35"/>
      <c r="AX61" s="34"/>
      <c r="AZ61" s="35"/>
      <c r="BA61" s="34"/>
      <c r="BB61" s="35"/>
      <c r="BD61" s="35"/>
      <c r="BF61" s="35"/>
      <c r="BG61" s="34"/>
      <c r="BH61" s="34"/>
      <c r="BI61" s="34"/>
      <c r="BJ61" s="34"/>
      <c r="BK61" s="34"/>
      <c r="BM61" s="35"/>
      <c r="BN61" s="34"/>
      <c r="BO61" s="34"/>
      <c r="BP61" s="34"/>
      <c r="BQ61" s="34"/>
      <c r="BR61" s="34"/>
      <c r="BV61" s="35"/>
      <c r="BZ61" s="35"/>
      <c r="CE61" s="35"/>
      <c r="CF61" s="34"/>
      <c r="CG61" s="34"/>
      <c r="CH61" s="34"/>
      <c r="CK61" s="35"/>
      <c r="CL61" s="34"/>
      <c r="CM61" s="34"/>
      <c r="CR61" s="35"/>
      <c r="CS61" s="34"/>
      <c r="CT61" s="34"/>
      <c r="CU61" s="34"/>
      <c r="CY61" s="35"/>
      <c r="CZ61" s="34"/>
      <c r="DA61" s="34"/>
      <c r="DB61" s="34"/>
      <c r="DD61" s="35"/>
      <c r="DG61" s="35"/>
      <c r="DH61" s="34"/>
      <c r="DJ61" s="35"/>
      <c r="DK61" s="34"/>
      <c r="DL61" s="34"/>
      <c r="DM61" s="34"/>
    </row>
    <row r="62" spans="1:117" s="4" customFormat="1" ht="15" customHeight="1">
      <c r="A62" s="1">
        <v>61</v>
      </c>
      <c r="B62" s="5"/>
      <c r="C62" s="3"/>
      <c r="G62" s="2"/>
      <c r="H62" s="3"/>
      <c r="L62" s="2"/>
      <c r="M62" s="5"/>
      <c r="T62" s="3"/>
      <c r="AC62" s="5"/>
      <c r="AI62" s="3"/>
      <c r="AL62" s="3"/>
      <c r="AP62" s="5"/>
      <c r="AQ62" s="5"/>
      <c r="AR62" s="33"/>
      <c r="AS62" s="34"/>
      <c r="AW62" s="35"/>
      <c r="AX62" s="34"/>
      <c r="AZ62" s="35"/>
      <c r="BA62" s="34"/>
      <c r="BB62" s="35"/>
      <c r="BD62" s="35"/>
      <c r="BF62" s="35"/>
      <c r="BG62" s="34"/>
      <c r="BH62" s="34"/>
      <c r="BI62" s="34"/>
      <c r="BJ62" s="34"/>
      <c r="BK62" s="34"/>
      <c r="BM62" s="35"/>
      <c r="BN62" s="34"/>
      <c r="BO62" s="34"/>
      <c r="BP62" s="34"/>
      <c r="BQ62" s="34"/>
      <c r="BR62" s="34"/>
      <c r="BV62" s="35"/>
      <c r="BZ62" s="35"/>
      <c r="CE62" s="35"/>
      <c r="CF62" s="34"/>
      <c r="CG62" s="34"/>
      <c r="CH62" s="34"/>
      <c r="CK62" s="35"/>
      <c r="CL62" s="34"/>
      <c r="CM62" s="34"/>
      <c r="CR62" s="35"/>
      <c r="CS62" s="34"/>
      <c r="CT62" s="34"/>
      <c r="CU62" s="34"/>
      <c r="CY62" s="35"/>
      <c r="CZ62" s="34"/>
      <c r="DA62" s="34"/>
      <c r="DB62" s="34"/>
      <c r="DD62" s="35"/>
      <c r="DG62" s="35"/>
      <c r="DH62" s="34"/>
      <c r="DJ62" s="35"/>
      <c r="DK62" s="34"/>
      <c r="DL62" s="34"/>
      <c r="DM62" s="34"/>
    </row>
    <row r="63" spans="1:117" s="4" customFormat="1" ht="15" customHeight="1">
      <c r="A63" s="1">
        <v>62</v>
      </c>
      <c r="B63" s="5"/>
      <c r="C63" s="3"/>
      <c r="G63" s="2"/>
      <c r="H63" s="3"/>
      <c r="L63" s="2"/>
      <c r="M63" s="5"/>
      <c r="T63" s="3"/>
      <c r="AC63" s="5"/>
      <c r="AI63" s="3"/>
      <c r="AL63" s="3"/>
      <c r="AP63" s="5"/>
      <c r="AQ63" s="5"/>
      <c r="AR63" s="33"/>
      <c r="AS63" s="34"/>
      <c r="AW63" s="35"/>
      <c r="AX63" s="34"/>
      <c r="AZ63" s="35"/>
      <c r="BA63" s="34"/>
      <c r="BB63" s="35"/>
      <c r="BD63" s="35"/>
      <c r="BF63" s="35"/>
      <c r="BG63" s="34"/>
      <c r="BH63" s="34"/>
      <c r="BI63" s="34"/>
      <c r="BJ63" s="34"/>
      <c r="BK63" s="34"/>
      <c r="BM63" s="35"/>
      <c r="BN63" s="34"/>
      <c r="BO63" s="34"/>
      <c r="BP63" s="34"/>
      <c r="BQ63" s="34"/>
      <c r="BR63" s="34"/>
      <c r="BV63" s="35"/>
      <c r="BZ63" s="35"/>
      <c r="CE63" s="35"/>
      <c r="CF63" s="34"/>
      <c r="CG63" s="34"/>
      <c r="CH63" s="34"/>
      <c r="CK63" s="35"/>
      <c r="CL63" s="34"/>
      <c r="CM63" s="34"/>
      <c r="CR63" s="35"/>
      <c r="CS63" s="34"/>
      <c r="CT63" s="34"/>
      <c r="CU63" s="34"/>
      <c r="CY63" s="35"/>
      <c r="CZ63" s="34"/>
      <c r="DA63" s="34"/>
      <c r="DB63" s="34"/>
      <c r="DD63" s="35"/>
      <c r="DG63" s="35"/>
      <c r="DH63" s="34"/>
      <c r="DJ63" s="35"/>
      <c r="DK63" s="34"/>
      <c r="DL63" s="34"/>
      <c r="DM63" s="34"/>
    </row>
    <row r="64" spans="1:117" s="4" customFormat="1" ht="15" customHeight="1">
      <c r="A64" s="1">
        <v>63</v>
      </c>
      <c r="B64" s="5"/>
      <c r="C64" s="3"/>
      <c r="G64" s="2"/>
      <c r="H64" s="3"/>
      <c r="L64" s="2"/>
      <c r="M64" s="5"/>
      <c r="T64" s="3"/>
      <c r="AC64" s="5"/>
      <c r="AI64" s="3"/>
      <c r="AL64" s="3"/>
      <c r="AP64" s="5"/>
      <c r="AQ64" s="5"/>
      <c r="AR64" s="33"/>
      <c r="AS64" s="34"/>
      <c r="AW64" s="35"/>
      <c r="AX64" s="34"/>
      <c r="AZ64" s="35"/>
      <c r="BA64" s="34"/>
      <c r="BB64" s="35"/>
      <c r="BD64" s="35"/>
      <c r="BF64" s="35"/>
      <c r="BG64" s="34"/>
      <c r="BH64" s="34"/>
      <c r="BI64" s="34"/>
      <c r="BJ64" s="34"/>
      <c r="BK64" s="34"/>
      <c r="BM64" s="35"/>
      <c r="BN64" s="34"/>
      <c r="BO64" s="34"/>
      <c r="BP64" s="34"/>
      <c r="BQ64" s="34"/>
      <c r="BR64" s="34"/>
      <c r="BV64" s="35"/>
      <c r="BZ64" s="35"/>
      <c r="CE64" s="35"/>
      <c r="CF64" s="34"/>
      <c r="CG64" s="34"/>
      <c r="CH64" s="34"/>
      <c r="CK64" s="35"/>
      <c r="CL64" s="34"/>
      <c r="CM64" s="34"/>
      <c r="CR64" s="35"/>
      <c r="CS64" s="34"/>
      <c r="CT64" s="34"/>
      <c r="CU64" s="34"/>
      <c r="CY64" s="35"/>
      <c r="CZ64" s="34"/>
      <c r="DA64" s="34"/>
      <c r="DB64" s="34"/>
      <c r="DD64" s="35"/>
      <c r="DG64" s="35"/>
      <c r="DH64" s="34"/>
      <c r="DJ64" s="35"/>
      <c r="DK64" s="34"/>
      <c r="DL64" s="34"/>
      <c r="DM64" s="34"/>
    </row>
    <row r="65" spans="1:117" s="4" customFormat="1" ht="15" customHeight="1">
      <c r="A65" s="1">
        <v>64</v>
      </c>
      <c r="B65" s="5"/>
      <c r="C65" s="3"/>
      <c r="G65" s="2"/>
      <c r="H65" s="3"/>
      <c r="L65" s="2"/>
      <c r="M65" s="5"/>
      <c r="T65" s="3"/>
      <c r="AC65" s="5"/>
      <c r="AI65" s="3"/>
      <c r="AL65" s="3"/>
      <c r="AP65" s="5"/>
      <c r="AQ65" s="5"/>
      <c r="AR65" s="33"/>
      <c r="AS65" s="34"/>
      <c r="AW65" s="35"/>
      <c r="AX65" s="34"/>
      <c r="AZ65" s="35"/>
      <c r="BA65" s="34"/>
      <c r="BB65" s="35"/>
      <c r="BD65" s="35"/>
      <c r="BF65" s="35"/>
      <c r="BG65" s="34"/>
      <c r="BH65" s="34"/>
      <c r="BI65" s="34"/>
      <c r="BJ65" s="34"/>
      <c r="BK65" s="34"/>
      <c r="BM65" s="35"/>
      <c r="BN65" s="34"/>
      <c r="BO65" s="34"/>
      <c r="BP65" s="34"/>
      <c r="BQ65" s="34"/>
      <c r="BR65" s="34"/>
      <c r="BV65" s="35"/>
      <c r="BZ65" s="35"/>
      <c r="CE65" s="35"/>
      <c r="CF65" s="34"/>
      <c r="CG65" s="34"/>
      <c r="CH65" s="34"/>
      <c r="CK65" s="35"/>
      <c r="CL65" s="34"/>
      <c r="CM65" s="34"/>
      <c r="CR65" s="35"/>
      <c r="CS65" s="34"/>
      <c r="CT65" s="34"/>
      <c r="CU65" s="34"/>
      <c r="CY65" s="35"/>
      <c r="CZ65" s="34"/>
      <c r="DA65" s="34"/>
      <c r="DB65" s="34"/>
      <c r="DD65" s="35"/>
      <c r="DG65" s="35"/>
      <c r="DH65" s="34"/>
      <c r="DJ65" s="35"/>
      <c r="DK65" s="34"/>
      <c r="DL65" s="34"/>
      <c r="DM65" s="34"/>
    </row>
    <row r="66" spans="1:117" s="4" customFormat="1" ht="15" customHeight="1">
      <c r="A66" s="1">
        <v>65</v>
      </c>
      <c r="B66" s="5"/>
      <c r="C66" s="3"/>
      <c r="G66" s="2"/>
      <c r="H66" s="3"/>
      <c r="L66" s="2"/>
      <c r="M66" s="5"/>
      <c r="T66" s="3"/>
      <c r="AC66" s="5"/>
      <c r="AI66" s="3"/>
      <c r="AL66" s="3"/>
      <c r="AP66" s="5"/>
      <c r="AQ66" s="5"/>
      <c r="AR66" s="33"/>
      <c r="AS66" s="34"/>
      <c r="AW66" s="35"/>
      <c r="AX66" s="34"/>
      <c r="AZ66" s="35"/>
      <c r="BA66" s="34"/>
      <c r="BB66" s="35"/>
      <c r="BD66" s="35"/>
      <c r="BF66" s="35"/>
      <c r="BG66" s="34"/>
      <c r="BH66" s="34"/>
      <c r="BI66" s="34"/>
      <c r="BJ66" s="34"/>
      <c r="BK66" s="34"/>
      <c r="BM66" s="35"/>
      <c r="BN66" s="34"/>
      <c r="BO66" s="34"/>
      <c r="BP66" s="34"/>
      <c r="BQ66" s="34"/>
      <c r="BR66" s="34"/>
      <c r="BV66" s="35"/>
      <c r="BZ66" s="35"/>
      <c r="CE66" s="35"/>
      <c r="CF66" s="34"/>
      <c r="CG66" s="34"/>
      <c r="CH66" s="34"/>
      <c r="CK66" s="35"/>
      <c r="CL66" s="34"/>
      <c r="CM66" s="34"/>
      <c r="CR66" s="35"/>
      <c r="CS66" s="34"/>
      <c r="CT66" s="34"/>
      <c r="CU66" s="34"/>
      <c r="CY66" s="35"/>
      <c r="CZ66" s="34"/>
      <c r="DA66" s="34"/>
      <c r="DB66" s="34"/>
      <c r="DD66" s="35"/>
      <c r="DG66" s="35"/>
      <c r="DH66" s="34"/>
      <c r="DJ66" s="35"/>
      <c r="DK66" s="34"/>
      <c r="DL66" s="34"/>
      <c r="DM66" s="34"/>
    </row>
    <row r="67" spans="1:117" s="4" customFormat="1" ht="15" customHeight="1">
      <c r="A67" s="1">
        <v>66</v>
      </c>
      <c r="B67" s="5"/>
      <c r="C67" s="3"/>
      <c r="G67" s="2"/>
      <c r="H67" s="3"/>
      <c r="L67" s="2"/>
      <c r="M67" s="5"/>
      <c r="T67" s="3"/>
      <c r="AC67" s="5"/>
      <c r="AI67" s="3"/>
      <c r="AL67" s="3"/>
      <c r="AP67" s="5"/>
      <c r="AQ67" s="5"/>
      <c r="AR67" s="33"/>
      <c r="AS67" s="34"/>
      <c r="AW67" s="35"/>
      <c r="AX67" s="34"/>
      <c r="AZ67" s="35"/>
      <c r="BA67" s="34"/>
      <c r="BB67" s="35"/>
      <c r="BD67" s="35"/>
      <c r="BF67" s="35"/>
      <c r="BG67" s="34"/>
      <c r="BH67" s="34"/>
      <c r="BI67" s="34"/>
      <c r="BJ67" s="34"/>
      <c r="BK67" s="34"/>
      <c r="BM67" s="35"/>
      <c r="BN67" s="34"/>
      <c r="BO67" s="34"/>
      <c r="BP67" s="34"/>
      <c r="BQ67" s="34"/>
      <c r="BR67" s="34"/>
      <c r="BV67" s="35"/>
      <c r="BZ67" s="35"/>
      <c r="CE67" s="35"/>
      <c r="CF67" s="34"/>
      <c r="CG67" s="34"/>
      <c r="CH67" s="34"/>
      <c r="CK67" s="35"/>
      <c r="CL67" s="34"/>
      <c r="CM67" s="34"/>
      <c r="CR67" s="35"/>
      <c r="CS67" s="34"/>
      <c r="CT67" s="34"/>
      <c r="CU67" s="34"/>
      <c r="CY67" s="35"/>
      <c r="CZ67" s="34"/>
      <c r="DA67" s="34"/>
      <c r="DB67" s="34"/>
      <c r="DD67" s="35"/>
      <c r="DG67" s="35"/>
      <c r="DH67" s="34"/>
      <c r="DJ67" s="35"/>
      <c r="DK67" s="34"/>
      <c r="DL67" s="34"/>
      <c r="DM67" s="34"/>
    </row>
    <row r="68" spans="1:117" s="4" customFormat="1" ht="15" customHeight="1">
      <c r="A68" s="1">
        <v>67</v>
      </c>
      <c r="B68" s="5"/>
      <c r="C68" s="3"/>
      <c r="G68" s="2"/>
      <c r="H68" s="3"/>
      <c r="L68" s="2"/>
      <c r="M68" s="5"/>
      <c r="T68" s="3"/>
      <c r="AC68" s="5"/>
      <c r="AI68" s="3"/>
      <c r="AL68" s="3"/>
      <c r="AP68" s="5"/>
      <c r="AQ68" s="5"/>
      <c r="AR68" s="33"/>
      <c r="AS68" s="34"/>
      <c r="AW68" s="35"/>
      <c r="AX68" s="34"/>
      <c r="AZ68" s="35"/>
      <c r="BA68" s="34"/>
      <c r="BB68" s="35"/>
      <c r="BD68" s="35"/>
      <c r="BF68" s="35"/>
      <c r="BG68" s="34"/>
      <c r="BH68" s="34"/>
      <c r="BI68" s="34"/>
      <c r="BJ68" s="34"/>
      <c r="BK68" s="34"/>
      <c r="BM68" s="35"/>
      <c r="BN68" s="34"/>
      <c r="BO68" s="34"/>
      <c r="BP68" s="34"/>
      <c r="BQ68" s="34"/>
      <c r="BR68" s="34"/>
      <c r="BV68" s="35"/>
      <c r="BZ68" s="35"/>
      <c r="CE68" s="35"/>
      <c r="CF68" s="34"/>
      <c r="CG68" s="34"/>
      <c r="CH68" s="34"/>
      <c r="CK68" s="35"/>
      <c r="CL68" s="34"/>
      <c r="CM68" s="34"/>
      <c r="CR68" s="35"/>
      <c r="CS68" s="34"/>
      <c r="CT68" s="34"/>
      <c r="CU68" s="34"/>
      <c r="CY68" s="35"/>
      <c r="CZ68" s="34"/>
      <c r="DA68" s="34"/>
      <c r="DB68" s="34"/>
      <c r="DD68" s="35"/>
      <c r="DG68" s="35"/>
      <c r="DH68" s="34"/>
      <c r="DJ68" s="35"/>
      <c r="DK68" s="34"/>
      <c r="DL68" s="34"/>
      <c r="DM68" s="34"/>
    </row>
    <row r="69" spans="1:117" s="4" customFormat="1" ht="15" customHeight="1">
      <c r="A69" s="1">
        <v>68</v>
      </c>
      <c r="B69" s="5"/>
      <c r="C69" s="3"/>
      <c r="G69" s="2"/>
      <c r="H69" s="3"/>
      <c r="L69" s="2"/>
      <c r="M69" s="5"/>
      <c r="T69" s="3"/>
      <c r="AC69" s="5"/>
      <c r="AI69" s="3"/>
      <c r="AL69" s="3"/>
      <c r="AP69" s="5"/>
      <c r="AQ69" s="5"/>
      <c r="AR69" s="33"/>
      <c r="AS69" s="34"/>
      <c r="AW69" s="35"/>
      <c r="AX69" s="34"/>
      <c r="AZ69" s="35"/>
      <c r="BA69" s="34"/>
      <c r="BB69" s="35"/>
      <c r="BD69" s="35"/>
      <c r="BF69" s="35"/>
      <c r="BG69" s="34"/>
      <c r="BH69" s="34"/>
      <c r="BI69" s="34"/>
      <c r="BJ69" s="34"/>
      <c r="BK69" s="34"/>
      <c r="BM69" s="35"/>
      <c r="BN69" s="34"/>
      <c r="BO69" s="34"/>
      <c r="BP69" s="34"/>
      <c r="BQ69" s="34"/>
      <c r="BR69" s="34"/>
      <c r="BV69" s="35"/>
      <c r="BZ69" s="35"/>
      <c r="CE69" s="35"/>
      <c r="CF69" s="34"/>
      <c r="CG69" s="34"/>
      <c r="CH69" s="34"/>
      <c r="CK69" s="35"/>
      <c r="CL69" s="34"/>
      <c r="CM69" s="34"/>
      <c r="CR69" s="35"/>
      <c r="CS69" s="34"/>
      <c r="CT69" s="34"/>
      <c r="CU69" s="34"/>
      <c r="CY69" s="35"/>
      <c r="CZ69" s="34"/>
      <c r="DA69" s="34"/>
      <c r="DB69" s="34"/>
      <c r="DD69" s="35"/>
      <c r="DG69" s="35"/>
      <c r="DH69" s="34"/>
      <c r="DJ69" s="35"/>
      <c r="DK69" s="34"/>
      <c r="DL69" s="34"/>
      <c r="DM69" s="34"/>
    </row>
    <row r="70" spans="1:117" s="4" customFormat="1" ht="15" customHeight="1">
      <c r="A70" s="1">
        <v>69</v>
      </c>
      <c r="B70" s="5"/>
      <c r="C70" s="3"/>
      <c r="G70" s="2"/>
      <c r="H70" s="3"/>
      <c r="L70" s="2"/>
      <c r="M70" s="5"/>
      <c r="T70" s="3"/>
      <c r="AC70" s="5"/>
      <c r="AI70" s="3"/>
      <c r="AL70" s="3"/>
      <c r="AP70" s="5"/>
      <c r="AQ70" s="5"/>
      <c r="AR70" s="33"/>
      <c r="AS70" s="34"/>
      <c r="AW70" s="35"/>
      <c r="AX70" s="34"/>
      <c r="AZ70" s="35"/>
      <c r="BA70" s="34"/>
      <c r="BB70" s="35"/>
      <c r="BD70" s="35"/>
      <c r="BF70" s="35"/>
      <c r="BG70" s="34"/>
      <c r="BH70" s="34"/>
      <c r="BI70" s="34"/>
      <c r="BJ70" s="34"/>
      <c r="BK70" s="34"/>
      <c r="BM70" s="35"/>
      <c r="BN70" s="34"/>
      <c r="BO70" s="34"/>
      <c r="BP70" s="34"/>
      <c r="BQ70" s="34"/>
      <c r="BR70" s="34"/>
      <c r="BV70" s="35"/>
      <c r="BZ70" s="35"/>
      <c r="CE70" s="35"/>
      <c r="CF70" s="34"/>
      <c r="CG70" s="34"/>
      <c r="CH70" s="34"/>
      <c r="CK70" s="35"/>
      <c r="CL70" s="34"/>
      <c r="CM70" s="34"/>
      <c r="CR70" s="35"/>
      <c r="CS70" s="34"/>
      <c r="CT70" s="34"/>
      <c r="CU70" s="34"/>
      <c r="CY70" s="35"/>
      <c r="CZ70" s="34"/>
      <c r="DA70" s="34"/>
      <c r="DB70" s="34"/>
      <c r="DD70" s="35"/>
      <c r="DG70" s="35"/>
      <c r="DH70" s="34"/>
      <c r="DJ70" s="35"/>
      <c r="DK70" s="34"/>
      <c r="DL70" s="34"/>
      <c r="DM70" s="34"/>
    </row>
    <row r="71" spans="1:117" s="4" customFormat="1" ht="15" customHeight="1">
      <c r="A71" s="1">
        <v>70</v>
      </c>
      <c r="B71" s="5"/>
      <c r="C71" s="3"/>
      <c r="G71" s="2"/>
      <c r="H71" s="3"/>
      <c r="L71" s="2"/>
      <c r="M71" s="5"/>
      <c r="T71" s="3"/>
      <c r="AC71" s="5"/>
      <c r="AI71" s="3"/>
      <c r="AL71" s="3"/>
      <c r="AP71" s="5"/>
      <c r="AQ71" s="5"/>
      <c r="AR71" s="33"/>
      <c r="AS71" s="34"/>
      <c r="AW71" s="35"/>
      <c r="AX71" s="34"/>
      <c r="AZ71" s="35"/>
      <c r="BA71" s="34"/>
      <c r="BB71" s="35"/>
      <c r="BD71" s="35"/>
      <c r="BF71" s="35"/>
      <c r="BG71" s="34"/>
      <c r="BH71" s="34"/>
      <c r="BI71" s="34"/>
      <c r="BJ71" s="34"/>
      <c r="BK71" s="34"/>
      <c r="BM71" s="35"/>
      <c r="BN71" s="34"/>
      <c r="BO71" s="34"/>
      <c r="BP71" s="34"/>
      <c r="BQ71" s="34"/>
      <c r="BR71" s="34"/>
      <c r="BV71" s="35"/>
      <c r="BZ71" s="35"/>
      <c r="CE71" s="35"/>
      <c r="CF71" s="34"/>
      <c r="CG71" s="34"/>
      <c r="CH71" s="34"/>
      <c r="CK71" s="35"/>
      <c r="CL71" s="34"/>
      <c r="CM71" s="34"/>
      <c r="CR71" s="35"/>
      <c r="CS71" s="34"/>
      <c r="CT71" s="34"/>
      <c r="CU71" s="34"/>
      <c r="CY71" s="35"/>
      <c r="CZ71" s="34"/>
      <c r="DA71" s="34"/>
      <c r="DB71" s="34"/>
      <c r="DD71" s="35"/>
      <c r="DG71" s="35"/>
      <c r="DH71" s="34"/>
      <c r="DJ71" s="35"/>
      <c r="DK71" s="34"/>
      <c r="DL71" s="34"/>
      <c r="DM71" s="34"/>
    </row>
    <row r="72" spans="1:117" s="4" customFormat="1" ht="15" customHeight="1">
      <c r="A72" s="1">
        <v>71</v>
      </c>
      <c r="B72" s="5"/>
      <c r="C72" s="3"/>
      <c r="G72" s="2"/>
      <c r="H72" s="3"/>
      <c r="L72" s="2"/>
      <c r="M72" s="5"/>
      <c r="T72" s="3"/>
      <c r="AC72" s="5"/>
      <c r="AI72" s="3"/>
      <c r="AL72" s="3"/>
      <c r="AP72" s="5"/>
      <c r="AQ72" s="5"/>
      <c r="AR72" s="33"/>
      <c r="AS72" s="34"/>
      <c r="AW72" s="35"/>
      <c r="AX72" s="34"/>
      <c r="AZ72" s="35"/>
      <c r="BA72" s="34"/>
      <c r="BB72" s="35"/>
      <c r="BD72" s="35"/>
      <c r="BF72" s="35"/>
      <c r="BG72" s="34"/>
      <c r="BH72" s="34"/>
      <c r="BI72" s="34"/>
      <c r="BJ72" s="34"/>
      <c r="BK72" s="34"/>
      <c r="BM72" s="35"/>
      <c r="BN72" s="34"/>
      <c r="BO72" s="34"/>
      <c r="BP72" s="34"/>
      <c r="BQ72" s="34"/>
      <c r="BR72" s="34"/>
      <c r="BV72" s="35"/>
      <c r="BZ72" s="35"/>
      <c r="CE72" s="35"/>
      <c r="CF72" s="34"/>
      <c r="CG72" s="34"/>
      <c r="CH72" s="34"/>
      <c r="CK72" s="35"/>
      <c r="CL72" s="34"/>
      <c r="CM72" s="34"/>
      <c r="CR72" s="35"/>
      <c r="CS72" s="34"/>
      <c r="CT72" s="34"/>
      <c r="CU72" s="34"/>
      <c r="CY72" s="35"/>
      <c r="CZ72" s="34"/>
      <c r="DA72" s="34"/>
      <c r="DB72" s="34"/>
      <c r="DD72" s="35"/>
      <c r="DG72" s="35"/>
      <c r="DH72" s="34"/>
      <c r="DJ72" s="35"/>
      <c r="DK72" s="34"/>
      <c r="DL72" s="34"/>
      <c r="DM72" s="34"/>
    </row>
    <row r="73" spans="1:117" s="4" customFormat="1" ht="15" customHeight="1">
      <c r="A73" s="1">
        <v>72</v>
      </c>
      <c r="B73" s="5"/>
      <c r="C73" s="3"/>
      <c r="G73" s="2"/>
      <c r="H73" s="3"/>
      <c r="L73" s="2"/>
      <c r="M73" s="5"/>
      <c r="T73" s="3"/>
      <c r="AC73" s="5"/>
      <c r="AI73" s="3"/>
      <c r="AL73" s="3"/>
      <c r="AP73" s="5"/>
      <c r="AQ73" s="5"/>
      <c r="AR73" s="33"/>
      <c r="AS73" s="34"/>
      <c r="AW73" s="35"/>
      <c r="AX73" s="34"/>
      <c r="AZ73" s="35"/>
      <c r="BA73" s="34"/>
      <c r="BB73" s="35"/>
      <c r="BD73" s="35"/>
      <c r="BF73" s="35"/>
      <c r="BG73" s="34"/>
      <c r="BH73" s="34"/>
      <c r="BI73" s="34"/>
      <c r="BJ73" s="34"/>
      <c r="BK73" s="34"/>
      <c r="BM73" s="35"/>
      <c r="BN73" s="34"/>
      <c r="BO73" s="34"/>
      <c r="BP73" s="34"/>
      <c r="BQ73" s="34"/>
      <c r="BR73" s="34"/>
      <c r="BV73" s="35"/>
      <c r="BZ73" s="35"/>
      <c r="CE73" s="35"/>
      <c r="CF73" s="34"/>
      <c r="CG73" s="34"/>
      <c r="CH73" s="34"/>
      <c r="CK73" s="35"/>
      <c r="CL73" s="34"/>
      <c r="CM73" s="34"/>
      <c r="CR73" s="35"/>
      <c r="CS73" s="34"/>
      <c r="CT73" s="34"/>
      <c r="CU73" s="34"/>
      <c r="CY73" s="35"/>
      <c r="CZ73" s="34"/>
      <c r="DA73" s="34"/>
      <c r="DB73" s="34"/>
      <c r="DD73" s="35"/>
      <c r="DG73" s="35"/>
      <c r="DH73" s="34"/>
      <c r="DJ73" s="35"/>
      <c r="DK73" s="34"/>
      <c r="DL73" s="34"/>
      <c r="DM73" s="34"/>
    </row>
    <row r="74" spans="1:117" s="4" customFormat="1" ht="15" customHeight="1">
      <c r="A74" s="1">
        <v>73</v>
      </c>
      <c r="B74" s="8"/>
      <c r="C74" s="9"/>
      <c r="D74" s="10"/>
      <c r="E74" s="10"/>
      <c r="F74" s="10"/>
      <c r="G74" s="11"/>
      <c r="H74" s="9"/>
      <c r="I74" s="10"/>
      <c r="J74" s="10"/>
      <c r="K74" s="10"/>
      <c r="L74" s="11"/>
      <c r="M74" s="8"/>
      <c r="N74" s="10"/>
      <c r="O74" s="10"/>
      <c r="P74" s="10"/>
      <c r="Q74" s="10"/>
      <c r="R74" s="10"/>
      <c r="S74" s="10"/>
      <c r="T74" s="9"/>
      <c r="U74" s="10"/>
      <c r="V74" s="10"/>
      <c r="W74" s="10"/>
      <c r="X74" s="10"/>
      <c r="Y74" s="10"/>
      <c r="Z74" s="10"/>
      <c r="AA74" s="10"/>
      <c r="AB74" s="10"/>
      <c r="AC74" s="8"/>
      <c r="AD74" s="10"/>
      <c r="AE74" s="10"/>
      <c r="AF74" s="10"/>
      <c r="AG74" s="10"/>
      <c r="AH74" s="10"/>
      <c r="AI74" s="9"/>
      <c r="AJ74" s="10"/>
      <c r="AK74" s="10"/>
      <c r="AL74" s="9"/>
      <c r="AM74" s="10"/>
      <c r="AN74" s="10"/>
      <c r="AO74" s="10"/>
      <c r="AP74" s="8"/>
      <c r="AQ74" s="8"/>
      <c r="AR74" s="33"/>
      <c r="AS74" s="34"/>
      <c r="AW74" s="35"/>
      <c r="AX74" s="34"/>
      <c r="AZ74" s="35"/>
      <c r="BA74" s="34"/>
      <c r="BB74" s="35"/>
      <c r="BD74" s="35"/>
      <c r="BF74" s="35"/>
      <c r="BG74" s="34"/>
      <c r="BH74" s="34"/>
      <c r="BI74" s="34"/>
      <c r="BJ74" s="34"/>
      <c r="BK74" s="34"/>
      <c r="BM74" s="35"/>
      <c r="BN74" s="34"/>
      <c r="BO74" s="34"/>
      <c r="BP74" s="34"/>
      <c r="BQ74" s="34"/>
      <c r="BR74" s="34"/>
      <c r="BV74" s="35"/>
      <c r="BZ74" s="35"/>
      <c r="CE74" s="35"/>
      <c r="CF74" s="34"/>
      <c r="CG74" s="34"/>
      <c r="CH74" s="34"/>
      <c r="CK74" s="35"/>
      <c r="CL74" s="34"/>
      <c r="CM74" s="34"/>
      <c r="CR74" s="35"/>
      <c r="CS74" s="34"/>
      <c r="CT74" s="34"/>
      <c r="CU74" s="34"/>
      <c r="CY74" s="35"/>
      <c r="CZ74" s="34"/>
      <c r="DA74" s="34"/>
      <c r="DB74" s="34"/>
      <c r="DD74" s="35"/>
      <c r="DG74" s="35"/>
      <c r="DH74" s="34"/>
      <c r="DJ74" s="35"/>
      <c r="DK74" s="34"/>
      <c r="DL74" s="34"/>
      <c r="DM74" s="34"/>
    </row>
    <row r="75" spans="1:117" s="4" customFormat="1" ht="15" customHeight="1">
      <c r="A75" s="1">
        <v>74</v>
      </c>
      <c r="B75" s="5"/>
      <c r="C75" s="3"/>
      <c r="G75" s="2"/>
      <c r="H75" s="3"/>
      <c r="L75" s="2"/>
      <c r="M75" s="5"/>
      <c r="T75" s="3"/>
      <c r="AC75" s="5"/>
      <c r="AI75" s="3"/>
      <c r="AL75" s="3"/>
      <c r="AP75" s="5"/>
      <c r="AQ75" s="5"/>
      <c r="AR75" s="33"/>
      <c r="AS75" s="34"/>
      <c r="AW75" s="35"/>
      <c r="AX75" s="34"/>
      <c r="AZ75" s="35"/>
      <c r="BA75" s="34"/>
      <c r="BB75" s="35"/>
      <c r="BD75" s="35"/>
      <c r="BF75" s="35"/>
      <c r="BG75" s="34"/>
      <c r="BH75" s="34"/>
      <c r="BI75" s="34"/>
      <c r="BJ75" s="34"/>
      <c r="BK75" s="34"/>
      <c r="BM75" s="35"/>
      <c r="BN75" s="34"/>
      <c r="BO75" s="34"/>
      <c r="BP75" s="34"/>
      <c r="BQ75" s="34"/>
      <c r="BR75" s="34"/>
      <c r="BV75" s="35"/>
      <c r="BZ75" s="35"/>
      <c r="CE75" s="35"/>
      <c r="CF75" s="34"/>
      <c r="CG75" s="34"/>
      <c r="CH75" s="34"/>
      <c r="CK75" s="35"/>
      <c r="CL75" s="34"/>
      <c r="CM75" s="34"/>
      <c r="CR75" s="35"/>
      <c r="CS75" s="34"/>
      <c r="CT75" s="34"/>
      <c r="CU75" s="34"/>
      <c r="CY75" s="35"/>
      <c r="CZ75" s="34"/>
      <c r="DA75" s="34"/>
      <c r="DB75" s="34"/>
      <c r="DD75" s="35"/>
      <c r="DG75" s="35"/>
      <c r="DH75" s="34"/>
      <c r="DJ75" s="35"/>
      <c r="DK75" s="34"/>
      <c r="DL75" s="34"/>
      <c r="DM75" s="34"/>
    </row>
    <row r="76" spans="1:117" s="4" customFormat="1" ht="15" customHeight="1">
      <c r="A76" s="1">
        <v>75</v>
      </c>
      <c r="B76" s="5"/>
      <c r="C76" s="3"/>
      <c r="G76" s="2"/>
      <c r="H76" s="3"/>
      <c r="L76" s="2"/>
      <c r="M76" s="5"/>
      <c r="T76" s="3"/>
      <c r="AC76" s="5"/>
      <c r="AI76" s="3"/>
      <c r="AL76" s="3"/>
      <c r="AP76" s="5"/>
      <c r="AQ76" s="5"/>
      <c r="AR76" s="33"/>
      <c r="AS76" s="34"/>
      <c r="AW76" s="35"/>
      <c r="AX76" s="34"/>
      <c r="AZ76" s="35"/>
      <c r="BA76" s="34"/>
      <c r="BB76" s="35"/>
      <c r="BD76" s="35"/>
      <c r="BF76" s="35"/>
      <c r="BG76" s="34"/>
      <c r="BH76" s="34"/>
      <c r="BI76" s="34"/>
      <c r="BJ76" s="34"/>
      <c r="BK76" s="34"/>
      <c r="BM76" s="35"/>
      <c r="BN76" s="34"/>
      <c r="BO76" s="34"/>
      <c r="BP76" s="34"/>
      <c r="BQ76" s="34"/>
      <c r="BR76" s="34"/>
      <c r="BV76" s="35"/>
      <c r="BZ76" s="35"/>
      <c r="CE76" s="35"/>
      <c r="CF76" s="34"/>
      <c r="CG76" s="34"/>
      <c r="CH76" s="34"/>
      <c r="CK76" s="35"/>
      <c r="CL76" s="34"/>
      <c r="CM76" s="34"/>
      <c r="CR76" s="35"/>
      <c r="CS76" s="34"/>
      <c r="CT76" s="34"/>
      <c r="CU76" s="34"/>
      <c r="CY76" s="35"/>
      <c r="CZ76" s="34"/>
      <c r="DA76" s="34"/>
      <c r="DB76" s="34"/>
      <c r="DD76" s="35"/>
      <c r="DG76" s="35"/>
      <c r="DH76" s="34"/>
      <c r="DJ76" s="35"/>
      <c r="DK76" s="34"/>
      <c r="DL76" s="34"/>
      <c r="DM76" s="34"/>
    </row>
    <row r="77" spans="1:117" s="4" customFormat="1" ht="15" customHeight="1">
      <c r="A77" s="1">
        <v>76</v>
      </c>
      <c r="B77" s="5"/>
      <c r="C77" s="3"/>
      <c r="G77" s="2"/>
      <c r="H77" s="3"/>
      <c r="L77" s="2"/>
      <c r="M77" s="5"/>
      <c r="T77" s="3"/>
      <c r="AC77" s="5"/>
      <c r="AI77" s="3"/>
      <c r="AL77" s="3"/>
      <c r="AP77" s="5"/>
      <c r="AQ77" s="5"/>
      <c r="AR77" s="33"/>
      <c r="AS77" s="34"/>
      <c r="AW77" s="35"/>
      <c r="AX77" s="34"/>
      <c r="AZ77" s="35"/>
      <c r="BA77" s="34"/>
      <c r="BB77" s="35"/>
      <c r="BD77" s="35"/>
      <c r="BF77" s="35"/>
      <c r="BG77" s="34"/>
      <c r="BH77" s="34"/>
      <c r="BI77" s="34"/>
      <c r="BJ77" s="34"/>
      <c r="BK77" s="34"/>
      <c r="BM77" s="35"/>
      <c r="BN77" s="34"/>
      <c r="BO77" s="34"/>
      <c r="BP77" s="34"/>
      <c r="BQ77" s="34"/>
      <c r="BR77" s="34"/>
      <c r="BV77" s="35"/>
      <c r="BZ77" s="35"/>
      <c r="CE77" s="35"/>
      <c r="CF77" s="34"/>
      <c r="CG77" s="34"/>
      <c r="CH77" s="34"/>
      <c r="CK77" s="35"/>
      <c r="CL77" s="34"/>
      <c r="CM77" s="34"/>
      <c r="CR77" s="35"/>
      <c r="CS77" s="34"/>
      <c r="CT77" s="34"/>
      <c r="CU77" s="34"/>
      <c r="CY77" s="35"/>
      <c r="CZ77" s="34"/>
      <c r="DA77" s="34"/>
      <c r="DB77" s="34"/>
      <c r="DD77" s="35"/>
      <c r="DG77" s="35"/>
      <c r="DH77" s="34"/>
      <c r="DJ77" s="35"/>
      <c r="DK77" s="34"/>
      <c r="DL77" s="34"/>
      <c r="DM77" s="34"/>
    </row>
    <row r="78" spans="1:117" s="4" customFormat="1" ht="15" customHeight="1">
      <c r="A78" s="1">
        <v>77</v>
      </c>
      <c r="B78" s="5"/>
      <c r="H78" s="3"/>
      <c r="M78" s="5"/>
      <c r="T78" s="3"/>
      <c r="AC78" s="5"/>
      <c r="AI78" s="3"/>
      <c r="AL78" s="3"/>
      <c r="AP78" s="5"/>
      <c r="AQ78" s="5"/>
      <c r="AR78" s="33"/>
      <c r="AS78" s="34"/>
      <c r="AW78" s="35"/>
      <c r="AX78" s="34"/>
      <c r="AZ78" s="35"/>
      <c r="BA78" s="34"/>
      <c r="BB78" s="35"/>
      <c r="BD78" s="35"/>
      <c r="BF78" s="35"/>
      <c r="BG78" s="34"/>
      <c r="BH78" s="34"/>
      <c r="BI78" s="34"/>
      <c r="BJ78" s="34"/>
      <c r="BK78" s="34"/>
      <c r="BM78" s="35"/>
      <c r="BN78" s="34"/>
      <c r="BO78" s="34"/>
      <c r="BP78" s="34"/>
      <c r="BQ78" s="34"/>
      <c r="BR78" s="34"/>
      <c r="BV78" s="35"/>
      <c r="BZ78" s="35"/>
      <c r="CE78" s="35"/>
      <c r="CF78" s="34"/>
      <c r="CG78" s="34"/>
      <c r="CH78" s="34"/>
      <c r="CK78" s="35"/>
      <c r="CL78" s="34"/>
      <c r="CM78" s="34"/>
      <c r="CR78" s="35"/>
      <c r="CS78" s="34"/>
      <c r="CT78" s="34"/>
      <c r="CU78" s="34"/>
      <c r="CY78" s="35"/>
      <c r="CZ78" s="34"/>
      <c r="DA78" s="34"/>
      <c r="DB78" s="34"/>
      <c r="DD78" s="35"/>
      <c r="DG78" s="35"/>
      <c r="DH78" s="34"/>
      <c r="DJ78" s="35"/>
      <c r="DK78" s="34"/>
      <c r="DL78" s="34"/>
      <c r="DM78" s="34"/>
    </row>
    <row r="79" spans="1:117" s="4" customFormat="1" ht="15" customHeight="1">
      <c r="A79" s="1">
        <v>78</v>
      </c>
      <c r="B79" s="5"/>
      <c r="H79" s="3"/>
      <c r="M79" s="5"/>
      <c r="T79" s="3"/>
      <c r="AC79" s="5"/>
      <c r="AI79" s="3"/>
      <c r="AL79" s="3"/>
      <c r="AP79" s="5"/>
      <c r="AQ79" s="5"/>
      <c r="AR79" s="33"/>
      <c r="AS79" s="34"/>
      <c r="AW79" s="35"/>
      <c r="AX79" s="34"/>
      <c r="AZ79" s="35"/>
      <c r="BA79" s="34"/>
      <c r="BB79" s="35"/>
      <c r="BD79" s="35"/>
      <c r="BF79" s="35"/>
      <c r="BG79" s="34"/>
      <c r="BH79" s="34"/>
      <c r="BI79" s="34"/>
      <c r="BJ79" s="34"/>
      <c r="BK79" s="34"/>
      <c r="BM79" s="35"/>
      <c r="BN79" s="34"/>
      <c r="BO79" s="34"/>
      <c r="BP79" s="34"/>
      <c r="BQ79" s="34"/>
      <c r="BR79" s="34"/>
      <c r="BV79" s="35"/>
      <c r="BZ79" s="35"/>
      <c r="CE79" s="35"/>
      <c r="CF79" s="34"/>
      <c r="CG79" s="34"/>
      <c r="CH79" s="34"/>
      <c r="CK79" s="35"/>
      <c r="CL79" s="34"/>
      <c r="CM79" s="34"/>
      <c r="CR79" s="35"/>
      <c r="CS79" s="34"/>
      <c r="CT79" s="34"/>
      <c r="CU79" s="34"/>
      <c r="CY79" s="35"/>
      <c r="CZ79" s="34"/>
      <c r="DA79" s="34"/>
      <c r="DB79" s="34"/>
      <c r="DD79" s="35"/>
      <c r="DG79" s="35"/>
      <c r="DH79" s="34"/>
      <c r="DJ79" s="35"/>
      <c r="DK79" s="34"/>
      <c r="DL79" s="34"/>
      <c r="DM79" s="34"/>
    </row>
    <row r="80" spans="1:117" s="4" customFormat="1" ht="15" customHeight="1">
      <c r="A80" s="1">
        <v>79</v>
      </c>
      <c r="B80" s="5"/>
      <c r="H80" s="3"/>
      <c r="M80" s="5"/>
      <c r="T80" s="3"/>
      <c r="AC80" s="5"/>
      <c r="AI80" s="3"/>
      <c r="AL80" s="3"/>
      <c r="AP80" s="5"/>
      <c r="AQ80" s="5"/>
      <c r="AR80" s="33"/>
      <c r="AS80" s="34"/>
      <c r="AW80" s="35"/>
      <c r="AX80" s="34"/>
      <c r="AZ80" s="35"/>
      <c r="BA80" s="34"/>
      <c r="BB80" s="35"/>
      <c r="BD80" s="35"/>
      <c r="BF80" s="35"/>
      <c r="BG80" s="34"/>
      <c r="BH80" s="34"/>
      <c r="BI80" s="34"/>
      <c r="BJ80" s="34"/>
      <c r="BK80" s="34"/>
      <c r="BM80" s="35"/>
      <c r="BN80" s="34"/>
      <c r="BO80" s="34"/>
      <c r="BP80" s="34"/>
      <c r="BQ80" s="34"/>
      <c r="BR80" s="34"/>
      <c r="BV80" s="35"/>
      <c r="BZ80" s="35"/>
      <c r="CE80" s="35"/>
      <c r="CF80" s="34"/>
      <c r="CG80" s="34"/>
      <c r="CH80" s="34"/>
      <c r="CK80" s="35"/>
      <c r="CL80" s="34"/>
      <c r="CM80" s="34"/>
      <c r="CR80" s="35"/>
      <c r="CS80" s="34"/>
      <c r="CT80" s="34"/>
      <c r="CU80" s="34"/>
      <c r="CY80" s="35"/>
      <c r="CZ80" s="34"/>
      <c r="DA80" s="34"/>
      <c r="DB80" s="34"/>
      <c r="DD80" s="35"/>
      <c r="DG80" s="35"/>
      <c r="DH80" s="34"/>
      <c r="DJ80" s="35"/>
      <c r="DK80" s="34"/>
      <c r="DL80" s="34"/>
      <c r="DM80" s="34"/>
    </row>
    <row r="81" spans="1:117" s="4" customFormat="1" ht="15" customHeight="1">
      <c r="A81" s="1">
        <v>80</v>
      </c>
      <c r="B81" s="5"/>
      <c r="H81" s="3"/>
      <c r="M81" s="5"/>
      <c r="T81" s="3"/>
      <c r="AC81" s="5"/>
      <c r="AI81" s="3"/>
      <c r="AL81" s="3"/>
      <c r="AP81" s="5"/>
      <c r="AQ81" s="5"/>
      <c r="AR81" s="33"/>
      <c r="AS81" s="34"/>
      <c r="AW81" s="35"/>
      <c r="AX81" s="34"/>
      <c r="AZ81" s="35"/>
      <c r="BA81" s="34"/>
      <c r="BB81" s="35"/>
      <c r="BD81" s="35"/>
      <c r="BF81" s="35"/>
      <c r="BG81" s="34"/>
      <c r="BH81" s="34"/>
      <c r="BI81" s="34"/>
      <c r="BJ81" s="34"/>
      <c r="BK81" s="34"/>
      <c r="BM81" s="35"/>
      <c r="BN81" s="34"/>
      <c r="BO81" s="34"/>
      <c r="BP81" s="34"/>
      <c r="BQ81" s="34"/>
      <c r="BR81" s="34"/>
      <c r="BV81" s="35"/>
      <c r="BZ81" s="35"/>
      <c r="CE81" s="35"/>
      <c r="CF81" s="34"/>
      <c r="CG81" s="34"/>
      <c r="CH81" s="34"/>
      <c r="CK81" s="35"/>
      <c r="CL81" s="34"/>
      <c r="CM81" s="34"/>
      <c r="CR81" s="35"/>
      <c r="CS81" s="34"/>
      <c r="CT81" s="34"/>
      <c r="CU81" s="34"/>
      <c r="CY81" s="35"/>
      <c r="CZ81" s="34"/>
      <c r="DA81" s="34"/>
      <c r="DB81" s="34"/>
      <c r="DD81" s="35"/>
      <c r="DG81" s="35"/>
      <c r="DH81" s="34"/>
      <c r="DJ81" s="35"/>
      <c r="DK81" s="34"/>
      <c r="DL81" s="34"/>
      <c r="DM81" s="34"/>
    </row>
    <row r="82" spans="1:117" s="4" customFormat="1" ht="15" customHeight="1">
      <c r="A82" s="1">
        <v>81</v>
      </c>
      <c r="B82" s="5"/>
      <c r="H82" s="3"/>
      <c r="M82" s="5"/>
      <c r="T82" s="3"/>
      <c r="AC82" s="5"/>
      <c r="AI82" s="3"/>
      <c r="AL82" s="3"/>
      <c r="AP82" s="5"/>
      <c r="AQ82" s="5"/>
      <c r="AR82" s="33"/>
      <c r="AS82" s="34"/>
      <c r="AW82" s="35"/>
      <c r="AX82" s="34"/>
      <c r="AZ82" s="35"/>
      <c r="BA82" s="34"/>
      <c r="BB82" s="35"/>
      <c r="BD82" s="35"/>
      <c r="BF82" s="35"/>
      <c r="BG82" s="34"/>
      <c r="BH82" s="34"/>
      <c r="BI82" s="34"/>
      <c r="BJ82" s="34"/>
      <c r="BK82" s="34"/>
      <c r="BM82" s="35"/>
      <c r="BN82" s="34"/>
      <c r="BO82" s="34"/>
      <c r="BP82" s="34"/>
      <c r="BQ82" s="34"/>
      <c r="BR82" s="34"/>
      <c r="BV82" s="35"/>
      <c r="BZ82" s="35"/>
      <c r="CE82" s="35"/>
      <c r="CF82" s="34"/>
      <c r="CG82" s="34"/>
      <c r="CH82" s="34"/>
      <c r="CK82" s="35"/>
      <c r="CL82" s="34"/>
      <c r="CM82" s="34"/>
      <c r="CR82" s="35"/>
      <c r="CS82" s="34"/>
      <c r="CT82" s="34"/>
      <c r="CU82" s="34"/>
      <c r="CY82" s="35"/>
      <c r="CZ82" s="34"/>
      <c r="DA82" s="34"/>
      <c r="DB82" s="34"/>
      <c r="DD82" s="35"/>
      <c r="DG82" s="35"/>
      <c r="DH82" s="34"/>
      <c r="DJ82" s="35"/>
      <c r="DK82" s="34"/>
      <c r="DL82" s="34"/>
      <c r="DM82" s="34"/>
    </row>
    <row r="83" spans="1:117" s="4" customFormat="1" ht="15" customHeight="1">
      <c r="A83" s="1">
        <v>82</v>
      </c>
      <c r="B83" s="5"/>
      <c r="H83" s="3"/>
      <c r="M83" s="5"/>
      <c r="T83" s="3"/>
      <c r="AC83" s="5"/>
      <c r="AI83" s="3"/>
      <c r="AL83" s="3"/>
      <c r="AP83" s="5"/>
      <c r="AQ83" s="5"/>
      <c r="AR83" s="33"/>
      <c r="AS83" s="34"/>
      <c r="AW83" s="35"/>
      <c r="AX83" s="34"/>
      <c r="AZ83" s="35"/>
      <c r="BA83" s="34"/>
      <c r="BB83" s="35"/>
      <c r="BD83" s="35"/>
      <c r="BF83" s="35"/>
      <c r="BG83" s="34"/>
      <c r="BH83" s="34"/>
      <c r="BI83" s="34"/>
      <c r="BJ83" s="34"/>
      <c r="BK83" s="34"/>
      <c r="BM83" s="35"/>
      <c r="BN83" s="34"/>
      <c r="BO83" s="34"/>
      <c r="BP83" s="34"/>
      <c r="BQ83" s="34"/>
      <c r="BR83" s="34"/>
      <c r="BV83" s="35"/>
      <c r="BZ83" s="35"/>
      <c r="CE83" s="35"/>
      <c r="CF83" s="34"/>
      <c r="CG83" s="34"/>
      <c r="CH83" s="34"/>
      <c r="CK83" s="35"/>
      <c r="CL83" s="34"/>
      <c r="CM83" s="34"/>
      <c r="CR83" s="35"/>
      <c r="CS83" s="34"/>
      <c r="CT83" s="34"/>
      <c r="CU83" s="34"/>
      <c r="CY83" s="35"/>
      <c r="CZ83" s="34"/>
      <c r="DA83" s="34"/>
      <c r="DB83" s="34"/>
      <c r="DD83" s="35"/>
      <c r="DG83" s="35"/>
      <c r="DH83" s="34"/>
      <c r="DJ83" s="35"/>
      <c r="DK83" s="34"/>
      <c r="DL83" s="34"/>
      <c r="DM83" s="34"/>
    </row>
    <row r="84" spans="1:117" s="4" customFormat="1" ht="15" customHeight="1">
      <c r="A84" s="1">
        <v>83</v>
      </c>
      <c r="B84" s="5"/>
      <c r="H84" s="3"/>
      <c r="M84" s="5"/>
      <c r="T84" s="3"/>
      <c r="AC84" s="5"/>
      <c r="AI84" s="3"/>
      <c r="AL84" s="3"/>
      <c r="AP84" s="5"/>
      <c r="AQ84" s="5"/>
      <c r="AR84" s="33"/>
      <c r="AS84" s="34"/>
      <c r="AW84" s="35"/>
      <c r="AX84" s="34"/>
      <c r="AZ84" s="35"/>
      <c r="BA84" s="34"/>
      <c r="BB84" s="35"/>
      <c r="BD84" s="35"/>
      <c r="BF84" s="35"/>
      <c r="BG84" s="34"/>
      <c r="BH84" s="34"/>
      <c r="BI84" s="34"/>
      <c r="BJ84" s="34"/>
      <c r="BK84" s="34"/>
      <c r="BM84" s="35"/>
      <c r="BN84" s="34"/>
      <c r="BO84" s="34"/>
      <c r="BP84" s="34"/>
      <c r="BQ84" s="34"/>
      <c r="BR84" s="34"/>
      <c r="BV84" s="35"/>
      <c r="BZ84" s="35"/>
      <c r="CE84" s="35"/>
      <c r="CF84" s="34"/>
      <c r="CG84" s="34"/>
      <c r="CH84" s="34"/>
      <c r="CK84" s="35"/>
      <c r="CL84" s="34"/>
      <c r="CM84" s="34"/>
      <c r="CR84" s="35"/>
      <c r="CS84" s="34"/>
      <c r="CT84" s="34"/>
      <c r="CU84" s="34"/>
      <c r="CY84" s="35"/>
      <c r="CZ84" s="34"/>
      <c r="DA84" s="34"/>
      <c r="DB84" s="34"/>
      <c r="DD84" s="35"/>
      <c r="DG84" s="35"/>
      <c r="DH84" s="34"/>
      <c r="DJ84" s="35"/>
      <c r="DK84" s="34"/>
      <c r="DL84" s="34"/>
      <c r="DM84" s="34"/>
    </row>
    <row r="85" spans="1:117" s="4" customFormat="1" ht="15" customHeight="1">
      <c r="A85" s="1">
        <v>84</v>
      </c>
      <c r="B85" s="5"/>
      <c r="H85" s="3"/>
      <c r="M85" s="5"/>
      <c r="T85" s="3"/>
      <c r="AC85" s="5"/>
      <c r="AI85" s="3"/>
      <c r="AL85" s="3"/>
      <c r="AP85" s="5"/>
      <c r="AQ85" s="5"/>
      <c r="AR85" s="33"/>
      <c r="AS85" s="34"/>
      <c r="AW85" s="35"/>
      <c r="AX85" s="34"/>
      <c r="AZ85" s="35"/>
      <c r="BA85" s="34"/>
      <c r="BB85" s="35"/>
      <c r="BD85" s="35"/>
      <c r="BF85" s="35"/>
      <c r="BG85" s="34"/>
      <c r="BH85" s="34"/>
      <c r="BI85" s="34"/>
      <c r="BJ85" s="34"/>
      <c r="BK85" s="34"/>
      <c r="BM85" s="35"/>
      <c r="BN85" s="34"/>
      <c r="BO85" s="34"/>
      <c r="BP85" s="34"/>
      <c r="BQ85" s="34"/>
      <c r="BR85" s="34"/>
      <c r="BV85" s="35"/>
      <c r="BZ85" s="35"/>
      <c r="CE85" s="35"/>
      <c r="CF85" s="34"/>
      <c r="CG85" s="34"/>
      <c r="CH85" s="34"/>
      <c r="CK85" s="35"/>
      <c r="CL85" s="34"/>
      <c r="CM85" s="34"/>
      <c r="CR85" s="35"/>
      <c r="CS85" s="34"/>
      <c r="CT85" s="34"/>
      <c r="CU85" s="34"/>
      <c r="CY85" s="35"/>
      <c r="CZ85" s="34"/>
      <c r="DA85" s="34"/>
      <c r="DB85" s="34"/>
      <c r="DD85" s="35"/>
      <c r="DG85" s="35"/>
      <c r="DH85" s="34"/>
      <c r="DJ85" s="35"/>
      <c r="DK85" s="34"/>
      <c r="DL85" s="34"/>
      <c r="DM85" s="34"/>
    </row>
    <row r="86" spans="1:117" s="4" customFormat="1" ht="15" customHeight="1">
      <c r="A86" s="1">
        <v>85</v>
      </c>
      <c r="B86" s="5"/>
      <c r="H86" s="3"/>
      <c r="M86" s="5"/>
      <c r="T86" s="3"/>
      <c r="AC86" s="5"/>
      <c r="AI86" s="3"/>
      <c r="AL86" s="3"/>
      <c r="AP86" s="5"/>
      <c r="AQ86" s="5"/>
      <c r="AR86" s="33"/>
      <c r="AS86" s="34"/>
      <c r="AW86" s="35"/>
      <c r="AX86" s="34"/>
      <c r="AZ86" s="35"/>
      <c r="BA86" s="34"/>
      <c r="BB86" s="35"/>
      <c r="BD86" s="35"/>
      <c r="BF86" s="35"/>
      <c r="BG86" s="34"/>
      <c r="BH86" s="34"/>
      <c r="BI86" s="34"/>
      <c r="BJ86" s="34"/>
      <c r="BK86" s="34"/>
      <c r="BM86" s="35"/>
      <c r="BN86" s="34"/>
      <c r="BO86" s="34"/>
      <c r="BP86" s="34"/>
      <c r="BQ86" s="34"/>
      <c r="BR86" s="34"/>
      <c r="BV86" s="35"/>
      <c r="BZ86" s="35"/>
      <c r="CE86" s="35"/>
      <c r="CF86" s="34"/>
      <c r="CG86" s="34"/>
      <c r="CH86" s="34"/>
      <c r="CK86" s="35"/>
      <c r="CL86" s="34"/>
      <c r="CM86" s="34"/>
      <c r="CR86" s="35"/>
      <c r="CS86" s="34"/>
      <c r="CT86" s="34"/>
      <c r="CU86" s="34"/>
      <c r="CY86" s="35"/>
      <c r="CZ86" s="34"/>
      <c r="DA86" s="34"/>
      <c r="DB86" s="34"/>
      <c r="DD86" s="35"/>
      <c r="DG86" s="35"/>
      <c r="DH86" s="34"/>
      <c r="DJ86" s="35"/>
      <c r="DK86" s="34"/>
      <c r="DL86" s="34"/>
      <c r="DM86" s="34"/>
    </row>
    <row r="87" spans="1:117" s="4" customFormat="1" ht="15" customHeight="1">
      <c r="A87" s="1">
        <v>86</v>
      </c>
      <c r="B87" s="5"/>
      <c r="H87" s="3"/>
      <c r="M87" s="5"/>
      <c r="T87" s="3"/>
      <c r="AC87" s="5"/>
      <c r="AI87" s="3"/>
      <c r="AL87" s="3"/>
      <c r="AP87" s="5"/>
      <c r="AQ87" s="5"/>
      <c r="AR87" s="33"/>
      <c r="AS87" s="34"/>
      <c r="AW87" s="35"/>
      <c r="AX87" s="34"/>
      <c r="AZ87" s="35"/>
      <c r="BA87" s="34"/>
      <c r="BB87" s="35"/>
      <c r="BD87" s="35"/>
      <c r="BF87" s="35"/>
      <c r="BG87" s="34"/>
      <c r="BH87" s="34"/>
      <c r="BI87" s="34"/>
      <c r="BJ87" s="34"/>
      <c r="BK87" s="34"/>
      <c r="BM87" s="35"/>
      <c r="BN87" s="34"/>
      <c r="BO87" s="34"/>
      <c r="BP87" s="34"/>
      <c r="BQ87" s="34"/>
      <c r="BR87" s="34"/>
      <c r="BV87" s="35"/>
      <c r="BZ87" s="35"/>
      <c r="CE87" s="35"/>
      <c r="CF87" s="34"/>
      <c r="CG87" s="34"/>
      <c r="CH87" s="34"/>
      <c r="CK87" s="35"/>
      <c r="CL87" s="34"/>
      <c r="CM87" s="34"/>
      <c r="CR87" s="35"/>
      <c r="CS87" s="34"/>
      <c r="CT87" s="34"/>
      <c r="CU87" s="34"/>
      <c r="CY87" s="35"/>
      <c r="CZ87" s="34"/>
      <c r="DA87" s="34"/>
      <c r="DB87" s="34"/>
      <c r="DD87" s="35"/>
      <c r="DG87" s="35"/>
      <c r="DH87" s="34"/>
      <c r="DJ87" s="35"/>
      <c r="DK87" s="34"/>
      <c r="DL87" s="34"/>
      <c r="DM87" s="34"/>
    </row>
    <row r="88" spans="1:117" s="4" customFormat="1" ht="15" customHeight="1">
      <c r="A88" s="1">
        <v>87</v>
      </c>
      <c r="B88" s="5"/>
      <c r="H88" s="3"/>
      <c r="M88" s="5"/>
      <c r="T88" s="3"/>
      <c r="AC88" s="5"/>
      <c r="AI88" s="3"/>
      <c r="AL88" s="3"/>
      <c r="AP88" s="5"/>
      <c r="AQ88" s="5"/>
      <c r="AR88" s="33"/>
      <c r="AS88" s="34"/>
      <c r="AW88" s="35"/>
      <c r="AX88" s="34"/>
      <c r="AZ88" s="35"/>
      <c r="BA88" s="34"/>
      <c r="BB88" s="35"/>
      <c r="BD88" s="35"/>
      <c r="BF88" s="35"/>
      <c r="BG88" s="34"/>
      <c r="BH88" s="34"/>
      <c r="BI88" s="34"/>
      <c r="BJ88" s="34"/>
      <c r="BK88" s="34"/>
      <c r="BM88" s="35"/>
      <c r="BN88" s="34"/>
      <c r="BO88" s="34"/>
      <c r="BP88" s="34"/>
      <c r="BQ88" s="34"/>
      <c r="BR88" s="34"/>
      <c r="BV88" s="35"/>
      <c r="BZ88" s="35"/>
      <c r="CE88" s="35"/>
      <c r="CF88" s="34"/>
      <c r="CG88" s="34"/>
      <c r="CH88" s="34"/>
      <c r="CK88" s="35"/>
      <c r="CL88" s="34"/>
      <c r="CM88" s="34"/>
      <c r="CR88" s="35"/>
      <c r="CS88" s="34"/>
      <c r="CT88" s="34"/>
      <c r="CU88" s="34"/>
      <c r="CY88" s="35"/>
      <c r="CZ88" s="34"/>
      <c r="DA88" s="34"/>
      <c r="DB88" s="34"/>
      <c r="DD88" s="35"/>
      <c r="DG88" s="35"/>
      <c r="DH88" s="34"/>
      <c r="DJ88" s="35"/>
      <c r="DK88" s="34"/>
      <c r="DL88" s="34"/>
      <c r="DM88" s="34"/>
    </row>
    <row r="89" spans="1:117" s="4" customFormat="1" ht="15" customHeight="1">
      <c r="A89" s="1">
        <v>88</v>
      </c>
      <c r="B89" s="5"/>
      <c r="H89" s="3"/>
      <c r="M89" s="5"/>
      <c r="T89" s="3"/>
      <c r="AC89" s="5"/>
      <c r="AI89" s="3"/>
      <c r="AL89" s="3"/>
      <c r="AP89" s="5"/>
      <c r="AQ89" s="5"/>
      <c r="AR89" s="33"/>
      <c r="AS89" s="34"/>
      <c r="AW89" s="35"/>
      <c r="AX89" s="34"/>
      <c r="AZ89" s="35"/>
      <c r="BA89" s="34"/>
      <c r="BB89" s="35"/>
      <c r="BD89" s="35"/>
      <c r="BF89" s="35"/>
      <c r="BG89" s="34"/>
      <c r="BH89" s="34"/>
      <c r="BI89" s="34"/>
      <c r="BJ89" s="34"/>
      <c r="BK89" s="34"/>
      <c r="BM89" s="35"/>
      <c r="BN89" s="34"/>
      <c r="BO89" s="34"/>
      <c r="BP89" s="34"/>
      <c r="BQ89" s="34"/>
      <c r="BR89" s="34"/>
      <c r="BV89" s="35"/>
      <c r="BZ89" s="35"/>
      <c r="CE89" s="35"/>
      <c r="CF89" s="34"/>
      <c r="CG89" s="34"/>
      <c r="CH89" s="34"/>
      <c r="CK89" s="35"/>
      <c r="CL89" s="34"/>
      <c r="CM89" s="34"/>
      <c r="CR89" s="35"/>
      <c r="CS89" s="34"/>
      <c r="CT89" s="34"/>
      <c r="CU89" s="34"/>
      <c r="CY89" s="35"/>
      <c r="CZ89" s="34"/>
      <c r="DA89" s="34"/>
      <c r="DB89" s="34"/>
      <c r="DD89" s="35"/>
      <c r="DG89" s="35"/>
      <c r="DH89" s="34"/>
      <c r="DJ89" s="35"/>
      <c r="DK89" s="34"/>
      <c r="DL89" s="34"/>
      <c r="DM89" s="34"/>
    </row>
    <row r="90" spans="1:117" s="4" customFormat="1" ht="15" customHeight="1">
      <c r="A90" s="1">
        <v>89</v>
      </c>
      <c r="B90" s="5"/>
      <c r="H90" s="3"/>
      <c r="M90" s="5"/>
      <c r="T90" s="3"/>
      <c r="AC90" s="5"/>
      <c r="AI90" s="3"/>
      <c r="AL90" s="3"/>
      <c r="AP90" s="5"/>
      <c r="AQ90" s="5"/>
      <c r="AR90" s="33"/>
      <c r="AS90" s="34"/>
      <c r="AW90" s="35"/>
      <c r="AX90" s="34"/>
      <c r="AZ90" s="35"/>
      <c r="BA90" s="34"/>
      <c r="BB90" s="35"/>
      <c r="BD90" s="35"/>
      <c r="BF90" s="35"/>
      <c r="BG90" s="34"/>
      <c r="BH90" s="34"/>
      <c r="BI90" s="34"/>
      <c r="BJ90" s="34"/>
      <c r="BK90" s="34"/>
      <c r="BM90" s="35"/>
      <c r="BN90" s="34"/>
      <c r="BO90" s="34"/>
      <c r="BP90" s="34"/>
      <c r="BQ90" s="34"/>
      <c r="BR90" s="34"/>
      <c r="BV90" s="35"/>
      <c r="BZ90" s="35"/>
      <c r="CE90" s="35"/>
      <c r="CF90" s="34"/>
      <c r="CG90" s="34"/>
      <c r="CH90" s="34"/>
      <c r="CK90" s="35"/>
      <c r="CL90" s="34"/>
      <c r="CM90" s="34"/>
      <c r="CR90" s="35"/>
      <c r="CS90" s="34"/>
      <c r="CT90" s="34"/>
      <c r="CU90" s="34"/>
      <c r="CY90" s="35"/>
      <c r="CZ90" s="34"/>
      <c r="DA90" s="34"/>
      <c r="DB90" s="34"/>
      <c r="DD90" s="35"/>
      <c r="DG90" s="35"/>
      <c r="DH90" s="34"/>
      <c r="DJ90" s="35"/>
      <c r="DK90" s="34"/>
      <c r="DL90" s="34"/>
      <c r="DM90" s="34"/>
    </row>
    <row r="91" spans="1:117" s="4" customFormat="1" ht="15" customHeight="1">
      <c r="A91" s="1">
        <v>90</v>
      </c>
      <c r="B91" s="5"/>
      <c r="H91" s="3"/>
      <c r="M91" s="5"/>
      <c r="T91" s="3"/>
      <c r="AC91" s="5"/>
      <c r="AI91" s="3"/>
      <c r="AL91" s="3"/>
      <c r="AP91" s="5"/>
      <c r="AQ91" s="5"/>
      <c r="AR91" s="33"/>
      <c r="AS91" s="34"/>
      <c r="AW91" s="35"/>
      <c r="AX91" s="34"/>
      <c r="AZ91" s="35"/>
      <c r="BA91" s="34"/>
      <c r="BB91" s="35"/>
      <c r="BD91" s="35"/>
      <c r="BF91" s="35"/>
      <c r="BG91" s="34"/>
      <c r="BH91" s="34"/>
      <c r="BI91" s="34"/>
      <c r="BJ91" s="34"/>
      <c r="BK91" s="34"/>
      <c r="BM91" s="35"/>
      <c r="BN91" s="34"/>
      <c r="BO91" s="34"/>
      <c r="BP91" s="34"/>
      <c r="BQ91" s="34"/>
      <c r="BR91" s="34"/>
      <c r="BV91" s="35"/>
      <c r="BZ91" s="35"/>
      <c r="CE91" s="35"/>
      <c r="CF91" s="34"/>
      <c r="CG91" s="34"/>
      <c r="CH91" s="34"/>
      <c r="CK91" s="35"/>
      <c r="CL91" s="34"/>
      <c r="CM91" s="34"/>
      <c r="CR91" s="35"/>
      <c r="CS91" s="34"/>
      <c r="CT91" s="34"/>
      <c r="CU91" s="34"/>
      <c r="CY91" s="35"/>
      <c r="CZ91" s="34"/>
      <c r="DA91" s="34"/>
      <c r="DB91" s="34"/>
      <c r="DD91" s="35"/>
      <c r="DG91" s="35"/>
      <c r="DH91" s="34"/>
      <c r="DJ91" s="35"/>
      <c r="DK91" s="34"/>
      <c r="DL91" s="34"/>
      <c r="DM91" s="34"/>
    </row>
    <row r="92" spans="1:117" s="4" customFormat="1" ht="15" customHeight="1">
      <c r="A92" s="1">
        <v>91</v>
      </c>
      <c r="B92" s="5"/>
      <c r="H92" s="3"/>
      <c r="M92" s="5"/>
      <c r="T92" s="3"/>
      <c r="AC92" s="5"/>
      <c r="AI92" s="3"/>
      <c r="AL92" s="3"/>
      <c r="AP92" s="5"/>
      <c r="AQ92" s="5"/>
      <c r="AR92" s="33"/>
      <c r="AS92" s="34"/>
      <c r="AW92" s="35"/>
      <c r="AX92" s="34"/>
      <c r="AZ92" s="35"/>
      <c r="BA92" s="34"/>
      <c r="BB92" s="35"/>
      <c r="BD92" s="35"/>
      <c r="BF92" s="35"/>
      <c r="BG92" s="34"/>
      <c r="BH92" s="34"/>
      <c r="BI92" s="34"/>
      <c r="BJ92" s="34"/>
      <c r="BK92" s="34"/>
      <c r="BM92" s="35"/>
      <c r="BN92" s="34"/>
      <c r="BO92" s="34"/>
      <c r="BP92" s="34"/>
      <c r="BQ92" s="34"/>
      <c r="BR92" s="34"/>
      <c r="BV92" s="35"/>
      <c r="BZ92" s="35"/>
      <c r="CE92" s="35"/>
      <c r="CF92" s="34"/>
      <c r="CG92" s="34"/>
      <c r="CH92" s="34"/>
      <c r="CK92" s="35"/>
      <c r="CL92" s="34"/>
      <c r="CM92" s="34"/>
      <c r="CR92" s="35"/>
      <c r="CS92" s="34"/>
      <c r="CT92" s="34"/>
      <c r="CU92" s="34"/>
      <c r="CY92" s="35"/>
      <c r="CZ92" s="34"/>
      <c r="DA92" s="34"/>
      <c r="DB92" s="34"/>
      <c r="DD92" s="35"/>
      <c r="DG92" s="35"/>
      <c r="DH92" s="34"/>
      <c r="DJ92" s="35"/>
      <c r="DK92" s="34"/>
      <c r="DL92" s="34"/>
      <c r="DM92" s="34"/>
    </row>
    <row r="93" spans="1:117" s="4" customFormat="1" ht="15" customHeight="1">
      <c r="A93" s="1">
        <v>92</v>
      </c>
      <c r="B93" s="5"/>
      <c r="H93" s="3"/>
      <c r="M93" s="5"/>
      <c r="T93" s="3"/>
      <c r="AC93" s="5"/>
      <c r="AI93" s="3"/>
      <c r="AL93" s="3"/>
      <c r="AP93" s="5"/>
      <c r="AQ93" s="5"/>
      <c r="AR93" s="33"/>
      <c r="AS93" s="34"/>
      <c r="AW93" s="35"/>
      <c r="AX93" s="34"/>
      <c r="AZ93" s="35"/>
      <c r="BA93" s="34"/>
      <c r="BB93" s="35"/>
      <c r="BD93" s="35"/>
      <c r="BF93" s="35"/>
      <c r="BG93" s="34"/>
      <c r="BH93" s="34"/>
      <c r="BI93" s="34"/>
      <c r="BJ93" s="34"/>
      <c r="BK93" s="34"/>
      <c r="BM93" s="35"/>
      <c r="BN93" s="34"/>
      <c r="BO93" s="34"/>
      <c r="BP93" s="34"/>
      <c r="BQ93" s="34"/>
      <c r="BR93" s="34"/>
      <c r="BV93" s="35"/>
      <c r="BZ93" s="35"/>
      <c r="CE93" s="35"/>
      <c r="CF93" s="34"/>
      <c r="CG93" s="34"/>
      <c r="CH93" s="34"/>
      <c r="CK93" s="35"/>
      <c r="CL93" s="34"/>
      <c r="CM93" s="34"/>
      <c r="CR93" s="35"/>
      <c r="CS93" s="34"/>
      <c r="CT93" s="34"/>
      <c r="CU93" s="34"/>
      <c r="CY93" s="35"/>
      <c r="CZ93" s="34"/>
      <c r="DA93" s="34"/>
      <c r="DB93" s="34"/>
      <c r="DD93" s="35"/>
      <c r="DG93" s="35"/>
      <c r="DH93" s="34"/>
      <c r="DJ93" s="35"/>
      <c r="DK93" s="34"/>
      <c r="DL93" s="34"/>
      <c r="DM93" s="34"/>
    </row>
    <row r="94" spans="1:117" s="4" customFormat="1" ht="15" customHeight="1">
      <c r="A94" s="1">
        <v>93</v>
      </c>
      <c r="B94" s="5"/>
      <c r="H94" s="3"/>
      <c r="M94" s="5"/>
      <c r="T94" s="3"/>
      <c r="AC94" s="5"/>
      <c r="AI94" s="3"/>
      <c r="AL94" s="3"/>
      <c r="AP94" s="5"/>
      <c r="AQ94" s="5"/>
      <c r="AR94" s="33"/>
      <c r="AS94" s="34"/>
      <c r="AW94" s="35"/>
      <c r="AX94" s="34"/>
      <c r="AZ94" s="35"/>
      <c r="BA94" s="34"/>
      <c r="BB94" s="35"/>
      <c r="BD94" s="35"/>
      <c r="BF94" s="35"/>
      <c r="BG94" s="34"/>
      <c r="BH94" s="34"/>
      <c r="BI94" s="34"/>
      <c r="BJ94" s="34"/>
      <c r="BK94" s="34"/>
      <c r="BM94" s="35"/>
      <c r="BN94" s="34"/>
      <c r="BO94" s="34"/>
      <c r="BP94" s="34"/>
      <c r="BQ94" s="34"/>
      <c r="BR94" s="34"/>
      <c r="BV94" s="35"/>
      <c r="BZ94" s="35"/>
      <c r="CE94" s="35"/>
      <c r="CF94" s="34"/>
      <c r="CG94" s="34"/>
      <c r="CH94" s="34"/>
      <c r="CK94" s="35"/>
      <c r="CL94" s="34"/>
      <c r="CM94" s="34"/>
      <c r="CR94" s="35"/>
      <c r="CS94" s="34"/>
      <c r="CT94" s="34"/>
      <c r="CU94" s="34"/>
      <c r="CY94" s="35"/>
      <c r="CZ94" s="34"/>
      <c r="DA94" s="34"/>
      <c r="DB94" s="34"/>
      <c r="DD94" s="35"/>
      <c r="DG94" s="35"/>
      <c r="DH94" s="34"/>
      <c r="DJ94" s="35"/>
      <c r="DK94" s="34"/>
      <c r="DL94" s="34"/>
      <c r="DM94" s="34"/>
    </row>
    <row r="95" spans="1:117" s="4" customFormat="1" ht="15" customHeight="1">
      <c r="A95" s="1">
        <v>94</v>
      </c>
      <c r="B95" s="5"/>
      <c r="H95" s="3"/>
      <c r="M95" s="5"/>
      <c r="T95" s="3"/>
      <c r="AC95" s="5"/>
      <c r="AI95" s="3"/>
      <c r="AL95" s="3"/>
      <c r="AP95" s="5"/>
      <c r="AQ95" s="5"/>
      <c r="AR95" s="33"/>
      <c r="AS95" s="34"/>
      <c r="AW95" s="35"/>
      <c r="AX95" s="34"/>
      <c r="AZ95" s="35"/>
      <c r="BA95" s="34"/>
      <c r="BB95" s="35"/>
      <c r="BD95" s="35"/>
      <c r="BF95" s="35"/>
      <c r="BG95" s="34"/>
      <c r="BH95" s="34"/>
      <c r="BI95" s="34"/>
      <c r="BJ95" s="34"/>
      <c r="BK95" s="34"/>
      <c r="BM95" s="35"/>
      <c r="BN95" s="34"/>
      <c r="BO95" s="34"/>
      <c r="BP95" s="34"/>
      <c r="BQ95" s="34"/>
      <c r="BR95" s="34"/>
      <c r="BV95" s="35"/>
      <c r="BZ95" s="35"/>
      <c r="CE95" s="35"/>
      <c r="CF95" s="34"/>
      <c r="CG95" s="34"/>
      <c r="CH95" s="34"/>
      <c r="CK95" s="35"/>
      <c r="CL95" s="34"/>
      <c r="CM95" s="34"/>
      <c r="CR95" s="35"/>
      <c r="CS95" s="34"/>
      <c r="CT95" s="34"/>
      <c r="CU95" s="34"/>
      <c r="CY95" s="35"/>
      <c r="CZ95" s="34"/>
      <c r="DA95" s="34"/>
      <c r="DB95" s="34"/>
      <c r="DD95" s="35"/>
      <c r="DG95" s="35"/>
      <c r="DH95" s="34"/>
      <c r="DJ95" s="35"/>
      <c r="DK95" s="34"/>
      <c r="DL95" s="34"/>
      <c r="DM95" s="34"/>
    </row>
    <row r="96" spans="1:117" s="4" customFormat="1" ht="15" customHeight="1">
      <c r="A96" s="1">
        <v>95</v>
      </c>
      <c r="B96" s="5"/>
      <c r="H96" s="3"/>
      <c r="M96" s="5"/>
      <c r="T96" s="3"/>
      <c r="AC96" s="5"/>
      <c r="AI96" s="3"/>
      <c r="AL96" s="3"/>
      <c r="AP96" s="5"/>
      <c r="AQ96" s="5"/>
      <c r="AR96" s="33"/>
      <c r="AS96" s="34"/>
      <c r="AW96" s="35"/>
      <c r="AX96" s="34"/>
      <c r="AZ96" s="35"/>
      <c r="BA96" s="34"/>
      <c r="BB96" s="35"/>
      <c r="BD96" s="35"/>
      <c r="BF96" s="35"/>
      <c r="BG96" s="34"/>
      <c r="BH96" s="34"/>
      <c r="BI96" s="34"/>
      <c r="BJ96" s="34"/>
      <c r="BK96" s="34"/>
      <c r="BM96" s="35"/>
      <c r="BN96" s="34"/>
      <c r="BO96" s="34"/>
      <c r="BP96" s="34"/>
      <c r="BQ96" s="34"/>
      <c r="BR96" s="34"/>
      <c r="BV96" s="35"/>
      <c r="BZ96" s="35"/>
      <c r="CE96" s="35"/>
      <c r="CF96" s="34"/>
      <c r="CG96" s="34"/>
      <c r="CH96" s="34"/>
      <c r="CK96" s="35"/>
      <c r="CL96" s="34"/>
      <c r="CM96" s="34"/>
      <c r="CR96" s="35"/>
      <c r="CS96" s="34"/>
      <c r="CT96" s="34"/>
      <c r="CU96" s="34"/>
      <c r="CY96" s="35"/>
      <c r="CZ96" s="34"/>
      <c r="DA96" s="34"/>
      <c r="DB96" s="34"/>
      <c r="DD96" s="35"/>
      <c r="DG96" s="35"/>
      <c r="DH96" s="34"/>
      <c r="DJ96" s="35"/>
      <c r="DK96" s="34"/>
      <c r="DL96" s="34"/>
      <c r="DM96" s="34"/>
    </row>
    <row r="97" spans="1:117" s="4" customFormat="1" ht="15" customHeight="1">
      <c r="A97" s="1">
        <v>96</v>
      </c>
      <c r="B97" s="5"/>
      <c r="H97" s="3"/>
      <c r="M97" s="5"/>
      <c r="T97" s="3"/>
      <c r="AC97" s="5"/>
      <c r="AI97" s="3"/>
      <c r="AL97" s="3"/>
      <c r="AP97" s="5"/>
      <c r="AQ97" s="5"/>
      <c r="AR97" s="33"/>
      <c r="AS97" s="34"/>
      <c r="AW97" s="35"/>
      <c r="AX97" s="34"/>
      <c r="AZ97" s="35"/>
      <c r="BA97" s="34"/>
      <c r="BB97" s="35"/>
      <c r="BD97" s="35"/>
      <c r="BF97" s="35"/>
      <c r="BG97" s="34"/>
      <c r="BH97" s="34"/>
      <c r="BI97" s="34"/>
      <c r="BJ97" s="34"/>
      <c r="BK97" s="34"/>
      <c r="BM97" s="35"/>
      <c r="BN97" s="34"/>
      <c r="BO97" s="34"/>
      <c r="BP97" s="34"/>
      <c r="BQ97" s="34"/>
      <c r="BR97" s="34"/>
      <c r="BV97" s="35"/>
      <c r="BZ97" s="35"/>
      <c r="CE97" s="35"/>
      <c r="CF97" s="34"/>
      <c r="CG97" s="34"/>
      <c r="CH97" s="34"/>
      <c r="CK97" s="35"/>
      <c r="CL97" s="34"/>
      <c r="CM97" s="34"/>
      <c r="CR97" s="35"/>
      <c r="CS97" s="34"/>
      <c r="CT97" s="34"/>
      <c r="CU97" s="34"/>
      <c r="CY97" s="35"/>
      <c r="CZ97" s="34"/>
      <c r="DA97" s="34"/>
      <c r="DB97" s="34"/>
      <c r="DD97" s="35"/>
      <c r="DG97" s="35"/>
      <c r="DH97" s="34"/>
      <c r="DJ97" s="35"/>
      <c r="DK97" s="34"/>
      <c r="DL97" s="34"/>
      <c r="DM97" s="34"/>
    </row>
    <row r="98" spans="1:117" s="4" customFormat="1" ht="15" customHeight="1">
      <c r="A98" s="1">
        <v>97</v>
      </c>
      <c r="B98" s="5"/>
      <c r="H98" s="3"/>
      <c r="M98" s="5"/>
      <c r="T98" s="3"/>
      <c r="AC98" s="5"/>
      <c r="AI98" s="3"/>
      <c r="AL98" s="3"/>
      <c r="AP98" s="5"/>
      <c r="AQ98" s="5"/>
      <c r="AR98" s="33"/>
      <c r="AS98" s="34"/>
      <c r="AW98" s="35"/>
      <c r="AX98" s="34"/>
      <c r="AZ98" s="35"/>
      <c r="BA98" s="34"/>
      <c r="BB98" s="35"/>
      <c r="BD98" s="35"/>
      <c r="BF98" s="35"/>
      <c r="BG98" s="34"/>
      <c r="BH98" s="34"/>
      <c r="BI98" s="34"/>
      <c r="BJ98" s="34"/>
      <c r="BK98" s="34"/>
      <c r="BM98" s="35"/>
      <c r="BN98" s="34"/>
      <c r="BO98" s="34"/>
      <c r="BP98" s="34"/>
      <c r="BQ98" s="34"/>
      <c r="BR98" s="34"/>
      <c r="BV98" s="35"/>
      <c r="BZ98" s="35"/>
      <c r="CE98" s="35"/>
      <c r="CF98" s="34"/>
      <c r="CG98" s="34"/>
      <c r="CH98" s="34"/>
      <c r="CK98" s="35"/>
      <c r="CL98" s="34"/>
      <c r="CM98" s="34"/>
      <c r="CR98" s="35"/>
      <c r="CS98" s="34"/>
      <c r="CT98" s="34"/>
      <c r="CU98" s="34"/>
      <c r="CY98" s="35"/>
      <c r="CZ98" s="34"/>
      <c r="DA98" s="34"/>
      <c r="DB98" s="34"/>
      <c r="DD98" s="35"/>
      <c r="DG98" s="35"/>
      <c r="DH98" s="34"/>
      <c r="DJ98" s="35"/>
      <c r="DK98" s="34"/>
      <c r="DL98" s="34"/>
      <c r="DM98" s="34"/>
    </row>
    <row r="99" spans="1:117" s="4" customFormat="1" ht="15" customHeight="1">
      <c r="A99" s="1">
        <v>98</v>
      </c>
      <c r="B99" s="5"/>
      <c r="H99" s="3"/>
      <c r="M99" s="5"/>
      <c r="T99" s="3"/>
      <c r="AC99" s="5"/>
      <c r="AI99" s="3"/>
      <c r="AL99" s="3"/>
      <c r="AP99" s="5"/>
      <c r="AQ99" s="5"/>
      <c r="AR99" s="33"/>
      <c r="AS99" s="34"/>
      <c r="AW99" s="35"/>
      <c r="AX99" s="34"/>
      <c r="AZ99" s="35"/>
      <c r="BA99" s="34"/>
      <c r="BB99" s="35"/>
      <c r="BD99" s="35"/>
      <c r="BF99" s="35"/>
      <c r="BG99" s="34"/>
      <c r="BH99" s="34"/>
      <c r="BI99" s="34"/>
      <c r="BJ99" s="34"/>
      <c r="BK99" s="34"/>
      <c r="BM99" s="35"/>
      <c r="BN99" s="34"/>
      <c r="BO99" s="34"/>
      <c r="BP99" s="34"/>
      <c r="BQ99" s="34"/>
      <c r="BR99" s="34"/>
      <c r="BV99" s="35"/>
      <c r="BZ99" s="35"/>
      <c r="CE99" s="35"/>
      <c r="CF99" s="34"/>
      <c r="CG99" s="34"/>
      <c r="CH99" s="34"/>
      <c r="CK99" s="35"/>
      <c r="CL99" s="34"/>
      <c r="CM99" s="34"/>
      <c r="CR99" s="35"/>
      <c r="CS99" s="34"/>
      <c r="CT99" s="34"/>
      <c r="CU99" s="34"/>
      <c r="CY99" s="35"/>
      <c r="CZ99" s="34"/>
      <c r="DA99" s="34"/>
      <c r="DB99" s="34"/>
      <c r="DD99" s="35"/>
      <c r="DG99" s="35"/>
      <c r="DH99" s="34"/>
      <c r="DJ99" s="35"/>
      <c r="DK99" s="34"/>
      <c r="DL99" s="34"/>
      <c r="DM99" s="34"/>
    </row>
    <row r="100" spans="1:117" s="4" customFormat="1" ht="15" customHeight="1">
      <c r="A100" s="1">
        <v>99</v>
      </c>
      <c r="B100" s="5"/>
      <c r="H100" s="3"/>
      <c r="M100" s="5"/>
      <c r="T100" s="3"/>
      <c r="AC100" s="5"/>
      <c r="AI100" s="3"/>
      <c r="AL100" s="3"/>
      <c r="AP100" s="5"/>
      <c r="AQ100" s="5"/>
      <c r="AR100" s="33"/>
      <c r="AS100" s="34"/>
      <c r="AW100" s="35"/>
      <c r="AX100" s="34"/>
      <c r="AZ100" s="35"/>
      <c r="BA100" s="34"/>
      <c r="BB100" s="35"/>
      <c r="BD100" s="35"/>
      <c r="BF100" s="35"/>
      <c r="BG100" s="34"/>
      <c r="BH100" s="34"/>
      <c r="BI100" s="34"/>
      <c r="BJ100" s="34"/>
      <c r="BK100" s="34"/>
      <c r="BM100" s="35"/>
      <c r="BN100" s="34"/>
      <c r="BO100" s="34"/>
      <c r="BP100" s="34"/>
      <c r="BQ100" s="34"/>
      <c r="BR100" s="34"/>
      <c r="BV100" s="35"/>
      <c r="BZ100" s="35"/>
      <c r="CE100" s="35"/>
      <c r="CF100" s="34"/>
      <c r="CG100" s="34"/>
      <c r="CH100" s="34"/>
      <c r="CK100" s="35"/>
      <c r="CL100" s="34"/>
      <c r="CM100" s="34"/>
      <c r="CR100" s="35"/>
      <c r="CS100" s="34"/>
      <c r="CT100" s="34"/>
      <c r="CU100" s="34"/>
      <c r="CY100" s="35"/>
      <c r="CZ100" s="34"/>
      <c r="DA100" s="34"/>
      <c r="DB100" s="34"/>
      <c r="DD100" s="35"/>
      <c r="DG100" s="35"/>
      <c r="DH100" s="34"/>
      <c r="DJ100" s="35"/>
      <c r="DK100" s="34"/>
      <c r="DL100" s="34"/>
      <c r="DM100" s="34"/>
    </row>
    <row r="101" spans="1:117" s="4" customFormat="1" ht="15" customHeight="1">
      <c r="A101" s="1">
        <v>100</v>
      </c>
      <c r="B101" s="5"/>
      <c r="H101" s="3"/>
      <c r="M101" s="5"/>
      <c r="T101" s="3"/>
      <c r="AC101" s="5"/>
      <c r="AI101" s="3"/>
      <c r="AL101" s="3"/>
      <c r="AP101" s="5"/>
      <c r="AQ101" s="5"/>
      <c r="AR101" s="33"/>
      <c r="AS101" s="34"/>
      <c r="AW101" s="35"/>
      <c r="AX101" s="34"/>
      <c r="AZ101" s="35"/>
      <c r="BA101" s="34"/>
      <c r="BB101" s="35"/>
      <c r="BD101" s="35"/>
      <c r="BF101" s="35"/>
      <c r="BG101" s="34"/>
      <c r="BH101" s="34"/>
      <c r="BI101" s="34"/>
      <c r="BJ101" s="34"/>
      <c r="BK101" s="34"/>
      <c r="BM101" s="35"/>
      <c r="BN101" s="34"/>
      <c r="BO101" s="34"/>
      <c r="BP101" s="34"/>
      <c r="BQ101" s="34"/>
      <c r="BR101" s="34"/>
      <c r="BV101" s="35"/>
      <c r="BZ101" s="35"/>
      <c r="CE101" s="35"/>
      <c r="CF101" s="34"/>
      <c r="CG101" s="34"/>
      <c r="CH101" s="34"/>
      <c r="CK101" s="35"/>
      <c r="CL101" s="34"/>
      <c r="CM101" s="34"/>
      <c r="CR101" s="35"/>
      <c r="CS101" s="34"/>
      <c r="CT101" s="34"/>
      <c r="CU101" s="34"/>
      <c r="CY101" s="35"/>
      <c r="CZ101" s="34"/>
      <c r="DA101" s="34"/>
      <c r="DB101" s="34"/>
      <c r="DD101" s="35"/>
      <c r="DG101" s="35"/>
      <c r="DH101" s="34"/>
      <c r="DJ101" s="35"/>
      <c r="DK101" s="34"/>
      <c r="DL101" s="34"/>
      <c r="DM101" s="34"/>
    </row>
    <row r="102" spans="1:117" s="4" customFormat="1" ht="15" customHeight="1">
      <c r="A102" s="1">
        <v>101</v>
      </c>
      <c r="B102" s="5"/>
      <c r="H102" s="3"/>
      <c r="M102" s="5"/>
      <c r="T102" s="3"/>
      <c r="AC102" s="5"/>
      <c r="AI102" s="3"/>
      <c r="AL102" s="3"/>
      <c r="AP102" s="5"/>
      <c r="AQ102" s="5"/>
      <c r="AR102" s="33"/>
      <c r="AS102" s="34"/>
      <c r="AW102" s="35"/>
      <c r="AX102" s="34"/>
      <c r="AZ102" s="35"/>
      <c r="BA102" s="34"/>
      <c r="BB102" s="35"/>
      <c r="BD102" s="35"/>
      <c r="BF102" s="35"/>
      <c r="BG102" s="34"/>
      <c r="BH102" s="34"/>
      <c r="BI102" s="34"/>
      <c r="BJ102" s="34"/>
      <c r="BK102" s="34"/>
      <c r="BM102" s="35"/>
      <c r="BN102" s="34"/>
      <c r="BO102" s="34"/>
      <c r="BP102" s="34"/>
      <c r="BQ102" s="34"/>
      <c r="BR102" s="34"/>
      <c r="BV102" s="35"/>
      <c r="BZ102" s="35"/>
      <c r="CE102" s="35"/>
      <c r="CF102" s="34"/>
      <c r="CG102" s="34"/>
      <c r="CH102" s="34"/>
      <c r="CK102" s="35"/>
      <c r="CL102" s="34"/>
      <c r="CM102" s="34"/>
      <c r="CR102" s="35"/>
      <c r="CS102" s="34"/>
      <c r="CT102" s="34"/>
      <c r="CU102" s="34"/>
      <c r="CY102" s="35"/>
      <c r="CZ102" s="34"/>
      <c r="DA102" s="34"/>
      <c r="DB102" s="34"/>
      <c r="DD102" s="35"/>
      <c r="DG102" s="35"/>
      <c r="DH102" s="34"/>
      <c r="DJ102" s="35"/>
      <c r="DK102" s="34"/>
      <c r="DL102" s="34"/>
      <c r="DM102" s="34"/>
    </row>
    <row r="103" spans="1:117" s="4" customFormat="1" ht="15" customHeight="1">
      <c r="A103" s="1">
        <v>102</v>
      </c>
      <c r="B103" s="5"/>
      <c r="H103" s="3"/>
      <c r="M103" s="5"/>
      <c r="T103" s="3"/>
      <c r="AC103" s="5"/>
      <c r="AI103" s="3"/>
      <c r="AL103" s="3"/>
      <c r="AP103" s="5"/>
      <c r="AQ103" s="5"/>
      <c r="AR103" s="33"/>
      <c r="AS103" s="34"/>
      <c r="AW103" s="35"/>
      <c r="AX103" s="34"/>
      <c r="AZ103" s="35"/>
      <c r="BA103" s="34"/>
      <c r="BB103" s="35"/>
      <c r="BD103" s="35"/>
      <c r="BF103" s="35"/>
      <c r="BG103" s="34"/>
      <c r="BH103" s="34"/>
      <c r="BI103" s="34"/>
      <c r="BJ103" s="34"/>
      <c r="BK103" s="34"/>
      <c r="BM103" s="35"/>
      <c r="BN103" s="34"/>
      <c r="BO103" s="34"/>
      <c r="BP103" s="34"/>
      <c r="BQ103" s="34"/>
      <c r="BR103" s="34"/>
      <c r="BV103" s="35"/>
      <c r="BZ103" s="35"/>
      <c r="CE103" s="35"/>
      <c r="CF103" s="34"/>
      <c r="CG103" s="34"/>
      <c r="CH103" s="34"/>
      <c r="CK103" s="35"/>
      <c r="CL103" s="34"/>
      <c r="CM103" s="34"/>
      <c r="CR103" s="35"/>
      <c r="CS103" s="34"/>
      <c r="CT103" s="34"/>
      <c r="CU103" s="34"/>
      <c r="CY103" s="35"/>
      <c r="CZ103" s="34"/>
      <c r="DA103" s="34"/>
      <c r="DB103" s="34"/>
      <c r="DD103" s="35"/>
      <c r="DG103" s="35"/>
      <c r="DH103" s="34"/>
      <c r="DJ103" s="35"/>
      <c r="DK103" s="34"/>
      <c r="DL103" s="34"/>
      <c r="DM103" s="34"/>
    </row>
    <row r="104" spans="1:117" s="4" customFormat="1" ht="15" customHeight="1">
      <c r="A104" s="1">
        <v>103</v>
      </c>
      <c r="B104" s="5"/>
      <c r="H104" s="3"/>
      <c r="M104" s="5"/>
      <c r="T104" s="3"/>
      <c r="AC104" s="5"/>
      <c r="AI104" s="3"/>
      <c r="AL104" s="3"/>
      <c r="AP104" s="5"/>
      <c r="AQ104" s="5"/>
      <c r="AR104" s="33"/>
      <c r="AS104" s="34"/>
      <c r="AW104" s="35"/>
      <c r="AX104" s="34"/>
      <c r="AZ104" s="35"/>
      <c r="BA104" s="34"/>
      <c r="BB104" s="35"/>
      <c r="BD104" s="35"/>
      <c r="BF104" s="35"/>
      <c r="BG104" s="34"/>
      <c r="BH104" s="34"/>
      <c r="BI104" s="34"/>
      <c r="BJ104" s="34"/>
      <c r="BK104" s="34"/>
      <c r="BM104" s="35"/>
      <c r="BN104" s="34"/>
      <c r="BO104" s="34"/>
      <c r="BP104" s="34"/>
      <c r="BQ104" s="34"/>
      <c r="BR104" s="34"/>
      <c r="BV104" s="35"/>
      <c r="BZ104" s="35"/>
      <c r="CE104" s="35"/>
      <c r="CF104" s="34"/>
      <c r="CG104" s="34"/>
      <c r="CH104" s="34"/>
      <c r="CK104" s="35"/>
      <c r="CL104" s="34"/>
      <c r="CM104" s="34"/>
      <c r="CR104" s="35"/>
      <c r="CS104" s="34"/>
      <c r="CT104" s="34"/>
      <c r="CU104" s="34"/>
      <c r="CY104" s="35"/>
      <c r="CZ104" s="34"/>
      <c r="DA104" s="34"/>
      <c r="DB104" s="34"/>
      <c r="DD104" s="35"/>
      <c r="DG104" s="35"/>
      <c r="DH104" s="34"/>
      <c r="DJ104" s="35"/>
      <c r="DK104" s="34"/>
      <c r="DL104" s="34"/>
      <c r="DM104" s="34"/>
    </row>
    <row r="105" spans="1:117" s="4" customFormat="1" ht="15" customHeight="1">
      <c r="A105" s="1">
        <v>104</v>
      </c>
      <c r="B105" s="5"/>
      <c r="H105" s="3"/>
      <c r="M105" s="5"/>
      <c r="T105" s="3"/>
      <c r="AC105" s="5"/>
      <c r="AI105" s="3"/>
      <c r="AL105" s="3"/>
      <c r="AP105" s="5"/>
      <c r="AQ105" s="5"/>
      <c r="AR105" s="33"/>
      <c r="AS105" s="34"/>
      <c r="AW105" s="35"/>
      <c r="AX105" s="34"/>
      <c r="AZ105" s="35"/>
      <c r="BA105" s="34"/>
      <c r="BB105" s="35"/>
      <c r="BD105" s="35"/>
      <c r="BF105" s="35"/>
      <c r="BG105" s="34"/>
      <c r="BH105" s="34"/>
      <c r="BI105" s="34"/>
      <c r="BJ105" s="34"/>
      <c r="BK105" s="34"/>
      <c r="BM105" s="35"/>
      <c r="BN105" s="34"/>
      <c r="BO105" s="34"/>
      <c r="BP105" s="34"/>
      <c r="BQ105" s="34"/>
      <c r="BR105" s="34"/>
      <c r="BV105" s="35"/>
      <c r="BZ105" s="35"/>
      <c r="CE105" s="35"/>
      <c r="CF105" s="34"/>
      <c r="CG105" s="34"/>
      <c r="CH105" s="34"/>
      <c r="CK105" s="35"/>
      <c r="CL105" s="34"/>
      <c r="CM105" s="34"/>
      <c r="CR105" s="35"/>
      <c r="CS105" s="34"/>
      <c r="CT105" s="34"/>
      <c r="CU105" s="34"/>
      <c r="CY105" s="35"/>
      <c r="CZ105" s="34"/>
      <c r="DA105" s="34"/>
      <c r="DB105" s="34"/>
      <c r="DD105" s="35"/>
      <c r="DG105" s="35"/>
      <c r="DH105" s="34"/>
      <c r="DJ105" s="35"/>
      <c r="DK105" s="34"/>
      <c r="DL105" s="34"/>
      <c r="DM105" s="34"/>
    </row>
    <row r="106" spans="1:117" s="4" customFormat="1" ht="15" customHeight="1">
      <c r="A106" s="1">
        <v>105</v>
      </c>
      <c r="B106" s="5"/>
      <c r="H106" s="3"/>
      <c r="M106" s="5"/>
      <c r="T106" s="3"/>
      <c r="AC106" s="5"/>
      <c r="AI106" s="3"/>
      <c r="AL106" s="3"/>
      <c r="AP106" s="5"/>
      <c r="AQ106" s="5"/>
      <c r="AR106" s="33"/>
      <c r="AS106" s="34"/>
      <c r="AW106" s="35"/>
      <c r="AX106" s="34"/>
      <c r="AZ106" s="35"/>
      <c r="BA106" s="34"/>
      <c r="BB106" s="35"/>
      <c r="BD106" s="35"/>
      <c r="BF106" s="35"/>
      <c r="BG106" s="34"/>
      <c r="BH106" s="34"/>
      <c r="BI106" s="34"/>
      <c r="BJ106" s="34"/>
      <c r="BK106" s="34"/>
      <c r="BM106" s="35"/>
      <c r="BN106" s="34"/>
      <c r="BO106" s="34"/>
      <c r="BP106" s="34"/>
      <c r="BQ106" s="34"/>
      <c r="BR106" s="34"/>
      <c r="BV106" s="35"/>
      <c r="BZ106" s="35"/>
      <c r="CE106" s="35"/>
      <c r="CF106" s="34"/>
      <c r="CG106" s="34"/>
      <c r="CH106" s="34"/>
      <c r="CK106" s="35"/>
      <c r="CL106" s="34"/>
      <c r="CM106" s="34"/>
      <c r="CR106" s="35"/>
      <c r="CS106" s="34"/>
      <c r="CT106" s="34"/>
      <c r="CU106" s="34"/>
      <c r="CY106" s="35"/>
      <c r="CZ106" s="34"/>
      <c r="DA106" s="34"/>
      <c r="DB106" s="34"/>
      <c r="DD106" s="35"/>
      <c r="DG106" s="35"/>
      <c r="DH106" s="34"/>
      <c r="DJ106" s="35"/>
      <c r="DK106" s="34"/>
      <c r="DL106" s="34"/>
      <c r="DM106" s="34"/>
    </row>
    <row r="107" spans="1:117" s="4" customFormat="1" ht="15" customHeight="1">
      <c r="A107" s="1">
        <v>106</v>
      </c>
      <c r="B107" s="5"/>
      <c r="H107" s="3"/>
      <c r="M107" s="5"/>
      <c r="T107" s="3"/>
      <c r="AC107" s="5"/>
      <c r="AI107" s="3"/>
      <c r="AL107" s="3"/>
      <c r="AP107" s="5"/>
      <c r="AQ107" s="5"/>
      <c r="AR107" s="33"/>
      <c r="AS107" s="34"/>
      <c r="AW107" s="35"/>
      <c r="AX107" s="34"/>
      <c r="AZ107" s="35"/>
      <c r="BA107" s="34"/>
      <c r="BB107" s="35"/>
      <c r="BD107" s="35"/>
      <c r="BF107" s="35"/>
      <c r="BG107" s="34"/>
      <c r="BH107" s="34"/>
      <c r="BI107" s="34"/>
      <c r="BJ107" s="34"/>
      <c r="BK107" s="34"/>
      <c r="BM107" s="35"/>
      <c r="BN107" s="34"/>
      <c r="BO107" s="34"/>
      <c r="BP107" s="34"/>
      <c r="BQ107" s="34"/>
      <c r="BR107" s="34"/>
      <c r="BV107" s="35"/>
      <c r="BZ107" s="35"/>
      <c r="CE107" s="35"/>
      <c r="CF107" s="34"/>
      <c r="CG107" s="34"/>
      <c r="CH107" s="34"/>
      <c r="CK107" s="35"/>
      <c r="CL107" s="34"/>
      <c r="CM107" s="34"/>
      <c r="CR107" s="35"/>
      <c r="CS107" s="34"/>
      <c r="CT107" s="34"/>
      <c r="CU107" s="34"/>
      <c r="CY107" s="35"/>
      <c r="CZ107" s="34"/>
      <c r="DA107" s="34"/>
      <c r="DB107" s="34"/>
      <c r="DD107" s="35"/>
      <c r="DG107" s="35"/>
      <c r="DH107" s="34"/>
      <c r="DJ107" s="35"/>
      <c r="DK107" s="34"/>
      <c r="DL107" s="34"/>
      <c r="DM107" s="34"/>
    </row>
    <row r="108" spans="1:117" s="4" customFormat="1" ht="15" customHeight="1">
      <c r="A108" s="1">
        <v>107</v>
      </c>
      <c r="B108" s="5"/>
      <c r="H108" s="3"/>
      <c r="M108" s="5"/>
      <c r="T108" s="3"/>
      <c r="AC108" s="5"/>
      <c r="AI108" s="3"/>
      <c r="AL108" s="3"/>
      <c r="AP108" s="5"/>
      <c r="AQ108" s="5"/>
      <c r="AR108" s="33"/>
      <c r="AS108" s="34"/>
      <c r="AW108" s="35"/>
      <c r="AX108" s="34"/>
      <c r="AZ108" s="35"/>
      <c r="BA108" s="34"/>
      <c r="BB108" s="35"/>
      <c r="BD108" s="35"/>
      <c r="BF108" s="35"/>
      <c r="BG108" s="34"/>
      <c r="BH108" s="34"/>
      <c r="BI108" s="34"/>
      <c r="BJ108" s="34"/>
      <c r="BK108" s="34"/>
      <c r="BM108" s="35"/>
      <c r="BN108" s="34"/>
      <c r="BO108" s="34"/>
      <c r="BP108" s="34"/>
      <c r="BQ108" s="34"/>
      <c r="BR108" s="34"/>
      <c r="BV108" s="35"/>
      <c r="BZ108" s="35"/>
      <c r="CE108" s="35"/>
      <c r="CF108" s="34"/>
      <c r="CG108" s="34"/>
      <c r="CH108" s="34"/>
      <c r="CK108" s="35"/>
      <c r="CL108" s="34"/>
      <c r="CM108" s="34"/>
      <c r="CR108" s="35"/>
      <c r="CS108" s="34"/>
      <c r="CT108" s="34"/>
      <c r="CU108" s="34"/>
      <c r="CY108" s="35"/>
      <c r="CZ108" s="34"/>
      <c r="DA108" s="34"/>
      <c r="DB108" s="34"/>
      <c r="DD108" s="35"/>
      <c r="DG108" s="35"/>
      <c r="DH108" s="34"/>
      <c r="DJ108" s="35"/>
      <c r="DK108" s="34"/>
      <c r="DL108" s="34"/>
      <c r="DM108" s="34"/>
    </row>
    <row r="109" spans="1:117" s="4" customFormat="1" ht="15" customHeight="1">
      <c r="A109" s="1">
        <v>108</v>
      </c>
      <c r="B109" s="5"/>
      <c r="H109" s="3"/>
      <c r="M109" s="5"/>
      <c r="T109" s="3"/>
      <c r="AC109" s="5"/>
      <c r="AI109" s="3"/>
      <c r="AL109" s="3"/>
      <c r="AP109" s="5"/>
      <c r="AQ109" s="5"/>
      <c r="AR109" s="33"/>
      <c r="AS109" s="34"/>
      <c r="AW109" s="35"/>
      <c r="AX109" s="34"/>
      <c r="AZ109" s="35"/>
      <c r="BA109" s="34"/>
      <c r="BB109" s="35"/>
      <c r="BD109" s="35"/>
      <c r="BF109" s="35"/>
      <c r="BG109" s="34"/>
      <c r="BH109" s="34"/>
      <c r="BI109" s="34"/>
      <c r="BJ109" s="34"/>
      <c r="BK109" s="34"/>
      <c r="BM109" s="35"/>
      <c r="BN109" s="34"/>
      <c r="BO109" s="34"/>
      <c r="BP109" s="34"/>
      <c r="BQ109" s="34"/>
      <c r="BR109" s="34"/>
      <c r="BV109" s="35"/>
      <c r="BZ109" s="35"/>
      <c r="CE109" s="35"/>
      <c r="CF109" s="34"/>
      <c r="CG109" s="34"/>
      <c r="CH109" s="34"/>
      <c r="CK109" s="35"/>
      <c r="CL109" s="34"/>
      <c r="CM109" s="34"/>
      <c r="CR109" s="35"/>
      <c r="CS109" s="34"/>
      <c r="CT109" s="34"/>
      <c r="CU109" s="34"/>
      <c r="CY109" s="35"/>
      <c r="CZ109" s="34"/>
      <c r="DA109" s="34"/>
      <c r="DB109" s="34"/>
      <c r="DD109" s="35"/>
      <c r="DG109" s="35"/>
      <c r="DH109" s="34"/>
      <c r="DJ109" s="35"/>
      <c r="DK109" s="34"/>
      <c r="DL109" s="34"/>
      <c r="DM109" s="34"/>
    </row>
    <row r="110" spans="1:117" s="4" customFormat="1" ht="15" customHeight="1">
      <c r="A110" s="1">
        <v>109</v>
      </c>
      <c r="B110" s="5"/>
      <c r="H110" s="3"/>
      <c r="M110" s="5"/>
      <c r="T110" s="3"/>
      <c r="AC110" s="5"/>
      <c r="AI110" s="3"/>
      <c r="AL110" s="3"/>
      <c r="AP110" s="5"/>
      <c r="AQ110" s="5"/>
      <c r="AR110" s="33"/>
      <c r="AS110" s="34"/>
      <c r="AW110" s="35"/>
      <c r="AX110" s="34"/>
      <c r="AZ110" s="35"/>
      <c r="BA110" s="34"/>
      <c r="BB110" s="35"/>
      <c r="BD110" s="35"/>
      <c r="BF110" s="35"/>
      <c r="BG110" s="34"/>
      <c r="BH110" s="34"/>
      <c r="BI110" s="34"/>
      <c r="BJ110" s="34"/>
      <c r="BK110" s="34"/>
      <c r="BM110" s="35"/>
      <c r="BN110" s="34"/>
      <c r="BO110" s="34"/>
      <c r="BP110" s="34"/>
      <c r="BQ110" s="34"/>
      <c r="BR110" s="34"/>
      <c r="BV110" s="35"/>
      <c r="BZ110" s="35"/>
      <c r="CE110" s="35"/>
      <c r="CF110" s="34"/>
      <c r="CG110" s="34"/>
      <c r="CH110" s="34"/>
      <c r="CK110" s="35"/>
      <c r="CL110" s="34"/>
      <c r="CM110" s="34"/>
      <c r="CR110" s="35"/>
      <c r="CS110" s="34"/>
      <c r="CT110" s="34"/>
      <c r="CU110" s="34"/>
      <c r="CY110" s="35"/>
      <c r="CZ110" s="34"/>
      <c r="DA110" s="34"/>
      <c r="DB110" s="34"/>
      <c r="DD110" s="35"/>
      <c r="DG110" s="35"/>
      <c r="DH110" s="34"/>
      <c r="DJ110" s="35"/>
      <c r="DK110" s="34"/>
      <c r="DL110" s="34"/>
      <c r="DM110" s="34"/>
    </row>
    <row r="111" spans="1:117" s="4" customFormat="1" ht="15" customHeight="1">
      <c r="A111" s="1">
        <v>110</v>
      </c>
      <c r="B111" s="5"/>
      <c r="H111" s="3"/>
      <c r="M111" s="5"/>
      <c r="T111" s="3"/>
      <c r="AC111" s="5"/>
      <c r="AI111" s="3"/>
      <c r="AL111" s="3"/>
      <c r="AP111" s="5"/>
      <c r="AQ111" s="5"/>
      <c r="AR111" s="33"/>
      <c r="AS111" s="34"/>
      <c r="AW111" s="35"/>
      <c r="AX111" s="34"/>
      <c r="AZ111" s="35"/>
      <c r="BA111" s="34"/>
      <c r="BB111" s="35"/>
      <c r="BD111" s="35"/>
      <c r="BF111" s="35"/>
      <c r="BG111" s="34"/>
      <c r="BH111" s="34"/>
      <c r="BI111" s="34"/>
      <c r="BJ111" s="34"/>
      <c r="BK111" s="34"/>
      <c r="BM111" s="35"/>
      <c r="BN111" s="34"/>
      <c r="BO111" s="34"/>
      <c r="BP111" s="34"/>
      <c r="BQ111" s="34"/>
      <c r="BR111" s="34"/>
      <c r="BV111" s="35"/>
      <c r="BZ111" s="35"/>
      <c r="CE111" s="35"/>
      <c r="CF111" s="34"/>
      <c r="CG111" s="34"/>
      <c r="CH111" s="34"/>
      <c r="CK111" s="35"/>
      <c r="CL111" s="34"/>
      <c r="CM111" s="34"/>
      <c r="CR111" s="35"/>
      <c r="CS111" s="34"/>
      <c r="CT111" s="34"/>
      <c r="CU111" s="34"/>
      <c r="CY111" s="35"/>
      <c r="CZ111" s="34"/>
      <c r="DA111" s="34"/>
      <c r="DB111" s="34"/>
      <c r="DD111" s="35"/>
      <c r="DG111" s="35"/>
      <c r="DH111" s="34"/>
      <c r="DJ111" s="35"/>
      <c r="DK111" s="34"/>
      <c r="DL111" s="34"/>
      <c r="DM111" s="34"/>
    </row>
    <row r="112" spans="1:117" s="4" customFormat="1" ht="15" customHeight="1">
      <c r="A112" s="1">
        <v>111</v>
      </c>
      <c r="B112" s="5"/>
      <c r="H112" s="3"/>
      <c r="M112" s="5"/>
      <c r="T112" s="3"/>
      <c r="AC112" s="5"/>
      <c r="AI112" s="3"/>
      <c r="AL112" s="3"/>
      <c r="AP112" s="5"/>
      <c r="AQ112" s="5"/>
      <c r="AR112" s="33"/>
      <c r="AS112" s="34"/>
      <c r="AW112" s="35"/>
      <c r="AX112" s="34"/>
      <c r="AZ112" s="35"/>
      <c r="BA112" s="34"/>
      <c r="BB112" s="35"/>
      <c r="BD112" s="35"/>
      <c r="BF112" s="35"/>
      <c r="BG112" s="34"/>
      <c r="BH112" s="34"/>
      <c r="BI112" s="34"/>
      <c r="BJ112" s="34"/>
      <c r="BK112" s="34"/>
      <c r="BM112" s="35"/>
      <c r="BN112" s="34"/>
      <c r="BO112" s="34"/>
      <c r="BP112" s="34"/>
      <c r="BQ112" s="34"/>
      <c r="BR112" s="34"/>
      <c r="BV112" s="35"/>
      <c r="BZ112" s="35"/>
      <c r="CE112" s="35"/>
      <c r="CF112" s="34"/>
      <c r="CG112" s="34"/>
      <c r="CH112" s="34"/>
      <c r="CK112" s="35"/>
      <c r="CL112" s="34"/>
      <c r="CM112" s="34"/>
      <c r="CR112" s="35"/>
      <c r="CS112" s="34"/>
      <c r="CT112" s="34"/>
      <c r="CU112" s="34"/>
      <c r="CY112" s="35"/>
      <c r="CZ112" s="34"/>
      <c r="DA112" s="34"/>
      <c r="DB112" s="34"/>
      <c r="DD112" s="35"/>
      <c r="DG112" s="35"/>
      <c r="DH112" s="34"/>
      <c r="DJ112" s="35"/>
      <c r="DK112" s="34"/>
      <c r="DL112" s="34"/>
      <c r="DM112" s="34"/>
    </row>
    <row r="113" spans="1:117" s="4" customFormat="1" ht="15" customHeight="1">
      <c r="A113" s="1">
        <v>112</v>
      </c>
      <c r="B113" s="5"/>
      <c r="H113" s="3"/>
      <c r="M113" s="5"/>
      <c r="T113" s="3"/>
      <c r="AC113" s="5"/>
      <c r="AI113" s="3"/>
      <c r="AL113" s="3"/>
      <c r="AP113" s="5"/>
      <c r="AQ113" s="5"/>
      <c r="AR113" s="33"/>
      <c r="AS113" s="34"/>
      <c r="AW113" s="35"/>
      <c r="AX113" s="34"/>
      <c r="AZ113" s="35"/>
      <c r="BA113" s="34"/>
      <c r="BB113" s="35"/>
      <c r="BD113" s="35"/>
      <c r="BF113" s="35"/>
      <c r="BG113" s="34"/>
      <c r="BH113" s="34"/>
      <c r="BI113" s="34"/>
      <c r="BJ113" s="34"/>
      <c r="BK113" s="34"/>
      <c r="BM113" s="35"/>
      <c r="BN113" s="34"/>
      <c r="BO113" s="34"/>
      <c r="BP113" s="34"/>
      <c r="BQ113" s="34"/>
      <c r="BR113" s="34"/>
      <c r="BV113" s="35"/>
      <c r="BZ113" s="35"/>
      <c r="CE113" s="35"/>
      <c r="CF113" s="34"/>
      <c r="CG113" s="34"/>
      <c r="CH113" s="34"/>
      <c r="CK113" s="35"/>
      <c r="CL113" s="34"/>
      <c r="CM113" s="34"/>
      <c r="CR113" s="35"/>
      <c r="CS113" s="34"/>
      <c r="CT113" s="34"/>
      <c r="CU113" s="34"/>
      <c r="CY113" s="35"/>
      <c r="CZ113" s="34"/>
      <c r="DA113" s="34"/>
      <c r="DB113" s="34"/>
      <c r="DD113" s="35"/>
      <c r="DG113" s="35"/>
      <c r="DH113" s="34"/>
      <c r="DJ113" s="35"/>
      <c r="DK113" s="34"/>
      <c r="DL113" s="34"/>
      <c r="DM113" s="34"/>
    </row>
    <row r="114" spans="1:117" s="4" customFormat="1" ht="15" customHeight="1">
      <c r="A114" s="1">
        <v>113</v>
      </c>
      <c r="B114" s="5"/>
      <c r="H114" s="3"/>
      <c r="M114" s="5"/>
      <c r="T114" s="3"/>
      <c r="AC114" s="5"/>
      <c r="AI114" s="3"/>
      <c r="AL114" s="3"/>
      <c r="AP114" s="5"/>
      <c r="AQ114" s="5"/>
      <c r="AR114" s="33"/>
      <c r="AS114" s="34"/>
      <c r="AW114" s="35"/>
      <c r="AX114" s="34"/>
      <c r="AZ114" s="35"/>
      <c r="BA114" s="34"/>
      <c r="BB114" s="35"/>
      <c r="BD114" s="35"/>
      <c r="BF114" s="35"/>
      <c r="BG114" s="34"/>
      <c r="BH114" s="34"/>
      <c r="BI114" s="34"/>
      <c r="BJ114" s="34"/>
      <c r="BK114" s="34"/>
      <c r="BM114" s="35"/>
      <c r="BN114" s="34"/>
      <c r="BO114" s="34"/>
      <c r="BP114" s="34"/>
      <c r="BQ114" s="34"/>
      <c r="BR114" s="34"/>
      <c r="BV114" s="35"/>
      <c r="BZ114" s="35"/>
      <c r="CE114" s="35"/>
      <c r="CF114" s="34"/>
      <c r="CG114" s="34"/>
      <c r="CH114" s="34"/>
      <c r="CK114" s="35"/>
      <c r="CL114" s="34"/>
      <c r="CM114" s="34"/>
      <c r="CR114" s="35"/>
      <c r="CS114" s="34"/>
      <c r="CT114" s="34"/>
      <c r="CU114" s="34"/>
      <c r="CY114" s="35"/>
      <c r="CZ114" s="34"/>
      <c r="DA114" s="34"/>
      <c r="DB114" s="34"/>
      <c r="DD114" s="35"/>
      <c r="DG114" s="35"/>
      <c r="DH114" s="34"/>
      <c r="DJ114" s="35"/>
      <c r="DK114" s="34"/>
      <c r="DL114" s="34"/>
      <c r="DM114" s="34"/>
    </row>
    <row r="115" spans="1:117" s="4" customFormat="1" ht="15" customHeight="1">
      <c r="A115" s="1">
        <v>114</v>
      </c>
      <c r="B115" s="5"/>
      <c r="H115" s="3"/>
      <c r="M115" s="5"/>
      <c r="T115" s="3"/>
      <c r="AC115" s="5"/>
      <c r="AI115" s="3"/>
      <c r="AL115" s="3"/>
      <c r="AP115" s="5"/>
      <c r="AQ115" s="5"/>
      <c r="AR115" s="33"/>
      <c r="AS115" s="34"/>
      <c r="AW115" s="35"/>
      <c r="AX115" s="34"/>
      <c r="AZ115" s="35"/>
      <c r="BA115" s="34"/>
      <c r="BB115" s="35"/>
      <c r="BD115" s="35"/>
      <c r="BF115" s="35"/>
      <c r="BG115" s="34"/>
      <c r="BH115" s="34"/>
      <c r="BI115" s="34"/>
      <c r="BJ115" s="34"/>
      <c r="BK115" s="34"/>
      <c r="BM115" s="35"/>
      <c r="BN115" s="34"/>
      <c r="BO115" s="34"/>
      <c r="BP115" s="34"/>
      <c r="BQ115" s="34"/>
      <c r="BR115" s="34"/>
      <c r="BV115" s="35"/>
      <c r="BZ115" s="35"/>
      <c r="CE115" s="35"/>
      <c r="CF115" s="34"/>
      <c r="CG115" s="34"/>
      <c r="CH115" s="34"/>
      <c r="CK115" s="35"/>
      <c r="CL115" s="34"/>
      <c r="CM115" s="34"/>
      <c r="CR115" s="35"/>
      <c r="CS115" s="34"/>
      <c r="CT115" s="34"/>
      <c r="CU115" s="34"/>
      <c r="CY115" s="35"/>
      <c r="CZ115" s="34"/>
      <c r="DA115" s="34"/>
      <c r="DB115" s="34"/>
      <c r="DD115" s="35"/>
      <c r="DG115" s="35"/>
      <c r="DH115" s="34"/>
      <c r="DJ115" s="35"/>
      <c r="DK115" s="34"/>
      <c r="DL115" s="34"/>
      <c r="DM115" s="34"/>
    </row>
    <row r="116" spans="1:117" s="4" customFormat="1" ht="15" customHeight="1">
      <c r="A116" s="1">
        <v>115</v>
      </c>
      <c r="B116" s="5"/>
      <c r="H116" s="3"/>
      <c r="M116" s="5"/>
      <c r="T116" s="3"/>
      <c r="AC116" s="5"/>
      <c r="AI116" s="3"/>
      <c r="AL116" s="3"/>
      <c r="AP116" s="5"/>
      <c r="AQ116" s="5"/>
      <c r="AR116" s="33"/>
      <c r="AS116" s="34"/>
      <c r="AW116" s="35"/>
      <c r="AX116" s="34"/>
      <c r="AZ116" s="35"/>
      <c r="BA116" s="34"/>
      <c r="BB116" s="35"/>
      <c r="BD116" s="35"/>
      <c r="BF116" s="35"/>
      <c r="BG116" s="34"/>
      <c r="BH116" s="34"/>
      <c r="BI116" s="34"/>
      <c r="BJ116" s="34"/>
      <c r="BK116" s="34"/>
      <c r="BM116" s="35"/>
      <c r="BN116" s="34"/>
      <c r="BO116" s="34"/>
      <c r="BP116" s="34"/>
      <c r="BQ116" s="34"/>
      <c r="BR116" s="34"/>
      <c r="BV116" s="35"/>
      <c r="BZ116" s="35"/>
      <c r="CE116" s="35"/>
      <c r="CF116" s="34"/>
      <c r="CG116" s="34"/>
      <c r="CH116" s="34"/>
      <c r="CK116" s="35"/>
      <c r="CL116" s="34"/>
      <c r="CM116" s="34"/>
      <c r="CR116" s="35"/>
      <c r="CS116" s="34"/>
      <c r="CT116" s="34"/>
      <c r="CU116" s="34"/>
      <c r="CY116" s="35"/>
      <c r="CZ116" s="34"/>
      <c r="DA116" s="34"/>
      <c r="DB116" s="34"/>
      <c r="DD116" s="35"/>
      <c r="DG116" s="35"/>
      <c r="DH116" s="34"/>
      <c r="DJ116" s="35"/>
      <c r="DK116" s="34"/>
      <c r="DL116" s="34"/>
      <c r="DM116" s="34"/>
    </row>
    <row r="117" spans="1:117" s="4" customFormat="1" ht="15" customHeight="1">
      <c r="A117" s="1">
        <v>116</v>
      </c>
      <c r="B117" s="5"/>
      <c r="H117" s="3"/>
      <c r="M117" s="5"/>
      <c r="T117" s="3"/>
      <c r="AC117" s="5"/>
      <c r="AI117" s="3"/>
      <c r="AL117" s="3"/>
      <c r="AP117" s="5"/>
      <c r="AQ117" s="5"/>
      <c r="AR117" s="33"/>
      <c r="AS117" s="34"/>
      <c r="AW117" s="35"/>
      <c r="AX117" s="34"/>
      <c r="AZ117" s="35"/>
      <c r="BA117" s="34"/>
      <c r="BB117" s="35"/>
      <c r="BD117" s="35"/>
      <c r="BF117" s="35"/>
      <c r="BG117" s="34"/>
      <c r="BH117" s="34"/>
      <c r="BI117" s="34"/>
      <c r="BJ117" s="34"/>
      <c r="BK117" s="34"/>
      <c r="BM117" s="35"/>
      <c r="BN117" s="34"/>
      <c r="BO117" s="34"/>
      <c r="BP117" s="34"/>
      <c r="BQ117" s="34"/>
      <c r="BR117" s="34"/>
      <c r="BV117" s="35"/>
      <c r="BZ117" s="35"/>
      <c r="CE117" s="35"/>
      <c r="CF117" s="34"/>
      <c r="CG117" s="34"/>
      <c r="CH117" s="34"/>
      <c r="CK117" s="35"/>
      <c r="CL117" s="34"/>
      <c r="CM117" s="34"/>
      <c r="CR117" s="35"/>
      <c r="CS117" s="34"/>
      <c r="CT117" s="34"/>
      <c r="CU117" s="34"/>
      <c r="CY117" s="35"/>
      <c r="CZ117" s="34"/>
      <c r="DA117" s="34"/>
      <c r="DB117" s="34"/>
      <c r="DD117" s="35"/>
      <c r="DG117" s="35"/>
      <c r="DH117" s="34"/>
      <c r="DJ117" s="35"/>
      <c r="DK117" s="34"/>
      <c r="DL117" s="34"/>
      <c r="DM117" s="34"/>
    </row>
    <row r="118" spans="1:117" s="4" customFormat="1" ht="15" customHeight="1">
      <c r="A118" s="1">
        <v>117</v>
      </c>
      <c r="B118" s="5"/>
      <c r="H118" s="3"/>
      <c r="M118" s="5"/>
      <c r="T118" s="3"/>
      <c r="AC118" s="5"/>
      <c r="AI118" s="3"/>
      <c r="AL118" s="3"/>
      <c r="AP118" s="5"/>
      <c r="AQ118" s="5"/>
      <c r="AR118" s="33"/>
      <c r="AS118" s="34"/>
      <c r="AW118" s="35"/>
      <c r="AX118" s="34"/>
      <c r="AZ118" s="35"/>
      <c r="BA118" s="34"/>
      <c r="BB118" s="35"/>
      <c r="BD118" s="35"/>
      <c r="BF118" s="35"/>
      <c r="BG118" s="34"/>
      <c r="BH118" s="34"/>
      <c r="BI118" s="34"/>
      <c r="BJ118" s="34"/>
      <c r="BK118" s="34"/>
      <c r="BM118" s="35"/>
      <c r="BN118" s="34"/>
      <c r="BO118" s="34"/>
      <c r="BP118" s="34"/>
      <c r="BQ118" s="34"/>
      <c r="BR118" s="34"/>
      <c r="BV118" s="35"/>
      <c r="BZ118" s="35"/>
      <c r="CE118" s="35"/>
      <c r="CF118" s="34"/>
      <c r="CG118" s="34"/>
      <c r="CH118" s="34"/>
      <c r="CK118" s="35"/>
      <c r="CL118" s="34"/>
      <c r="CM118" s="34"/>
      <c r="CR118" s="35"/>
      <c r="CS118" s="34"/>
      <c r="CT118" s="34"/>
      <c r="CU118" s="34"/>
      <c r="CY118" s="35"/>
      <c r="CZ118" s="34"/>
      <c r="DA118" s="34"/>
      <c r="DB118" s="34"/>
      <c r="DD118" s="35"/>
      <c r="DG118" s="35"/>
      <c r="DH118" s="34"/>
      <c r="DJ118" s="35"/>
      <c r="DK118" s="34"/>
      <c r="DL118" s="34"/>
      <c r="DM118" s="34"/>
    </row>
    <row r="119" spans="1:117" s="4" customFormat="1" ht="15" customHeight="1">
      <c r="A119" s="1">
        <v>118</v>
      </c>
      <c r="B119" s="5"/>
      <c r="H119" s="3"/>
      <c r="M119" s="5"/>
      <c r="T119" s="3"/>
      <c r="AC119" s="5"/>
      <c r="AI119" s="3"/>
      <c r="AL119" s="3"/>
      <c r="AP119" s="5"/>
      <c r="AQ119" s="5"/>
      <c r="AR119" s="33"/>
      <c r="AS119" s="34"/>
      <c r="AW119" s="35"/>
      <c r="AX119" s="34"/>
      <c r="AZ119" s="35"/>
      <c r="BA119" s="34"/>
      <c r="BB119" s="35"/>
      <c r="BD119" s="35"/>
      <c r="BF119" s="35"/>
      <c r="BG119" s="34"/>
      <c r="BH119" s="34"/>
      <c r="BI119" s="34"/>
      <c r="BJ119" s="34"/>
      <c r="BK119" s="34"/>
      <c r="BM119" s="35"/>
      <c r="BN119" s="34"/>
      <c r="BO119" s="34"/>
      <c r="BP119" s="34"/>
      <c r="BQ119" s="34"/>
      <c r="BR119" s="34"/>
      <c r="BV119" s="35"/>
      <c r="BZ119" s="35"/>
      <c r="CE119" s="35"/>
      <c r="CF119" s="34"/>
      <c r="CG119" s="34"/>
      <c r="CH119" s="34"/>
      <c r="CK119" s="35"/>
      <c r="CL119" s="34"/>
      <c r="CM119" s="34"/>
      <c r="CR119" s="35"/>
      <c r="CS119" s="34"/>
      <c r="CT119" s="34"/>
      <c r="CU119" s="34"/>
      <c r="CY119" s="35"/>
      <c r="CZ119" s="34"/>
      <c r="DA119" s="34"/>
      <c r="DB119" s="34"/>
      <c r="DD119" s="35"/>
      <c r="DG119" s="35"/>
      <c r="DH119" s="34"/>
      <c r="DJ119" s="35"/>
      <c r="DK119" s="34"/>
      <c r="DL119" s="34"/>
      <c r="DM119" s="34"/>
    </row>
    <row r="120" spans="1:117" s="4" customFormat="1" ht="15" customHeight="1">
      <c r="A120" s="1">
        <v>119</v>
      </c>
      <c r="B120" s="5"/>
      <c r="H120" s="3"/>
      <c r="M120" s="5"/>
      <c r="T120" s="3"/>
      <c r="AC120" s="5"/>
      <c r="AI120" s="3"/>
      <c r="AL120" s="3"/>
      <c r="AP120" s="5"/>
      <c r="AQ120" s="5"/>
      <c r="AR120" s="33"/>
      <c r="AS120" s="34"/>
      <c r="AW120" s="35"/>
      <c r="AX120" s="34"/>
      <c r="AZ120" s="35"/>
      <c r="BA120" s="34"/>
      <c r="BB120" s="35"/>
      <c r="BD120" s="35"/>
      <c r="BF120" s="35"/>
      <c r="BG120" s="34"/>
      <c r="BH120" s="34"/>
      <c r="BI120" s="34"/>
      <c r="BJ120" s="34"/>
      <c r="BK120" s="34"/>
      <c r="BM120" s="35"/>
      <c r="BN120" s="34"/>
      <c r="BO120" s="34"/>
      <c r="BP120" s="34"/>
      <c r="BQ120" s="34"/>
      <c r="BR120" s="34"/>
      <c r="BV120" s="35"/>
      <c r="BZ120" s="35"/>
      <c r="CE120" s="35"/>
      <c r="CF120" s="34"/>
      <c r="CG120" s="34"/>
      <c r="CH120" s="34"/>
      <c r="CK120" s="35"/>
      <c r="CL120" s="34"/>
      <c r="CM120" s="34"/>
      <c r="CR120" s="35"/>
      <c r="CS120" s="34"/>
      <c r="CT120" s="34"/>
      <c r="CU120" s="34"/>
      <c r="CY120" s="35"/>
      <c r="CZ120" s="34"/>
      <c r="DA120" s="34"/>
      <c r="DB120" s="34"/>
      <c r="DD120" s="35"/>
      <c r="DG120" s="35"/>
      <c r="DH120" s="34"/>
      <c r="DJ120" s="35"/>
      <c r="DK120" s="34"/>
      <c r="DL120" s="34"/>
      <c r="DM120" s="34"/>
    </row>
    <row r="121" spans="1:117" s="4" customFormat="1" ht="15" customHeight="1">
      <c r="A121" s="1">
        <v>120</v>
      </c>
      <c r="B121" s="5"/>
      <c r="H121" s="3"/>
      <c r="M121" s="5"/>
      <c r="T121" s="3"/>
      <c r="AC121" s="5"/>
      <c r="AI121" s="3"/>
      <c r="AL121" s="3"/>
      <c r="AP121" s="5"/>
      <c r="AQ121" s="5"/>
      <c r="AR121" s="33"/>
      <c r="AS121" s="34"/>
      <c r="AW121" s="35"/>
      <c r="AX121" s="34"/>
      <c r="AZ121" s="35"/>
      <c r="BA121" s="34"/>
      <c r="BB121" s="35"/>
      <c r="BD121" s="35"/>
      <c r="BF121" s="35"/>
      <c r="BG121" s="34"/>
      <c r="BH121" s="34"/>
      <c r="BI121" s="34"/>
      <c r="BJ121" s="34"/>
      <c r="BK121" s="34"/>
      <c r="BM121" s="35"/>
      <c r="BN121" s="34"/>
      <c r="BO121" s="34"/>
      <c r="BP121" s="34"/>
      <c r="BQ121" s="34"/>
      <c r="BR121" s="34"/>
      <c r="BV121" s="35"/>
      <c r="BZ121" s="35"/>
      <c r="CE121" s="35"/>
      <c r="CF121" s="34"/>
      <c r="CG121" s="34"/>
      <c r="CH121" s="34"/>
      <c r="CK121" s="35"/>
      <c r="CL121" s="34"/>
      <c r="CM121" s="34"/>
      <c r="CR121" s="35"/>
      <c r="CS121" s="34"/>
      <c r="CT121" s="34"/>
      <c r="CU121" s="34"/>
      <c r="CY121" s="35"/>
      <c r="CZ121" s="34"/>
      <c r="DA121" s="34"/>
      <c r="DB121" s="34"/>
      <c r="DD121" s="35"/>
      <c r="DG121" s="35"/>
      <c r="DH121" s="34"/>
      <c r="DJ121" s="35"/>
      <c r="DK121" s="34"/>
      <c r="DL121" s="34"/>
      <c r="DM121" s="34"/>
    </row>
    <row r="122" spans="1:117" s="4" customFormat="1" ht="15" customHeight="1">
      <c r="A122" s="1">
        <v>121</v>
      </c>
      <c r="B122" s="5"/>
      <c r="H122" s="3"/>
      <c r="M122" s="5"/>
      <c r="T122" s="3"/>
      <c r="AC122" s="5"/>
      <c r="AI122" s="3"/>
      <c r="AL122" s="3"/>
      <c r="AP122" s="5"/>
      <c r="AQ122" s="5"/>
      <c r="AR122" s="33"/>
      <c r="AS122" s="34"/>
      <c r="AW122" s="35"/>
      <c r="AX122" s="34"/>
      <c r="AZ122" s="35"/>
      <c r="BA122" s="34"/>
      <c r="BB122" s="35"/>
      <c r="BD122" s="35"/>
      <c r="BF122" s="35"/>
      <c r="BG122" s="34"/>
      <c r="BH122" s="34"/>
      <c r="BI122" s="34"/>
      <c r="BJ122" s="34"/>
      <c r="BK122" s="34"/>
      <c r="BM122" s="35"/>
      <c r="BN122" s="34"/>
      <c r="BO122" s="34"/>
      <c r="BP122" s="34"/>
      <c r="BQ122" s="34"/>
      <c r="BR122" s="34"/>
      <c r="BV122" s="35"/>
      <c r="BZ122" s="35"/>
      <c r="CE122" s="35"/>
      <c r="CF122" s="34"/>
      <c r="CG122" s="34"/>
      <c r="CH122" s="34"/>
      <c r="CK122" s="35"/>
      <c r="CL122" s="34"/>
      <c r="CM122" s="34"/>
      <c r="CR122" s="35"/>
      <c r="CS122" s="34"/>
      <c r="CT122" s="34"/>
      <c r="CU122" s="34"/>
      <c r="CY122" s="35"/>
      <c r="CZ122" s="34"/>
      <c r="DA122" s="34"/>
      <c r="DB122" s="34"/>
      <c r="DD122" s="35"/>
      <c r="DG122" s="35"/>
      <c r="DH122" s="34"/>
      <c r="DJ122" s="35"/>
      <c r="DK122" s="34"/>
      <c r="DL122" s="34"/>
      <c r="DM122" s="34"/>
    </row>
    <row r="123" spans="1:117" s="4" customFormat="1" ht="15" customHeight="1">
      <c r="A123" s="1">
        <v>122</v>
      </c>
      <c r="B123" s="5"/>
      <c r="H123" s="3"/>
      <c r="M123" s="5"/>
      <c r="T123" s="3"/>
      <c r="AC123" s="5"/>
      <c r="AI123" s="3"/>
      <c r="AL123" s="3"/>
      <c r="AP123" s="5"/>
      <c r="AQ123" s="5"/>
      <c r="AR123" s="33"/>
      <c r="AS123" s="34"/>
      <c r="AW123" s="35"/>
      <c r="AX123" s="34"/>
      <c r="AZ123" s="35"/>
      <c r="BA123" s="34"/>
      <c r="BB123" s="35"/>
      <c r="BD123" s="35"/>
      <c r="BF123" s="35"/>
      <c r="BG123" s="34"/>
      <c r="BH123" s="34"/>
      <c r="BI123" s="34"/>
      <c r="BJ123" s="34"/>
      <c r="BK123" s="34"/>
      <c r="BM123" s="35"/>
      <c r="BN123" s="34"/>
      <c r="BO123" s="34"/>
      <c r="BP123" s="34"/>
      <c r="BQ123" s="34"/>
      <c r="BR123" s="34"/>
      <c r="BV123" s="35"/>
      <c r="BZ123" s="35"/>
      <c r="CE123" s="35"/>
      <c r="CF123" s="34"/>
      <c r="CG123" s="34"/>
      <c r="CH123" s="34"/>
      <c r="CK123" s="35"/>
      <c r="CL123" s="34"/>
      <c r="CM123" s="34"/>
      <c r="CR123" s="35"/>
      <c r="CS123" s="34"/>
      <c r="CT123" s="34"/>
      <c r="CU123" s="34"/>
      <c r="CY123" s="35"/>
      <c r="CZ123" s="34"/>
      <c r="DA123" s="34"/>
      <c r="DB123" s="34"/>
      <c r="DD123" s="35"/>
      <c r="DG123" s="35"/>
      <c r="DH123" s="34"/>
      <c r="DJ123" s="35"/>
      <c r="DK123" s="34"/>
      <c r="DL123" s="34"/>
      <c r="DM123" s="34"/>
    </row>
    <row r="124" spans="1:117" s="4" customFormat="1" ht="15" customHeight="1">
      <c r="A124" s="1">
        <v>123</v>
      </c>
      <c r="B124" s="5"/>
      <c r="H124" s="3"/>
      <c r="M124" s="5"/>
      <c r="T124" s="3"/>
      <c r="AC124" s="5"/>
      <c r="AI124" s="3"/>
      <c r="AL124" s="3"/>
      <c r="AP124" s="5"/>
      <c r="AQ124" s="5"/>
      <c r="AR124" s="33"/>
      <c r="AS124" s="34"/>
      <c r="AW124" s="35"/>
      <c r="AX124" s="34"/>
      <c r="AZ124" s="35"/>
      <c r="BA124" s="34"/>
      <c r="BB124" s="35"/>
      <c r="BD124" s="35"/>
      <c r="BF124" s="35"/>
      <c r="BG124" s="34"/>
      <c r="BH124" s="34"/>
      <c r="BI124" s="34"/>
      <c r="BJ124" s="34"/>
      <c r="BK124" s="34"/>
      <c r="BM124" s="35"/>
      <c r="BN124" s="34"/>
      <c r="BO124" s="34"/>
      <c r="BP124" s="34"/>
      <c r="BQ124" s="34"/>
      <c r="BR124" s="34"/>
      <c r="BV124" s="35"/>
      <c r="BZ124" s="35"/>
      <c r="CE124" s="35"/>
      <c r="CF124" s="34"/>
      <c r="CG124" s="34"/>
      <c r="CH124" s="34"/>
      <c r="CK124" s="35"/>
      <c r="CL124" s="34"/>
      <c r="CM124" s="34"/>
      <c r="CR124" s="35"/>
      <c r="CS124" s="34"/>
      <c r="CT124" s="34"/>
      <c r="CU124" s="34"/>
      <c r="CY124" s="35"/>
      <c r="CZ124" s="34"/>
      <c r="DA124" s="34"/>
      <c r="DB124" s="34"/>
      <c r="DD124" s="35"/>
      <c r="DG124" s="35"/>
      <c r="DH124" s="34"/>
      <c r="DJ124" s="35"/>
      <c r="DK124" s="34"/>
      <c r="DL124" s="34"/>
      <c r="DM124" s="34"/>
    </row>
    <row r="125" spans="1:117" s="4" customFormat="1" ht="15" customHeight="1">
      <c r="A125" s="1">
        <v>124</v>
      </c>
      <c r="B125" s="5"/>
      <c r="H125" s="3"/>
      <c r="M125" s="5"/>
      <c r="T125" s="3"/>
      <c r="AC125" s="5"/>
      <c r="AI125" s="3"/>
      <c r="AL125" s="3"/>
      <c r="AP125" s="5"/>
      <c r="AQ125" s="5"/>
      <c r="AR125" s="33"/>
      <c r="AS125" s="34"/>
      <c r="AW125" s="35"/>
      <c r="AX125" s="34"/>
      <c r="AZ125" s="35"/>
      <c r="BA125" s="34"/>
      <c r="BB125" s="35"/>
      <c r="BD125" s="35"/>
      <c r="BF125" s="35"/>
      <c r="BG125" s="34"/>
      <c r="BH125" s="34"/>
      <c r="BI125" s="34"/>
      <c r="BJ125" s="34"/>
      <c r="BK125" s="34"/>
      <c r="BM125" s="35"/>
      <c r="BN125" s="34"/>
      <c r="BO125" s="34"/>
      <c r="BP125" s="34"/>
      <c r="BQ125" s="34"/>
      <c r="BR125" s="34"/>
      <c r="BV125" s="35"/>
      <c r="BZ125" s="35"/>
      <c r="CE125" s="35"/>
      <c r="CF125" s="34"/>
      <c r="CG125" s="34"/>
      <c r="CH125" s="34"/>
      <c r="CK125" s="35"/>
      <c r="CL125" s="34"/>
      <c r="CM125" s="34"/>
      <c r="CR125" s="35"/>
      <c r="CS125" s="34"/>
      <c r="CT125" s="34"/>
      <c r="CU125" s="34"/>
      <c r="CY125" s="35"/>
      <c r="CZ125" s="34"/>
      <c r="DA125" s="34"/>
      <c r="DB125" s="34"/>
      <c r="DD125" s="35"/>
      <c r="DG125" s="35"/>
      <c r="DH125" s="34"/>
      <c r="DJ125" s="35"/>
      <c r="DK125" s="34"/>
      <c r="DL125" s="34"/>
      <c r="DM125" s="34"/>
    </row>
    <row r="126" spans="1:117" s="4" customFormat="1" ht="15" customHeight="1">
      <c r="A126" s="1">
        <v>125</v>
      </c>
      <c r="B126" s="5"/>
      <c r="H126" s="3"/>
      <c r="M126" s="5"/>
      <c r="T126" s="3"/>
      <c r="AC126" s="5"/>
      <c r="AI126" s="3"/>
      <c r="AL126" s="3"/>
      <c r="AP126" s="5"/>
      <c r="AQ126" s="5"/>
      <c r="AR126" s="33"/>
      <c r="AS126" s="34"/>
      <c r="AW126" s="35"/>
      <c r="AX126" s="34"/>
      <c r="AZ126" s="35"/>
      <c r="BA126" s="34"/>
      <c r="BB126" s="35"/>
      <c r="BD126" s="35"/>
      <c r="BF126" s="35"/>
      <c r="BG126" s="34"/>
      <c r="BH126" s="34"/>
      <c r="BI126" s="34"/>
      <c r="BJ126" s="34"/>
      <c r="BK126" s="34"/>
      <c r="BM126" s="35"/>
      <c r="BN126" s="34"/>
      <c r="BO126" s="34"/>
      <c r="BP126" s="34"/>
      <c r="BQ126" s="34"/>
      <c r="BR126" s="34"/>
      <c r="BV126" s="35"/>
      <c r="BZ126" s="35"/>
      <c r="CE126" s="35"/>
      <c r="CF126" s="34"/>
      <c r="CG126" s="34"/>
      <c r="CH126" s="34"/>
      <c r="CK126" s="35"/>
      <c r="CL126" s="34"/>
      <c r="CM126" s="34"/>
      <c r="CR126" s="35"/>
      <c r="CS126" s="34"/>
      <c r="CT126" s="34"/>
      <c r="CU126" s="34"/>
      <c r="CY126" s="35"/>
      <c r="CZ126" s="34"/>
      <c r="DA126" s="34"/>
      <c r="DB126" s="34"/>
      <c r="DD126" s="35"/>
      <c r="DG126" s="35"/>
      <c r="DH126" s="34"/>
      <c r="DJ126" s="35"/>
      <c r="DK126" s="34"/>
      <c r="DL126" s="34"/>
      <c r="DM126" s="34"/>
    </row>
    <row r="127" spans="1:117" s="4" customFormat="1" ht="15" customHeight="1">
      <c r="A127" s="1">
        <v>126</v>
      </c>
      <c r="B127" s="5"/>
      <c r="H127" s="3"/>
      <c r="M127" s="5"/>
      <c r="T127" s="3"/>
      <c r="AC127" s="5"/>
      <c r="AI127" s="3"/>
      <c r="AL127" s="3"/>
      <c r="AP127" s="5"/>
      <c r="AQ127" s="5"/>
      <c r="AR127" s="33"/>
      <c r="AS127" s="34"/>
      <c r="AW127" s="35"/>
      <c r="AX127" s="34"/>
      <c r="AZ127" s="35"/>
      <c r="BA127" s="34"/>
      <c r="BB127" s="35"/>
      <c r="BD127" s="35"/>
      <c r="BF127" s="35"/>
      <c r="BG127" s="34"/>
      <c r="BH127" s="34"/>
      <c r="BI127" s="34"/>
      <c r="BJ127" s="34"/>
      <c r="BK127" s="34"/>
      <c r="BM127" s="35"/>
      <c r="BN127" s="34"/>
      <c r="BO127" s="34"/>
      <c r="BP127" s="34"/>
      <c r="BQ127" s="34"/>
      <c r="BR127" s="34"/>
      <c r="BV127" s="35"/>
      <c r="BZ127" s="35"/>
      <c r="CE127" s="35"/>
      <c r="CF127" s="34"/>
      <c r="CG127" s="34"/>
      <c r="CH127" s="34"/>
      <c r="CK127" s="35"/>
      <c r="CL127" s="34"/>
      <c r="CM127" s="34"/>
      <c r="CR127" s="35"/>
      <c r="CS127" s="34"/>
      <c r="CT127" s="34"/>
      <c r="CU127" s="34"/>
      <c r="CY127" s="35"/>
      <c r="CZ127" s="34"/>
      <c r="DA127" s="34"/>
      <c r="DB127" s="34"/>
      <c r="DD127" s="35"/>
      <c r="DG127" s="35"/>
      <c r="DH127" s="34"/>
      <c r="DJ127" s="35"/>
      <c r="DK127" s="34"/>
      <c r="DL127" s="34"/>
      <c r="DM127" s="34"/>
    </row>
    <row r="128" spans="1:117" s="4" customFormat="1" ht="15" customHeight="1">
      <c r="A128" s="1">
        <v>127</v>
      </c>
      <c r="B128" s="5"/>
      <c r="H128" s="3"/>
      <c r="M128" s="5"/>
      <c r="T128" s="3"/>
      <c r="AC128" s="5"/>
      <c r="AI128" s="3"/>
      <c r="AL128" s="3"/>
      <c r="AP128" s="5"/>
      <c r="AQ128" s="5"/>
      <c r="AR128" s="33"/>
      <c r="AS128" s="34"/>
      <c r="AW128" s="35"/>
      <c r="AX128" s="34"/>
      <c r="AZ128" s="35"/>
      <c r="BA128" s="34"/>
      <c r="BB128" s="35"/>
      <c r="BD128" s="35"/>
      <c r="BF128" s="35"/>
      <c r="BG128" s="34"/>
      <c r="BH128" s="34"/>
      <c r="BI128" s="34"/>
      <c r="BJ128" s="34"/>
      <c r="BK128" s="34"/>
      <c r="BM128" s="35"/>
      <c r="BN128" s="34"/>
      <c r="BO128" s="34"/>
      <c r="BP128" s="34"/>
      <c r="BQ128" s="34"/>
      <c r="BR128" s="34"/>
      <c r="BV128" s="35"/>
      <c r="BZ128" s="35"/>
      <c r="CE128" s="35"/>
      <c r="CF128" s="34"/>
      <c r="CG128" s="34"/>
      <c r="CH128" s="34"/>
      <c r="CK128" s="35"/>
      <c r="CL128" s="34"/>
      <c r="CM128" s="34"/>
      <c r="CR128" s="35"/>
      <c r="CS128" s="34"/>
      <c r="CT128" s="34"/>
      <c r="CU128" s="34"/>
      <c r="CY128" s="35"/>
      <c r="CZ128" s="34"/>
      <c r="DA128" s="34"/>
      <c r="DB128" s="34"/>
      <c r="DD128" s="35"/>
      <c r="DG128" s="35"/>
      <c r="DH128" s="34"/>
      <c r="DJ128" s="35"/>
      <c r="DK128" s="34"/>
      <c r="DL128" s="34"/>
      <c r="DM128" s="34"/>
    </row>
    <row r="129" spans="1:117" s="4" customFormat="1" ht="15" customHeight="1">
      <c r="A129" s="1">
        <v>128</v>
      </c>
      <c r="B129" s="5"/>
      <c r="H129" s="3"/>
      <c r="M129" s="5"/>
      <c r="T129" s="3"/>
      <c r="AC129" s="5"/>
      <c r="AI129" s="3"/>
      <c r="AL129" s="3"/>
      <c r="AP129" s="5"/>
      <c r="AQ129" s="5"/>
      <c r="AR129" s="33"/>
      <c r="AS129" s="34"/>
      <c r="AW129" s="35"/>
      <c r="AX129" s="34"/>
      <c r="AZ129" s="35"/>
      <c r="BA129" s="34"/>
      <c r="BB129" s="35"/>
      <c r="BD129" s="35"/>
      <c r="BF129" s="35"/>
      <c r="BG129" s="34"/>
      <c r="BH129" s="34"/>
      <c r="BI129" s="34"/>
      <c r="BJ129" s="34"/>
      <c r="BK129" s="34"/>
      <c r="BM129" s="35"/>
      <c r="BN129" s="34"/>
      <c r="BO129" s="34"/>
      <c r="BP129" s="34"/>
      <c r="BQ129" s="34"/>
      <c r="BR129" s="34"/>
      <c r="BV129" s="35"/>
      <c r="BZ129" s="35"/>
      <c r="CE129" s="35"/>
      <c r="CF129" s="34"/>
      <c r="CG129" s="34"/>
      <c r="CH129" s="34"/>
      <c r="CK129" s="35"/>
      <c r="CL129" s="34"/>
      <c r="CM129" s="34"/>
      <c r="CR129" s="35"/>
      <c r="CS129" s="34"/>
      <c r="CT129" s="34"/>
      <c r="CU129" s="34"/>
      <c r="CY129" s="35"/>
      <c r="CZ129" s="34"/>
      <c r="DA129" s="34"/>
      <c r="DB129" s="34"/>
      <c r="DD129" s="35"/>
      <c r="DG129" s="35"/>
      <c r="DH129" s="34"/>
      <c r="DJ129" s="35"/>
      <c r="DK129" s="34"/>
      <c r="DL129" s="34"/>
      <c r="DM129" s="34"/>
    </row>
    <row r="130" spans="1:117" s="4" customFormat="1" ht="15" customHeight="1">
      <c r="A130" s="1">
        <v>129</v>
      </c>
      <c r="B130" s="5"/>
      <c r="H130" s="3"/>
      <c r="M130" s="5"/>
      <c r="T130" s="3"/>
      <c r="AC130" s="5"/>
      <c r="AI130" s="3"/>
      <c r="AL130" s="3"/>
      <c r="AP130" s="5"/>
      <c r="AQ130" s="5"/>
      <c r="AR130" s="33"/>
      <c r="AS130" s="34"/>
      <c r="AW130" s="35"/>
      <c r="AX130" s="34"/>
      <c r="AZ130" s="35"/>
      <c r="BA130" s="34"/>
      <c r="BB130" s="35"/>
      <c r="BD130" s="35"/>
      <c r="BF130" s="35"/>
      <c r="BG130" s="34"/>
      <c r="BH130" s="34"/>
      <c r="BI130" s="34"/>
      <c r="BJ130" s="34"/>
      <c r="BK130" s="34"/>
      <c r="BM130" s="35"/>
      <c r="BN130" s="34"/>
      <c r="BO130" s="34"/>
      <c r="BP130" s="34"/>
      <c r="BQ130" s="34"/>
      <c r="BR130" s="34"/>
      <c r="BV130" s="35"/>
      <c r="BZ130" s="35"/>
      <c r="CE130" s="35"/>
      <c r="CF130" s="34"/>
      <c r="CG130" s="34"/>
      <c r="CH130" s="34"/>
      <c r="CK130" s="35"/>
      <c r="CL130" s="34"/>
      <c r="CM130" s="34"/>
      <c r="CR130" s="35"/>
      <c r="CS130" s="34"/>
      <c r="CT130" s="34"/>
      <c r="CU130" s="34"/>
      <c r="CY130" s="35"/>
      <c r="CZ130" s="34"/>
      <c r="DA130" s="34"/>
      <c r="DB130" s="34"/>
      <c r="DD130" s="35"/>
      <c r="DG130" s="35"/>
      <c r="DH130" s="34"/>
      <c r="DJ130" s="35"/>
      <c r="DK130" s="34"/>
      <c r="DL130" s="34"/>
      <c r="DM130" s="34"/>
    </row>
    <row r="131" spans="1:117" s="4" customFormat="1" ht="15" customHeight="1">
      <c r="A131" s="1">
        <v>130</v>
      </c>
      <c r="B131" s="5"/>
      <c r="H131" s="3"/>
      <c r="M131" s="5"/>
      <c r="T131" s="3"/>
      <c r="AC131" s="5"/>
      <c r="AI131" s="3"/>
      <c r="AL131" s="3"/>
      <c r="AP131" s="5"/>
      <c r="AQ131" s="5"/>
      <c r="AR131" s="33"/>
      <c r="AS131" s="34"/>
      <c r="AW131" s="35"/>
      <c r="AX131" s="34"/>
      <c r="AZ131" s="35"/>
      <c r="BA131" s="34"/>
      <c r="BB131" s="35"/>
      <c r="BD131" s="35"/>
      <c r="BF131" s="35"/>
      <c r="BG131" s="34"/>
      <c r="BH131" s="34"/>
      <c r="BI131" s="34"/>
      <c r="BJ131" s="34"/>
      <c r="BK131" s="34"/>
      <c r="BM131" s="35"/>
      <c r="BN131" s="34"/>
      <c r="BO131" s="34"/>
      <c r="BP131" s="34"/>
      <c r="BQ131" s="34"/>
      <c r="BR131" s="34"/>
      <c r="BV131" s="35"/>
      <c r="BZ131" s="35"/>
      <c r="CE131" s="35"/>
      <c r="CF131" s="34"/>
      <c r="CG131" s="34"/>
      <c r="CH131" s="34"/>
      <c r="CK131" s="35"/>
      <c r="CL131" s="34"/>
      <c r="CM131" s="34"/>
      <c r="CR131" s="35"/>
      <c r="CS131" s="34"/>
      <c r="CT131" s="34"/>
      <c r="CU131" s="34"/>
      <c r="CY131" s="35"/>
      <c r="CZ131" s="34"/>
      <c r="DA131" s="34"/>
      <c r="DB131" s="34"/>
      <c r="DD131" s="35"/>
      <c r="DG131" s="35"/>
      <c r="DH131" s="34"/>
      <c r="DJ131" s="35"/>
      <c r="DK131" s="34"/>
      <c r="DL131" s="34"/>
      <c r="DM131" s="34"/>
    </row>
    <row r="132" spans="1:117" s="4" customFormat="1" ht="15" customHeight="1">
      <c r="A132" s="1">
        <v>131</v>
      </c>
      <c r="B132" s="5"/>
      <c r="H132" s="3"/>
      <c r="M132" s="5"/>
      <c r="T132" s="3"/>
      <c r="AC132" s="5"/>
      <c r="AI132" s="3"/>
      <c r="AL132" s="3"/>
      <c r="AP132" s="5"/>
      <c r="AQ132" s="5"/>
      <c r="AR132" s="33"/>
      <c r="AS132" s="34"/>
      <c r="AW132" s="35"/>
      <c r="AX132" s="34"/>
      <c r="AZ132" s="35"/>
      <c r="BA132" s="34"/>
      <c r="BB132" s="35"/>
      <c r="BD132" s="35"/>
      <c r="BF132" s="35"/>
      <c r="BG132" s="34"/>
      <c r="BH132" s="34"/>
      <c r="BI132" s="34"/>
      <c r="BJ132" s="34"/>
      <c r="BK132" s="34"/>
      <c r="BM132" s="35"/>
      <c r="BN132" s="34"/>
      <c r="BO132" s="34"/>
      <c r="BP132" s="34"/>
      <c r="BQ132" s="34"/>
      <c r="BR132" s="34"/>
      <c r="BV132" s="35"/>
      <c r="BZ132" s="35"/>
      <c r="CE132" s="35"/>
      <c r="CF132" s="34"/>
      <c r="CG132" s="34"/>
      <c r="CH132" s="34"/>
      <c r="CK132" s="35"/>
      <c r="CL132" s="34"/>
      <c r="CM132" s="34"/>
      <c r="CR132" s="35"/>
      <c r="CS132" s="34"/>
      <c r="CT132" s="34"/>
      <c r="CU132" s="34"/>
      <c r="CY132" s="35"/>
      <c r="CZ132" s="34"/>
      <c r="DA132" s="34"/>
      <c r="DB132" s="34"/>
      <c r="DD132" s="35"/>
      <c r="DG132" s="35"/>
      <c r="DH132" s="34"/>
      <c r="DJ132" s="35"/>
      <c r="DK132" s="34"/>
      <c r="DL132" s="34"/>
      <c r="DM132" s="34"/>
    </row>
    <row r="133" spans="1:117" s="4" customFormat="1" ht="15" customHeight="1">
      <c r="A133" s="1">
        <v>132</v>
      </c>
      <c r="B133" s="5"/>
      <c r="H133" s="3"/>
      <c r="M133" s="5"/>
      <c r="T133" s="3"/>
      <c r="AC133" s="5"/>
      <c r="AI133" s="3"/>
      <c r="AL133" s="3"/>
      <c r="AP133" s="5"/>
      <c r="AQ133" s="5"/>
      <c r="AR133" s="33"/>
      <c r="AS133" s="34"/>
      <c r="AW133" s="35"/>
      <c r="AX133" s="34"/>
      <c r="AZ133" s="35"/>
      <c r="BA133" s="34"/>
      <c r="BB133" s="35"/>
      <c r="BD133" s="35"/>
      <c r="BF133" s="35"/>
      <c r="BG133" s="34"/>
      <c r="BH133" s="34"/>
      <c r="BI133" s="34"/>
      <c r="BJ133" s="34"/>
      <c r="BK133" s="34"/>
      <c r="BM133" s="35"/>
      <c r="BN133" s="34"/>
      <c r="BO133" s="34"/>
      <c r="BP133" s="34"/>
      <c r="BQ133" s="34"/>
      <c r="BR133" s="34"/>
      <c r="BV133" s="35"/>
      <c r="BZ133" s="35"/>
      <c r="CE133" s="35"/>
      <c r="CF133" s="34"/>
      <c r="CG133" s="34"/>
      <c r="CH133" s="34"/>
      <c r="CK133" s="35"/>
      <c r="CL133" s="34"/>
      <c r="CM133" s="34"/>
      <c r="CR133" s="35"/>
      <c r="CS133" s="34"/>
      <c r="CT133" s="34"/>
      <c r="CU133" s="34"/>
      <c r="CY133" s="35"/>
      <c r="CZ133" s="34"/>
      <c r="DA133" s="34"/>
      <c r="DB133" s="34"/>
      <c r="DD133" s="35"/>
      <c r="DG133" s="35"/>
      <c r="DH133" s="34"/>
      <c r="DJ133" s="35"/>
      <c r="DK133" s="34"/>
      <c r="DL133" s="34"/>
      <c r="DM133" s="34"/>
    </row>
    <row r="134" spans="1:117" s="4" customFormat="1" ht="15" customHeight="1">
      <c r="A134" s="1">
        <v>133</v>
      </c>
      <c r="B134" s="5"/>
      <c r="H134" s="3"/>
      <c r="M134" s="5"/>
      <c r="T134" s="3"/>
      <c r="AC134" s="5"/>
      <c r="AI134" s="3"/>
      <c r="AL134" s="3"/>
      <c r="AP134" s="5"/>
      <c r="AQ134" s="5"/>
      <c r="AR134" s="33"/>
      <c r="AS134" s="34"/>
      <c r="AW134" s="35"/>
      <c r="AX134" s="34"/>
      <c r="AZ134" s="35"/>
      <c r="BA134" s="34"/>
      <c r="BB134" s="35"/>
      <c r="BD134" s="35"/>
      <c r="BF134" s="35"/>
      <c r="BG134" s="34"/>
      <c r="BH134" s="34"/>
      <c r="BI134" s="34"/>
      <c r="BJ134" s="34"/>
      <c r="BK134" s="34"/>
      <c r="BM134" s="35"/>
      <c r="BN134" s="34"/>
      <c r="BO134" s="34"/>
      <c r="BP134" s="34"/>
      <c r="BQ134" s="34"/>
      <c r="BR134" s="34"/>
      <c r="BV134" s="35"/>
      <c r="BZ134" s="35"/>
      <c r="CE134" s="35"/>
      <c r="CF134" s="34"/>
      <c r="CG134" s="34"/>
      <c r="CH134" s="34"/>
      <c r="CK134" s="35"/>
      <c r="CL134" s="34"/>
      <c r="CM134" s="34"/>
      <c r="CR134" s="35"/>
      <c r="CS134" s="34"/>
      <c r="CT134" s="34"/>
      <c r="CU134" s="34"/>
      <c r="CY134" s="35"/>
      <c r="CZ134" s="34"/>
      <c r="DA134" s="34"/>
      <c r="DB134" s="34"/>
      <c r="DD134" s="35"/>
      <c r="DG134" s="35"/>
      <c r="DH134" s="34"/>
      <c r="DJ134" s="35"/>
      <c r="DK134" s="34"/>
      <c r="DL134" s="34"/>
      <c r="DM134" s="34"/>
    </row>
    <row r="135" spans="1:117" s="4" customFormat="1" ht="15" customHeight="1">
      <c r="A135" s="1">
        <v>134</v>
      </c>
      <c r="B135" s="5"/>
      <c r="H135" s="3"/>
      <c r="M135" s="5"/>
      <c r="T135" s="3"/>
      <c r="AC135" s="5"/>
      <c r="AI135" s="3"/>
      <c r="AL135" s="3"/>
      <c r="AP135" s="5"/>
      <c r="AQ135" s="5"/>
      <c r="AR135" s="33"/>
      <c r="AS135" s="34"/>
      <c r="AW135" s="35"/>
      <c r="AX135" s="34"/>
      <c r="AZ135" s="35"/>
      <c r="BA135" s="34"/>
      <c r="BB135" s="35"/>
      <c r="BD135" s="35"/>
      <c r="BF135" s="35"/>
      <c r="BG135" s="34"/>
      <c r="BH135" s="34"/>
      <c r="BI135" s="34"/>
      <c r="BJ135" s="34"/>
      <c r="BK135" s="34"/>
      <c r="BM135" s="35"/>
      <c r="BN135" s="34"/>
      <c r="BO135" s="34"/>
      <c r="BP135" s="34"/>
      <c r="BQ135" s="34"/>
      <c r="BR135" s="34"/>
      <c r="BV135" s="35"/>
      <c r="BZ135" s="35"/>
      <c r="CE135" s="35"/>
      <c r="CF135" s="34"/>
      <c r="CG135" s="34"/>
      <c r="CH135" s="34"/>
      <c r="CK135" s="35"/>
      <c r="CL135" s="34"/>
      <c r="CM135" s="34"/>
      <c r="CR135" s="35"/>
      <c r="CS135" s="34"/>
      <c r="CT135" s="34"/>
      <c r="CU135" s="34"/>
      <c r="CY135" s="35"/>
      <c r="CZ135" s="34"/>
      <c r="DA135" s="34"/>
      <c r="DB135" s="34"/>
      <c r="DD135" s="35"/>
      <c r="DG135" s="35"/>
      <c r="DH135" s="34"/>
      <c r="DJ135" s="35"/>
      <c r="DK135" s="34"/>
      <c r="DL135" s="34"/>
      <c r="DM135" s="34"/>
    </row>
    <row r="136" spans="1:117" s="4" customFormat="1" ht="15" customHeight="1">
      <c r="A136" s="1">
        <v>135</v>
      </c>
      <c r="B136" s="5"/>
      <c r="H136" s="3"/>
      <c r="M136" s="5"/>
      <c r="T136" s="3"/>
      <c r="AC136" s="5"/>
      <c r="AI136" s="3"/>
      <c r="AL136" s="3"/>
      <c r="AP136" s="5"/>
      <c r="AQ136" s="5"/>
      <c r="AR136" s="33"/>
      <c r="AS136" s="34"/>
      <c r="AW136" s="35"/>
      <c r="AX136" s="34"/>
      <c r="AZ136" s="35"/>
      <c r="BA136" s="34"/>
      <c r="BB136" s="35"/>
      <c r="BD136" s="35"/>
      <c r="BF136" s="35"/>
      <c r="BG136" s="34"/>
      <c r="BH136" s="34"/>
      <c r="BI136" s="34"/>
      <c r="BJ136" s="34"/>
      <c r="BK136" s="34"/>
      <c r="BM136" s="35"/>
      <c r="BN136" s="34"/>
      <c r="BO136" s="34"/>
      <c r="BP136" s="34"/>
      <c r="BQ136" s="34"/>
      <c r="BR136" s="34"/>
      <c r="BV136" s="35"/>
      <c r="BZ136" s="35"/>
      <c r="CE136" s="35"/>
      <c r="CF136" s="34"/>
      <c r="CG136" s="34"/>
      <c r="CH136" s="34"/>
      <c r="CK136" s="35"/>
      <c r="CL136" s="34"/>
      <c r="CM136" s="34"/>
      <c r="CR136" s="35"/>
      <c r="CS136" s="34"/>
      <c r="CT136" s="34"/>
      <c r="CU136" s="34"/>
      <c r="CY136" s="35"/>
      <c r="CZ136" s="34"/>
      <c r="DA136" s="34"/>
      <c r="DB136" s="34"/>
      <c r="DD136" s="35"/>
      <c r="DG136" s="35"/>
      <c r="DH136" s="34"/>
      <c r="DJ136" s="35"/>
      <c r="DK136" s="34"/>
      <c r="DL136" s="34"/>
      <c r="DM136" s="34"/>
    </row>
    <row r="137" spans="1:117" s="4" customFormat="1" ht="15" customHeight="1">
      <c r="A137" s="1">
        <v>136</v>
      </c>
      <c r="B137" s="5"/>
      <c r="H137" s="3"/>
      <c r="M137" s="5"/>
      <c r="T137" s="3"/>
      <c r="AC137" s="5"/>
      <c r="AI137" s="3"/>
      <c r="AL137" s="3"/>
      <c r="AP137" s="5"/>
      <c r="AQ137" s="5"/>
      <c r="AR137" s="33"/>
      <c r="AS137" s="34"/>
      <c r="AW137" s="35"/>
      <c r="AX137" s="34"/>
      <c r="AZ137" s="35"/>
      <c r="BA137" s="34"/>
      <c r="BB137" s="35"/>
      <c r="BD137" s="35"/>
      <c r="BF137" s="35"/>
      <c r="BG137" s="34"/>
      <c r="BH137" s="34"/>
      <c r="BI137" s="34"/>
      <c r="BJ137" s="34"/>
      <c r="BK137" s="34"/>
      <c r="BM137" s="35"/>
      <c r="BN137" s="34"/>
      <c r="BO137" s="34"/>
      <c r="BP137" s="34"/>
      <c r="BQ137" s="34"/>
      <c r="BR137" s="34"/>
      <c r="BV137" s="35"/>
      <c r="BZ137" s="35"/>
      <c r="CE137" s="35"/>
      <c r="CF137" s="34"/>
      <c r="CG137" s="34"/>
      <c r="CH137" s="34"/>
      <c r="CK137" s="35"/>
      <c r="CL137" s="34"/>
      <c r="CM137" s="34"/>
      <c r="CR137" s="35"/>
      <c r="CS137" s="34"/>
      <c r="CT137" s="34"/>
      <c r="CU137" s="34"/>
      <c r="CY137" s="35"/>
      <c r="CZ137" s="34"/>
      <c r="DA137" s="34"/>
      <c r="DB137" s="34"/>
      <c r="DD137" s="35"/>
      <c r="DG137" s="35"/>
      <c r="DH137" s="34"/>
      <c r="DJ137" s="35"/>
      <c r="DK137" s="34"/>
      <c r="DL137" s="34"/>
      <c r="DM137" s="34"/>
    </row>
    <row r="138" spans="1:117" s="4" customFormat="1" ht="15" customHeight="1">
      <c r="A138" s="1">
        <v>137</v>
      </c>
      <c r="B138" s="5"/>
      <c r="H138" s="3"/>
      <c r="M138" s="5"/>
      <c r="T138" s="3"/>
      <c r="AC138" s="5"/>
      <c r="AI138" s="3"/>
      <c r="AL138" s="3"/>
      <c r="AP138" s="5"/>
      <c r="AQ138" s="5"/>
      <c r="AR138" s="33"/>
      <c r="AS138" s="34"/>
      <c r="AW138" s="35"/>
      <c r="AX138" s="34"/>
      <c r="AZ138" s="35"/>
      <c r="BA138" s="34"/>
      <c r="BB138" s="35"/>
      <c r="BD138" s="35"/>
      <c r="BF138" s="35"/>
      <c r="BG138" s="34"/>
      <c r="BH138" s="34"/>
      <c r="BI138" s="34"/>
      <c r="BJ138" s="34"/>
      <c r="BK138" s="34"/>
      <c r="BM138" s="35"/>
      <c r="BN138" s="34"/>
      <c r="BO138" s="34"/>
      <c r="BP138" s="34"/>
      <c r="BQ138" s="34"/>
      <c r="BR138" s="34"/>
      <c r="BV138" s="35"/>
      <c r="BZ138" s="35"/>
      <c r="CE138" s="35"/>
      <c r="CF138" s="34"/>
      <c r="CG138" s="34"/>
      <c r="CH138" s="34"/>
      <c r="CK138" s="35"/>
      <c r="CL138" s="34"/>
      <c r="CM138" s="34"/>
      <c r="CR138" s="35"/>
      <c r="CS138" s="34"/>
      <c r="CT138" s="34"/>
      <c r="CU138" s="34"/>
      <c r="CY138" s="35"/>
      <c r="CZ138" s="34"/>
      <c r="DA138" s="34"/>
      <c r="DB138" s="34"/>
      <c r="DD138" s="35"/>
      <c r="DG138" s="35"/>
      <c r="DH138" s="34"/>
      <c r="DJ138" s="35"/>
      <c r="DK138" s="34"/>
      <c r="DL138" s="34"/>
      <c r="DM138" s="34"/>
    </row>
    <row r="139" spans="1:117" s="4" customFormat="1" ht="15" customHeight="1">
      <c r="A139" s="1">
        <v>138</v>
      </c>
      <c r="B139" s="5"/>
      <c r="H139" s="3"/>
      <c r="M139" s="5"/>
      <c r="T139" s="3"/>
      <c r="AC139" s="5"/>
      <c r="AI139" s="3"/>
      <c r="AL139" s="3"/>
      <c r="AP139" s="5"/>
      <c r="AQ139" s="5"/>
      <c r="AR139" s="33"/>
      <c r="AS139" s="34"/>
      <c r="AW139" s="35"/>
      <c r="AX139" s="34"/>
      <c r="AZ139" s="35"/>
      <c r="BA139" s="34"/>
      <c r="BB139" s="35"/>
      <c r="BD139" s="35"/>
      <c r="BF139" s="35"/>
      <c r="BG139" s="34"/>
      <c r="BH139" s="34"/>
      <c r="BI139" s="34"/>
      <c r="BJ139" s="34"/>
      <c r="BK139" s="34"/>
      <c r="BM139" s="35"/>
      <c r="BN139" s="34"/>
      <c r="BO139" s="34"/>
      <c r="BP139" s="34"/>
      <c r="BQ139" s="34"/>
      <c r="BR139" s="34"/>
      <c r="BV139" s="35"/>
      <c r="BZ139" s="35"/>
      <c r="CE139" s="35"/>
      <c r="CF139" s="34"/>
      <c r="CG139" s="34"/>
      <c r="CH139" s="34"/>
      <c r="CK139" s="35"/>
      <c r="CL139" s="34"/>
      <c r="CM139" s="34"/>
      <c r="CR139" s="35"/>
      <c r="CS139" s="34"/>
      <c r="CT139" s="34"/>
      <c r="CU139" s="34"/>
      <c r="CY139" s="35"/>
      <c r="CZ139" s="34"/>
      <c r="DA139" s="34"/>
      <c r="DB139" s="34"/>
      <c r="DD139" s="35"/>
      <c r="DG139" s="35"/>
      <c r="DH139" s="34"/>
      <c r="DJ139" s="35"/>
      <c r="DK139" s="34"/>
      <c r="DL139" s="34"/>
      <c r="DM139" s="34"/>
    </row>
    <row r="140" spans="1:117" s="4" customFormat="1" ht="15" customHeight="1">
      <c r="A140" s="1">
        <v>139</v>
      </c>
      <c r="B140" s="5"/>
      <c r="H140" s="3"/>
      <c r="M140" s="5"/>
      <c r="T140" s="3"/>
      <c r="AC140" s="5"/>
      <c r="AI140" s="3"/>
      <c r="AL140" s="3"/>
      <c r="AP140" s="5"/>
      <c r="AQ140" s="5"/>
      <c r="AR140" s="33"/>
      <c r="AS140" s="34"/>
      <c r="AW140" s="35"/>
      <c r="AX140" s="34"/>
      <c r="AZ140" s="35"/>
      <c r="BA140" s="34"/>
      <c r="BB140" s="35"/>
      <c r="BD140" s="35"/>
      <c r="BF140" s="35"/>
      <c r="BG140" s="34"/>
      <c r="BH140" s="34"/>
      <c r="BI140" s="34"/>
      <c r="BJ140" s="34"/>
      <c r="BK140" s="34"/>
      <c r="BM140" s="35"/>
      <c r="BN140" s="34"/>
      <c r="BO140" s="34"/>
      <c r="BP140" s="34"/>
      <c r="BQ140" s="34"/>
      <c r="BR140" s="34"/>
      <c r="BV140" s="35"/>
      <c r="BZ140" s="35"/>
      <c r="CE140" s="35"/>
      <c r="CF140" s="34"/>
      <c r="CG140" s="34"/>
      <c r="CH140" s="34"/>
      <c r="CK140" s="35"/>
      <c r="CL140" s="34"/>
      <c r="CM140" s="34"/>
      <c r="CR140" s="35"/>
      <c r="CS140" s="34"/>
      <c r="CT140" s="34"/>
      <c r="CU140" s="34"/>
      <c r="CY140" s="35"/>
      <c r="CZ140" s="34"/>
      <c r="DA140" s="34"/>
      <c r="DB140" s="34"/>
      <c r="DD140" s="35"/>
      <c r="DG140" s="35"/>
      <c r="DH140" s="34"/>
      <c r="DJ140" s="35"/>
      <c r="DK140" s="34"/>
      <c r="DL140" s="34"/>
      <c r="DM140" s="34"/>
    </row>
    <row r="141" spans="1:117" s="4" customFormat="1" ht="15" customHeight="1">
      <c r="A141" s="1">
        <v>140</v>
      </c>
      <c r="B141" s="5"/>
      <c r="H141" s="3"/>
      <c r="M141" s="5"/>
      <c r="T141" s="3"/>
      <c r="AC141" s="5"/>
      <c r="AI141" s="3"/>
      <c r="AL141" s="3"/>
      <c r="AP141" s="5"/>
      <c r="AQ141" s="5"/>
      <c r="AR141" s="33"/>
      <c r="AS141" s="34"/>
      <c r="AW141" s="35"/>
      <c r="AX141" s="34"/>
      <c r="AZ141" s="35"/>
      <c r="BA141" s="34"/>
      <c r="BB141" s="35"/>
      <c r="BD141" s="35"/>
      <c r="BF141" s="35"/>
      <c r="BG141" s="34"/>
      <c r="BH141" s="34"/>
      <c r="BI141" s="34"/>
      <c r="BJ141" s="34"/>
      <c r="BK141" s="34"/>
      <c r="BM141" s="35"/>
      <c r="BN141" s="34"/>
      <c r="BO141" s="34"/>
      <c r="BP141" s="34"/>
      <c r="BQ141" s="34"/>
      <c r="BR141" s="34"/>
      <c r="BV141" s="35"/>
      <c r="BZ141" s="35"/>
      <c r="CE141" s="35"/>
      <c r="CF141" s="34"/>
      <c r="CG141" s="34"/>
      <c r="CH141" s="34"/>
      <c r="CK141" s="35"/>
      <c r="CL141" s="34"/>
      <c r="CM141" s="34"/>
      <c r="CR141" s="35"/>
      <c r="CS141" s="34"/>
      <c r="CT141" s="34"/>
      <c r="CU141" s="34"/>
      <c r="CY141" s="35"/>
      <c r="CZ141" s="34"/>
      <c r="DA141" s="34"/>
      <c r="DB141" s="34"/>
      <c r="DD141" s="35"/>
      <c r="DG141" s="35"/>
      <c r="DH141" s="34"/>
      <c r="DJ141" s="35"/>
      <c r="DK141" s="34"/>
      <c r="DL141" s="34"/>
      <c r="DM141" s="34"/>
    </row>
    <row r="142" spans="1:117" s="4" customFormat="1" ht="15" customHeight="1">
      <c r="A142" s="1">
        <v>141</v>
      </c>
      <c r="B142" s="5"/>
      <c r="H142" s="3"/>
      <c r="M142" s="5"/>
      <c r="T142" s="3"/>
      <c r="AC142" s="5"/>
      <c r="AI142" s="3"/>
      <c r="AL142" s="3"/>
      <c r="AP142" s="5"/>
      <c r="AQ142" s="5"/>
      <c r="AR142" s="33"/>
      <c r="AS142" s="34"/>
      <c r="AW142" s="35"/>
      <c r="AX142" s="34"/>
      <c r="AZ142" s="35"/>
      <c r="BA142" s="34"/>
      <c r="BB142" s="35"/>
      <c r="BD142" s="35"/>
      <c r="BF142" s="35"/>
      <c r="BG142" s="34"/>
      <c r="BH142" s="34"/>
      <c r="BI142" s="34"/>
      <c r="BJ142" s="34"/>
      <c r="BK142" s="34"/>
      <c r="BM142" s="35"/>
      <c r="BN142" s="34"/>
      <c r="BO142" s="34"/>
      <c r="BP142" s="34"/>
      <c r="BQ142" s="34"/>
      <c r="BR142" s="34"/>
      <c r="BV142" s="35"/>
      <c r="BZ142" s="35"/>
      <c r="CE142" s="35"/>
      <c r="CF142" s="34"/>
      <c r="CG142" s="34"/>
      <c r="CH142" s="34"/>
      <c r="CK142" s="35"/>
      <c r="CL142" s="34"/>
      <c r="CM142" s="34"/>
      <c r="CR142" s="35"/>
      <c r="CS142" s="34"/>
      <c r="CT142" s="34"/>
      <c r="CU142" s="34"/>
      <c r="CY142" s="35"/>
      <c r="CZ142" s="34"/>
      <c r="DA142" s="34"/>
      <c r="DB142" s="34"/>
      <c r="DD142" s="35"/>
      <c r="DG142" s="35"/>
      <c r="DH142" s="34"/>
      <c r="DJ142" s="35"/>
      <c r="DK142" s="34"/>
      <c r="DL142" s="34"/>
      <c r="DM142" s="34"/>
    </row>
    <row r="143" spans="1:117" s="4" customFormat="1" ht="15" customHeight="1">
      <c r="A143" s="1">
        <v>142</v>
      </c>
      <c r="B143" s="5"/>
      <c r="H143" s="3"/>
      <c r="M143" s="5"/>
      <c r="T143" s="3"/>
      <c r="AC143" s="5"/>
      <c r="AI143" s="3"/>
      <c r="AL143" s="3"/>
      <c r="AP143" s="5"/>
      <c r="AQ143" s="5"/>
      <c r="AR143" s="33"/>
      <c r="AS143" s="34"/>
      <c r="AW143" s="35"/>
      <c r="AX143" s="34"/>
      <c r="AZ143" s="35"/>
      <c r="BA143" s="34"/>
      <c r="BB143" s="35"/>
      <c r="BD143" s="35"/>
      <c r="BF143" s="35"/>
      <c r="BG143" s="34"/>
      <c r="BH143" s="34"/>
      <c r="BI143" s="34"/>
      <c r="BJ143" s="34"/>
      <c r="BK143" s="34"/>
      <c r="BM143" s="35"/>
      <c r="BN143" s="34"/>
      <c r="BO143" s="34"/>
      <c r="BP143" s="34"/>
      <c r="BQ143" s="34"/>
      <c r="BR143" s="34"/>
      <c r="BV143" s="35"/>
      <c r="BZ143" s="35"/>
      <c r="CE143" s="35"/>
      <c r="CF143" s="34"/>
      <c r="CG143" s="34"/>
      <c r="CH143" s="34"/>
      <c r="CK143" s="35"/>
      <c r="CL143" s="34"/>
      <c r="CM143" s="34"/>
      <c r="CR143" s="35"/>
      <c r="CS143" s="34"/>
      <c r="CT143" s="34"/>
      <c r="CU143" s="34"/>
      <c r="CY143" s="35"/>
      <c r="CZ143" s="34"/>
      <c r="DA143" s="34"/>
      <c r="DB143" s="34"/>
      <c r="DD143" s="35"/>
      <c r="DG143" s="35"/>
      <c r="DH143" s="34"/>
      <c r="DJ143" s="35"/>
      <c r="DK143" s="34"/>
      <c r="DL143" s="34"/>
      <c r="DM143" s="34"/>
    </row>
    <row r="144" spans="1:117" s="4" customFormat="1" ht="15" customHeight="1">
      <c r="A144" s="1">
        <v>143</v>
      </c>
      <c r="B144" s="5"/>
      <c r="H144" s="3"/>
      <c r="M144" s="5"/>
      <c r="T144" s="3"/>
      <c r="AC144" s="5"/>
      <c r="AI144" s="3"/>
      <c r="AL144" s="3"/>
      <c r="AP144" s="5"/>
      <c r="AQ144" s="5"/>
      <c r="AR144" s="33"/>
      <c r="AS144" s="34"/>
      <c r="AW144" s="35"/>
      <c r="AX144" s="34"/>
      <c r="AZ144" s="35"/>
      <c r="BA144" s="34"/>
      <c r="BB144" s="35"/>
      <c r="BD144" s="35"/>
      <c r="BF144" s="35"/>
      <c r="BG144" s="34"/>
      <c r="BH144" s="34"/>
      <c r="BI144" s="34"/>
      <c r="BJ144" s="34"/>
      <c r="BK144" s="34"/>
      <c r="BM144" s="35"/>
      <c r="BN144" s="34"/>
      <c r="BO144" s="34"/>
      <c r="BP144" s="34"/>
      <c r="BQ144" s="34"/>
      <c r="BR144" s="34"/>
      <c r="BV144" s="35"/>
      <c r="BZ144" s="35"/>
      <c r="CE144" s="35"/>
      <c r="CF144" s="34"/>
      <c r="CG144" s="34"/>
      <c r="CH144" s="34"/>
      <c r="CK144" s="35"/>
      <c r="CL144" s="34"/>
      <c r="CM144" s="34"/>
      <c r="CR144" s="35"/>
      <c r="CS144" s="34"/>
      <c r="CT144" s="34"/>
      <c r="CU144" s="34"/>
      <c r="CY144" s="35"/>
      <c r="CZ144" s="34"/>
      <c r="DA144" s="34"/>
      <c r="DB144" s="34"/>
      <c r="DD144" s="35"/>
      <c r="DG144" s="35"/>
      <c r="DH144" s="34"/>
      <c r="DJ144" s="35"/>
      <c r="DK144" s="34"/>
      <c r="DL144" s="34"/>
      <c r="DM144" s="34"/>
    </row>
    <row r="145" spans="1:117" s="4" customFormat="1" ht="15" customHeight="1">
      <c r="A145" s="1">
        <v>144</v>
      </c>
      <c r="B145" s="5"/>
      <c r="H145" s="3"/>
      <c r="M145" s="5"/>
      <c r="T145" s="3"/>
      <c r="AC145" s="5"/>
      <c r="AI145" s="3"/>
      <c r="AL145" s="3"/>
      <c r="AP145" s="5"/>
      <c r="AQ145" s="5"/>
      <c r="AR145" s="33"/>
      <c r="AS145" s="34"/>
      <c r="AW145" s="35"/>
      <c r="AX145" s="34"/>
      <c r="AZ145" s="35"/>
      <c r="BA145" s="34"/>
      <c r="BB145" s="35"/>
      <c r="BD145" s="35"/>
      <c r="BF145" s="35"/>
      <c r="BG145" s="34"/>
      <c r="BH145" s="34"/>
      <c r="BI145" s="34"/>
      <c r="BJ145" s="34"/>
      <c r="BK145" s="34"/>
      <c r="BM145" s="35"/>
      <c r="BN145" s="34"/>
      <c r="BO145" s="34"/>
      <c r="BP145" s="34"/>
      <c r="BQ145" s="34"/>
      <c r="BR145" s="34"/>
      <c r="BV145" s="35"/>
      <c r="BZ145" s="35"/>
      <c r="CE145" s="35"/>
      <c r="CF145" s="34"/>
      <c r="CG145" s="34"/>
      <c r="CH145" s="34"/>
      <c r="CK145" s="35"/>
      <c r="CL145" s="34"/>
      <c r="CM145" s="34"/>
      <c r="CR145" s="35"/>
      <c r="CS145" s="34"/>
      <c r="CT145" s="34"/>
      <c r="CU145" s="34"/>
      <c r="CY145" s="35"/>
      <c r="CZ145" s="34"/>
      <c r="DA145" s="34"/>
      <c r="DB145" s="34"/>
      <c r="DD145" s="35"/>
      <c r="DG145" s="35"/>
      <c r="DH145" s="34"/>
      <c r="DJ145" s="35"/>
      <c r="DK145" s="34"/>
      <c r="DL145" s="34"/>
      <c r="DM145" s="34"/>
    </row>
    <row r="146" spans="1:117" s="4" customFormat="1" ht="15" customHeight="1">
      <c r="A146" s="1">
        <v>145</v>
      </c>
      <c r="B146" s="5"/>
      <c r="H146" s="3"/>
      <c r="M146" s="5"/>
      <c r="T146" s="3"/>
      <c r="AC146" s="5"/>
      <c r="AI146" s="3"/>
      <c r="AL146" s="3"/>
      <c r="AP146" s="5"/>
      <c r="AQ146" s="5"/>
      <c r="AR146" s="33"/>
      <c r="AS146" s="34"/>
      <c r="AW146" s="35"/>
      <c r="AX146" s="34"/>
      <c r="AZ146" s="35"/>
      <c r="BA146" s="34"/>
      <c r="BB146" s="35"/>
      <c r="BD146" s="35"/>
      <c r="BF146" s="35"/>
      <c r="BG146" s="34"/>
      <c r="BH146" s="34"/>
      <c r="BI146" s="34"/>
      <c r="BJ146" s="34"/>
      <c r="BK146" s="34"/>
      <c r="BM146" s="35"/>
      <c r="BN146" s="34"/>
      <c r="BO146" s="34"/>
      <c r="BP146" s="34"/>
      <c r="BQ146" s="34"/>
      <c r="BR146" s="34"/>
      <c r="BV146" s="35"/>
      <c r="BZ146" s="35"/>
      <c r="CE146" s="35"/>
      <c r="CF146" s="34"/>
      <c r="CG146" s="34"/>
      <c r="CH146" s="34"/>
      <c r="CK146" s="35"/>
      <c r="CL146" s="34"/>
      <c r="CM146" s="34"/>
      <c r="CR146" s="35"/>
      <c r="CS146" s="34"/>
      <c r="CT146" s="34"/>
      <c r="CU146" s="34"/>
      <c r="CY146" s="35"/>
      <c r="CZ146" s="34"/>
      <c r="DA146" s="34"/>
      <c r="DB146" s="34"/>
      <c r="DD146" s="35"/>
      <c r="DG146" s="35"/>
      <c r="DH146" s="34"/>
      <c r="DJ146" s="35"/>
      <c r="DK146" s="34"/>
      <c r="DL146" s="34"/>
      <c r="DM146" s="34"/>
    </row>
    <row r="147" spans="1:117" s="4" customFormat="1" ht="15" customHeight="1">
      <c r="A147" s="1">
        <v>146</v>
      </c>
      <c r="B147" s="5"/>
      <c r="H147" s="3"/>
      <c r="M147" s="5"/>
      <c r="T147" s="3"/>
      <c r="AC147" s="5"/>
      <c r="AI147" s="3"/>
      <c r="AL147" s="3"/>
      <c r="AP147" s="5"/>
      <c r="AQ147" s="5"/>
      <c r="AR147" s="33"/>
      <c r="AS147" s="34"/>
      <c r="AW147" s="35"/>
      <c r="AX147" s="34"/>
      <c r="AZ147" s="35"/>
      <c r="BA147" s="34"/>
      <c r="BB147" s="35"/>
      <c r="BD147" s="35"/>
      <c r="BF147" s="35"/>
      <c r="BG147" s="34"/>
      <c r="BH147" s="34"/>
      <c r="BI147" s="34"/>
      <c r="BJ147" s="34"/>
      <c r="BK147" s="34"/>
      <c r="BM147" s="35"/>
      <c r="BN147" s="34"/>
      <c r="BO147" s="34"/>
      <c r="BP147" s="34"/>
      <c r="BQ147" s="34"/>
      <c r="BR147" s="34"/>
      <c r="BV147" s="35"/>
      <c r="BZ147" s="35"/>
      <c r="CE147" s="35"/>
      <c r="CF147" s="34"/>
      <c r="CG147" s="34"/>
      <c r="CH147" s="34"/>
      <c r="CK147" s="35"/>
      <c r="CL147" s="34"/>
      <c r="CM147" s="34"/>
      <c r="CR147" s="35"/>
      <c r="CS147" s="34"/>
      <c r="CT147" s="34"/>
      <c r="CU147" s="34"/>
      <c r="CY147" s="35"/>
      <c r="CZ147" s="34"/>
      <c r="DA147" s="34"/>
      <c r="DB147" s="34"/>
      <c r="DD147" s="35"/>
      <c r="DG147" s="35"/>
      <c r="DH147" s="34"/>
      <c r="DJ147" s="35"/>
      <c r="DK147" s="34"/>
      <c r="DL147" s="34"/>
      <c r="DM147" s="34"/>
    </row>
    <row r="148" spans="1:117" s="4" customFormat="1" ht="15" customHeight="1">
      <c r="A148" s="1">
        <v>147</v>
      </c>
      <c r="B148" s="5"/>
      <c r="H148" s="3"/>
      <c r="M148" s="5"/>
      <c r="T148" s="3"/>
      <c r="AC148" s="5"/>
      <c r="AI148" s="3"/>
      <c r="AL148" s="3"/>
      <c r="AP148" s="5"/>
      <c r="AQ148" s="5"/>
      <c r="AR148" s="33"/>
      <c r="AS148" s="34"/>
      <c r="AW148" s="35"/>
      <c r="AX148" s="34"/>
      <c r="AZ148" s="35"/>
      <c r="BA148" s="34"/>
      <c r="BB148" s="35"/>
      <c r="BD148" s="35"/>
      <c r="BF148" s="35"/>
      <c r="BG148" s="34"/>
      <c r="BH148" s="34"/>
      <c r="BI148" s="34"/>
      <c r="BJ148" s="34"/>
      <c r="BK148" s="34"/>
      <c r="BM148" s="35"/>
      <c r="BN148" s="34"/>
      <c r="BO148" s="34"/>
      <c r="BP148" s="34"/>
      <c r="BQ148" s="34"/>
      <c r="BR148" s="34"/>
      <c r="BV148" s="35"/>
      <c r="BZ148" s="35"/>
      <c r="CE148" s="35"/>
      <c r="CF148" s="34"/>
      <c r="CG148" s="34"/>
      <c r="CH148" s="34"/>
      <c r="CK148" s="35"/>
      <c r="CL148" s="34"/>
      <c r="CM148" s="34"/>
      <c r="CR148" s="35"/>
      <c r="CS148" s="34"/>
      <c r="CT148" s="34"/>
      <c r="CU148" s="34"/>
      <c r="CY148" s="35"/>
      <c r="CZ148" s="34"/>
      <c r="DA148" s="34"/>
      <c r="DB148" s="34"/>
      <c r="DD148" s="35"/>
      <c r="DG148" s="35"/>
      <c r="DH148" s="34"/>
      <c r="DJ148" s="35"/>
      <c r="DK148" s="34"/>
      <c r="DL148" s="34"/>
      <c r="DM148" s="34"/>
    </row>
    <row r="149" spans="1:117" s="4" customFormat="1" ht="15" customHeight="1">
      <c r="A149" s="1">
        <v>148</v>
      </c>
      <c r="B149" s="5"/>
      <c r="H149" s="3"/>
      <c r="M149" s="5"/>
      <c r="T149" s="3"/>
      <c r="AC149" s="5"/>
      <c r="AI149" s="3"/>
      <c r="AL149" s="3"/>
      <c r="AP149" s="5"/>
      <c r="AQ149" s="5"/>
      <c r="AR149" s="33"/>
      <c r="AS149" s="34"/>
      <c r="AW149" s="35"/>
      <c r="AX149" s="34"/>
      <c r="AZ149" s="35"/>
      <c r="BA149" s="34"/>
      <c r="BB149" s="35"/>
      <c r="BD149" s="35"/>
      <c r="BF149" s="35"/>
      <c r="BG149" s="34"/>
      <c r="BH149" s="34"/>
      <c r="BI149" s="34"/>
      <c r="BJ149" s="34"/>
      <c r="BK149" s="34"/>
      <c r="BM149" s="35"/>
      <c r="BN149" s="34"/>
      <c r="BO149" s="34"/>
      <c r="BP149" s="34"/>
      <c r="BQ149" s="34"/>
      <c r="BR149" s="34"/>
      <c r="BV149" s="35"/>
      <c r="BZ149" s="35"/>
      <c r="CE149" s="35"/>
      <c r="CF149" s="34"/>
      <c r="CG149" s="34"/>
      <c r="CH149" s="34"/>
      <c r="CK149" s="35"/>
      <c r="CL149" s="34"/>
      <c r="CM149" s="34"/>
      <c r="CR149" s="35"/>
      <c r="CS149" s="34"/>
      <c r="CT149" s="34"/>
      <c r="CU149" s="34"/>
      <c r="CY149" s="35"/>
      <c r="CZ149" s="34"/>
      <c r="DA149" s="34"/>
      <c r="DB149" s="34"/>
      <c r="DD149" s="35"/>
      <c r="DG149" s="35"/>
      <c r="DH149" s="34"/>
      <c r="DJ149" s="35"/>
      <c r="DK149" s="34"/>
      <c r="DL149" s="34"/>
      <c r="DM149" s="34"/>
    </row>
    <row r="150" spans="1:117" s="4" customFormat="1" ht="15" customHeight="1">
      <c r="A150" s="1">
        <v>149</v>
      </c>
      <c r="B150" s="5"/>
      <c r="H150" s="3"/>
      <c r="M150" s="5"/>
      <c r="T150" s="3"/>
      <c r="AC150" s="5"/>
      <c r="AI150" s="3"/>
      <c r="AL150" s="3"/>
      <c r="AP150" s="5"/>
      <c r="AQ150" s="5"/>
      <c r="AR150" s="33"/>
      <c r="AS150" s="34"/>
      <c r="AW150" s="35"/>
      <c r="AX150" s="34"/>
      <c r="AZ150" s="35"/>
      <c r="BA150" s="34"/>
      <c r="BB150" s="35"/>
      <c r="BD150" s="35"/>
      <c r="BF150" s="35"/>
      <c r="BG150" s="34"/>
      <c r="BH150" s="34"/>
      <c r="BI150" s="34"/>
      <c r="BJ150" s="34"/>
      <c r="BK150" s="34"/>
      <c r="BM150" s="35"/>
      <c r="BN150" s="34"/>
      <c r="BO150" s="34"/>
      <c r="BP150" s="34"/>
      <c r="BQ150" s="34"/>
      <c r="BR150" s="34"/>
      <c r="BV150" s="35"/>
      <c r="BZ150" s="35"/>
      <c r="CE150" s="35"/>
      <c r="CF150" s="34"/>
      <c r="CG150" s="34"/>
      <c r="CH150" s="34"/>
      <c r="CK150" s="35"/>
      <c r="CL150" s="34"/>
      <c r="CM150" s="34"/>
      <c r="CR150" s="35"/>
      <c r="CS150" s="34"/>
      <c r="CT150" s="34"/>
      <c r="CU150" s="34"/>
      <c r="CY150" s="35"/>
      <c r="CZ150" s="34"/>
      <c r="DA150" s="34"/>
      <c r="DB150" s="34"/>
      <c r="DD150" s="35"/>
      <c r="DG150" s="35"/>
      <c r="DH150" s="34"/>
      <c r="DJ150" s="35"/>
      <c r="DK150" s="34"/>
      <c r="DL150" s="34"/>
      <c r="DM150" s="34"/>
    </row>
    <row r="151" spans="1:117" s="14" customFormat="1" ht="15" customHeight="1" thickBot="1">
      <c r="A151" s="12">
        <v>150</v>
      </c>
      <c r="B151" s="13"/>
      <c r="H151" s="15"/>
      <c r="M151" s="13"/>
      <c r="T151" s="15"/>
      <c r="AC151" s="13"/>
      <c r="AI151" s="15"/>
      <c r="AL151" s="15"/>
      <c r="AP151" s="13"/>
      <c r="AQ151" s="13"/>
      <c r="AR151" s="38"/>
      <c r="AS151" s="39"/>
      <c r="AW151" s="40"/>
      <c r="AX151" s="39"/>
      <c r="AZ151" s="40"/>
      <c r="BA151" s="39"/>
      <c r="BB151" s="40"/>
      <c r="BD151" s="40"/>
      <c r="BF151" s="40"/>
      <c r="BG151" s="39"/>
      <c r="BH151" s="39"/>
      <c r="BI151" s="39"/>
      <c r="BJ151" s="39"/>
      <c r="BK151" s="39"/>
      <c r="BM151" s="40"/>
      <c r="BN151" s="39"/>
      <c r="BO151" s="39"/>
      <c r="BP151" s="39"/>
      <c r="BQ151" s="39"/>
      <c r="BR151" s="39"/>
      <c r="BV151" s="40"/>
      <c r="BZ151" s="40"/>
      <c r="CE151" s="40"/>
      <c r="CF151" s="39"/>
      <c r="CG151" s="39"/>
      <c r="CH151" s="39"/>
      <c r="CK151" s="40"/>
      <c r="CL151" s="39"/>
      <c r="CM151" s="39"/>
      <c r="CR151" s="40"/>
      <c r="CS151" s="39"/>
      <c r="CT151" s="39"/>
      <c r="CU151" s="39"/>
      <c r="CY151" s="40"/>
      <c r="CZ151" s="39"/>
      <c r="DA151" s="39"/>
      <c r="DB151" s="39"/>
      <c r="DC151" s="4"/>
      <c r="DD151" s="40"/>
      <c r="DG151" s="40"/>
      <c r="DH151" s="39"/>
      <c r="DJ151" s="40"/>
      <c r="DK151" s="39"/>
      <c r="DL151" s="39"/>
      <c r="DM151" s="39"/>
    </row>
    <row r="152" spans="1:117" s="18" customFormat="1" ht="15" customHeight="1" thickTop="1">
      <c r="A152" s="16" t="s">
        <v>36</v>
      </c>
      <c r="B152" s="17"/>
      <c r="H152" s="19"/>
      <c r="M152" s="17"/>
      <c r="T152" s="19"/>
      <c r="AC152" s="17"/>
      <c r="AI152" s="19"/>
      <c r="AL152" s="19"/>
      <c r="AP152" s="17"/>
      <c r="AQ152" s="17"/>
      <c r="AR152" s="41"/>
      <c r="AS152" s="42"/>
      <c r="AW152" s="43"/>
      <c r="AX152" s="42"/>
      <c r="AZ152" s="43"/>
      <c r="BA152" s="42"/>
      <c r="BB152" s="43"/>
      <c r="BD152" s="43"/>
      <c r="BF152" s="43"/>
      <c r="BG152" s="42"/>
      <c r="BH152" s="42"/>
      <c r="BI152" s="42"/>
      <c r="BJ152" s="42"/>
      <c r="BK152" s="42"/>
      <c r="BM152" s="43"/>
      <c r="BN152" s="42"/>
      <c r="BO152" s="42"/>
      <c r="BP152" s="42"/>
      <c r="BQ152" s="42"/>
      <c r="BR152" s="42"/>
      <c r="BV152" s="43"/>
      <c r="BZ152" s="43"/>
      <c r="CE152" s="43"/>
      <c r="CF152" s="42"/>
      <c r="CG152" s="42"/>
      <c r="CH152" s="42"/>
      <c r="CK152" s="43"/>
      <c r="CL152" s="42"/>
      <c r="CM152" s="42"/>
      <c r="CR152" s="43"/>
      <c r="CS152" s="42"/>
      <c r="CT152" s="42"/>
      <c r="CU152" s="42"/>
      <c r="CY152" s="43"/>
      <c r="CZ152" s="42"/>
      <c r="DA152" s="42"/>
      <c r="DB152" s="42"/>
      <c r="DC152" s="4"/>
      <c r="DD152" s="43"/>
      <c r="DG152" s="43"/>
      <c r="DH152" s="42"/>
      <c r="DJ152" s="43"/>
      <c r="DK152" s="42"/>
      <c r="DL152" s="42"/>
      <c r="DM152" s="42"/>
    </row>
    <row r="153" spans="1:117" s="22" customFormat="1" ht="15" customHeight="1">
      <c r="A153" s="20" t="s">
        <v>37</v>
      </c>
      <c r="B153" s="21"/>
      <c r="H153" s="23"/>
      <c r="M153" s="21"/>
      <c r="T153" s="23"/>
      <c r="AC153" s="21"/>
      <c r="AI153" s="23"/>
      <c r="AL153" s="23"/>
      <c r="AP153" s="21"/>
      <c r="AQ153" s="21"/>
      <c r="AR153" s="44"/>
      <c r="AS153" s="45"/>
      <c r="AW153" s="46"/>
      <c r="AX153" s="45"/>
      <c r="AZ153" s="46"/>
      <c r="BA153" s="45"/>
      <c r="BB153" s="46"/>
      <c r="BD153" s="46"/>
      <c r="BF153" s="46"/>
      <c r="BG153" s="45"/>
      <c r="BH153" s="45"/>
      <c r="BI153" s="45"/>
      <c r="BJ153" s="45"/>
      <c r="BK153" s="45"/>
      <c r="BM153" s="46"/>
      <c r="BN153" s="45"/>
      <c r="BO153" s="45"/>
      <c r="BP153" s="45"/>
      <c r="BQ153" s="45"/>
      <c r="BR153" s="45"/>
      <c r="BV153" s="46"/>
      <c r="BZ153" s="46"/>
      <c r="CE153" s="46"/>
      <c r="CF153" s="45"/>
      <c r="CG153" s="45"/>
      <c r="CH153" s="45"/>
      <c r="CK153" s="46"/>
      <c r="CL153" s="45"/>
      <c r="CM153" s="45"/>
      <c r="CR153" s="46"/>
      <c r="CS153" s="45"/>
      <c r="CT153" s="45"/>
      <c r="CU153" s="45"/>
      <c r="CY153" s="46"/>
      <c r="CZ153" s="45"/>
      <c r="DA153" s="45"/>
      <c r="DB153" s="45"/>
      <c r="DC153" s="4"/>
      <c r="DD153" s="46"/>
      <c r="DG153" s="46"/>
      <c r="DH153" s="45"/>
      <c r="DJ153" s="46"/>
      <c r="DK153" s="45"/>
      <c r="DL153" s="45"/>
      <c r="DM153" s="45"/>
    </row>
    <row r="154" spans="1:117" s="22" customFormat="1" ht="15" customHeight="1">
      <c r="A154" s="20"/>
      <c r="B154" s="21"/>
      <c r="H154" s="23"/>
      <c r="M154" s="21"/>
      <c r="T154" s="23"/>
      <c r="AC154" s="21"/>
      <c r="AI154" s="23"/>
      <c r="AL154" s="23"/>
      <c r="AP154" s="21"/>
      <c r="AQ154" s="21"/>
      <c r="AR154" s="44"/>
      <c r="AS154" s="45"/>
      <c r="AW154" s="46"/>
      <c r="AX154" s="45"/>
      <c r="AZ154" s="46"/>
      <c r="BA154" s="45"/>
      <c r="BB154" s="46"/>
      <c r="BD154" s="46"/>
      <c r="BF154" s="46"/>
      <c r="BG154" s="45"/>
      <c r="BH154" s="45"/>
      <c r="BI154" s="45"/>
      <c r="BJ154" s="45"/>
      <c r="BK154" s="45"/>
      <c r="BM154" s="46"/>
      <c r="BN154" s="45"/>
      <c r="BO154" s="45"/>
      <c r="BP154" s="45"/>
      <c r="BQ154" s="45"/>
      <c r="BR154" s="45"/>
      <c r="BV154" s="46"/>
      <c r="BZ154" s="46"/>
      <c r="CE154" s="46"/>
      <c r="CF154" s="45"/>
      <c r="CG154" s="45"/>
      <c r="CH154" s="45"/>
      <c r="CK154" s="46"/>
      <c r="CL154" s="45"/>
      <c r="CM154" s="45"/>
      <c r="CR154" s="46"/>
      <c r="CS154" s="45"/>
      <c r="CT154" s="45"/>
      <c r="CU154" s="45"/>
      <c r="CY154" s="46"/>
      <c r="CZ154" s="45"/>
      <c r="DA154" s="45"/>
      <c r="DB154" s="45"/>
      <c r="DC154" s="4"/>
      <c r="DD154" s="46"/>
      <c r="DG154" s="46"/>
      <c r="DH154" s="45"/>
      <c r="DJ154" s="46"/>
      <c r="DK154" s="45"/>
      <c r="DL154" s="45"/>
      <c r="DM154" s="45"/>
    </row>
    <row r="155" spans="1:117" s="4" customFormat="1" ht="15" customHeight="1">
      <c r="A155" s="24"/>
      <c r="B155" s="5"/>
      <c r="H155" s="3"/>
      <c r="M155" s="5"/>
      <c r="T155" s="3"/>
      <c r="AC155" s="5"/>
      <c r="AI155" s="3"/>
      <c r="AL155" s="3"/>
      <c r="AP155" s="5"/>
      <c r="AQ155" s="5"/>
      <c r="AR155" s="33"/>
      <c r="AS155" s="34"/>
      <c r="AW155" s="35"/>
      <c r="AX155" s="34"/>
      <c r="AZ155" s="35"/>
      <c r="BA155" s="34"/>
      <c r="BB155" s="35"/>
      <c r="BD155" s="35"/>
      <c r="BF155" s="35"/>
      <c r="BG155" s="34"/>
      <c r="BH155" s="34"/>
      <c r="BI155" s="34"/>
      <c r="BJ155" s="34"/>
      <c r="BK155" s="34"/>
      <c r="BM155" s="35"/>
      <c r="BN155" s="34"/>
      <c r="BO155" s="34"/>
      <c r="BP155" s="34"/>
      <c r="BQ155" s="34"/>
      <c r="BR155" s="34"/>
      <c r="BV155" s="35"/>
      <c r="BZ155" s="35"/>
      <c r="CE155" s="35"/>
      <c r="CF155" s="34"/>
      <c r="CG155" s="34"/>
      <c r="CH155" s="34"/>
      <c r="CK155" s="35"/>
      <c r="CL155" s="34"/>
      <c r="CM155" s="34"/>
      <c r="CR155" s="35"/>
      <c r="CS155" s="34"/>
      <c r="CT155" s="34"/>
      <c r="CU155" s="34"/>
      <c r="CY155" s="35"/>
      <c r="CZ155" s="34"/>
      <c r="DA155" s="34"/>
      <c r="DB155" s="34"/>
      <c r="DD155" s="35"/>
      <c r="DG155" s="35"/>
      <c r="DH155" s="34"/>
      <c r="DJ155" s="35"/>
      <c r="DK155" s="34"/>
      <c r="DL155" s="34"/>
      <c r="DM155" s="34"/>
    </row>
    <row r="156" spans="1:117" s="4" customFormat="1" ht="15" customHeight="1">
      <c r="A156" s="24"/>
      <c r="B156" s="5"/>
      <c r="H156" s="3"/>
      <c r="M156" s="5"/>
      <c r="T156" s="3"/>
      <c r="AC156" s="5"/>
      <c r="AI156" s="3"/>
      <c r="AL156" s="3"/>
      <c r="AP156" s="5"/>
      <c r="AQ156" s="5"/>
      <c r="AR156" s="33"/>
      <c r="AS156" s="34"/>
      <c r="AW156" s="35"/>
      <c r="AX156" s="34"/>
      <c r="AZ156" s="35"/>
      <c r="BA156" s="34"/>
      <c r="BB156" s="35"/>
      <c r="BD156" s="35"/>
      <c r="BF156" s="35"/>
      <c r="BG156" s="34"/>
      <c r="BH156" s="34"/>
      <c r="BI156" s="34"/>
      <c r="BJ156" s="34"/>
      <c r="BK156" s="34"/>
      <c r="BM156" s="35"/>
      <c r="BN156" s="34"/>
      <c r="BO156" s="34"/>
      <c r="BP156" s="34"/>
      <c r="BQ156" s="34"/>
      <c r="BR156" s="34"/>
      <c r="BV156" s="35"/>
      <c r="BZ156" s="35"/>
      <c r="CE156" s="35"/>
      <c r="CF156" s="34"/>
      <c r="CG156" s="34"/>
      <c r="CH156" s="34"/>
      <c r="CK156" s="35"/>
      <c r="CL156" s="34"/>
      <c r="CM156" s="34"/>
      <c r="CR156" s="35"/>
      <c r="CS156" s="34"/>
      <c r="CT156" s="34"/>
      <c r="CU156" s="34"/>
      <c r="CY156" s="35"/>
      <c r="CZ156" s="34"/>
      <c r="DA156" s="34"/>
      <c r="DB156" s="34"/>
      <c r="DD156" s="35"/>
      <c r="DG156" s="35"/>
      <c r="DH156" s="34"/>
      <c r="DJ156" s="35"/>
      <c r="DK156" s="34"/>
      <c r="DL156" s="34"/>
      <c r="DM156" s="34"/>
    </row>
    <row r="157" spans="1:117" s="4" customFormat="1" ht="15" customHeight="1">
      <c r="A157" s="24"/>
      <c r="B157" s="5"/>
      <c r="H157" s="3"/>
      <c r="M157" s="5"/>
      <c r="T157" s="3"/>
      <c r="AC157" s="5"/>
      <c r="AI157" s="3"/>
      <c r="AL157" s="3"/>
      <c r="AP157" s="5"/>
      <c r="AQ157" s="5"/>
      <c r="AR157" s="33"/>
      <c r="AS157" s="34"/>
      <c r="AW157" s="35"/>
      <c r="AX157" s="34"/>
      <c r="AZ157" s="35"/>
      <c r="BA157" s="34"/>
      <c r="BB157" s="35"/>
      <c r="BD157" s="35"/>
      <c r="BF157" s="35"/>
      <c r="BG157" s="34"/>
      <c r="BH157" s="34"/>
      <c r="BI157" s="34"/>
      <c r="BJ157" s="34"/>
      <c r="BK157" s="34"/>
      <c r="BM157" s="35"/>
      <c r="BN157" s="34"/>
      <c r="BO157" s="34"/>
      <c r="BP157" s="34"/>
      <c r="BQ157" s="34"/>
      <c r="BR157" s="34"/>
      <c r="BV157" s="35"/>
      <c r="BZ157" s="35"/>
      <c r="CE157" s="35"/>
      <c r="CF157" s="34"/>
      <c r="CG157" s="34"/>
      <c r="CH157" s="34"/>
      <c r="CK157" s="35"/>
      <c r="CL157" s="34"/>
      <c r="CM157" s="34"/>
      <c r="CR157" s="35"/>
      <c r="CS157" s="34"/>
      <c r="CT157" s="34"/>
      <c r="CU157" s="34"/>
      <c r="CY157" s="35"/>
      <c r="CZ157" s="34"/>
      <c r="DA157" s="34"/>
      <c r="DB157" s="34"/>
      <c r="DD157" s="35"/>
      <c r="DG157" s="35"/>
      <c r="DH157" s="34"/>
      <c r="DJ157" s="35"/>
      <c r="DK157" s="34"/>
      <c r="DL157" s="34"/>
      <c r="DM157" s="34"/>
    </row>
    <row r="158" spans="1:117" s="4" customFormat="1" ht="15" customHeight="1">
      <c r="A158" s="24"/>
      <c r="B158" s="5"/>
      <c r="H158" s="3"/>
      <c r="M158" s="5"/>
      <c r="T158" s="3"/>
      <c r="AC158" s="5"/>
      <c r="AI158" s="3"/>
      <c r="AL158" s="3"/>
      <c r="AP158" s="5"/>
      <c r="AQ158" s="5"/>
      <c r="AR158" s="33"/>
      <c r="AS158" s="34"/>
      <c r="AW158" s="35"/>
      <c r="AX158" s="34"/>
      <c r="AZ158" s="35"/>
      <c r="BA158" s="34"/>
      <c r="BB158" s="35"/>
      <c r="BD158" s="35"/>
      <c r="BF158" s="35"/>
      <c r="BG158" s="34"/>
      <c r="BH158" s="34"/>
      <c r="BI158" s="34"/>
      <c r="BJ158" s="34"/>
      <c r="BK158" s="34"/>
      <c r="BM158" s="35"/>
      <c r="BN158" s="34"/>
      <c r="BO158" s="34"/>
      <c r="BP158" s="34"/>
      <c r="BQ158" s="34"/>
      <c r="BR158" s="34"/>
      <c r="BV158" s="35"/>
      <c r="BZ158" s="35"/>
      <c r="CE158" s="35"/>
      <c r="CF158" s="34"/>
      <c r="CG158" s="34"/>
      <c r="CH158" s="34"/>
      <c r="CK158" s="35"/>
      <c r="CL158" s="34"/>
      <c r="CM158" s="34"/>
      <c r="CR158" s="35"/>
      <c r="CS158" s="34"/>
      <c r="CT158" s="34"/>
      <c r="CU158" s="34"/>
      <c r="CY158" s="35"/>
      <c r="CZ158" s="34"/>
      <c r="DA158" s="34"/>
      <c r="DB158" s="34"/>
      <c r="DD158" s="35"/>
      <c r="DG158" s="35"/>
      <c r="DH158" s="34"/>
      <c r="DJ158" s="35"/>
      <c r="DK158" s="34"/>
      <c r="DL158" s="34"/>
      <c r="DM158" s="34"/>
    </row>
    <row r="159" spans="1:117" s="4" customFormat="1" ht="15" customHeight="1">
      <c r="A159" s="24"/>
      <c r="B159" s="5"/>
      <c r="H159" s="3"/>
      <c r="M159" s="5"/>
      <c r="T159" s="3"/>
      <c r="AC159" s="5"/>
      <c r="AI159" s="3"/>
      <c r="AL159" s="3"/>
      <c r="AP159" s="5"/>
      <c r="AQ159" s="5"/>
      <c r="AR159" s="33"/>
      <c r="AS159" s="34"/>
      <c r="AW159" s="35"/>
      <c r="AX159" s="34"/>
      <c r="AZ159" s="35"/>
      <c r="BA159" s="34"/>
      <c r="BB159" s="35"/>
      <c r="BD159" s="35"/>
      <c r="BF159" s="35"/>
      <c r="BG159" s="34"/>
      <c r="BH159" s="34"/>
      <c r="BI159" s="34"/>
      <c r="BJ159" s="34"/>
      <c r="BK159" s="34"/>
      <c r="BM159" s="35"/>
      <c r="BN159" s="34"/>
      <c r="BO159" s="34"/>
      <c r="BP159" s="34"/>
      <c r="BQ159" s="34"/>
      <c r="BR159" s="34"/>
      <c r="BV159" s="35"/>
      <c r="BZ159" s="35"/>
      <c r="CE159" s="35"/>
      <c r="CF159" s="34"/>
      <c r="CG159" s="34"/>
      <c r="CH159" s="34"/>
      <c r="CK159" s="35"/>
      <c r="CL159" s="34"/>
      <c r="CM159" s="34"/>
      <c r="CR159" s="35"/>
      <c r="CS159" s="34"/>
      <c r="CT159" s="34"/>
      <c r="CU159" s="34"/>
      <c r="CY159" s="35"/>
      <c r="CZ159" s="34"/>
      <c r="DA159" s="34"/>
      <c r="DB159" s="34"/>
      <c r="DD159" s="35"/>
      <c r="DG159" s="35"/>
      <c r="DH159" s="34"/>
      <c r="DJ159" s="35"/>
      <c r="DK159" s="34"/>
      <c r="DL159" s="34"/>
      <c r="DM159" s="34"/>
    </row>
    <row r="160" spans="1:117" s="4" customFormat="1" ht="15" customHeight="1">
      <c r="A160" s="24"/>
      <c r="B160" s="5"/>
      <c r="H160" s="3"/>
      <c r="M160" s="5"/>
      <c r="T160" s="3"/>
      <c r="AC160" s="5"/>
      <c r="AI160" s="3"/>
      <c r="AL160" s="3"/>
      <c r="AP160" s="5"/>
      <c r="AQ160" s="5"/>
      <c r="AR160" s="33"/>
      <c r="AS160" s="34"/>
      <c r="AW160" s="35"/>
      <c r="AX160" s="34"/>
      <c r="AZ160" s="35"/>
      <c r="BA160" s="34"/>
      <c r="BB160" s="35"/>
      <c r="BD160" s="35"/>
      <c r="BF160" s="35"/>
      <c r="BG160" s="34"/>
      <c r="BH160" s="34"/>
      <c r="BI160" s="34"/>
      <c r="BJ160" s="34"/>
      <c r="BK160" s="34"/>
      <c r="BM160" s="35"/>
      <c r="BN160" s="34"/>
      <c r="BO160" s="34"/>
      <c r="BP160" s="34"/>
      <c r="BQ160" s="34"/>
      <c r="BR160" s="34"/>
      <c r="BV160" s="35"/>
      <c r="BZ160" s="35"/>
      <c r="CE160" s="35"/>
      <c r="CF160" s="34"/>
      <c r="CG160" s="34"/>
      <c r="CH160" s="34"/>
      <c r="CK160" s="35"/>
      <c r="CL160" s="34"/>
      <c r="CM160" s="34"/>
      <c r="CR160" s="35"/>
      <c r="CS160" s="34"/>
      <c r="CT160" s="34"/>
      <c r="CU160" s="34"/>
      <c r="CY160" s="35"/>
      <c r="CZ160" s="34"/>
      <c r="DA160" s="34"/>
      <c r="DB160" s="34"/>
      <c r="DD160" s="35"/>
      <c r="DG160" s="35"/>
      <c r="DH160" s="34"/>
      <c r="DJ160" s="35"/>
      <c r="DK160" s="34"/>
      <c r="DL160" s="34"/>
      <c r="DM160" s="34"/>
    </row>
    <row r="161" spans="1:117" s="4" customFormat="1" ht="15" customHeight="1">
      <c r="A161" s="24"/>
      <c r="B161" s="5"/>
      <c r="H161" s="3"/>
      <c r="M161" s="5"/>
      <c r="T161" s="3"/>
      <c r="AC161" s="5"/>
      <c r="AI161" s="3"/>
      <c r="AL161" s="3"/>
      <c r="AP161" s="5"/>
      <c r="AQ161" s="5"/>
      <c r="AR161" s="33"/>
      <c r="AS161" s="34"/>
      <c r="AW161" s="35"/>
      <c r="AX161" s="34"/>
      <c r="AZ161" s="35"/>
      <c r="BA161" s="34"/>
      <c r="BB161" s="35"/>
      <c r="BD161" s="35"/>
      <c r="BF161" s="35"/>
      <c r="BG161" s="34"/>
      <c r="BH161" s="34"/>
      <c r="BI161" s="34"/>
      <c r="BJ161" s="34"/>
      <c r="BK161" s="34"/>
      <c r="BM161" s="35"/>
      <c r="BN161" s="34"/>
      <c r="BO161" s="34"/>
      <c r="BP161" s="34"/>
      <c r="BQ161" s="34"/>
      <c r="BR161" s="34"/>
      <c r="BV161" s="35"/>
      <c r="BZ161" s="35"/>
      <c r="CE161" s="35"/>
      <c r="CF161" s="34"/>
      <c r="CG161" s="34"/>
      <c r="CH161" s="34"/>
      <c r="CK161" s="35"/>
      <c r="CL161" s="34"/>
      <c r="CM161" s="34"/>
      <c r="CR161" s="35"/>
      <c r="CS161" s="34"/>
      <c r="CT161" s="34"/>
      <c r="CU161" s="34"/>
      <c r="CY161" s="35"/>
      <c r="CZ161" s="34"/>
      <c r="DA161" s="34"/>
      <c r="DB161" s="34"/>
      <c r="DD161" s="35"/>
      <c r="DG161" s="35"/>
      <c r="DH161" s="34"/>
      <c r="DJ161" s="35"/>
      <c r="DK161" s="34"/>
      <c r="DL161" s="34"/>
      <c r="DM161" s="34"/>
    </row>
    <row r="162" spans="1:117" s="4" customFormat="1" ht="15" customHeight="1">
      <c r="A162" s="24"/>
      <c r="B162" s="5"/>
      <c r="H162" s="3"/>
      <c r="M162" s="5"/>
      <c r="T162" s="3"/>
      <c r="AC162" s="5"/>
      <c r="AI162" s="3"/>
      <c r="AL162" s="3"/>
      <c r="AP162" s="5"/>
      <c r="AQ162" s="5"/>
      <c r="AR162" s="33"/>
      <c r="AS162" s="34"/>
      <c r="AW162" s="35"/>
      <c r="AX162" s="34"/>
      <c r="AZ162" s="35"/>
      <c r="BA162" s="34"/>
      <c r="BB162" s="35"/>
      <c r="BD162" s="35"/>
      <c r="BF162" s="35"/>
      <c r="BG162" s="34"/>
      <c r="BH162" s="34"/>
      <c r="BI162" s="34"/>
      <c r="BJ162" s="34"/>
      <c r="BK162" s="34"/>
      <c r="BM162" s="35"/>
      <c r="BN162" s="34"/>
      <c r="BO162" s="34"/>
      <c r="BP162" s="34"/>
      <c r="BQ162" s="34"/>
      <c r="BR162" s="34"/>
      <c r="BV162" s="35"/>
      <c r="BZ162" s="35"/>
      <c r="CE162" s="35"/>
      <c r="CF162" s="34"/>
      <c r="CG162" s="34"/>
      <c r="CH162" s="34"/>
      <c r="CK162" s="35"/>
      <c r="CL162" s="34"/>
      <c r="CM162" s="34"/>
      <c r="CR162" s="35"/>
      <c r="CS162" s="34"/>
      <c r="CT162" s="34"/>
      <c r="CU162" s="34"/>
      <c r="CY162" s="35"/>
      <c r="CZ162" s="34"/>
      <c r="DA162" s="34"/>
      <c r="DB162" s="34"/>
      <c r="DD162" s="35"/>
      <c r="DG162" s="35"/>
      <c r="DH162" s="34"/>
      <c r="DJ162" s="35"/>
      <c r="DK162" s="34"/>
      <c r="DL162" s="34"/>
      <c r="DM162" s="34"/>
    </row>
    <row r="163" spans="1:117" s="4" customFormat="1" ht="15" customHeight="1">
      <c r="A163" s="24"/>
      <c r="B163" s="5"/>
      <c r="H163" s="3"/>
      <c r="M163" s="5"/>
      <c r="T163" s="3"/>
      <c r="AC163" s="5"/>
      <c r="AI163" s="3"/>
      <c r="AL163" s="3"/>
      <c r="AP163" s="5"/>
      <c r="AQ163" s="5"/>
      <c r="AR163" s="33"/>
      <c r="AS163" s="34"/>
      <c r="AW163" s="35"/>
      <c r="AX163" s="34"/>
      <c r="AZ163" s="35"/>
      <c r="BA163" s="34"/>
      <c r="BB163" s="35"/>
      <c r="BD163" s="35"/>
      <c r="BF163" s="35"/>
      <c r="BG163" s="34"/>
      <c r="BH163" s="34"/>
      <c r="BI163" s="34"/>
      <c r="BJ163" s="34"/>
      <c r="BK163" s="34"/>
      <c r="BM163" s="35"/>
      <c r="BN163" s="34"/>
      <c r="BO163" s="34"/>
      <c r="BP163" s="34"/>
      <c r="BQ163" s="34"/>
      <c r="BR163" s="34"/>
      <c r="BV163" s="35"/>
      <c r="BZ163" s="35"/>
      <c r="CE163" s="35"/>
      <c r="CF163" s="34"/>
      <c r="CG163" s="34"/>
      <c r="CH163" s="34"/>
      <c r="CK163" s="35"/>
      <c r="CL163" s="34"/>
      <c r="CM163" s="34"/>
      <c r="CR163" s="35"/>
      <c r="CS163" s="34"/>
      <c r="CT163" s="34"/>
      <c r="CU163" s="34"/>
      <c r="CY163" s="35"/>
      <c r="CZ163" s="34"/>
      <c r="DA163" s="34"/>
      <c r="DB163" s="34"/>
      <c r="DD163" s="35"/>
      <c r="DG163" s="35"/>
      <c r="DH163" s="34"/>
      <c r="DJ163" s="35"/>
      <c r="DK163" s="34"/>
      <c r="DL163" s="34"/>
      <c r="DM163" s="34"/>
    </row>
    <row r="164" spans="1:117" s="4" customFormat="1" ht="15" customHeight="1">
      <c r="A164" s="24"/>
      <c r="B164" s="5"/>
      <c r="H164" s="3"/>
      <c r="M164" s="5"/>
      <c r="T164" s="3"/>
      <c r="AC164" s="5"/>
      <c r="AI164" s="3"/>
      <c r="AL164" s="3"/>
      <c r="AP164" s="5"/>
      <c r="AQ164" s="5"/>
      <c r="AR164" s="33"/>
      <c r="AS164" s="34"/>
      <c r="AW164" s="35"/>
      <c r="AX164" s="34"/>
      <c r="AZ164" s="35"/>
      <c r="BA164" s="34"/>
      <c r="BB164" s="35"/>
      <c r="BD164" s="35"/>
      <c r="BF164" s="35"/>
      <c r="BG164" s="34"/>
      <c r="BH164" s="34"/>
      <c r="BI164" s="34"/>
      <c r="BJ164" s="34"/>
      <c r="BK164" s="34"/>
      <c r="BM164" s="35"/>
      <c r="BN164" s="34"/>
      <c r="BO164" s="34"/>
      <c r="BP164" s="34"/>
      <c r="BQ164" s="34"/>
      <c r="BR164" s="34"/>
      <c r="BV164" s="35"/>
      <c r="BZ164" s="35"/>
      <c r="CE164" s="35"/>
      <c r="CF164" s="34"/>
      <c r="CG164" s="34"/>
      <c r="CH164" s="34"/>
      <c r="CK164" s="35"/>
      <c r="CL164" s="34"/>
      <c r="CM164" s="34"/>
      <c r="CR164" s="35"/>
      <c r="CS164" s="34"/>
      <c r="CT164" s="34"/>
      <c r="CU164" s="34"/>
      <c r="CY164" s="35"/>
      <c r="CZ164" s="34"/>
      <c r="DA164" s="34"/>
      <c r="DB164" s="34"/>
      <c r="DD164" s="35"/>
      <c r="DG164" s="35"/>
      <c r="DH164" s="34"/>
      <c r="DJ164" s="35"/>
      <c r="DK164" s="34"/>
      <c r="DL164" s="34"/>
      <c r="DM164" s="34"/>
    </row>
    <row r="165" spans="1:117" s="10" customFormat="1" ht="15" customHeight="1">
      <c r="A165" s="25"/>
      <c r="B165" s="5"/>
      <c r="C165" s="4"/>
      <c r="D165" s="4"/>
      <c r="E165" s="4"/>
      <c r="F165" s="4"/>
      <c r="G165" s="4"/>
      <c r="H165" s="3"/>
      <c r="I165" s="4"/>
      <c r="J165" s="4"/>
      <c r="K165" s="4"/>
      <c r="L165" s="4"/>
      <c r="M165" s="5"/>
      <c r="N165" s="4"/>
      <c r="O165" s="4"/>
      <c r="P165" s="4"/>
      <c r="Q165" s="4"/>
      <c r="R165" s="4"/>
      <c r="S165" s="4"/>
      <c r="T165" s="3"/>
      <c r="U165" s="4"/>
      <c r="V165" s="4"/>
      <c r="W165" s="4"/>
      <c r="X165" s="4"/>
      <c r="Y165" s="4"/>
      <c r="Z165" s="4"/>
      <c r="AA165" s="4"/>
      <c r="AB165" s="4"/>
      <c r="AC165" s="5"/>
      <c r="AD165" s="4"/>
      <c r="AE165" s="4"/>
      <c r="AF165" s="4"/>
      <c r="AG165" s="4"/>
      <c r="AH165" s="4"/>
      <c r="AI165" s="3"/>
      <c r="AJ165" s="4"/>
      <c r="AK165" s="4"/>
      <c r="AL165" s="3"/>
      <c r="AM165" s="4"/>
      <c r="AN165" s="4"/>
      <c r="AO165" s="4"/>
      <c r="AP165" s="5"/>
      <c r="AQ165" s="5"/>
      <c r="AR165" s="47"/>
      <c r="AS165" s="48"/>
      <c r="AW165" s="49"/>
      <c r="AX165" s="48"/>
      <c r="AZ165" s="49"/>
      <c r="BA165" s="48"/>
      <c r="BB165" s="49"/>
      <c r="BD165" s="49"/>
      <c r="BF165" s="49"/>
      <c r="BG165" s="48"/>
      <c r="BH165" s="48"/>
      <c r="BI165" s="48"/>
      <c r="BJ165" s="48"/>
      <c r="BK165" s="48"/>
      <c r="BM165" s="49"/>
      <c r="BN165" s="48"/>
      <c r="BO165" s="48"/>
      <c r="BP165" s="48"/>
      <c r="BQ165" s="48"/>
      <c r="BR165" s="48"/>
      <c r="BV165" s="49"/>
      <c r="BZ165" s="49"/>
      <c r="CE165" s="49"/>
      <c r="CF165" s="48"/>
      <c r="CG165" s="48"/>
      <c r="CH165" s="48"/>
      <c r="CK165" s="49"/>
      <c r="CL165" s="48"/>
      <c r="CM165" s="48"/>
      <c r="CR165" s="49"/>
      <c r="CS165" s="48"/>
      <c r="CT165" s="48"/>
      <c r="CU165" s="48"/>
      <c r="CY165" s="49"/>
      <c r="CZ165" s="48"/>
      <c r="DA165" s="48"/>
      <c r="DB165" s="48"/>
      <c r="DD165" s="49"/>
      <c r="DG165" s="49"/>
      <c r="DH165" s="48"/>
      <c r="DJ165" s="49"/>
      <c r="DK165" s="48"/>
      <c r="DL165" s="48"/>
      <c r="DM165" s="48"/>
    </row>
    <row r="166" spans="1:117" s="4" customFormat="1" ht="15" customHeight="1">
      <c r="A166" s="24"/>
      <c r="B166" s="5"/>
      <c r="H166" s="3"/>
      <c r="M166" s="5"/>
      <c r="T166" s="3"/>
      <c r="AC166" s="5"/>
      <c r="AI166" s="3"/>
      <c r="AL166" s="3"/>
      <c r="AP166" s="5"/>
      <c r="AQ166" s="5"/>
      <c r="AR166" s="33"/>
      <c r="AS166" s="34"/>
      <c r="AW166" s="35"/>
      <c r="AX166" s="34"/>
      <c r="AZ166" s="35"/>
      <c r="BA166" s="34"/>
      <c r="BB166" s="35"/>
      <c r="BD166" s="35"/>
      <c r="BF166" s="35"/>
      <c r="BG166" s="34"/>
      <c r="BH166" s="34"/>
      <c r="BI166" s="34"/>
      <c r="BJ166" s="34"/>
      <c r="BK166" s="34"/>
      <c r="BM166" s="35"/>
      <c r="BN166" s="34"/>
      <c r="BO166" s="34"/>
      <c r="BP166" s="34"/>
      <c r="BQ166" s="34"/>
      <c r="BR166" s="34"/>
      <c r="BV166" s="35"/>
      <c r="BZ166" s="35"/>
      <c r="CE166" s="35"/>
      <c r="CF166" s="34"/>
      <c r="CG166" s="34"/>
      <c r="CH166" s="34"/>
      <c r="CK166" s="35"/>
      <c r="CL166" s="34"/>
      <c r="CM166" s="34"/>
      <c r="CR166" s="35"/>
      <c r="CS166" s="34"/>
      <c r="CT166" s="34"/>
      <c r="CU166" s="34"/>
      <c r="CY166" s="35"/>
      <c r="CZ166" s="34"/>
      <c r="DA166" s="34"/>
      <c r="DB166" s="34"/>
      <c r="DD166" s="35"/>
      <c r="DG166" s="35"/>
      <c r="DH166" s="34"/>
      <c r="DJ166" s="35"/>
      <c r="DK166" s="34"/>
      <c r="DL166" s="34"/>
      <c r="DM166" s="34"/>
    </row>
    <row r="167" spans="1:117" s="4" customFormat="1" ht="15" customHeight="1">
      <c r="A167" s="24"/>
      <c r="B167" s="5"/>
      <c r="H167" s="3"/>
      <c r="M167" s="5"/>
      <c r="T167" s="3"/>
      <c r="AC167" s="5"/>
      <c r="AI167" s="3"/>
      <c r="AL167" s="3"/>
      <c r="AP167" s="5"/>
      <c r="AQ167" s="5"/>
      <c r="AR167" s="33"/>
      <c r="AS167" s="34"/>
      <c r="AW167" s="35"/>
      <c r="AX167" s="34"/>
      <c r="AZ167" s="35"/>
      <c r="BA167" s="34"/>
      <c r="BB167" s="35"/>
      <c r="BD167" s="35"/>
      <c r="BF167" s="35"/>
      <c r="BG167" s="34"/>
      <c r="BH167" s="34"/>
      <c r="BI167" s="34"/>
      <c r="BJ167" s="34"/>
      <c r="BK167" s="34"/>
      <c r="BM167" s="35"/>
      <c r="BN167" s="34"/>
      <c r="BO167" s="34"/>
      <c r="BP167" s="34"/>
      <c r="BQ167" s="34"/>
      <c r="BR167" s="34"/>
      <c r="BV167" s="35"/>
      <c r="BZ167" s="35"/>
      <c r="CE167" s="35"/>
      <c r="CF167" s="34"/>
      <c r="CG167" s="34"/>
      <c r="CH167" s="34"/>
      <c r="CK167" s="35"/>
      <c r="CL167" s="34"/>
      <c r="CM167" s="34"/>
      <c r="CR167" s="35"/>
      <c r="CS167" s="34"/>
      <c r="CT167" s="34"/>
      <c r="CU167" s="34"/>
      <c r="CY167" s="35"/>
      <c r="CZ167" s="34"/>
      <c r="DA167" s="34"/>
      <c r="DB167" s="34"/>
      <c r="DD167" s="35"/>
      <c r="DG167" s="35"/>
      <c r="DH167" s="34"/>
      <c r="DJ167" s="35"/>
      <c r="DK167" s="34"/>
      <c r="DL167" s="34"/>
      <c r="DM167" s="34"/>
    </row>
    <row r="168" spans="1:117" s="4" customFormat="1" ht="15" customHeight="1">
      <c r="A168" s="24"/>
      <c r="B168" s="5"/>
      <c r="H168" s="3"/>
      <c r="M168" s="5"/>
      <c r="T168" s="3"/>
      <c r="AC168" s="5"/>
      <c r="AI168" s="3"/>
      <c r="AL168" s="3"/>
      <c r="AP168" s="5"/>
      <c r="AQ168" s="5"/>
      <c r="AR168" s="33"/>
      <c r="AS168" s="34"/>
      <c r="AW168" s="35"/>
      <c r="AX168" s="34"/>
      <c r="AZ168" s="35"/>
      <c r="BA168" s="34"/>
      <c r="BB168" s="35"/>
      <c r="BD168" s="35"/>
      <c r="BF168" s="35"/>
      <c r="BG168" s="34"/>
      <c r="BH168" s="34"/>
      <c r="BI168" s="34"/>
      <c r="BJ168" s="34"/>
      <c r="BK168" s="34"/>
      <c r="BM168" s="35"/>
      <c r="BN168" s="34"/>
      <c r="BO168" s="34"/>
      <c r="BP168" s="34"/>
      <c r="BQ168" s="34"/>
      <c r="BR168" s="34"/>
      <c r="BV168" s="35"/>
      <c r="BZ168" s="35"/>
      <c r="CE168" s="35"/>
      <c r="CF168" s="34"/>
      <c r="CG168" s="34"/>
      <c r="CH168" s="34"/>
      <c r="CK168" s="35"/>
      <c r="CL168" s="34"/>
      <c r="CM168" s="34"/>
      <c r="CR168" s="35"/>
      <c r="CS168" s="34"/>
      <c r="CT168" s="34"/>
      <c r="CU168" s="34"/>
      <c r="CY168" s="35"/>
      <c r="CZ168" s="34"/>
      <c r="DA168" s="34"/>
      <c r="DB168" s="34"/>
      <c r="DD168" s="35"/>
      <c r="DG168" s="35"/>
      <c r="DH168" s="34"/>
      <c r="DJ168" s="35"/>
      <c r="DK168" s="34"/>
      <c r="DL168" s="34"/>
      <c r="DM168" s="34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749"/>
  <sheetViews>
    <sheetView workbookViewId="0">
      <selection activeCell="G26" sqref="G26"/>
    </sheetView>
  </sheetViews>
  <sheetFormatPr defaultColWidth="12.5703125" defaultRowHeight="12.75"/>
  <cols>
    <col min="1" max="1" width="4" style="32" bestFit="1" customWidth="1"/>
    <col min="2" max="2" width="7.140625" style="32" bestFit="1" customWidth="1"/>
    <col min="3" max="3" width="5.5703125" style="32" bestFit="1" customWidth="1"/>
    <col min="4" max="4" width="15.28515625" style="32" bestFit="1" customWidth="1"/>
    <col min="5" max="5" width="8.42578125" style="32" bestFit="1" customWidth="1"/>
    <col min="6" max="6" width="14.5703125" style="32" bestFit="1" customWidth="1"/>
    <col min="7" max="7" width="12.42578125" style="32" bestFit="1" customWidth="1"/>
    <col min="8" max="8" width="12.28515625" style="32" bestFit="1" customWidth="1"/>
    <col min="9" max="9" width="11.7109375" style="32" bestFit="1" customWidth="1"/>
    <col min="10" max="10" width="9.42578125" style="32" bestFit="1" customWidth="1"/>
    <col min="11" max="11" width="9" style="32" bestFit="1" customWidth="1"/>
    <col min="12" max="12" width="11.7109375" style="32" bestFit="1" customWidth="1"/>
    <col min="13" max="13" width="10.140625" style="32" bestFit="1" customWidth="1"/>
    <col min="14" max="14" width="11.7109375" style="51" bestFit="1" customWidth="1"/>
    <col min="15" max="15" width="12.42578125" style="45" bestFit="1" customWidth="1"/>
    <col min="16" max="16" width="10.42578125" style="45" bestFit="1" customWidth="1"/>
    <col min="17" max="17" width="9" style="45" bestFit="1" customWidth="1"/>
    <col min="18" max="18" width="7.7109375" style="45" bestFit="1" customWidth="1"/>
    <col min="19" max="19" width="11.28515625" style="45" bestFit="1" customWidth="1"/>
    <col min="20" max="20" width="9.28515625" style="45" bestFit="1" customWidth="1"/>
    <col min="21" max="21" width="9.7109375" style="45" bestFit="1" customWidth="1"/>
    <col min="22" max="22" width="11.140625" style="45" bestFit="1" customWidth="1"/>
    <col min="23" max="25" width="9.42578125" style="45" bestFit="1" customWidth="1"/>
    <col min="26" max="26" width="9.5703125" style="45" bestFit="1" customWidth="1"/>
    <col min="27" max="27" width="9.140625" style="45" bestFit="1" customWidth="1"/>
    <col min="28" max="28" width="10.7109375" style="45" bestFit="1" customWidth="1"/>
    <col min="29" max="30" width="12" style="45" bestFit="1" customWidth="1"/>
    <col min="31" max="31" width="10.5703125" style="45" bestFit="1" customWidth="1"/>
    <col min="32" max="33" width="16.5703125" style="45" bestFit="1" customWidth="1"/>
    <col min="34" max="34" width="9" style="45" bestFit="1" customWidth="1"/>
    <col min="35" max="35" width="8" style="45" bestFit="1" customWidth="1"/>
    <col min="36" max="36" width="9" style="45" bestFit="1" customWidth="1"/>
    <col min="37" max="37" width="11.85546875" style="45" bestFit="1" customWidth="1"/>
    <col min="38" max="38" width="6" style="45" bestFit="1" customWidth="1"/>
    <col min="39" max="39" width="8.28515625" style="45" bestFit="1" customWidth="1"/>
    <col min="40" max="40" width="8.5703125" style="45" bestFit="1" customWidth="1"/>
    <col min="41" max="41" width="10.28515625" style="45" bestFit="1" customWidth="1"/>
    <col min="42" max="42" width="19.28515625" style="45" bestFit="1" customWidth="1"/>
    <col min="43" max="43" width="9.85546875" style="45" bestFit="1" customWidth="1"/>
    <col min="44" max="44" width="11.85546875" style="45" bestFit="1" customWidth="1"/>
    <col min="45" max="45" width="31" style="45" bestFit="1" customWidth="1"/>
    <col min="46" max="46" width="29.85546875" style="45" bestFit="1" customWidth="1"/>
    <col min="47" max="47" width="19.7109375" style="45" bestFit="1" customWidth="1"/>
    <col min="48" max="48" width="23.85546875" style="45" bestFit="1" customWidth="1"/>
    <col min="49" max="49" width="23.28515625" style="45" bestFit="1" customWidth="1"/>
    <col min="50" max="50" width="9.42578125" style="45" bestFit="1" customWidth="1"/>
    <col min="51" max="51" width="7.85546875" style="45" bestFit="1" customWidth="1"/>
    <col min="52" max="52" width="10.28515625" style="45" bestFit="1" customWidth="1"/>
    <col min="53" max="53" width="9.140625" style="45" bestFit="1" customWidth="1"/>
    <col min="54" max="54" width="10.85546875" style="45" bestFit="1" customWidth="1"/>
    <col min="55" max="55" width="9.42578125" style="45" bestFit="1" customWidth="1"/>
    <col min="56" max="56" width="9.140625" style="45" bestFit="1" customWidth="1"/>
    <col min="57" max="57" width="12.7109375" style="45" bestFit="1" customWidth="1"/>
    <col min="58" max="58" width="9.140625" style="45" bestFit="1" customWidth="1"/>
    <col min="59" max="59" width="9" style="45" bestFit="1" customWidth="1"/>
    <col min="60" max="60" width="9.85546875" style="45" bestFit="1" customWidth="1"/>
    <col min="61" max="61" width="13.85546875" style="45" bestFit="1" customWidth="1"/>
    <col min="62" max="62" width="12" style="45" bestFit="1" customWidth="1"/>
    <col min="63" max="63" width="5.85546875" style="45" bestFit="1" customWidth="1"/>
    <col min="64" max="64" width="9.5703125" style="45" bestFit="1" customWidth="1"/>
    <col min="65" max="65" width="7.42578125" style="45" bestFit="1" customWidth="1"/>
    <col min="66" max="66" width="9" style="45" bestFit="1" customWidth="1"/>
    <col min="67" max="16384" width="12.5703125" style="29"/>
  </cols>
  <sheetData>
    <row r="1" spans="1:66" s="28" customFormat="1" ht="108">
      <c r="A1" s="30"/>
      <c r="B1" s="31" t="s">
        <v>38</v>
      </c>
      <c r="C1" s="31" t="s">
        <v>39</v>
      </c>
      <c r="D1" s="31" t="s">
        <v>40</v>
      </c>
      <c r="E1" s="31" t="s">
        <v>41</v>
      </c>
      <c r="F1" s="31" t="s">
        <v>42</v>
      </c>
      <c r="G1" s="31" t="s">
        <v>43</v>
      </c>
      <c r="H1" s="31" t="s">
        <v>44</v>
      </c>
      <c r="I1" s="31" t="s">
        <v>51</v>
      </c>
      <c r="J1" s="31" t="s">
        <v>45</v>
      </c>
      <c r="K1" s="31" t="s">
        <v>46</v>
      </c>
      <c r="L1" s="31" t="s">
        <v>47</v>
      </c>
      <c r="M1" s="31" t="s">
        <v>48</v>
      </c>
      <c r="N1" s="50" t="s">
        <v>49</v>
      </c>
      <c r="O1" s="31" t="s">
        <v>130</v>
      </c>
      <c r="P1" s="31" t="s">
        <v>131</v>
      </c>
      <c r="Q1" s="31" t="s">
        <v>132</v>
      </c>
      <c r="R1" s="31" t="s">
        <v>133</v>
      </c>
      <c r="S1" s="31" t="s">
        <v>136</v>
      </c>
      <c r="T1" s="31" t="s">
        <v>135</v>
      </c>
      <c r="U1" s="31" t="s">
        <v>137</v>
      </c>
      <c r="V1" s="31" t="s">
        <v>138</v>
      </c>
      <c r="W1" s="31" t="s">
        <v>139</v>
      </c>
      <c r="X1" s="31" t="s">
        <v>140</v>
      </c>
      <c r="Y1" s="31" t="s">
        <v>141</v>
      </c>
      <c r="Z1" s="31" t="s">
        <v>142</v>
      </c>
      <c r="AA1" s="31" t="s">
        <v>143</v>
      </c>
      <c r="AB1" s="31" t="s">
        <v>144</v>
      </c>
      <c r="AC1" s="31" t="s">
        <v>145</v>
      </c>
      <c r="AD1" s="31" t="s">
        <v>146</v>
      </c>
      <c r="AE1" s="31" t="s">
        <v>147</v>
      </c>
      <c r="AF1" s="31" t="s">
        <v>148</v>
      </c>
      <c r="AG1" s="31" t="s">
        <v>149</v>
      </c>
      <c r="AH1" s="31" t="s">
        <v>179</v>
      </c>
      <c r="AI1" s="31" t="s">
        <v>150</v>
      </c>
      <c r="AJ1" s="31" t="s">
        <v>151</v>
      </c>
      <c r="AK1" s="31" t="s">
        <v>152</v>
      </c>
      <c r="AL1" s="31" t="s">
        <v>153</v>
      </c>
      <c r="AM1" s="31" t="s">
        <v>154</v>
      </c>
      <c r="AN1" s="31" t="s">
        <v>155</v>
      </c>
      <c r="AO1" s="31" t="s">
        <v>156</v>
      </c>
      <c r="AP1" s="31" t="s">
        <v>157</v>
      </c>
      <c r="AQ1" s="31" t="s">
        <v>158</v>
      </c>
      <c r="AR1" s="31" t="s">
        <v>159</v>
      </c>
      <c r="AS1" s="31" t="s">
        <v>160</v>
      </c>
      <c r="AT1" s="31" t="s">
        <v>161</v>
      </c>
      <c r="AU1" s="31" t="s">
        <v>162</v>
      </c>
      <c r="AV1" s="31" t="s">
        <v>163</v>
      </c>
      <c r="AW1" s="31" t="s">
        <v>164</v>
      </c>
      <c r="AX1" s="31" t="s">
        <v>165</v>
      </c>
      <c r="AY1" s="31" t="s">
        <v>166</v>
      </c>
      <c r="AZ1" s="31" t="s">
        <v>180</v>
      </c>
      <c r="BA1" s="31" t="s">
        <v>167</v>
      </c>
      <c r="BB1" s="31" t="s">
        <v>168</v>
      </c>
      <c r="BC1" s="31" t="s">
        <v>169</v>
      </c>
      <c r="BD1" s="31" t="s">
        <v>170</v>
      </c>
      <c r="BE1" s="31" t="s">
        <v>182</v>
      </c>
      <c r="BF1" s="31" t="s">
        <v>181</v>
      </c>
      <c r="BG1" s="31" t="s">
        <v>171</v>
      </c>
      <c r="BH1" s="31" t="s">
        <v>172</v>
      </c>
      <c r="BI1" s="31" t="s">
        <v>173</v>
      </c>
      <c r="BJ1" s="31" t="s">
        <v>174</v>
      </c>
      <c r="BK1" s="31" t="s">
        <v>175</v>
      </c>
      <c r="BL1" s="31" t="s">
        <v>176</v>
      </c>
      <c r="BM1" s="31" t="s">
        <v>177</v>
      </c>
      <c r="BN1" s="31" t="s">
        <v>178</v>
      </c>
    </row>
    <row r="2" spans="1:66">
      <c r="A2" s="32">
        <v>1</v>
      </c>
      <c r="B2" s="32" t="str">
        <f>IF(Sheet1!B2="M","Male", IF(Sheet1!B2="F","Female",""))</f>
        <v>Female</v>
      </c>
      <c r="C2" s="32" t="str">
        <f>IF(Sheet1!C2&lt;&gt;"","&lt;20",IF(Sheet1!D2&lt;&gt;"","21-30",IF(Sheet1!E2&lt;&gt;"","31-40",(IF(Sheet1!F2&lt;&gt;"","41-50",IF(Sheet1!G2&lt;&gt;"","50+",""))))))</f>
        <v>&lt;20</v>
      </c>
      <c r="D2" s="32" t="str">
        <f>IF(Sheet1!H2&lt;&gt;"","Latino",IF(Sheet1!I2&lt;&gt;"", "White", IF(Sheet1!J2&lt;&gt;"", "Asian", IF(Sheet1!K2&lt;&gt;"", "African-American",IF(Sheet1!L2&lt;&gt;"", "Other","")))))</f>
        <v>White</v>
      </c>
      <c r="E2" s="32" t="str">
        <f>IF(Sheet1!M2="N","No",IF(Sheet1!M2="Y","Yes",""))</f>
        <v>Yes</v>
      </c>
      <c r="F2" s="32" t="str">
        <f>IF(Sheet1!N2&lt;&gt;"","Primary",IF(Sheet1!O2&lt;&gt;"","Middle",IF(Sheet1!P2&lt;&gt;"","Some HS",IF(Sheet1!Q2&lt;&gt;"","HS Diploma",IF(Sheet1!R2&lt;&gt;"","Some College",IF(Sheet1!S2&lt;&gt;"","College Diploma",""))))))</f>
        <v>Some HS</v>
      </c>
      <c r="G2" s="32" t="str">
        <f>IF(Sheet1!U2&lt;&gt;"", "&lt;5", IF(Sheet1!V2&lt;&gt;"", "5-19", IF(Sheet1!W2&lt;&gt;"", "20-40", IF(Sheet1!X2&lt;&gt;"", "&gt;40",""))))</f>
        <v/>
      </c>
      <c r="H2" s="32" t="str">
        <f>IF(Sheet1!Y2&lt;&gt;"", "Parents", IF(Sheet1!Z2&lt;&gt;"", "Illegal Activity", IF(Sheet1!AA2&lt;&gt;"", "Gov't Support", IF(Sheet1!AB2&lt;&gt;"", "Other",""))))</f>
        <v>Gov't Support</v>
      </c>
      <c r="I2" s="32" t="str">
        <f>IF(Sheet1!AC2="Y", "Yes", IF(Sheet1!AC2="N", "No", ""))</f>
        <v>No</v>
      </c>
      <c r="J2" s="32" t="str">
        <f>IF(Sheet1!AD2="N", "0", IF(Sheet1!AE2&lt;&gt;"", "1", IF(Sheet1!AF2&lt;&gt;"", "2-3", IF(Sheet1!AG2&lt;&gt;"", "4-6", IF(Sheet1!AH2&lt;&gt;"", "7+","")))))</f>
        <v>0</v>
      </c>
      <c r="K2" s="32" t="str">
        <f>IF(Sheet1!AI2&lt;&gt;"", "English", IF(Sheet1!AJ2&lt;&gt;"", "Spanish", IF(Sheet1!AK2&lt;&gt;"", "Other","")))</f>
        <v>English</v>
      </c>
      <c r="L2" s="32" t="str">
        <f>IF(Sheet1!AL2&lt;&gt;"","&lt;$20,000",IF(Sheet1!AM2&lt;&gt;"","$20-49K",IF(Sheet1!AN2&lt;&gt;"","$50-100K",IF(Sheet1!AO2&lt;&gt;"","&gt;$100K",""))))</f>
        <v>&lt;$20,000</v>
      </c>
      <c r="M2" s="32" t="str">
        <f>IF(Sheet1!AP2="Y", "Yes", IF(Sheet1!AP2="N", "No",""))</f>
        <v>Yes</v>
      </c>
      <c r="N2" s="51" t="str">
        <f>IF(Sheet1!AQ2="Y", "Yes", IF(Sheet1!AQ2="N", "No",""))</f>
        <v>No</v>
      </c>
      <c r="O2" s="45">
        <f>IF(Sheet1!AR2="N", 0, IF(Sheet1!AS2&lt;&gt;"", Sheet1!AS2, ""))</f>
        <v>12</v>
      </c>
      <c r="P2" s="45" t="str">
        <f>IF(Sheet1!AT2&lt;&gt;"", "Never", IF(Sheet1!AU2&lt;&gt;"", "Sometimes", IF(Sheet1!AV2&lt;&gt;"", "Often", IF(Sheet1!AW2&lt;&gt;"", "Always",""))))</f>
        <v>Sometimes</v>
      </c>
      <c r="Q2" s="45" t="str">
        <f>IF(Sheet1!AX2="Y", "Yes", IF(Sheet1!AX2="N", "No",""))</f>
        <v>No</v>
      </c>
      <c r="R2" s="45" t="str">
        <f>IF(Sheet1!AY2="Y", IF(Sheet1!AZ2&lt;&gt;"", Sheet1!AZ2-Sheet1!DK2+Sheet1!DL2, ""),"")</f>
        <v/>
      </c>
      <c r="S2" s="45" t="str">
        <f>IF(Sheet1!BA2="Y", IF(Sheet1!BB2&lt;&gt;"", Sheet1!BB2-Sheet1!DK2+Sheet1!DL2, ""),"")</f>
        <v/>
      </c>
      <c r="T2" s="45" t="str">
        <f>IF(Sheet1!BC2="Y", IF(Sheet1!BD2&lt;&gt;"", Sheet1!BD2-Sheet1!DK2+Sheet1!DL2, ""),"")</f>
        <v/>
      </c>
      <c r="U2" s="45" t="str">
        <f>IF(Sheet1!BE2="Y", IF(Sheet1!BF2&lt;&gt;"", Sheet1!BF2-Sheet1!DK2+Sheet1!DL2, ""),"")</f>
        <v/>
      </c>
      <c r="V2" s="45" t="str">
        <f>IF(Sheet1!BG2&lt;&gt;"", Sheet1!BG2,"")</f>
        <v/>
      </c>
      <c r="W2" s="45">
        <f>IF(Sheet1!BH2&lt;&gt;"", Sheet1!BH2,"")</f>
        <v>5</v>
      </c>
      <c r="X2" s="45">
        <f>IF(Sheet1!BI2&lt;&gt;"", Sheet1!BI2,"")</f>
        <v>4</v>
      </c>
      <c r="Y2" s="45" t="str">
        <f>IF(Sheet1!BJ2="N", 0, IF(Sheet1!BK2&lt;&gt;"", Sheet1!BK2,""))</f>
        <v>Y</v>
      </c>
      <c r="Z2" s="45" t="str">
        <f>IF(Sheet1!BK2="N", 0, IF(Sheet1!BL2&lt;&gt;"", Sheet1!BL2,""))</f>
        <v/>
      </c>
      <c r="AA2" s="45" t="str">
        <f>IF(Sheet1!BN2&lt;&gt;"", Sheet1!BN2, "")</f>
        <v/>
      </c>
      <c r="AB2" s="45" t="str">
        <f>IF(Sheet1!BO2="Y", "Yes", IF(Sheet1!BO2="N", "No", IF(Sheet1!BO2="NA", "NA","")))</f>
        <v/>
      </c>
      <c r="AC2" s="45" t="str">
        <f>IF(Sheet1!BO2="N", "No kids", IF(Sheet1!BO2="NA", "No kids", IF(Sheet1!BP2="Y", "Enough", IF(Sheet1!BP2="N", "Not enough", ""))))</f>
        <v/>
      </c>
      <c r="AD2" s="45" t="str">
        <f>IF(Sheet1!BQ2="Y", "Yes", IF(Sheet1!BQ2="N", "No",""))</f>
        <v/>
      </c>
      <c r="AE2" s="45" t="str">
        <f>IF(Sheet1!BR2&lt;&gt;"", Sheet1!BR2, "")</f>
        <v>Y</v>
      </c>
      <c r="AF2" s="45" t="str">
        <f>IF(Sheet1!BS2&lt;&gt;"", "Yes", IF(Sheet1!BT2&lt;&gt;"", "No", IF(Sheet1!BU2&lt;&gt;"", "No surviving parent", IF(Sheet1!BV2&lt;&gt;"", "Don't know",""))))</f>
        <v>No surviving parent</v>
      </c>
      <c r="AG2" s="45" t="str">
        <f>IF(Sheet1!BW2&lt;&gt;"", "Yes", IF(Sheet1!BX2&lt;&gt;"", "No", IF(Sheet1!BY2&lt;&gt;"", "No surviving parent", IF(Sheet1!BZ2&lt;&gt;"", "Don't know",""))))</f>
        <v/>
      </c>
      <c r="AH2" s="45" t="str">
        <f>IF(Sheet1!CA2&lt;&gt;"", "Yes","")</f>
        <v>Yes</v>
      </c>
      <c r="AI2" s="45" t="str">
        <f>IF(Sheet1!CB2&lt;&gt;"", "Yes","")</f>
        <v/>
      </c>
      <c r="AJ2" s="45" t="str">
        <f>IF(Sheet1!CC2&lt;&gt;"", "Yes","")</f>
        <v/>
      </c>
      <c r="AK2" s="45" t="str">
        <f>IF(Sheet1!CD2&lt;&gt;"", "Yes","")</f>
        <v>Yes</v>
      </c>
      <c r="AL2" s="45" t="str">
        <f>IF(Sheet1!CE2&lt;&gt;"", "Yes","")</f>
        <v/>
      </c>
      <c r="AM2" s="45" t="str">
        <f>IF(Sheet1!CF2&lt;&gt;"", Sheet1!CF2, "")</f>
        <v/>
      </c>
      <c r="AN2" s="45" t="str">
        <f>IF(Sheet1!CG2="Y", "Yes", IF(Sheet1!CG2="N", "No",""))</f>
        <v/>
      </c>
      <c r="AO2" s="45" t="str">
        <f>IF(Sheet1!CH2&lt;&gt;"", Sheet1!CH2, "")</f>
        <v>Y</v>
      </c>
      <c r="AP2" s="45" t="str">
        <f>IF(Sheet1!CI2&lt;&gt;"", "No family support", IF(Sheet1!CJ2&lt;&gt;"", "A little family support", IF(Sheet1!CK2&lt;&gt;"", "A lot of family support","")))</f>
        <v>No family support</v>
      </c>
      <c r="AQ2" s="45" t="str">
        <f>IF(Sheet1!CL2&lt;&gt;"", Sheet1!CL2, "")</f>
        <v/>
      </c>
      <c r="AR2" s="45" t="str">
        <f>IF(Sheet1!CM2="Y", "Yes", IF(Sheet1!CM2="N", "No",""))</f>
        <v/>
      </c>
      <c r="AS2" s="45" t="str">
        <f>IF(Sheet1!CN2&lt;&gt;"", "Boys and Girls Club was supportive", "")</f>
        <v>Boys and Girls Club was supportive</v>
      </c>
      <c r="AT2" s="45" t="str">
        <f>IF(Sheet1!CO2&lt;&gt;"", "Supported by Reach program", "")</f>
        <v/>
      </c>
      <c r="AU2" s="45" t="str">
        <f>IF(Sheet1!CP2&lt;&gt;"", "Supported by Girls Inc", "")</f>
        <v/>
      </c>
      <c r="AV2" s="45" t="str">
        <f>IF(Sheet1!CQ2&lt;&gt;"", "Supported by sports teams", "")</f>
        <v/>
      </c>
      <c r="AW2" s="45" t="str">
        <f>IF(Sheet1!CR2&lt;&gt;"", "Supported by other groups", "")</f>
        <v/>
      </c>
      <c r="AX2" s="45" t="str">
        <f>IF(Sheet1!CS2&lt;&gt;"", Sheet1!CS2, "")</f>
        <v/>
      </c>
      <c r="AY2" s="45" t="str">
        <f>IF(Sheet1!CT2="Y", "Yes", IF(Sheet1!CT2="N", "No", ""))</f>
        <v/>
      </c>
      <c r="AZ2" s="45" t="str">
        <f>IF(Sheet1!CU2="Y", "Yes", IF(Sheet1!CU2="N", "No", ""))</f>
        <v>Yes</v>
      </c>
      <c r="BA2" s="45" t="str">
        <f>IF(Sheet1!CV2&lt;&gt;"", "Yes", "")</f>
        <v>Yes</v>
      </c>
      <c r="BB2" s="45" t="str">
        <f>IF(Sheet1!CW2&lt;&gt;"", "Yes", "")</f>
        <v/>
      </c>
      <c r="BC2" s="45" t="str">
        <f>IF(Sheet1!CX2&lt;&gt;"", "Yes", "")</f>
        <v/>
      </c>
      <c r="BD2" s="45" t="str">
        <f>IF(Sheet1!CY2&lt;&gt;"", "Yes", "")</f>
        <v/>
      </c>
      <c r="BE2" s="45" t="str">
        <f>IF(Sheet1!CZ2="N", "Didn't see one", IF(Sheet1!CZ2="Y", IF(Sheet1!DA2="Y", "It helped", IF(Sheet1!DA2="N", "It didn't help", "")), ""))</f>
        <v/>
      </c>
      <c r="BF2" s="45" t="str">
        <f>IF(Sheet1!DB2&lt;&gt;"", Sheet1!DB2, "")</f>
        <v/>
      </c>
      <c r="BG2" s="45" t="str">
        <f>IF(Sheet1!DC2="Y", "Yes", IF(Sheet1!DC2="N", "No", ""))</f>
        <v/>
      </c>
      <c r="BH2" s="45" t="str">
        <f>IF(Sheet1!DC2="Y", IF(Sheet1!DD2="Y", "Yes", IF(Sheet1!DD2="N", "No", "")), "")</f>
        <v/>
      </c>
      <c r="BI2" s="45" t="str">
        <f>IF(Sheet1!DE2&lt;&gt;"", "Before", IF(Sheet1!DF2&lt;&gt;"", "After", IF(Sheet1!DG2&lt;&gt;"", "Never in a gang","")))</f>
        <v/>
      </c>
      <c r="BJ2" s="45" t="str">
        <f>IF(Sheet1!DG2&lt;&gt;"", "", IF(Sheet1!DH2&lt;&gt;"", Sheet1!DH2, ""))</f>
        <v>X</v>
      </c>
      <c r="BK2" s="45" t="str">
        <f>IF(Sheet1!DI2="Y", "Yes", IF(Sheet1!DI2="N", "No", ""))</f>
        <v/>
      </c>
      <c r="BL2" s="45" t="str">
        <f>IF(Sheet1!DI2="Y", IF(Sheet1!DJ2&lt;&gt;"", Sheet1!DJ2, ""), "")</f>
        <v/>
      </c>
      <c r="BM2" s="45">
        <f>IF(Sheet1!DL2&lt;&gt;"", Sheet1!DL2, "")</f>
        <v>2008</v>
      </c>
      <c r="BN2" s="45" t="str">
        <f>IF(Sheet1!DM2="Y", "Yes", IF(Sheet1!DM2="N", "No", ""))</f>
        <v/>
      </c>
    </row>
    <row r="3" spans="1:66">
      <c r="A3" s="32">
        <v>2</v>
      </c>
      <c r="B3" s="32" t="str">
        <f>IF(Sheet1!B3="M","Male", IF(Sheet1!B3="F","Female",""))</f>
        <v>Female</v>
      </c>
      <c r="C3" s="32" t="str">
        <f>IF(Sheet1!C3&lt;&gt;"","&lt;20",IF(Sheet1!D3&lt;&gt;"","21-30",IF(Sheet1!E3&lt;&gt;"","31-40",(IF(Sheet1!F3&lt;&gt;"","41-50",IF(Sheet1!G3&lt;&gt;"","50+",""))))))</f>
        <v>&lt;20</v>
      </c>
      <c r="D3" s="32" t="str">
        <f>IF(Sheet1!H3&lt;&gt;"","Latino",IF(Sheet1!I3&lt;&gt;"", "White", IF(Sheet1!J3&lt;&gt;"", "Asian", IF(Sheet1!K3&lt;&gt;"", "African-American",IF(Sheet1!L3&lt;&gt;"", "Other","")))))</f>
        <v>Latino</v>
      </c>
      <c r="E3" s="32" t="str">
        <f>IF(Sheet1!M3="N","No",IF(Sheet1!M3="Y","Yes",""))</f>
        <v>Yes</v>
      </c>
      <c r="F3" s="32" t="str">
        <f>IF(Sheet1!N3&lt;&gt;"","Primary",IF(Sheet1!O3&lt;&gt;"","Middle",IF(Sheet1!P3&lt;&gt;"","Some HS",IF(Sheet1!Q3&lt;&gt;"","HS Diploma",IF(Sheet1!R3&lt;&gt;"","Some College",IF(Sheet1!S3&lt;&gt;"","College Diploma",""))))))</f>
        <v>Some HS</v>
      </c>
      <c r="G3" s="32" t="str">
        <f>IF(Sheet1!U3&lt;&gt;"", "&lt;5", IF(Sheet1!V3&lt;&gt;"", "5-19", IF(Sheet1!W3&lt;&gt;"", "20-40", IF(Sheet1!X3&lt;&gt;"", "&gt;40",""))))</f>
        <v/>
      </c>
      <c r="H3" s="32" t="str">
        <f>IF(Sheet1!Y3&lt;&gt;"", "Parents", IF(Sheet1!Z3&lt;&gt;"", "Illegal Activity", IF(Sheet1!AA3&lt;&gt;"", "Gov't Support", IF(Sheet1!AB3&lt;&gt;"", "Other",""))))</f>
        <v/>
      </c>
      <c r="I3" s="32" t="str">
        <f>IF(Sheet1!AC3="Y", "Yes", IF(Sheet1!AC3="N", "No", ""))</f>
        <v>No</v>
      </c>
      <c r="J3" s="32" t="str">
        <f>IF(Sheet1!AD3="N", "0", IF(Sheet1!AE3&lt;&gt;"", "1", IF(Sheet1!AF3&lt;&gt;"", "2-3", IF(Sheet1!AG3&lt;&gt;"", "4-6", IF(Sheet1!AH3&lt;&gt;"", "7+","")))))</f>
        <v>0</v>
      </c>
      <c r="K3" s="32" t="str">
        <f>IF(Sheet1!AI3&lt;&gt;"", "English", IF(Sheet1!AJ3&lt;&gt;"", "Spanish", IF(Sheet1!AK3&lt;&gt;"", "Other","")))</f>
        <v>Spanish</v>
      </c>
      <c r="L3" s="32" t="str">
        <f>IF(Sheet1!AL3&lt;&gt;"","&lt;$20,000",IF(Sheet1!AM3&lt;&gt;"","$20-49K",IF(Sheet1!AN3&lt;&gt;"","$50-100K",IF(Sheet1!AO3&lt;&gt;"","&gt;$100K",""))))</f>
        <v>&lt;$20,000</v>
      </c>
      <c r="M3" s="32" t="str">
        <f>IF(Sheet1!AP3="Y", "Yes", IF(Sheet1!AP3="N", "No",""))</f>
        <v>Yes</v>
      </c>
      <c r="N3" s="51" t="str">
        <f>IF(Sheet1!AQ3="Y", "Yes", IF(Sheet1!AQ3="N", "No",""))</f>
        <v>No</v>
      </c>
      <c r="O3" s="45" t="str">
        <f>IF(Sheet1!AR3="N", 0, IF(Sheet1!AS3&lt;&gt;"", Sheet1!AS3, ""))</f>
        <v/>
      </c>
      <c r="P3" s="45" t="str">
        <f>IF(Sheet1!AT3&lt;&gt;"", "Never", IF(Sheet1!AU3&lt;&gt;"", "Sometimes", IF(Sheet1!AV3&lt;&gt;"", "Often", IF(Sheet1!AW3&lt;&gt;"", "Always",""))))</f>
        <v>Sometimes</v>
      </c>
      <c r="Q3" s="45" t="str">
        <f>IF(Sheet1!AX3="Y", "Yes", IF(Sheet1!AX3="N", "No",""))</f>
        <v>Yes</v>
      </c>
      <c r="R3" s="45" t="str">
        <f>IF(Sheet1!AY3="Y", IF(Sheet1!AZ3&lt;&gt;"", Sheet1!AZ3-Sheet1!DK3+Sheet1!DL3, ""),"")</f>
        <v/>
      </c>
      <c r="S3" s="45" t="str">
        <f>IF(Sheet1!BA3="Y", IF(Sheet1!BB3&lt;&gt;"", Sheet1!BB3-Sheet1!DK3+Sheet1!DL3, ""),"")</f>
        <v/>
      </c>
      <c r="T3" s="45" t="str">
        <f>IF(Sheet1!BC3="Y", IF(Sheet1!BD3&lt;&gt;"", Sheet1!BD3-Sheet1!DK3+Sheet1!DL3, ""),"")</f>
        <v/>
      </c>
      <c r="U3" s="45" t="str">
        <f>IF(Sheet1!BE3="Y", IF(Sheet1!BF3&lt;&gt;"", Sheet1!BF3-Sheet1!DK3+Sheet1!DL3, ""),"")</f>
        <v/>
      </c>
      <c r="V3" s="45" t="str">
        <f>IF(Sheet1!BG3&lt;&gt;"", Sheet1!BG3,"")</f>
        <v/>
      </c>
      <c r="W3" s="45" t="str">
        <f>IF(Sheet1!BH3&lt;&gt;"", Sheet1!BH3,"")</f>
        <v/>
      </c>
      <c r="X3" s="45">
        <f>IF(Sheet1!BI3&lt;&gt;"", Sheet1!BI3,"")</f>
        <v>0</v>
      </c>
      <c r="Y3" s="45" t="str">
        <f>IF(Sheet1!BJ3="N", 0, IF(Sheet1!BK3&lt;&gt;"", Sheet1!BK3,""))</f>
        <v>N</v>
      </c>
      <c r="Z3" s="45">
        <f>IF(Sheet1!BK3="N", 0, IF(Sheet1!BL3&lt;&gt;"", Sheet1!BL3,""))</f>
        <v>0</v>
      </c>
      <c r="AA3" s="45" t="str">
        <f>IF(Sheet1!BN3&lt;&gt;"", Sheet1!BN3, "")</f>
        <v/>
      </c>
      <c r="AB3" s="45" t="str">
        <f>IF(Sheet1!BO3="Y", "Yes", IF(Sheet1!BO3="N", "No", IF(Sheet1!BO3="NA", "NA","")))</f>
        <v/>
      </c>
      <c r="AC3" s="45" t="str">
        <f>IF(Sheet1!BO3="N", "No kids", IF(Sheet1!BO3="NA", "No kids", IF(Sheet1!BP3="Y", "Enough", IF(Sheet1!BP3="N", "Not enough", ""))))</f>
        <v/>
      </c>
      <c r="AD3" s="45" t="str">
        <f>IF(Sheet1!BQ3="Y", "Yes", IF(Sheet1!BQ3="N", "No",""))</f>
        <v/>
      </c>
      <c r="AE3" s="45" t="str">
        <f>IF(Sheet1!BR3&lt;&gt;"", Sheet1!BR3, "")</f>
        <v>N</v>
      </c>
      <c r="AF3" s="45" t="str">
        <f>IF(Sheet1!BS3&lt;&gt;"", "Yes", IF(Sheet1!BT3&lt;&gt;"", "No", IF(Sheet1!BU3&lt;&gt;"", "No surviving parent", IF(Sheet1!BV3&lt;&gt;"", "Don't know",""))))</f>
        <v>Don't know</v>
      </c>
      <c r="AG3" s="45" t="str">
        <f>IF(Sheet1!BW3&lt;&gt;"", "Yes", IF(Sheet1!BX3&lt;&gt;"", "No", IF(Sheet1!BY3&lt;&gt;"", "No surviving parent", IF(Sheet1!BZ3&lt;&gt;"", "Don't know",""))))</f>
        <v>Don't know</v>
      </c>
      <c r="AH3" s="45" t="str">
        <f>IF(Sheet1!CA3&lt;&gt;"", "Yes","")</f>
        <v/>
      </c>
      <c r="AI3" s="45" t="str">
        <f>IF(Sheet1!CB3&lt;&gt;"", "Yes","")</f>
        <v>Yes</v>
      </c>
      <c r="AJ3" s="45" t="str">
        <f>IF(Sheet1!CC3&lt;&gt;"", "Yes","")</f>
        <v/>
      </c>
      <c r="AK3" s="45" t="str">
        <f>IF(Sheet1!CD3&lt;&gt;"", "Yes","")</f>
        <v>Yes</v>
      </c>
      <c r="AL3" s="45" t="str">
        <f>IF(Sheet1!CE3&lt;&gt;"", "Yes","")</f>
        <v/>
      </c>
      <c r="AM3" s="45" t="str">
        <f>IF(Sheet1!CF3&lt;&gt;"", Sheet1!CF3, "")</f>
        <v/>
      </c>
      <c r="AN3" s="45" t="str">
        <f>IF(Sheet1!CG3="Y", "Yes", IF(Sheet1!CG3="N", "No",""))</f>
        <v/>
      </c>
      <c r="AO3" s="45" t="str">
        <f>IF(Sheet1!CH3&lt;&gt;"", Sheet1!CH3, "")</f>
        <v>N</v>
      </c>
      <c r="AP3" s="45" t="str">
        <f>IF(Sheet1!CI3&lt;&gt;"", "No family support", IF(Sheet1!CJ3&lt;&gt;"", "A little family support", IF(Sheet1!CK3&lt;&gt;"", "A lot of family support","")))</f>
        <v>No family support</v>
      </c>
      <c r="AQ3" s="45" t="str">
        <f>IF(Sheet1!CL3&lt;&gt;"", Sheet1!CL3, "")</f>
        <v>X</v>
      </c>
      <c r="AR3" s="45" t="str">
        <f>IF(Sheet1!CM3="Y", "Yes", IF(Sheet1!CM3="N", "No",""))</f>
        <v/>
      </c>
      <c r="AS3" s="45" t="str">
        <f>IF(Sheet1!CN3&lt;&gt;"", "Boys and Girls Club was supportive", "")</f>
        <v>Boys and Girls Club was supportive</v>
      </c>
      <c r="AT3" s="45" t="str">
        <f>IF(Sheet1!CO3&lt;&gt;"", "Supported by Reach program", "")</f>
        <v/>
      </c>
      <c r="AU3" s="45" t="str">
        <f>IF(Sheet1!CP3&lt;&gt;"", "Supported by Girls Inc", "")</f>
        <v/>
      </c>
      <c r="AV3" s="45" t="str">
        <f>IF(Sheet1!CQ3&lt;&gt;"", "Supported by sports teams", "")</f>
        <v/>
      </c>
      <c r="AW3" s="45" t="str">
        <f>IF(Sheet1!CR3&lt;&gt;"", "Supported by other groups", "")</f>
        <v/>
      </c>
      <c r="AX3" s="45" t="str">
        <f>IF(Sheet1!CS3&lt;&gt;"", Sheet1!CS3, "")</f>
        <v/>
      </c>
      <c r="AY3" s="45" t="str">
        <f>IF(Sheet1!CT3="Y", "Yes", IF(Sheet1!CT3="N", "No", ""))</f>
        <v/>
      </c>
      <c r="AZ3" s="45" t="str">
        <f>IF(Sheet1!CU3="Y", "Yes", IF(Sheet1!CU3="N", "No", ""))</f>
        <v>No</v>
      </c>
      <c r="BA3" s="45" t="str">
        <f>IF(Sheet1!CV3&lt;&gt;"", "Yes", "")</f>
        <v>Yes</v>
      </c>
      <c r="BB3" s="45" t="str">
        <f>IF(Sheet1!CW3&lt;&gt;"", "Yes", "")</f>
        <v>Yes</v>
      </c>
      <c r="BC3" s="45" t="str">
        <f>IF(Sheet1!CX3&lt;&gt;"", "Yes", "")</f>
        <v/>
      </c>
      <c r="BD3" s="45" t="str">
        <f>IF(Sheet1!CY3&lt;&gt;"", "Yes", "")</f>
        <v/>
      </c>
      <c r="BE3" s="45" t="str">
        <f>IF(Sheet1!CZ3="N", "Didn't see one", IF(Sheet1!CZ3="Y", IF(Sheet1!DA3="Y", "It helped", IF(Sheet1!DA3="N", "It didn't help", "")), ""))</f>
        <v/>
      </c>
      <c r="BF3" s="45" t="str">
        <f>IF(Sheet1!DB3&lt;&gt;"", Sheet1!DB3, "")</f>
        <v/>
      </c>
      <c r="BG3" s="45" t="str">
        <f>IF(Sheet1!DC3="Y", "Yes", IF(Sheet1!DC3="N", "No", ""))</f>
        <v/>
      </c>
      <c r="BH3" s="45" t="str">
        <f>IF(Sheet1!DC3="Y", IF(Sheet1!DD3="Y", "Yes", IF(Sheet1!DD3="N", "No", "")), "")</f>
        <v/>
      </c>
      <c r="BI3" s="45" t="str">
        <f>IF(Sheet1!DE3&lt;&gt;"", "Before", IF(Sheet1!DF3&lt;&gt;"", "After", IF(Sheet1!DG3&lt;&gt;"", "Never in a gang","")))</f>
        <v/>
      </c>
      <c r="BJ3" s="45" t="str">
        <f>IF(Sheet1!DG3&lt;&gt;"", "", IF(Sheet1!DH3&lt;&gt;"", Sheet1!DH3, ""))</f>
        <v>X</v>
      </c>
      <c r="BK3" s="45" t="str">
        <f>IF(Sheet1!DI3="Y", "Yes", IF(Sheet1!DI3="N", "No", ""))</f>
        <v/>
      </c>
      <c r="BL3" s="45" t="str">
        <f>IF(Sheet1!DI3="Y", IF(Sheet1!DJ3&lt;&gt;"", Sheet1!DJ3, ""), "")</f>
        <v/>
      </c>
      <c r="BM3" s="45">
        <f>IF(Sheet1!DL3&lt;&gt;"", Sheet1!DL3, "")</f>
        <v>2001</v>
      </c>
      <c r="BN3" s="45" t="str">
        <f>IF(Sheet1!DM3="Y", "Yes", IF(Sheet1!DM3="N", "No", ""))</f>
        <v/>
      </c>
    </row>
    <row r="4" spans="1:66">
      <c r="A4" s="32">
        <v>3</v>
      </c>
      <c r="B4" s="32" t="str">
        <f>IF(Sheet1!B4="M","Male", IF(Sheet1!B4="F","Female",""))</f>
        <v>Female</v>
      </c>
      <c r="C4" s="32" t="str">
        <f>IF(Sheet1!C4&lt;&gt;"","&lt;20",IF(Sheet1!D4&lt;&gt;"","21-30",IF(Sheet1!E4&lt;&gt;"","31-40",(IF(Sheet1!F4&lt;&gt;"","41-50",IF(Sheet1!G4&lt;&gt;"","50+",""))))))</f>
        <v>&lt;20</v>
      </c>
      <c r="D4" s="32" t="str">
        <f>IF(Sheet1!H4&lt;&gt;"","Latino",IF(Sheet1!I4&lt;&gt;"", "White", IF(Sheet1!J4&lt;&gt;"", "Asian", IF(Sheet1!K4&lt;&gt;"", "African-American",IF(Sheet1!L4&lt;&gt;"", "Other","")))))</f>
        <v>African-American</v>
      </c>
      <c r="E4" s="32" t="str">
        <f>IF(Sheet1!M4="N","No",IF(Sheet1!M4="Y","Yes",""))</f>
        <v>Yes</v>
      </c>
      <c r="F4" s="32" t="str">
        <f>IF(Sheet1!N4&lt;&gt;"","Primary",IF(Sheet1!O4&lt;&gt;"","Middle",IF(Sheet1!P4&lt;&gt;"","Some HS",IF(Sheet1!Q4&lt;&gt;"","HS Diploma",IF(Sheet1!R4&lt;&gt;"","Some College",IF(Sheet1!S4&lt;&gt;"","College Diploma",""))))))</f>
        <v>Some HS</v>
      </c>
      <c r="G4" s="32" t="str">
        <f>IF(Sheet1!U4&lt;&gt;"", "&lt;5", IF(Sheet1!V4&lt;&gt;"", "5-19", IF(Sheet1!W4&lt;&gt;"", "20-40", IF(Sheet1!X4&lt;&gt;"", "&gt;40",""))))</f>
        <v/>
      </c>
      <c r="H4" s="32" t="str">
        <f>IF(Sheet1!Y4&lt;&gt;"", "Parents", IF(Sheet1!Z4&lt;&gt;"", "Illegal Activity", IF(Sheet1!AA4&lt;&gt;"", "Gov't Support", IF(Sheet1!AB4&lt;&gt;"", "Other",""))))</f>
        <v>Parents</v>
      </c>
      <c r="I4" s="32" t="str">
        <f>IF(Sheet1!AC4="Y", "Yes", IF(Sheet1!AC4="N", "No", ""))</f>
        <v>No</v>
      </c>
      <c r="J4" s="32" t="str">
        <f>IF(Sheet1!AD4="N", "0", IF(Sheet1!AE4&lt;&gt;"", "1", IF(Sheet1!AF4&lt;&gt;"", "2-3", IF(Sheet1!AG4&lt;&gt;"", "4-6", IF(Sheet1!AH4&lt;&gt;"", "7+","")))))</f>
        <v>0</v>
      </c>
      <c r="K4" s="32" t="str">
        <f>IF(Sheet1!AI4&lt;&gt;"", "English", IF(Sheet1!AJ4&lt;&gt;"", "Spanish", IF(Sheet1!AK4&lt;&gt;"", "Other","")))</f>
        <v>English</v>
      </c>
      <c r="L4" s="32" t="str">
        <f>IF(Sheet1!AL4&lt;&gt;"","&lt;$20,000",IF(Sheet1!AM4&lt;&gt;"","$20-49K",IF(Sheet1!AN4&lt;&gt;"","$50-100K",IF(Sheet1!AO4&lt;&gt;"","&gt;$100K",""))))</f>
        <v>$20-49K</v>
      </c>
      <c r="M4" s="32" t="str">
        <f>IF(Sheet1!AP4="Y", "Yes", IF(Sheet1!AP4="N", "No",""))</f>
        <v>Yes</v>
      </c>
      <c r="N4" s="51" t="str">
        <f>IF(Sheet1!AQ4="Y", "Yes", IF(Sheet1!AQ4="N", "No",""))</f>
        <v>No</v>
      </c>
      <c r="O4" s="45" t="str">
        <f>IF(Sheet1!AR4="N", 0, IF(Sheet1!AS4&lt;&gt;"", Sheet1!AS4, ""))</f>
        <v/>
      </c>
      <c r="P4" s="45" t="str">
        <f>IF(Sheet1!AT4&lt;&gt;"", "Never", IF(Sheet1!AU4&lt;&gt;"", "Sometimes", IF(Sheet1!AV4&lt;&gt;"", "Often", IF(Sheet1!AW4&lt;&gt;"", "Always",""))))</f>
        <v>Always</v>
      </c>
      <c r="Q4" s="45" t="str">
        <f>IF(Sheet1!AX4="Y", "Yes", IF(Sheet1!AX4="N", "No",""))</f>
        <v>No</v>
      </c>
      <c r="R4" s="45" t="str">
        <f>IF(Sheet1!AY4="Y", IF(Sheet1!AZ4&lt;&gt;"", Sheet1!AZ4-Sheet1!DK4+Sheet1!DL4, ""),"")</f>
        <v/>
      </c>
      <c r="S4" s="45" t="str">
        <f>IF(Sheet1!BA4="Y", IF(Sheet1!BB4&lt;&gt;"", Sheet1!BB4-Sheet1!DK4+Sheet1!DL4, ""),"")</f>
        <v/>
      </c>
      <c r="T4" s="45" t="str">
        <f>IF(Sheet1!BC4="Y", IF(Sheet1!BD4&lt;&gt;"", Sheet1!BD4-Sheet1!DK4+Sheet1!DL4, ""),"")</f>
        <v/>
      </c>
      <c r="U4" s="45" t="str">
        <f>IF(Sheet1!BE4="Y", IF(Sheet1!BF4&lt;&gt;"", Sheet1!BF4-Sheet1!DK4+Sheet1!DL4, ""),"")</f>
        <v/>
      </c>
      <c r="V4" s="45" t="str">
        <f>IF(Sheet1!BG4&lt;&gt;"", Sheet1!BG4,"")</f>
        <v/>
      </c>
      <c r="W4" s="45">
        <f>IF(Sheet1!BH4&lt;&gt;"", Sheet1!BH4,"")</f>
        <v>15</v>
      </c>
      <c r="X4" s="45">
        <f>IF(Sheet1!BI4&lt;&gt;"", Sheet1!BI4,"")</f>
        <v>10</v>
      </c>
      <c r="Y4" s="45" t="str">
        <f>IF(Sheet1!BJ4="N", 0, IF(Sheet1!BK4&lt;&gt;"", Sheet1!BK4,""))</f>
        <v>N</v>
      </c>
      <c r="Z4" s="45">
        <f>IF(Sheet1!BK4="N", 0, IF(Sheet1!BL4&lt;&gt;"", Sheet1!BL4,""))</f>
        <v>0</v>
      </c>
      <c r="AA4" s="45" t="str">
        <f>IF(Sheet1!BN4&lt;&gt;"", Sheet1!BN4, "")</f>
        <v/>
      </c>
      <c r="AB4" s="45" t="str">
        <f>IF(Sheet1!BO4="Y", "Yes", IF(Sheet1!BO4="N", "No", IF(Sheet1!BO4="NA", "NA","")))</f>
        <v/>
      </c>
      <c r="AC4" s="45" t="str">
        <f>IF(Sheet1!BO4="N", "", IF(Sheet1!BO4="NA", "No kids", IF(Sheet1!BP4="Y", "Enough", IF(Sheet1!BP4="N", "Not enough", ""))))</f>
        <v/>
      </c>
      <c r="AD4" s="45" t="str">
        <f>IF(Sheet1!BQ4="Y", "Yes", IF(Sheet1!BQ4="N", "No",""))</f>
        <v/>
      </c>
      <c r="AE4" s="45" t="str">
        <f>IF(Sheet1!BR4&lt;&gt;"", Sheet1!BR4, "")</f>
        <v>N</v>
      </c>
      <c r="AF4" s="45" t="str">
        <f>IF(Sheet1!BS4&lt;&gt;"", "Yes", IF(Sheet1!BT4&lt;&gt;"", "No", IF(Sheet1!BU4&lt;&gt;"", "No surviving parent", IF(Sheet1!BV4&lt;&gt;"", "Don't know",""))))</f>
        <v/>
      </c>
      <c r="AG4" s="45" t="str">
        <f>IF(Sheet1!BW4&lt;&gt;"", "Yes", IF(Sheet1!BX4&lt;&gt;"", "No", IF(Sheet1!BY4&lt;&gt;"", "No surviving parent", IF(Sheet1!BZ4&lt;&gt;"", "Don't know",""))))</f>
        <v>Yes</v>
      </c>
      <c r="AH4" s="45" t="str">
        <f>IF(Sheet1!CA4&lt;&gt;"", "Yes","")</f>
        <v>Yes</v>
      </c>
      <c r="AI4" s="45" t="str">
        <f>IF(Sheet1!CB4&lt;&gt;"", "Yes","")</f>
        <v/>
      </c>
      <c r="AJ4" s="45" t="str">
        <f>IF(Sheet1!CC4&lt;&gt;"", "Yes","")</f>
        <v/>
      </c>
      <c r="AK4" s="45" t="str">
        <f>IF(Sheet1!CD4&lt;&gt;"", "Yes","")</f>
        <v>Yes</v>
      </c>
      <c r="AL4" s="45" t="str">
        <f>IF(Sheet1!CE4&lt;&gt;"", "Yes","")</f>
        <v/>
      </c>
      <c r="AM4" s="45" t="str">
        <f>IF(Sheet1!CF4&lt;&gt;"", Sheet1!CF4, "")</f>
        <v/>
      </c>
      <c r="AN4" s="45" t="str">
        <f>IF(Sheet1!CG4="Y", "Yes", IF(Sheet1!CG4="N", "No",""))</f>
        <v/>
      </c>
      <c r="AO4" s="45" t="str">
        <f>IF(Sheet1!CH4&lt;&gt;"", Sheet1!CH4, "")</f>
        <v>N</v>
      </c>
      <c r="AP4" s="45" t="str">
        <f>IF(Sheet1!CI4&lt;&gt;"", "No family support", IF(Sheet1!CJ4&lt;&gt;"", "A little family support", IF(Sheet1!CK4&lt;&gt;"", "A lot of family support","")))</f>
        <v>No family support</v>
      </c>
      <c r="AQ4" s="45" t="str">
        <f>IF(Sheet1!CL4&lt;&gt;"", Sheet1!CL4, "")</f>
        <v/>
      </c>
      <c r="AR4" s="45" t="str">
        <f>IF(Sheet1!CM4="Y", "Yes", IF(Sheet1!CM4="N", "No",""))</f>
        <v/>
      </c>
      <c r="AS4" s="45" t="str">
        <f>IF(Sheet1!CN4&lt;&gt;"", "Boys and Girls Club was supportive", "")</f>
        <v>Boys and Girls Club was supportive</v>
      </c>
      <c r="AT4" s="45" t="str">
        <f>IF(Sheet1!CO4&lt;&gt;"", "Supported by Reach program", "")</f>
        <v/>
      </c>
      <c r="AU4" s="45" t="str">
        <f>IF(Sheet1!CP4&lt;&gt;"", "Supported by Girls Inc", "")</f>
        <v/>
      </c>
      <c r="AV4" s="45" t="str">
        <f>IF(Sheet1!CQ4&lt;&gt;"", "Supported by sports teams", "")</f>
        <v/>
      </c>
      <c r="AW4" s="45" t="str">
        <f>IF(Sheet1!CR4&lt;&gt;"", "Supported by other groups", "")</f>
        <v/>
      </c>
      <c r="AX4" s="45" t="str">
        <f>IF(Sheet1!CS4&lt;&gt;"", Sheet1!CS4, "")</f>
        <v>None</v>
      </c>
      <c r="AY4" s="45" t="str">
        <f>IF(Sheet1!CT4="Y", "Yes", IF(Sheet1!CT4="N", "No", ""))</f>
        <v/>
      </c>
      <c r="AZ4" s="45" t="str">
        <f>IF(Sheet1!CU4="Y", "Yes", IF(Sheet1!CU4="N", "No", ""))</f>
        <v/>
      </c>
      <c r="BA4" s="45" t="str">
        <f>IF(Sheet1!CV4&lt;&gt;"", "Yes", "")</f>
        <v>Yes</v>
      </c>
      <c r="BB4" s="45" t="str">
        <f>IF(Sheet1!CW4&lt;&gt;"", "Yes", "")</f>
        <v/>
      </c>
      <c r="BC4" s="45" t="str">
        <f>IF(Sheet1!CX4&lt;&gt;"", "Yes", "")</f>
        <v/>
      </c>
      <c r="BD4" s="45" t="str">
        <f>IF(Sheet1!CY4&lt;&gt;"", "Yes", "")</f>
        <v/>
      </c>
      <c r="BE4" s="45" t="str">
        <f>IF(Sheet1!CZ4="N", "Didn't see one", IF(Sheet1!CZ4="Y", IF(Sheet1!DA4="Y", "It helped", IF(Sheet1!DA4="N", "It didn't help", "")), ""))</f>
        <v/>
      </c>
      <c r="BF4" s="45" t="str">
        <f>IF(Sheet1!DB4&lt;&gt;"", Sheet1!DB4, "")</f>
        <v/>
      </c>
      <c r="BG4" s="45" t="str">
        <f>IF(Sheet1!DC4="Y", "Yes", IF(Sheet1!DC4="N", "No", ""))</f>
        <v/>
      </c>
      <c r="BH4" s="45" t="str">
        <f>IF(Sheet1!DC4="Y", IF(Sheet1!DD4="Y", "Yes", IF(Sheet1!DD4="N", "No", "")), "")</f>
        <v/>
      </c>
      <c r="BI4" s="45" t="str">
        <f>IF(Sheet1!DE4&lt;&gt;"", "Before", IF(Sheet1!DF4&lt;&gt;"", "After", IF(Sheet1!DG4&lt;&gt;"", "Never in a gang","")))</f>
        <v/>
      </c>
      <c r="BJ4" s="45" t="str">
        <f>IF(Sheet1!DG4&lt;&gt;"", "", IF(Sheet1!DH4&lt;&gt;"", Sheet1!DH4, ""))</f>
        <v>X</v>
      </c>
      <c r="BK4" s="45" t="str">
        <f>IF(Sheet1!DI4="Y", "Yes", IF(Sheet1!DI4="N", "No", ""))</f>
        <v/>
      </c>
      <c r="BL4" s="45" t="str">
        <f>IF(Sheet1!DI4="Y", IF(Sheet1!DJ4&lt;&gt;"", Sheet1!DJ4, ""), "")</f>
        <v/>
      </c>
      <c r="BM4" s="45">
        <f>IF(Sheet1!DL4&lt;&gt;"", Sheet1!DL4, "")</f>
        <v>1997</v>
      </c>
      <c r="BN4" s="45" t="str">
        <f>IF(Sheet1!DM4="Y", "Yes", IF(Sheet1!DM4="N", "No", ""))</f>
        <v/>
      </c>
    </row>
    <row r="5" spans="1:66">
      <c r="A5" s="32">
        <v>4</v>
      </c>
      <c r="B5" s="32" t="str">
        <f>IF(Sheet1!B5="M","Male", IF(Sheet1!B5="F","Female",""))</f>
        <v>Male</v>
      </c>
      <c r="C5" s="32" t="str">
        <f>IF(Sheet1!C5&lt;&gt;"","&lt;20",IF(Sheet1!D5&lt;&gt;"","21-30",IF(Sheet1!E5&lt;&gt;"","31-40",(IF(Sheet1!F5&lt;&gt;"","41-50",IF(Sheet1!G5&lt;&gt;"","50+",""))))))</f>
        <v>&lt;20</v>
      </c>
      <c r="D5" s="32" t="str">
        <f>IF(Sheet1!H5&lt;&gt;"","Latino",IF(Sheet1!I5&lt;&gt;"", "White", IF(Sheet1!J5&lt;&gt;"", "Asian", IF(Sheet1!K5&lt;&gt;"", "African-American",IF(Sheet1!L5&lt;&gt;"", "Other","")))))</f>
        <v>African-American</v>
      </c>
      <c r="E5" s="32" t="str">
        <f>IF(Sheet1!M5="N","No",IF(Sheet1!M5="Y","Yes",""))</f>
        <v>Yes</v>
      </c>
      <c r="F5" s="32" t="str">
        <f>IF(Sheet1!N5&lt;&gt;"","Primary",IF(Sheet1!O5&lt;&gt;"","Middle",IF(Sheet1!P5&lt;&gt;"","Some HS",IF(Sheet1!Q5&lt;&gt;"","HS Diploma",IF(Sheet1!R5&lt;&gt;"","Some College",IF(Sheet1!S5&lt;&gt;"","College Diploma",""))))))</f>
        <v>Some HS</v>
      </c>
      <c r="G5" s="32" t="str">
        <f>IF(Sheet1!U5&lt;&gt;"", "&lt;5", IF(Sheet1!V5&lt;&gt;"", "5-19", IF(Sheet1!W5&lt;&gt;"", "20-40", IF(Sheet1!X5&lt;&gt;"", "&gt;40",""))))</f>
        <v>5-19</v>
      </c>
      <c r="H5" s="32" t="str">
        <f>IF(Sheet1!Y5&lt;&gt;"", "Parents", IF(Sheet1!Z5&lt;&gt;"", "Illegal Activity", IF(Sheet1!AA5&lt;&gt;"", "Gov't Support", IF(Sheet1!AB5&lt;&gt;"", "Other",""))))</f>
        <v>Gov't Support</v>
      </c>
      <c r="I5" s="32" t="str">
        <f>IF(Sheet1!AC5="Y", "Yes", IF(Sheet1!AC5="N", "No", ""))</f>
        <v>No</v>
      </c>
      <c r="J5" s="32" t="str">
        <f>IF(Sheet1!AD5="N", "0", IF(Sheet1!AE5&lt;&gt;"", "1", IF(Sheet1!AF5&lt;&gt;"", "2-3", IF(Sheet1!AG5&lt;&gt;"", "4-6", IF(Sheet1!AH5&lt;&gt;"", "7+","")))))</f>
        <v>0</v>
      </c>
      <c r="K5" s="32" t="str">
        <f>IF(Sheet1!AI5&lt;&gt;"", "English", IF(Sheet1!AJ5&lt;&gt;"", "Spanish", IF(Sheet1!AK5&lt;&gt;"", "Other","")))</f>
        <v>English</v>
      </c>
      <c r="L5" s="32" t="str">
        <f>IF(Sheet1!AL5&lt;&gt;"","&lt;$20,000",IF(Sheet1!AM5&lt;&gt;"","$20-49K",IF(Sheet1!AN5&lt;&gt;"","$50-100K",IF(Sheet1!AO5&lt;&gt;"","&gt;$100K",""))))</f>
        <v>&lt;$20,000</v>
      </c>
      <c r="M5" s="32" t="str">
        <f>IF(Sheet1!AP5="Y", "Yes", IF(Sheet1!AP5="N", "No",""))</f>
        <v>Yes</v>
      </c>
      <c r="N5" s="51" t="str">
        <f>IF(Sheet1!AQ5="Y", "Yes", IF(Sheet1!AQ5="N", "No",""))</f>
        <v>No</v>
      </c>
      <c r="O5" s="45">
        <f>IF(Sheet1!AR5="N", 0, IF(Sheet1!AS5&lt;&gt;"", Sheet1!AS5, ""))</f>
        <v>0</v>
      </c>
      <c r="P5" s="45" t="str">
        <f>IF(Sheet1!AT5&lt;&gt;"", "Never", IF(Sheet1!AU5&lt;&gt;"", "Sometimes", IF(Sheet1!AV5&lt;&gt;"", "Often", IF(Sheet1!AW5&lt;&gt;"", "Always",""))))</f>
        <v>Sometimes</v>
      </c>
      <c r="Q5" s="45" t="str">
        <f>IF(Sheet1!AX5="Y", "Yes", IF(Sheet1!AX5="N", "No",""))</f>
        <v>Yes</v>
      </c>
      <c r="R5" s="45" t="str">
        <f>IF(Sheet1!AY5="Y", IF(Sheet1!AZ5&lt;&gt;"", Sheet1!AZ5-Sheet1!DK5+Sheet1!DL5, ""),"")</f>
        <v/>
      </c>
      <c r="S5" s="45" t="str">
        <f>IF(Sheet1!BA5="Y", IF(Sheet1!BB5&lt;&gt;"", Sheet1!BB5-Sheet1!DK5+Sheet1!DL5, ""),"")</f>
        <v/>
      </c>
      <c r="T5" s="45" t="str">
        <f>IF(Sheet1!BC5="Y", IF(Sheet1!BD5&lt;&gt;"", Sheet1!BD5-Sheet1!DK5+Sheet1!DL5, ""),"")</f>
        <v/>
      </c>
      <c r="U5" s="45" t="str">
        <f>IF(Sheet1!BE5="Y", IF(Sheet1!BF5&lt;&gt;"", Sheet1!BF5-Sheet1!DK5+Sheet1!DL5, ""),"")</f>
        <v/>
      </c>
      <c r="V5" s="45" t="str">
        <f>IF(Sheet1!BG5&lt;&gt;"", Sheet1!BG5,"")</f>
        <v/>
      </c>
      <c r="W5" s="45">
        <f>IF(Sheet1!BH5&lt;&gt;"", Sheet1!BH5,"")</f>
        <v>4</v>
      </c>
      <c r="X5" s="45">
        <f>IF(Sheet1!BI5&lt;&gt;"", Sheet1!BI5,"")</f>
        <v>0</v>
      </c>
      <c r="Y5" s="45" t="str">
        <f>IF(Sheet1!BJ5="N", 0, IF(Sheet1!BK5&lt;&gt;"", Sheet1!BK5,""))</f>
        <v>Y</v>
      </c>
      <c r="Z5" s="45">
        <f>IF(Sheet1!BK5="N", 0, IF(Sheet1!BL5&lt;&gt;"", Sheet1!BL5,""))</f>
        <v>1</v>
      </c>
      <c r="AA5" s="45" t="str">
        <f>IF(Sheet1!BN5&lt;&gt;"", Sheet1!BN5, "")</f>
        <v/>
      </c>
      <c r="AB5" s="45" t="str">
        <f>IF(Sheet1!BO5="Y", "Yes", IF(Sheet1!BO5="N", "No", IF(Sheet1!BO5="NA", "NA","")))</f>
        <v/>
      </c>
      <c r="AC5" s="45" t="str">
        <f>IF(Sheet1!BO5="N", "No", IF(Sheet1!BO5="NA", "No kids", IF(Sheet1!BP5="Y", "Enough", IF(Sheet1!BP5="N", "Not enough", ""))))</f>
        <v/>
      </c>
      <c r="AD5" s="45" t="str">
        <f>IF(Sheet1!BQ5="Y", "Yes", IF(Sheet1!BQ5="N", "No",""))</f>
        <v/>
      </c>
      <c r="AE5" s="45" t="str">
        <f>IF(Sheet1!BR5&lt;&gt;"", Sheet1!BR5, "")</f>
        <v>N</v>
      </c>
      <c r="AF5" s="45" t="str">
        <f>IF(Sheet1!BS5&lt;&gt;"", "Yes", IF(Sheet1!BT5&lt;&gt;"", "No", IF(Sheet1!BU5&lt;&gt;"", "No surviving parent", IF(Sheet1!BV5&lt;&gt;"", "Don't know",""))))</f>
        <v/>
      </c>
      <c r="AG5" s="45" t="str">
        <f>IF(Sheet1!BW5&lt;&gt;"", "Yes", IF(Sheet1!BX5&lt;&gt;"", "No", IF(Sheet1!BY5&lt;&gt;"", "No surviving parent", IF(Sheet1!BZ5&lt;&gt;"", "Don't know",""))))</f>
        <v>Yes</v>
      </c>
      <c r="AH5" s="45" t="str">
        <f>IF(Sheet1!CA5&lt;&gt;"", "Yes","")</f>
        <v>Yes</v>
      </c>
      <c r="AI5" s="45" t="str">
        <f>IF(Sheet1!CB5&lt;&gt;"", "Yes","")</f>
        <v>Yes</v>
      </c>
      <c r="AJ5" s="45" t="str">
        <f>IF(Sheet1!CC5&lt;&gt;"", "Yes","")</f>
        <v>Yes</v>
      </c>
      <c r="AK5" s="45" t="str">
        <f>IF(Sheet1!CD5&lt;&gt;"", "Yes","")</f>
        <v>Yes</v>
      </c>
      <c r="AL5" s="45" t="str">
        <f>IF(Sheet1!CE5&lt;&gt;"", "Yes","")</f>
        <v/>
      </c>
      <c r="AM5" s="45" t="str">
        <f>IF(Sheet1!CF5&lt;&gt;"", Sheet1!CF5, "")</f>
        <v>Clothes</v>
      </c>
      <c r="AN5" s="45" t="str">
        <f>IF(Sheet1!CG5="Y", "Yes", IF(Sheet1!CG5="N", "No",""))</f>
        <v/>
      </c>
      <c r="AO5" s="45" t="str">
        <f>IF(Sheet1!CH5&lt;&gt;"", Sheet1!CH5, "")</f>
        <v>N</v>
      </c>
      <c r="AP5" s="45" t="str">
        <f>IF(Sheet1!CI5&lt;&gt;"", "No family support", IF(Sheet1!CJ5&lt;&gt;"", "A little family support", IF(Sheet1!CK5&lt;&gt;"", "A lot of family support","")))</f>
        <v>No family support</v>
      </c>
      <c r="AQ5" s="45" t="str">
        <f>IF(Sheet1!CL5&lt;&gt;"", Sheet1!CL5, "")</f>
        <v>X</v>
      </c>
      <c r="AR5" s="45" t="str">
        <f>IF(Sheet1!CM5="Y", "Yes", IF(Sheet1!CM5="N", "No",""))</f>
        <v/>
      </c>
      <c r="AS5" s="45" t="str">
        <f>IF(Sheet1!CN5&lt;&gt;"", "Boys and Girls Club was supportive", "")</f>
        <v>Boys and Girls Club was supportive</v>
      </c>
      <c r="AT5" s="45" t="str">
        <f>IF(Sheet1!CO5&lt;&gt;"", "Supported by Reach program", "")</f>
        <v/>
      </c>
      <c r="AU5" s="45" t="str">
        <f>IF(Sheet1!CP5&lt;&gt;"", "Supported by Girls Inc", "")</f>
        <v/>
      </c>
      <c r="AV5" s="45" t="str">
        <f>IF(Sheet1!CQ5&lt;&gt;"", "Supported by sports teams", "")</f>
        <v/>
      </c>
      <c r="AW5" s="45" t="str">
        <f>IF(Sheet1!CR5&lt;&gt;"", "Supported by other groups", "")</f>
        <v/>
      </c>
      <c r="AX5" s="45" t="str">
        <f>IF(Sheet1!CS5&lt;&gt;"", Sheet1!CS5, "")</f>
        <v>Youth radio</v>
      </c>
      <c r="AY5" s="45" t="str">
        <f>IF(Sheet1!CT5="Y", "Yes", IF(Sheet1!CT5="N", "No", ""))</f>
        <v/>
      </c>
      <c r="AZ5" s="45" t="str">
        <f>IF(Sheet1!CU5="Y", "Yes", IF(Sheet1!CU5="N", "No", ""))</f>
        <v>Yes</v>
      </c>
      <c r="BA5" s="45" t="str">
        <f>IF(Sheet1!CV5&lt;&gt;"", "Yes", "")</f>
        <v>Yes</v>
      </c>
      <c r="BB5" s="45" t="str">
        <f>IF(Sheet1!CW5&lt;&gt;"", "Yes", "")</f>
        <v>Yes</v>
      </c>
      <c r="BC5" s="45" t="str">
        <f>IF(Sheet1!CX5&lt;&gt;"", "Yes", "")</f>
        <v/>
      </c>
      <c r="BD5" s="45" t="str">
        <f>IF(Sheet1!CY5&lt;&gt;"", "Yes", "")</f>
        <v/>
      </c>
      <c r="BE5" s="45" t="str">
        <f>IF(Sheet1!CZ5="N", "Didn't see one", IF(Sheet1!CZ5="Y", IF(Sheet1!DA5="Y", "It helped", IF(Sheet1!DA5="N", "It didn't help", "")), ""))</f>
        <v/>
      </c>
      <c r="BF5" s="45" t="str">
        <f>IF(Sheet1!DB5&lt;&gt;"", Sheet1!DB5, "")</f>
        <v/>
      </c>
      <c r="BG5" s="45" t="str">
        <f>IF(Sheet1!DC5="Y", "Yes", IF(Sheet1!DC5="N", "No", ""))</f>
        <v/>
      </c>
      <c r="BH5" s="45" t="str">
        <f>IF(Sheet1!DC5="Y", IF(Sheet1!DD5="Y", "Yes", IF(Sheet1!DD5="N", "No", "")), "")</f>
        <v/>
      </c>
      <c r="BI5" s="45" t="str">
        <f>IF(Sheet1!DE5&lt;&gt;"", "Before", IF(Sheet1!DF5&lt;&gt;"", "After", IF(Sheet1!DG5&lt;&gt;"", "Never in a gang","")))</f>
        <v/>
      </c>
      <c r="BJ5" s="45" t="str">
        <f>IF(Sheet1!DG5&lt;&gt;"", "", IF(Sheet1!DH5&lt;&gt;"", Sheet1!DH5, ""))</f>
        <v>X</v>
      </c>
      <c r="BK5" s="45" t="str">
        <f>IF(Sheet1!DI5="Y", "Yes", IF(Sheet1!DI5="N", "No", ""))</f>
        <v/>
      </c>
      <c r="BL5" s="45" t="str">
        <f>IF(Sheet1!DI5="Y", IF(Sheet1!DJ5&lt;&gt;"", Sheet1!DJ5, ""), "")</f>
        <v/>
      </c>
      <c r="BM5" s="45">
        <f>IF(Sheet1!DL5&lt;&gt;"", Sheet1!DL5, "")</f>
        <v>2009</v>
      </c>
      <c r="BN5" s="45" t="str">
        <f>IF(Sheet1!DM5="Y", "Yes", IF(Sheet1!DM5="N", "No", ""))</f>
        <v/>
      </c>
    </row>
    <row r="6" spans="1:66">
      <c r="A6" s="32">
        <v>5</v>
      </c>
      <c r="B6" s="32" t="str">
        <f>IF(Sheet1!B6="M","Male", IF(Sheet1!B6="F","Female",""))</f>
        <v>Male</v>
      </c>
      <c r="C6" s="32" t="str">
        <f>IF(Sheet1!C6&lt;&gt;"","&lt;20",IF(Sheet1!D6&lt;&gt;"","21-30",IF(Sheet1!E6&lt;&gt;"","31-40",(IF(Sheet1!F6&lt;&gt;"","41-50",IF(Sheet1!G6&lt;&gt;"","50+",""))))))</f>
        <v>31-40</v>
      </c>
      <c r="D6" s="32" t="str">
        <f>IF(Sheet1!H6&lt;&gt;"","Latino",IF(Sheet1!I6&lt;&gt;"", "White", IF(Sheet1!J6&lt;&gt;"", "Asian", IF(Sheet1!K6&lt;&gt;"", "African-American",IF(Sheet1!L6&lt;&gt;"", "Other","")))))</f>
        <v>Latino</v>
      </c>
      <c r="E6" s="32" t="str">
        <f>IF(Sheet1!M6="N","No",IF(Sheet1!M6="Y","Yes",""))</f>
        <v>Yes</v>
      </c>
      <c r="F6" s="32" t="str">
        <f>IF(Sheet1!N6&lt;&gt;"","Primary",IF(Sheet1!O6&lt;&gt;"","Middle",IF(Sheet1!P6&lt;&gt;"","Some HS",IF(Sheet1!Q6&lt;&gt;"","HS Diploma",IF(Sheet1!R6&lt;&gt;"","Some College",IF(Sheet1!S6&lt;&gt;"","College Diploma",""))))))</f>
        <v>Some HS</v>
      </c>
      <c r="G6" s="32" t="str">
        <f>IF(Sheet1!U6&lt;&gt;"", "&lt;5", IF(Sheet1!V6&lt;&gt;"", "5-19", IF(Sheet1!W6&lt;&gt;"", "20-40", IF(Sheet1!X6&lt;&gt;"", "&gt;40",""))))</f>
        <v/>
      </c>
      <c r="H6" s="32" t="str">
        <f>IF(Sheet1!Y6&lt;&gt;"", "Parents", IF(Sheet1!Z6&lt;&gt;"", "Illegal Activity", IF(Sheet1!AA6&lt;&gt;"", "Gov't Support", IF(Sheet1!AB6&lt;&gt;"", "Other",""))))</f>
        <v>Parents</v>
      </c>
      <c r="I6" s="32" t="str">
        <f>IF(Sheet1!AC6="Y", "Yes", IF(Sheet1!AC6="N", "No", ""))</f>
        <v>No</v>
      </c>
      <c r="J6" s="32" t="str">
        <f>IF(Sheet1!AD6="N", "0", IF(Sheet1!AE6&lt;&gt;"", "1", IF(Sheet1!AF6&lt;&gt;"", "2-3", IF(Sheet1!AG6&lt;&gt;"", "4-6", IF(Sheet1!AH6&lt;&gt;"", "7+","")))))</f>
        <v>0</v>
      </c>
      <c r="K6" s="32" t="str">
        <f>IF(Sheet1!AI6&lt;&gt;"", "English", IF(Sheet1!AJ6&lt;&gt;"", "Spanish", IF(Sheet1!AK6&lt;&gt;"", "Other","")))</f>
        <v>English</v>
      </c>
      <c r="L6" s="32" t="str">
        <f>IF(Sheet1!AL6&lt;&gt;"","&lt;$20,000",IF(Sheet1!AM6&lt;&gt;"","$20-49K",IF(Sheet1!AN6&lt;&gt;"","$50-100K",IF(Sheet1!AO6&lt;&gt;"","&gt;$100K",""))))</f>
        <v/>
      </c>
      <c r="M6" s="32" t="str">
        <f>IF(Sheet1!AP6="Y", "Yes", IF(Sheet1!AP6="N", "No",""))</f>
        <v>Yes</v>
      </c>
      <c r="N6" s="51" t="str">
        <f>IF(Sheet1!AQ6="Y", "Yes", IF(Sheet1!AQ6="N", "No",""))</f>
        <v>No</v>
      </c>
      <c r="O6" s="45">
        <f>IF(Sheet1!AR6="N", 0, IF(Sheet1!AS6&lt;&gt;"", Sheet1!AS6, ""))</f>
        <v>0</v>
      </c>
      <c r="P6" s="45" t="str">
        <f>IF(Sheet1!AT6&lt;&gt;"", "Never", IF(Sheet1!AU6&lt;&gt;"", "Sometimes", IF(Sheet1!AV6&lt;&gt;"", "Often", IF(Sheet1!AW6&lt;&gt;"", "Always",""))))</f>
        <v>Never</v>
      </c>
      <c r="Q6" s="45" t="str">
        <f>IF(Sheet1!AX6="Y", "Yes", IF(Sheet1!AX6="N", "No",""))</f>
        <v>Yes</v>
      </c>
      <c r="R6" s="45" t="str">
        <f>IF(Sheet1!AY6="Y", IF(Sheet1!AZ6&lt;&gt;"", Sheet1!AZ6-Sheet1!DK6+Sheet1!DL6, ""),"")</f>
        <v/>
      </c>
      <c r="S6" s="45" t="str">
        <f>IF(Sheet1!BA6="Y", IF(Sheet1!BB6&lt;&gt;"", Sheet1!BB6-Sheet1!DK6+Sheet1!DL6, ""),"")</f>
        <v/>
      </c>
      <c r="T6" s="45" t="str">
        <f>IF(Sheet1!BC6="Y", IF(Sheet1!BD6&lt;&gt;"", Sheet1!BD6-Sheet1!DK6+Sheet1!DL6, ""),"")</f>
        <v/>
      </c>
      <c r="U6" s="45" t="str">
        <f>IF(Sheet1!BE6="Y", IF(Sheet1!BF6&lt;&gt;"", Sheet1!BF6-Sheet1!DK6+Sheet1!DL6, ""),"")</f>
        <v/>
      </c>
      <c r="V6" s="45" t="str">
        <f>IF(Sheet1!BG6&lt;&gt;"", Sheet1!BG6,"")</f>
        <v/>
      </c>
      <c r="W6" s="45">
        <f>IF(Sheet1!BH6&lt;&gt;"", Sheet1!BH6,"")</f>
        <v>0</v>
      </c>
      <c r="X6" s="45">
        <f>IF(Sheet1!BI6&lt;&gt;"", Sheet1!BI6,"")</f>
        <v>2</v>
      </c>
      <c r="Y6" s="45" t="str">
        <f>IF(Sheet1!BJ6="N", 0, IF(Sheet1!BK6&lt;&gt;"", Sheet1!BK6,""))</f>
        <v/>
      </c>
      <c r="Z6" s="45" t="str">
        <f>IF(Sheet1!BK6="N", 0, IF(Sheet1!BL6&lt;&gt;"", Sheet1!BL6,""))</f>
        <v/>
      </c>
      <c r="AA6" s="45" t="str">
        <f>IF(Sheet1!BN6&lt;&gt;"", Sheet1!BN6, "")</f>
        <v/>
      </c>
      <c r="AB6" s="45" t="str">
        <f>IF(Sheet1!BO6="Y", "Yes", IF(Sheet1!BO6="N", "No", IF(Sheet1!BO6="NA", "NA","")))</f>
        <v/>
      </c>
      <c r="AC6" s="45" t="str">
        <f>IF(Sheet1!BO6="N", "No", IF(Sheet1!BO6="NA", "No kids", IF(Sheet1!BP6="Y", "Enough", IF(Sheet1!BP6="N", "Not enough", ""))))</f>
        <v/>
      </c>
      <c r="AD6" s="45" t="str">
        <f>IF(Sheet1!BQ6="Y", "Yes", IF(Sheet1!BQ6="N", "No",""))</f>
        <v/>
      </c>
      <c r="AE6" s="45" t="str">
        <f>IF(Sheet1!BR6&lt;&gt;"", Sheet1!BR6, "")</f>
        <v/>
      </c>
      <c r="AF6" s="45" t="str">
        <f>IF(Sheet1!BS6&lt;&gt;"", "Yes", IF(Sheet1!BT6&lt;&gt;"", "No", IF(Sheet1!BU6&lt;&gt;"", "No surviving parent", IF(Sheet1!BV6&lt;&gt;"", "Don't know",""))))</f>
        <v>No surviving parent</v>
      </c>
      <c r="AG6" s="45" t="str">
        <f>IF(Sheet1!BW6&lt;&gt;"", "Yes", IF(Sheet1!BX6&lt;&gt;"", "No", IF(Sheet1!BY6&lt;&gt;"", "No surviving parent", IF(Sheet1!BZ6&lt;&gt;"", "Don't know",""))))</f>
        <v/>
      </c>
      <c r="AH6" s="45" t="str">
        <f>IF(Sheet1!CA6&lt;&gt;"", "Yes","")</f>
        <v/>
      </c>
      <c r="AI6" s="45" t="str">
        <f>IF(Sheet1!CB6&lt;&gt;"", "Yes","")</f>
        <v/>
      </c>
      <c r="AJ6" s="45" t="str">
        <f>IF(Sheet1!CC6&lt;&gt;"", "Yes","")</f>
        <v/>
      </c>
      <c r="AK6" s="45" t="str">
        <f>IF(Sheet1!CD6&lt;&gt;"", "Yes","")</f>
        <v/>
      </c>
      <c r="AL6" s="45" t="str">
        <f>IF(Sheet1!CE6&lt;&gt;"", "Yes","")</f>
        <v/>
      </c>
      <c r="AM6" s="45" t="str">
        <f>IF(Sheet1!CF6&lt;&gt;"", Sheet1!CF6, "")</f>
        <v/>
      </c>
      <c r="AN6" s="45" t="str">
        <f>IF(Sheet1!CG6="Y", "Yes", IF(Sheet1!CG6="N", "No",""))</f>
        <v/>
      </c>
      <c r="AO6" s="45" t="str">
        <f>IF(Sheet1!CH6&lt;&gt;"", Sheet1!CH6, "")</f>
        <v>Y</v>
      </c>
      <c r="AP6" s="45" t="str">
        <f>IF(Sheet1!CI6&lt;&gt;"", "No family support", IF(Sheet1!CJ6&lt;&gt;"", "A little family support", IF(Sheet1!CK6&lt;&gt;"", "A lot of family support","")))</f>
        <v>A lot of family support</v>
      </c>
      <c r="AQ6" s="45" t="str">
        <f>IF(Sheet1!CL6&lt;&gt;"", Sheet1!CL6, "")</f>
        <v/>
      </c>
      <c r="AR6" s="45" t="str">
        <f>IF(Sheet1!CM6="Y", "Yes", IF(Sheet1!CM6="N", "No",""))</f>
        <v/>
      </c>
      <c r="AS6" s="45" t="str">
        <f>IF(Sheet1!CN6&lt;&gt;"", "Boys and Girls Club was supportive", "")</f>
        <v>Boys and Girls Club was supportive</v>
      </c>
      <c r="AT6" s="45" t="str">
        <f>IF(Sheet1!CO6&lt;&gt;"", "Supported by Reach program", "")</f>
        <v/>
      </c>
      <c r="AU6" s="45" t="str">
        <f>IF(Sheet1!CP6&lt;&gt;"", "Supported by Girls Inc", "")</f>
        <v/>
      </c>
      <c r="AV6" s="45" t="str">
        <f>IF(Sheet1!CQ6&lt;&gt;"", "Supported by sports teams", "")</f>
        <v/>
      </c>
      <c r="AW6" s="45" t="str">
        <f>IF(Sheet1!CR6&lt;&gt;"", "Supported by other groups", "")</f>
        <v>Supported by other groups</v>
      </c>
      <c r="AX6" s="45" t="str">
        <f>IF(Sheet1!CS6&lt;&gt;"", Sheet1!CS6, "")</f>
        <v/>
      </c>
      <c r="AY6" s="45" t="str">
        <f>IF(Sheet1!CT6="Y", "Yes", IF(Sheet1!CT6="N", "No", ""))</f>
        <v/>
      </c>
      <c r="AZ6" s="45" t="str">
        <f>IF(Sheet1!CU6="Y", "Yes", IF(Sheet1!CU6="N", "No", ""))</f>
        <v>Yes</v>
      </c>
      <c r="BA6" s="45" t="str">
        <f>IF(Sheet1!CV6&lt;&gt;"", "Yes", "")</f>
        <v>Yes</v>
      </c>
      <c r="BB6" s="45" t="str">
        <f>IF(Sheet1!CW6&lt;&gt;"", "Yes", "")</f>
        <v/>
      </c>
      <c r="BC6" s="45" t="str">
        <f>IF(Sheet1!CX6&lt;&gt;"", "Yes", "")</f>
        <v>Yes</v>
      </c>
      <c r="BD6" s="45" t="str">
        <f>IF(Sheet1!CY6&lt;&gt;"", "Yes", "")</f>
        <v/>
      </c>
      <c r="BE6" s="45" t="str">
        <f>IF(Sheet1!CZ6="N", "Didn't see one", IF(Sheet1!CZ6="Y", IF(Sheet1!DA6="Y", "It helped", IF(Sheet1!DA6="N", "It didn't help", "")), ""))</f>
        <v/>
      </c>
      <c r="BF6" s="45" t="str">
        <f>IF(Sheet1!DB6&lt;&gt;"", Sheet1!DB6, "")</f>
        <v>N</v>
      </c>
      <c r="BG6" s="45" t="str">
        <f>IF(Sheet1!DC6="Y", "Yes", IF(Sheet1!DC6="N", "No", ""))</f>
        <v/>
      </c>
      <c r="BH6" s="45" t="str">
        <f>IF(Sheet1!DD6="Y", "Yes", IF(Sheet1!DD6="N", "No", ""))</f>
        <v>No</v>
      </c>
      <c r="BI6" s="45" t="str">
        <f>IF(Sheet1!DE6&lt;&gt;"", "Before", IF(Sheet1!DF6&lt;&gt;"", "After", IF(Sheet1!DG6&lt;&gt;"", "Never in a gang","")))</f>
        <v>Never in a gang</v>
      </c>
      <c r="BJ6" s="45" t="str">
        <f>IF(Sheet1!DG6&lt;&gt;"", "", IF(Sheet1!DH6&lt;&gt;"", Sheet1!DH6, ""))</f>
        <v/>
      </c>
      <c r="BK6" s="45" t="str">
        <f>IF(Sheet1!DI6="Y", "Yes", IF(Sheet1!DI6="N", "No", ""))</f>
        <v/>
      </c>
      <c r="BL6" s="45" t="str">
        <f>IF(Sheet1!DI6="Y", IF(Sheet1!DJ6&lt;&gt;"", Sheet1!DJ6, ""), "")</f>
        <v/>
      </c>
      <c r="BM6" s="45">
        <f>IF(Sheet1!DL6&lt;&gt;"", Sheet1!DL6, "")</f>
        <v>2009</v>
      </c>
      <c r="BN6" s="45" t="str">
        <f>IF(Sheet1!DM6="Y", "Yes", IF(Sheet1!DM6="N", "No", ""))</f>
        <v/>
      </c>
    </row>
    <row r="7" spans="1:66">
      <c r="A7" s="32">
        <v>6</v>
      </c>
      <c r="B7" s="32" t="str">
        <f>IF(Sheet1!B7="M","Male", IF(Sheet1!B7="F","Female",""))</f>
        <v>Male</v>
      </c>
      <c r="C7" s="32" t="str">
        <f>IF(Sheet1!C7&lt;&gt;"","&lt;20",IF(Sheet1!D7&lt;&gt;"","21-30",IF(Sheet1!E7&lt;&gt;"","31-40",(IF(Sheet1!F7&lt;&gt;"","41-50",IF(Sheet1!G7&lt;&gt;"","50+",""))))))</f>
        <v>&lt;20</v>
      </c>
      <c r="D7" s="32" t="str">
        <f>IF(Sheet1!H7&lt;&gt;"","Latino",IF(Sheet1!I7&lt;&gt;"", "White", IF(Sheet1!J7&lt;&gt;"", "Asian", IF(Sheet1!K7&lt;&gt;"", "African-American",IF(Sheet1!L7&lt;&gt;"", "Other","")))))</f>
        <v>Latino</v>
      </c>
      <c r="E7" s="32" t="str">
        <f>IF(Sheet1!M7="N","No",IF(Sheet1!M7="Y","Yes",""))</f>
        <v>Yes</v>
      </c>
      <c r="F7" s="32" t="str">
        <f>IF(Sheet1!N7&lt;&gt;"","Primary",IF(Sheet1!O7&lt;&gt;"","Middle",IF(Sheet1!P7&lt;&gt;"","Some HS",IF(Sheet1!Q7&lt;&gt;"","HS Diploma",IF(Sheet1!R7&lt;&gt;"","Some College",IF(Sheet1!S7&lt;&gt;"","College Diploma",""))))))</f>
        <v>HS Diploma</v>
      </c>
      <c r="G7" s="32" t="str">
        <f>IF(Sheet1!U7&lt;&gt;"", "&lt;5", IF(Sheet1!V7&lt;&gt;"", "5-19", IF(Sheet1!W7&lt;&gt;"", "20-40", IF(Sheet1!X7&lt;&gt;"", "&gt;40",""))))</f>
        <v/>
      </c>
      <c r="H7" s="32" t="str">
        <f>IF(Sheet1!Y7&lt;&gt;"", "Parents", IF(Sheet1!Z7&lt;&gt;"", "Illegal Activity", IF(Sheet1!AA7&lt;&gt;"", "Gov't Support", IF(Sheet1!AB7&lt;&gt;"", "Other",""))))</f>
        <v>Other</v>
      </c>
      <c r="I7" s="32" t="str">
        <f>IF(Sheet1!AC7="Y", "Yes", IF(Sheet1!AC7="N", "No", ""))</f>
        <v>No</v>
      </c>
      <c r="J7" s="32" t="str">
        <f>IF(Sheet1!AD7="N", "0", IF(Sheet1!AE7&lt;&gt;"", "1", IF(Sheet1!AF7&lt;&gt;"", "2-3", IF(Sheet1!AG7&lt;&gt;"", "4-6", IF(Sheet1!AH7&lt;&gt;"", "7+","")))))</f>
        <v>0</v>
      </c>
      <c r="K7" s="32" t="str">
        <f>IF(Sheet1!AI7&lt;&gt;"", "English", IF(Sheet1!AJ7&lt;&gt;"", "Spanish", IF(Sheet1!AK7&lt;&gt;"", "Other","")))</f>
        <v>Spanish</v>
      </c>
      <c r="L7" s="32" t="str">
        <f>IF(Sheet1!AL7&lt;&gt;"","&lt;$20,000",IF(Sheet1!AM7&lt;&gt;"","$20-49K",IF(Sheet1!AN7&lt;&gt;"","$50-100K",IF(Sheet1!AO7&lt;&gt;"","&gt;$100K",""))))</f>
        <v/>
      </c>
      <c r="M7" s="32" t="str">
        <f>IF(Sheet1!AP7="Y", "Yes", IF(Sheet1!AP7="N", "No",""))</f>
        <v>No</v>
      </c>
      <c r="N7" s="51" t="str">
        <f>IF(Sheet1!AQ7="Y", "Yes", IF(Sheet1!AQ7="N", "No",""))</f>
        <v>No</v>
      </c>
      <c r="O7" s="45">
        <f>IF(Sheet1!AR7="N", 0, IF(Sheet1!AS7&lt;&gt;"", Sheet1!AS7, ""))</f>
        <v>30</v>
      </c>
      <c r="P7" s="45" t="str">
        <f>IF(Sheet1!AT7&lt;&gt;"", "Never", IF(Sheet1!AU7&lt;&gt;"", "Sometimes", IF(Sheet1!AV7&lt;&gt;"", "Often", IF(Sheet1!AW7&lt;&gt;"", "Always",""))))</f>
        <v>Never</v>
      </c>
      <c r="Q7" s="45" t="str">
        <f>IF(Sheet1!AX7="Y", "Yes", IF(Sheet1!AX7="N", "No",""))</f>
        <v>No</v>
      </c>
      <c r="R7" s="45" t="str">
        <f>IF(Sheet1!AY7="Y", IF(Sheet1!AZ7&lt;&gt;"", Sheet1!AZ7-Sheet1!DK7+Sheet1!DL7, ""),"")</f>
        <v/>
      </c>
      <c r="S7" s="45" t="str">
        <f>IF(Sheet1!BA7="Y", IF(Sheet1!BB7&lt;&gt;"", Sheet1!BB7-Sheet1!DK7+Sheet1!DL7, ""),"")</f>
        <v/>
      </c>
      <c r="T7" s="45" t="str">
        <f>IF(Sheet1!BC7="Y", IF(Sheet1!BD7&lt;&gt;"", Sheet1!BD7-Sheet1!DK7+Sheet1!DL7, ""),"")</f>
        <v/>
      </c>
      <c r="U7" s="45" t="str">
        <f>IF(Sheet1!BE7="Y", IF(Sheet1!BF7&lt;&gt;"", Sheet1!BF7-Sheet1!DK7+Sheet1!DL7, ""),"")</f>
        <v/>
      </c>
      <c r="V7" s="45" t="str">
        <f>IF(Sheet1!BG7&lt;&gt;"", Sheet1!BG7,"")</f>
        <v/>
      </c>
      <c r="W7" s="45" t="str">
        <f>IF(Sheet1!BH7&lt;&gt;"", Sheet1!BH7,"")</f>
        <v>A lot</v>
      </c>
      <c r="X7" s="45" t="str">
        <f>IF(Sheet1!BI7&lt;&gt;"", Sheet1!BI7,"")</f>
        <v>Many</v>
      </c>
      <c r="Y7" s="45" t="str">
        <f>IF(Sheet1!BJ7="N", 0, IF(Sheet1!BK7&lt;&gt;"", Sheet1!BK7,""))</f>
        <v>N</v>
      </c>
      <c r="Z7" s="45">
        <f>IF(Sheet1!BK7="N", 0, IF(Sheet1!BL7&lt;&gt;"", Sheet1!BL7,""))</f>
        <v>0</v>
      </c>
      <c r="AA7" s="45" t="str">
        <f>IF(Sheet1!BN7&lt;&gt;"", Sheet1!BN7, "")</f>
        <v/>
      </c>
      <c r="AB7" s="45" t="str">
        <f>IF(Sheet1!BO7="Y", "Yes", IF(Sheet1!BO7="N", "No", IF(Sheet1!BO7="NA", "NA","")))</f>
        <v/>
      </c>
      <c r="AC7" s="45" t="str">
        <f>IF(Sheet1!BO7="N", "No", IF(Sheet1!BO7="NA", "No kids", IF(Sheet1!BP7="Y", "Enough", IF(Sheet1!BP7="N", "Not enough", ""))))</f>
        <v>Not enough</v>
      </c>
      <c r="AD7" s="45" t="str">
        <f>IF(Sheet1!BQ7="Y", "Yes", IF(Sheet1!BQ7="N", "No",""))</f>
        <v>No</v>
      </c>
      <c r="AE7" s="45" t="str">
        <f>IF(Sheet1!BR7&lt;&gt;"", Sheet1!BR7, "")</f>
        <v>N</v>
      </c>
      <c r="AF7" s="45" t="str">
        <f>IF(Sheet1!BS7&lt;&gt;"", "Yes", IF(Sheet1!BT7&lt;&gt;"", "No", IF(Sheet1!BU7&lt;&gt;"", "No surviving parent", IF(Sheet1!BV7&lt;&gt;"", "Don't know",""))))</f>
        <v>No</v>
      </c>
      <c r="AG7" s="45" t="str">
        <f>IF(Sheet1!BW7&lt;&gt;"", "Yes", IF(Sheet1!BX7&lt;&gt;"", "No", IF(Sheet1!BY7&lt;&gt;"", "No surviving parent", IF(Sheet1!BZ7&lt;&gt;"", "Don't know",""))))</f>
        <v/>
      </c>
      <c r="AH7" s="45" t="str">
        <f>IF(Sheet1!CA7&lt;&gt;"", "Yes","")</f>
        <v>Yes</v>
      </c>
      <c r="AI7" s="45" t="str">
        <f>IF(Sheet1!CB7&lt;&gt;"", "Yes","")</f>
        <v/>
      </c>
      <c r="AJ7" s="45" t="str">
        <f>IF(Sheet1!CC7&lt;&gt;"", "Yes","")</f>
        <v/>
      </c>
      <c r="AK7" s="45" t="str">
        <f>IF(Sheet1!CD7&lt;&gt;"", "Yes","")</f>
        <v/>
      </c>
      <c r="AL7" s="45" t="str">
        <f>IF(Sheet1!CE7&lt;&gt;"", "Yes","")</f>
        <v/>
      </c>
      <c r="AM7" s="45" t="str">
        <f>IF(Sheet1!CF7&lt;&gt;"", Sheet1!CF7, "")</f>
        <v>X</v>
      </c>
      <c r="AN7" s="45" t="str">
        <f>IF(Sheet1!CG7="Y", "Yes", IF(Sheet1!CG7="N", "No",""))</f>
        <v/>
      </c>
      <c r="AO7" s="45" t="str">
        <f>IF(Sheet1!CH7&lt;&gt;"", Sheet1!CH7, "")</f>
        <v>N</v>
      </c>
      <c r="AP7" s="45" t="str">
        <f>IF(Sheet1!CI7&lt;&gt;"", "No family support", IF(Sheet1!CJ7&lt;&gt;"", "A little family support", IF(Sheet1!CK7&lt;&gt;"", "A lot of family support","")))</f>
        <v>No family support</v>
      </c>
      <c r="AQ7" s="45" t="str">
        <f>IF(Sheet1!CL7&lt;&gt;"", Sheet1!CL7, "")</f>
        <v>X</v>
      </c>
      <c r="AR7" s="45" t="str">
        <f>IF(Sheet1!CM7="Y", "Yes", IF(Sheet1!CM7="N", "No",""))</f>
        <v/>
      </c>
      <c r="AS7" s="45" t="str">
        <f>IF(Sheet1!CN7&lt;&gt;"", "Boys and Girls Club was supportive", "")</f>
        <v>Boys and Girls Club was supportive</v>
      </c>
      <c r="AT7" s="45" t="str">
        <f>IF(Sheet1!CO7&lt;&gt;"", "Supported by Reach program", "")</f>
        <v/>
      </c>
      <c r="AU7" s="45" t="str">
        <f>IF(Sheet1!CP7&lt;&gt;"", "Supported by Girls Inc", "")</f>
        <v/>
      </c>
      <c r="AV7" s="45" t="str">
        <f>IF(Sheet1!CQ7&lt;&gt;"", "Supported by sports teams", "")</f>
        <v/>
      </c>
      <c r="AW7" s="45" t="str">
        <f>IF(Sheet1!CR7&lt;&gt;"", "Supported by other groups", "")</f>
        <v>Supported by other groups</v>
      </c>
      <c r="AX7" s="45" t="str">
        <f>IF(Sheet1!CS7&lt;&gt;"", Sheet1!CS7, "")</f>
        <v/>
      </c>
      <c r="AY7" s="45" t="str">
        <f>IF(Sheet1!CT7="Y", "Yes", IF(Sheet1!CT7="N", "No", ""))</f>
        <v/>
      </c>
      <c r="AZ7" s="45" t="str">
        <f>IF(Sheet1!CU7="Y", "Yes", IF(Sheet1!CU7="N", "No", ""))</f>
        <v>No</v>
      </c>
      <c r="BA7" s="45" t="str">
        <f>IF(Sheet1!CV7&lt;&gt;"", "Yes", "")</f>
        <v>Yes</v>
      </c>
      <c r="BB7" s="45" t="str">
        <f>IF(Sheet1!CW7&lt;&gt;"", "Yes", "")</f>
        <v/>
      </c>
      <c r="BC7" s="45" t="str">
        <f>IF(Sheet1!CX7&lt;&gt;"", "Yes", "")</f>
        <v/>
      </c>
      <c r="BD7" s="45" t="str">
        <f>IF(Sheet1!CY7&lt;&gt;"", "Yes", "")</f>
        <v/>
      </c>
      <c r="BE7" s="45" t="str">
        <f>IF(Sheet1!CZ7="N", "Didn't see one", IF(Sheet1!CZ7="Y", IF(Sheet1!DA7="Y", "It helped", IF(Sheet1!DA7="N", "It didn't help", "")), ""))</f>
        <v/>
      </c>
      <c r="BF7" s="45" t="str">
        <f>IF(Sheet1!DB7&lt;&gt;"", Sheet1!DB7, "")</f>
        <v/>
      </c>
      <c r="BG7" s="45" t="str">
        <f>IF(Sheet1!DC7="Y", "Yes", IF(Sheet1!DC7="N", "No", ""))</f>
        <v/>
      </c>
      <c r="BH7" s="45" t="str">
        <f>IF(Sheet1!DD7="Y", "Yes", IF(Sheet1!DD7="N", "No", ""))</f>
        <v>No</v>
      </c>
      <c r="BI7" s="45" t="str">
        <f>IF(Sheet1!DE7&lt;&gt;"", "Before", IF(Sheet1!DF7&lt;&gt;"", "After", IF(Sheet1!DG7&lt;&gt;"", "Never in a gang","")))</f>
        <v/>
      </c>
      <c r="BJ7" s="45" t="str">
        <f>IF(Sheet1!DG7&lt;&gt;"", "", IF(Sheet1!DH7&lt;&gt;"", Sheet1!DH7, ""))</f>
        <v>X</v>
      </c>
      <c r="BK7" s="45" t="str">
        <f>IF(Sheet1!DI7="Y", "Yes", IF(Sheet1!DI7="N", "No", ""))</f>
        <v/>
      </c>
      <c r="BL7" s="45" t="str">
        <f>IF(Sheet1!DI7="Y", IF(Sheet1!DJ7&lt;&gt;"", Sheet1!DJ7, ""), "")</f>
        <v/>
      </c>
      <c r="BM7" s="45">
        <f>IF(Sheet1!DL7&lt;&gt;"", Sheet1!DL7, "")</f>
        <v>1994</v>
      </c>
      <c r="BN7" s="45" t="str">
        <f>IF(Sheet1!DM7="Y", "Yes", IF(Sheet1!DM7="N", "No", ""))</f>
        <v/>
      </c>
    </row>
    <row r="8" spans="1:66">
      <c r="A8" s="32">
        <v>7</v>
      </c>
      <c r="B8" s="32" t="str">
        <f>IF(Sheet1!B8="M","Male", IF(Sheet1!B8="F","Female",""))</f>
        <v>Male</v>
      </c>
      <c r="C8" s="32" t="str">
        <f>IF(Sheet1!C8&lt;&gt;"","&lt;20",IF(Sheet1!D8&lt;&gt;"","21-30",IF(Sheet1!E8&lt;&gt;"","31-40",(IF(Sheet1!F8&lt;&gt;"","41-50",IF(Sheet1!G8&lt;&gt;"","50+",""))))))</f>
        <v>&lt;20</v>
      </c>
      <c r="D8" s="32" t="str">
        <f>IF(Sheet1!H8&lt;&gt;"","Latino",IF(Sheet1!I8&lt;&gt;"", "White", IF(Sheet1!J8&lt;&gt;"", "Asian", IF(Sheet1!K8&lt;&gt;"", "African-American",IF(Sheet1!L8&lt;&gt;"", "Other","")))))</f>
        <v>Latino</v>
      </c>
      <c r="E8" s="32" t="str">
        <f>IF(Sheet1!M8="N","No",IF(Sheet1!M8="Y","Yes",""))</f>
        <v>Yes</v>
      </c>
      <c r="F8" s="32" t="str">
        <f>IF(Sheet1!N8&lt;&gt;"","Primary",IF(Sheet1!O8&lt;&gt;"","Middle",IF(Sheet1!P8&lt;&gt;"","Some HS",IF(Sheet1!Q8&lt;&gt;"","HS Diploma",IF(Sheet1!R8&lt;&gt;"","Some College",IF(Sheet1!S8&lt;&gt;"","College Diploma",""))))))</f>
        <v>Some HS</v>
      </c>
      <c r="G8" s="32" t="str">
        <f>IF(Sheet1!U8&lt;&gt;"", "&lt;5", IF(Sheet1!V8&lt;&gt;"", "5-19", IF(Sheet1!W8&lt;&gt;"", "20-40", IF(Sheet1!X8&lt;&gt;"", "&gt;40",""))))</f>
        <v/>
      </c>
      <c r="H8" s="32" t="str">
        <f>IF(Sheet1!Y8&lt;&gt;"", "Parents", IF(Sheet1!Z8&lt;&gt;"", "Illegal Activity", IF(Sheet1!AA8&lt;&gt;"", "Gov't Support", IF(Sheet1!AB8&lt;&gt;"", "Other",""))))</f>
        <v>Parents</v>
      </c>
      <c r="I8" s="32" t="str">
        <f>IF(Sheet1!AC8="Y", "Yes", IF(Sheet1!AC8="N", "No", ""))</f>
        <v>No</v>
      </c>
      <c r="J8" s="32" t="str">
        <f>IF(Sheet1!AD8="N", "0", IF(Sheet1!AE8&lt;&gt;"", "1", IF(Sheet1!AF8&lt;&gt;"", "2-3", IF(Sheet1!AG8&lt;&gt;"", "4-6", IF(Sheet1!AH8&lt;&gt;"", "7+","")))))</f>
        <v>0</v>
      </c>
      <c r="K8" s="32" t="str">
        <f>IF(Sheet1!AI8&lt;&gt;"", "English", IF(Sheet1!AJ8&lt;&gt;"", "Spanish", IF(Sheet1!AK8&lt;&gt;"", "Other","")))</f>
        <v>English</v>
      </c>
      <c r="L8" s="32" t="str">
        <f>IF(Sheet1!AL8&lt;&gt;"","&lt;$20,000",IF(Sheet1!AM8&lt;&gt;"","$20-49K",IF(Sheet1!AN8&lt;&gt;"","$50-100K",IF(Sheet1!AO8&lt;&gt;"","&gt;$100K",""))))</f>
        <v/>
      </c>
      <c r="M8" s="32" t="str">
        <f>IF(Sheet1!AP8="Y", "Yes", IF(Sheet1!AP8="N", "No",""))</f>
        <v>Yes</v>
      </c>
      <c r="N8" s="51" t="str">
        <f>IF(Sheet1!AQ8="Y", "Yes", IF(Sheet1!AQ8="N", "No",""))</f>
        <v>No</v>
      </c>
      <c r="O8" s="45" t="str">
        <f>IF(Sheet1!AR8="N", 0, IF(Sheet1!AS8&lt;&gt;"", Sheet1!AS8, ""))</f>
        <v/>
      </c>
      <c r="P8" s="45" t="str">
        <f>IF(Sheet1!AT8&lt;&gt;"", "Never", IF(Sheet1!AU8&lt;&gt;"", "Sometimes", IF(Sheet1!AV8&lt;&gt;"", "Often", IF(Sheet1!AW8&lt;&gt;"", "Always",""))))</f>
        <v>Sometimes</v>
      </c>
      <c r="Q8" s="45" t="str">
        <f>IF(Sheet1!AX8="Y", "Yes", IF(Sheet1!AX8="N", "No",""))</f>
        <v>No</v>
      </c>
      <c r="R8" s="45" t="str">
        <f>IF(Sheet1!AY8="Y", IF(Sheet1!AZ8&lt;&gt;"", Sheet1!AZ8-Sheet1!DK8+Sheet1!DL8, ""),"")</f>
        <v/>
      </c>
      <c r="S8" s="45" t="str">
        <f>IF(Sheet1!BA8="Y", IF(Sheet1!BB8&lt;&gt;"", Sheet1!BB8-Sheet1!DK8+Sheet1!DL8, ""),"")</f>
        <v/>
      </c>
      <c r="T8" s="45" t="str">
        <f>IF(Sheet1!BC8="Y", IF(Sheet1!BD8&lt;&gt;"", Sheet1!BD8-Sheet1!DK8+Sheet1!DL8, ""),"")</f>
        <v/>
      </c>
      <c r="U8" s="45" t="str">
        <f>IF(Sheet1!BE8="Y", IF(Sheet1!BF8&lt;&gt;"", Sheet1!BF8-Sheet1!DK8+Sheet1!DL8, ""),"")</f>
        <v/>
      </c>
      <c r="V8" s="45" t="str">
        <f>IF(Sheet1!BG8&lt;&gt;"", Sheet1!BG8,"")</f>
        <v/>
      </c>
      <c r="W8" s="45">
        <f>IF(Sheet1!BH8&lt;&gt;"", Sheet1!BH8,"")</f>
        <v>0</v>
      </c>
      <c r="X8" s="45">
        <f>IF(Sheet1!BI8&lt;&gt;"", Sheet1!BI8,"")</f>
        <v>0</v>
      </c>
      <c r="Y8" s="45" t="str">
        <f>IF(Sheet1!BJ8="N", 0, IF(Sheet1!BK8&lt;&gt;"", Sheet1!BK8,""))</f>
        <v>N</v>
      </c>
      <c r="Z8" s="45">
        <f>IF(Sheet1!BK8="N", 0, IF(Sheet1!BL8&lt;&gt;"", Sheet1!BL8,""))</f>
        <v>0</v>
      </c>
      <c r="AA8" s="45" t="str">
        <f>IF(Sheet1!BN8&lt;&gt;"", Sheet1!BN8, "")</f>
        <v/>
      </c>
      <c r="AB8" s="45" t="str">
        <f>IF(Sheet1!BO8="Y", "Yes", IF(Sheet1!BO8="N", "No", IF(Sheet1!BO8="NA", "NA","")))</f>
        <v/>
      </c>
      <c r="AC8" s="45" t="str">
        <f>IF(Sheet1!BO8="N", "No", IF(Sheet1!BO8="NA", "No kids", IF(Sheet1!BP8="Y", "Enough", IF(Sheet1!BP8="N", "Not enough", ""))))</f>
        <v>Not enough</v>
      </c>
      <c r="AD8" s="45" t="str">
        <f>IF(Sheet1!BQ8="Y", "Yes", IF(Sheet1!BQ8="N", "No",""))</f>
        <v>No</v>
      </c>
      <c r="AE8" s="45" t="str">
        <f>IF(Sheet1!BR8&lt;&gt;"", Sheet1!BR8, "")</f>
        <v>N</v>
      </c>
      <c r="AF8" s="45" t="str">
        <f>IF(Sheet1!BS8&lt;&gt;"", "Yes", IF(Sheet1!BT8&lt;&gt;"", "No", IF(Sheet1!BU8&lt;&gt;"", "No surviving parent", IF(Sheet1!BV8&lt;&gt;"", "Don't know",""))))</f>
        <v>No</v>
      </c>
      <c r="AG8" s="45" t="str">
        <f>IF(Sheet1!BW8&lt;&gt;"", "Yes", IF(Sheet1!BX8&lt;&gt;"", "No", IF(Sheet1!BY8&lt;&gt;"", "No surviving parent", IF(Sheet1!BZ8&lt;&gt;"", "Don't know",""))))</f>
        <v/>
      </c>
      <c r="AH8" s="45" t="str">
        <f>IF(Sheet1!CA8&lt;&gt;"", "Yes","")</f>
        <v>Yes</v>
      </c>
      <c r="AI8" s="45" t="str">
        <f>IF(Sheet1!CB8&lt;&gt;"", "Yes","")</f>
        <v/>
      </c>
      <c r="AJ8" s="45" t="str">
        <f>IF(Sheet1!CC8&lt;&gt;"", "Yes","")</f>
        <v/>
      </c>
      <c r="AK8" s="45" t="str">
        <f>IF(Sheet1!CD8&lt;&gt;"", "Yes","")</f>
        <v/>
      </c>
      <c r="AL8" s="45" t="str">
        <f>IF(Sheet1!CE8&lt;&gt;"", "Yes","")</f>
        <v/>
      </c>
      <c r="AM8" s="45" t="str">
        <f>IF(Sheet1!CF8&lt;&gt;"", Sheet1!CF8, "")</f>
        <v/>
      </c>
      <c r="AN8" s="45" t="str">
        <f>IF(Sheet1!CG8="Y", "Yes", IF(Sheet1!CG8="N", "No",""))</f>
        <v/>
      </c>
      <c r="AO8" s="45" t="str">
        <f>IF(Sheet1!CH8&lt;&gt;"", Sheet1!CH8, "")</f>
        <v>N</v>
      </c>
      <c r="AP8" s="45" t="str">
        <f>IF(Sheet1!CI8&lt;&gt;"", "No family support", IF(Sheet1!CJ8&lt;&gt;"", "A little family support", IF(Sheet1!CK8&lt;&gt;"", "A lot of family support","")))</f>
        <v>No family support</v>
      </c>
      <c r="AQ8" s="45" t="str">
        <f>IF(Sheet1!CL8&lt;&gt;"", Sheet1!CL8, "")</f>
        <v>X</v>
      </c>
      <c r="AR8" s="45" t="str">
        <f>IF(Sheet1!CM8="Y", "Yes", IF(Sheet1!CM8="N", "No",""))</f>
        <v/>
      </c>
      <c r="AS8" s="45" t="str">
        <f>IF(Sheet1!CN8&lt;&gt;"", "Boys and Girls Club was supportive", "")</f>
        <v>Boys and Girls Club was supportive</v>
      </c>
      <c r="AT8" s="45" t="str">
        <f>IF(Sheet1!CO8&lt;&gt;"", "Supported by Reach program", "")</f>
        <v/>
      </c>
      <c r="AU8" s="45" t="str">
        <f>IF(Sheet1!CP8&lt;&gt;"", "Supported by Girls Inc", "")</f>
        <v/>
      </c>
      <c r="AV8" s="45" t="str">
        <f>IF(Sheet1!CQ8&lt;&gt;"", "Supported by sports teams", "")</f>
        <v/>
      </c>
      <c r="AW8" s="45" t="str">
        <f>IF(Sheet1!CR8&lt;&gt;"", "Supported by other groups", "")</f>
        <v/>
      </c>
      <c r="AX8" s="45" t="str">
        <f>IF(Sheet1!CS8&lt;&gt;"", Sheet1!CS8, "")</f>
        <v/>
      </c>
      <c r="AY8" s="45" t="str">
        <f>IF(Sheet1!CT8="Y", "Yes", IF(Sheet1!CT8="N", "No", ""))</f>
        <v/>
      </c>
      <c r="AZ8" s="45" t="str">
        <f>IF(Sheet1!CU8="Y", "Yes", IF(Sheet1!CU8="N", "No", ""))</f>
        <v>No</v>
      </c>
      <c r="BA8" s="45" t="str">
        <f>IF(Sheet1!CV8&lt;&gt;"", "Yes", "")</f>
        <v>Yes</v>
      </c>
      <c r="BB8" s="45" t="str">
        <f>IF(Sheet1!CW8&lt;&gt;"", "Yes", "")</f>
        <v/>
      </c>
      <c r="BC8" s="45" t="str">
        <f>IF(Sheet1!CX8&lt;&gt;"", "Yes", "")</f>
        <v/>
      </c>
      <c r="BD8" s="45" t="str">
        <f>IF(Sheet1!CY8&lt;&gt;"", "Yes", "")</f>
        <v/>
      </c>
      <c r="BE8" s="45" t="str">
        <f>IF(Sheet1!CZ8="N", "Didn't see one", IF(Sheet1!CZ8="Y", IF(Sheet1!DA8="Y", "It helped", IF(Sheet1!DA8="N", "It didn't help", "")), ""))</f>
        <v/>
      </c>
      <c r="BF8" s="45" t="str">
        <f>IF(Sheet1!DB8&lt;&gt;"", Sheet1!DB8, "")</f>
        <v>N</v>
      </c>
      <c r="BG8" s="45" t="str">
        <f>IF(Sheet1!DC8="Y", "Yes", IF(Sheet1!DC8="N", "No", ""))</f>
        <v/>
      </c>
      <c r="BH8" s="45" t="str">
        <f>IF(Sheet1!DD8="Y", "Yes", IF(Sheet1!DD8="N", "No", ""))</f>
        <v>No</v>
      </c>
      <c r="BI8" s="45" t="str">
        <f>IF(Sheet1!DE8&lt;&gt;"", "Before", IF(Sheet1!DF8&lt;&gt;"", "After", IF(Sheet1!DG8&lt;&gt;"", "Never in a gang","")))</f>
        <v/>
      </c>
      <c r="BJ8" s="45" t="str">
        <f>IF(Sheet1!DG8&lt;&gt;"", "", IF(Sheet1!DH8&lt;&gt;"", Sheet1!DH8, ""))</f>
        <v>X</v>
      </c>
      <c r="BK8" s="45" t="str">
        <f>IF(Sheet1!DI8="Y", "Yes", IF(Sheet1!DI8="N", "No", ""))</f>
        <v/>
      </c>
      <c r="BL8" s="45" t="str">
        <f>IF(Sheet1!DI8="Y", IF(Sheet1!DJ8&lt;&gt;"", Sheet1!DJ8, ""), "")</f>
        <v/>
      </c>
      <c r="BM8" s="45">
        <f>IF(Sheet1!DL8&lt;&gt;"", Sheet1!DL8, "")</f>
        <v>2001</v>
      </c>
      <c r="BN8" s="45" t="str">
        <f>IF(Sheet1!DM8="Y", "Yes", IF(Sheet1!DM8="N", "No", ""))</f>
        <v/>
      </c>
    </row>
    <row r="9" spans="1:66">
      <c r="A9" s="32">
        <v>8</v>
      </c>
      <c r="B9" s="32" t="str">
        <f>IF(Sheet1!B9="M","Male", IF(Sheet1!B9="F","Female",""))</f>
        <v>Male</v>
      </c>
      <c r="C9" s="32" t="str">
        <f>IF(Sheet1!C9&lt;&gt;"","&lt;20",IF(Sheet1!D9&lt;&gt;"","21-30",IF(Sheet1!E9&lt;&gt;"","31-40",(IF(Sheet1!F9&lt;&gt;"","41-50",IF(Sheet1!G9&lt;&gt;"","50+",""))))))</f>
        <v>&lt;20</v>
      </c>
      <c r="D9" s="32" t="str">
        <f>IF(Sheet1!H9&lt;&gt;"","Latino",IF(Sheet1!I9&lt;&gt;"", "White", IF(Sheet1!J9&lt;&gt;"", "Asian", IF(Sheet1!K9&lt;&gt;"", "African-American",IF(Sheet1!L9&lt;&gt;"", "Other","")))))</f>
        <v>African-American</v>
      </c>
      <c r="E9" s="32" t="str">
        <f>IF(Sheet1!M9="N","No",IF(Sheet1!M9="Y","Yes",""))</f>
        <v>No</v>
      </c>
      <c r="F9" s="32" t="str">
        <f>IF(Sheet1!N9&lt;&gt;"","Primary",IF(Sheet1!O9&lt;&gt;"","Middle",IF(Sheet1!P9&lt;&gt;"","Some HS",IF(Sheet1!Q9&lt;&gt;"","HS Diploma",IF(Sheet1!R9&lt;&gt;"","Some College",IF(Sheet1!S9&lt;&gt;"","College Diploma",""))))))</f>
        <v>Some HS</v>
      </c>
      <c r="G9" s="32" t="str">
        <f>IF(Sheet1!U9&lt;&gt;"", "&lt;5", IF(Sheet1!V9&lt;&gt;"", "5-19", IF(Sheet1!W9&lt;&gt;"", "20-40", IF(Sheet1!X9&lt;&gt;"", "&gt;40",""))))</f>
        <v/>
      </c>
      <c r="H9" s="32" t="str">
        <f>IF(Sheet1!Y9&lt;&gt;"", "Parents", IF(Sheet1!Z9&lt;&gt;"", "Illegal Activity", IF(Sheet1!AA9&lt;&gt;"", "Gov't Support", IF(Sheet1!AB9&lt;&gt;"", "Other",""))))</f>
        <v>Parents</v>
      </c>
      <c r="I9" s="32" t="str">
        <f>IF(Sheet1!AC9="Y", "Yes", IF(Sheet1!AC9="N", "No", ""))</f>
        <v>No</v>
      </c>
      <c r="J9" s="32" t="str">
        <f>IF(Sheet1!AD9="N", "0", IF(Sheet1!AE9&lt;&gt;"", "1", IF(Sheet1!AF9&lt;&gt;"", "2-3", IF(Sheet1!AG9&lt;&gt;"", "4-6", IF(Sheet1!AH9&lt;&gt;"", "7+","")))))</f>
        <v>0</v>
      </c>
      <c r="K9" s="32" t="str">
        <f>IF(Sheet1!AI9&lt;&gt;"", "English", IF(Sheet1!AJ9&lt;&gt;"", "Spanish", IF(Sheet1!AK9&lt;&gt;"", "Other","")))</f>
        <v>Spanish</v>
      </c>
      <c r="L9" s="32" t="str">
        <f>IF(Sheet1!AL9&lt;&gt;"","&lt;$20,000",IF(Sheet1!AM9&lt;&gt;"","$20-49K",IF(Sheet1!AN9&lt;&gt;"","$50-100K",IF(Sheet1!AO9&lt;&gt;"","&gt;$100K",""))))</f>
        <v>$20-49K</v>
      </c>
      <c r="M9" s="32" t="str">
        <f>IF(Sheet1!AP9="Y", "Yes", IF(Sheet1!AP9="N", "No",""))</f>
        <v>Yes</v>
      </c>
      <c r="N9" s="51" t="str">
        <f>IF(Sheet1!AQ9="Y", "Yes", IF(Sheet1!AQ9="N", "No",""))</f>
        <v>No</v>
      </c>
      <c r="O9" s="45">
        <f>IF(Sheet1!AR9="N", 0, IF(Sheet1!AS9&lt;&gt;"", Sheet1!AS9, ""))</f>
        <v>20</v>
      </c>
      <c r="P9" s="45" t="str">
        <f>IF(Sheet1!AT9&lt;&gt;"", "Never", IF(Sheet1!AU9&lt;&gt;"", "Sometimes", IF(Sheet1!AV9&lt;&gt;"", "Often", IF(Sheet1!AW9&lt;&gt;"", "Always",""))))</f>
        <v>Sometimes</v>
      </c>
      <c r="Q9" s="45" t="str">
        <f>IF(Sheet1!AX9="Y", "Yes", IF(Sheet1!AX9="N", "No",""))</f>
        <v>Yes</v>
      </c>
      <c r="R9" s="45" t="e">
        <f>IF(Sheet1!AY9="Y", IF(Sheet1!AZ9&lt;&gt;"", Sheet1!AZ9-Sheet1!DK9+Sheet1!DL9, ""),"")</f>
        <v>#VALUE!</v>
      </c>
      <c r="S9" s="45" t="str">
        <f>IF(Sheet1!BA9="Y", IF(Sheet1!BB9&lt;&gt;"", Sheet1!BB9-Sheet1!DK9+Sheet1!DL9, ""),"")</f>
        <v/>
      </c>
      <c r="T9" s="45" t="str">
        <f>IF(Sheet1!BC9="Y", IF(Sheet1!BD9&lt;&gt;"", Sheet1!BD9-Sheet1!DK9+Sheet1!DL9, ""),"")</f>
        <v/>
      </c>
      <c r="U9" s="45" t="str">
        <f>IF(Sheet1!BE9="Y", IF(Sheet1!BF9&lt;&gt;"", Sheet1!BF9-Sheet1!DK9+Sheet1!DL9, ""),"")</f>
        <v/>
      </c>
      <c r="V9" s="45">
        <f>IF(Sheet1!BG9&lt;&gt;"", Sheet1!BG9,"")</f>
        <v>2008</v>
      </c>
      <c r="W9" s="45">
        <f>IF(Sheet1!BH9&lt;&gt;"", Sheet1!BH9,"")</f>
        <v>4</v>
      </c>
      <c r="X9" s="45" t="str">
        <f>IF(Sheet1!BI9&lt;&gt;"", Sheet1!BI9,"")</f>
        <v>A lot</v>
      </c>
      <c r="Y9" s="45" t="str">
        <f>IF(Sheet1!BJ9="N", 0, IF(Sheet1!BK9&lt;&gt;"", Sheet1!BK9,""))</f>
        <v>N</v>
      </c>
      <c r="Z9" s="45">
        <f>IF(Sheet1!BK9="N", 0, IF(Sheet1!BL9&lt;&gt;"", Sheet1!BL9,""))</f>
        <v>0</v>
      </c>
      <c r="AA9" s="45">
        <f>IF(Sheet1!BN9&lt;&gt;"", Sheet1!BN9, "")</f>
        <v>800</v>
      </c>
      <c r="AB9" s="45" t="str">
        <f>IF(Sheet1!BO9="Y", "Yes", IF(Sheet1!BO9="N", "No", IF(Sheet1!BO9="NA", "NA","")))</f>
        <v/>
      </c>
      <c r="AC9" s="45" t="str">
        <f>IF(Sheet1!BO9="N", "No", IF(Sheet1!BO9="NA", "No kids", IF(Sheet1!BP9="Y", "Enough", IF(Sheet1!BP9="N", "Not enough", ""))))</f>
        <v/>
      </c>
      <c r="AD9" s="45" t="str">
        <f>IF(Sheet1!BQ9="Y", "Yes", IF(Sheet1!BQ9="N", "No",""))</f>
        <v/>
      </c>
      <c r="AE9" s="45" t="str">
        <f>IF(Sheet1!BR9&lt;&gt;"", Sheet1!BR9, "")</f>
        <v>N</v>
      </c>
      <c r="AF9" s="45" t="str">
        <f>IF(Sheet1!BS9&lt;&gt;"", "Yes", IF(Sheet1!BT9&lt;&gt;"", "No", IF(Sheet1!BU9&lt;&gt;"", "No surviving parent", IF(Sheet1!BV9&lt;&gt;"", "Don't know",""))))</f>
        <v>No</v>
      </c>
      <c r="AG9" s="45" t="str">
        <f>IF(Sheet1!BW9&lt;&gt;"", "Yes", IF(Sheet1!BX9&lt;&gt;"", "No", IF(Sheet1!BY9&lt;&gt;"", "No surviving parent", IF(Sheet1!BZ9&lt;&gt;"", "Don't know",""))))</f>
        <v/>
      </c>
      <c r="AH9" s="45" t="str">
        <f>IF(Sheet1!CA9&lt;&gt;"", "Yes","")</f>
        <v>Yes</v>
      </c>
      <c r="AI9" s="45" t="str">
        <f>IF(Sheet1!CB9&lt;&gt;"", "Yes","")</f>
        <v/>
      </c>
      <c r="AJ9" s="45" t="str">
        <f>IF(Sheet1!CC9&lt;&gt;"", "Yes","")</f>
        <v/>
      </c>
      <c r="AK9" s="45" t="str">
        <f>IF(Sheet1!CD9&lt;&gt;"", "Yes","")</f>
        <v>Yes</v>
      </c>
      <c r="AL9" s="45" t="str">
        <f>IF(Sheet1!CE9&lt;&gt;"", "Yes","")</f>
        <v/>
      </c>
      <c r="AM9" s="45" t="str">
        <f>IF(Sheet1!CF9&lt;&gt;"", Sheet1!CF9, "")</f>
        <v/>
      </c>
      <c r="AN9" s="45" t="str">
        <f>IF(Sheet1!CG9="Y", "Yes", IF(Sheet1!CG9="N", "No",""))</f>
        <v/>
      </c>
      <c r="AO9" s="45" t="str">
        <f>IF(Sheet1!CH9&lt;&gt;"", Sheet1!CH9, "")</f>
        <v>N</v>
      </c>
      <c r="AP9" s="45" t="str">
        <f>IF(Sheet1!CI9&lt;&gt;"", "No family support", IF(Sheet1!CJ9&lt;&gt;"", "A little family support", IF(Sheet1!CK9&lt;&gt;"", "A lot of family support","")))</f>
        <v>No family support</v>
      </c>
      <c r="AQ9" s="45" t="str">
        <f>IF(Sheet1!CL9&lt;&gt;"", Sheet1!CL9, "")</f>
        <v/>
      </c>
      <c r="AR9" s="45" t="str">
        <f>IF(Sheet1!CM9="Y", "Yes", IF(Sheet1!CM9="N", "No",""))</f>
        <v/>
      </c>
      <c r="AS9" s="45" t="str">
        <f>IF(Sheet1!CN9&lt;&gt;"", "Boys and Girls Club was supportive", "")</f>
        <v>Boys and Girls Club was supportive</v>
      </c>
      <c r="AT9" s="45" t="str">
        <f>IF(Sheet1!CO9&lt;&gt;"", "Supported by Reach program", "")</f>
        <v/>
      </c>
      <c r="AU9" s="45" t="str">
        <f>IF(Sheet1!CP9&lt;&gt;"", "Supported by Girls Inc", "")</f>
        <v/>
      </c>
      <c r="AV9" s="45" t="str">
        <f>IF(Sheet1!CQ9&lt;&gt;"", "Supported by sports teams", "")</f>
        <v/>
      </c>
      <c r="AW9" s="45" t="str">
        <f>IF(Sheet1!CR9&lt;&gt;"", "Supported by other groups", "")</f>
        <v>Supported by other groups</v>
      </c>
      <c r="AX9" s="45" t="str">
        <f>IF(Sheet1!CS9&lt;&gt;"", Sheet1!CS9, "")</f>
        <v/>
      </c>
      <c r="AY9" s="45" t="str">
        <f>IF(Sheet1!CT9="Y", "Yes", IF(Sheet1!CT9="N", "No", ""))</f>
        <v/>
      </c>
      <c r="AZ9" s="45" t="str">
        <f>IF(Sheet1!CU9="Y", "Yes", IF(Sheet1!CU9="N", "No", ""))</f>
        <v>No</v>
      </c>
      <c r="BA9" s="45" t="str">
        <f>IF(Sheet1!CV9&lt;&gt;"", "Yes", "")</f>
        <v>Yes</v>
      </c>
      <c r="BB9" s="45" t="str">
        <f>IF(Sheet1!CW9&lt;&gt;"", "Yes", "")</f>
        <v/>
      </c>
      <c r="BC9" s="45" t="str">
        <f>IF(Sheet1!CX9&lt;&gt;"", "Yes", "")</f>
        <v/>
      </c>
      <c r="BD9" s="45" t="str">
        <f>IF(Sheet1!CY9&lt;&gt;"", "Yes", "")</f>
        <v/>
      </c>
      <c r="BE9" s="45" t="str">
        <f>IF(Sheet1!CZ9="N", "Didn't see one", IF(Sheet1!CZ9="Y", IF(Sheet1!DA9="Y", "It helped", IF(Sheet1!DA9="N", "It didn't help", "")), ""))</f>
        <v/>
      </c>
      <c r="BF9" s="45" t="str">
        <f>IF(Sheet1!DB9&lt;&gt;"", Sheet1!DB9, "")</f>
        <v>N</v>
      </c>
      <c r="BG9" s="45" t="str">
        <f>IF(Sheet1!DC9="Y", "Yes", IF(Sheet1!DC9="N", "No", ""))</f>
        <v/>
      </c>
      <c r="BH9" s="45" t="str">
        <f>IF(Sheet1!DD9="Y", "Yes", IF(Sheet1!DD9="N", "No", ""))</f>
        <v>No</v>
      </c>
      <c r="BI9" s="45" t="str">
        <f>IF(Sheet1!DE9&lt;&gt;"", "Before", IF(Sheet1!DF9&lt;&gt;"", "After", IF(Sheet1!DG9&lt;&gt;"", "Never in a gang","")))</f>
        <v/>
      </c>
      <c r="BJ9" s="45" t="str">
        <f>IF(Sheet1!DG9&lt;&gt;"", "", IF(Sheet1!DH9&lt;&gt;"", Sheet1!DH9, ""))</f>
        <v>X</v>
      </c>
      <c r="BK9" s="45" t="str">
        <f>IF(Sheet1!DI9="Y", "Yes", IF(Sheet1!DI9="N", "No", ""))</f>
        <v/>
      </c>
      <c r="BL9" s="45" t="str">
        <f>IF(Sheet1!DI9="Y", IF(Sheet1!DJ9&lt;&gt;"", Sheet1!DJ9, ""), "")</f>
        <v/>
      </c>
      <c r="BM9" s="45">
        <f>IF(Sheet1!DL9&lt;&gt;"", Sheet1!DL9, "")</f>
        <v>1998</v>
      </c>
      <c r="BN9" s="45" t="str">
        <f>IF(Sheet1!DM9="Y", "Yes", IF(Sheet1!DM9="N", "No", ""))</f>
        <v/>
      </c>
    </row>
    <row r="10" spans="1:66">
      <c r="A10" s="32">
        <v>9</v>
      </c>
      <c r="B10" s="32" t="str">
        <f>IF(Sheet1!B10="M","Male", IF(Sheet1!B10="F","Female",""))</f>
        <v>Male</v>
      </c>
      <c r="C10" s="32" t="str">
        <f>IF(Sheet1!C10&lt;&gt;"","&lt;20",IF(Sheet1!D10&lt;&gt;"","21-30",IF(Sheet1!E10&lt;&gt;"","31-40",(IF(Sheet1!F10&lt;&gt;"","41-50",IF(Sheet1!G10&lt;&gt;"","50+",""))))))</f>
        <v>&lt;20</v>
      </c>
      <c r="D10" s="32" t="str">
        <f>IF(Sheet1!H10&lt;&gt;"","Latino",IF(Sheet1!I10&lt;&gt;"", "White", IF(Sheet1!J10&lt;&gt;"", "Asian", IF(Sheet1!K10&lt;&gt;"", "African-American",IF(Sheet1!L10&lt;&gt;"", "Other","")))))</f>
        <v>Latino</v>
      </c>
      <c r="E10" s="32" t="str">
        <f>IF(Sheet1!M10="N","No",IF(Sheet1!M10="Y","Yes",""))</f>
        <v>Yes</v>
      </c>
      <c r="F10" s="32" t="str">
        <f>IF(Sheet1!N10&lt;&gt;"","Primary",IF(Sheet1!O10&lt;&gt;"","Middle",IF(Sheet1!P10&lt;&gt;"","Some HS",IF(Sheet1!Q10&lt;&gt;"","HS Diploma",IF(Sheet1!R10&lt;&gt;"","Some College",IF(Sheet1!S10&lt;&gt;"","College Diploma",""))))))</f>
        <v>Middle</v>
      </c>
      <c r="G10" s="32" t="str">
        <f>IF(Sheet1!U10&lt;&gt;"", "&lt;5", IF(Sheet1!V10&lt;&gt;"", "5-19", IF(Sheet1!W10&lt;&gt;"", "20-40", IF(Sheet1!X10&lt;&gt;"", "&gt;40",""))))</f>
        <v/>
      </c>
      <c r="H10" s="32" t="str">
        <f>IF(Sheet1!Y10&lt;&gt;"", "Parents", IF(Sheet1!Z10&lt;&gt;"", "Illegal Activity", IF(Sheet1!AA10&lt;&gt;"", "Gov't Support", IF(Sheet1!AB10&lt;&gt;"", "Other",""))))</f>
        <v>Parents</v>
      </c>
      <c r="I10" s="32" t="str">
        <f>IF(Sheet1!AC10="Y", "Yes", IF(Sheet1!AC10="N", "No", ""))</f>
        <v>No</v>
      </c>
      <c r="J10" s="32" t="str">
        <f>IF(Sheet1!AD10="N", "0", IF(Sheet1!AE10&lt;&gt;"", "1", IF(Sheet1!AF10&lt;&gt;"", "2-3", IF(Sheet1!AG10&lt;&gt;"", "4-6", IF(Sheet1!AH10&lt;&gt;"", "7+","")))))</f>
        <v>0</v>
      </c>
      <c r="K10" s="32" t="str">
        <f>IF(Sheet1!AI10&lt;&gt;"", "English", IF(Sheet1!AJ10&lt;&gt;"", "Spanish", IF(Sheet1!AK10&lt;&gt;"", "Other","")))</f>
        <v>Spanish</v>
      </c>
      <c r="L10" s="32" t="str">
        <f>IF(Sheet1!AL10&lt;&gt;"","&lt;$20,000",IF(Sheet1!AM10&lt;&gt;"","$20-49K",IF(Sheet1!AN10&lt;&gt;"","$50-100K",IF(Sheet1!AO10&lt;&gt;"","&gt;$100K",""))))</f>
        <v>$20-49K</v>
      </c>
      <c r="M10" s="32" t="str">
        <f>IF(Sheet1!AP10="Y", "Yes", IF(Sheet1!AP10="N", "No",""))</f>
        <v>Yes</v>
      </c>
      <c r="N10" s="51" t="str">
        <f>IF(Sheet1!AQ10="Y", "Yes", IF(Sheet1!AQ10="N", "No",""))</f>
        <v>No</v>
      </c>
      <c r="O10" s="45">
        <f>IF(Sheet1!AR10="N", 0, IF(Sheet1!AS10&lt;&gt;"", Sheet1!AS10, ""))</f>
        <v>15</v>
      </c>
      <c r="P10" s="45" t="str">
        <f>IF(Sheet1!AT10&lt;&gt;"", "Never", IF(Sheet1!AU10&lt;&gt;"", "Sometimes", IF(Sheet1!AV10&lt;&gt;"", "Often", IF(Sheet1!AW10&lt;&gt;"", "Always",""))))</f>
        <v>Sometimes</v>
      </c>
      <c r="Q10" s="45" t="str">
        <f>IF(Sheet1!AX10="Y", "Yes", IF(Sheet1!AX10="N", "No",""))</f>
        <v>No</v>
      </c>
      <c r="R10" s="45" t="str">
        <f>IF(Sheet1!AY10="Y", IF(Sheet1!AZ10&lt;&gt;"", Sheet1!AZ10-Sheet1!DK10+Sheet1!DL10, ""),"")</f>
        <v/>
      </c>
      <c r="S10" s="45" t="str">
        <f>IF(Sheet1!BA10="Y", IF(Sheet1!BB10&lt;&gt;"", Sheet1!BB10-Sheet1!DK10+Sheet1!DL10, ""),"")</f>
        <v/>
      </c>
      <c r="T10" s="45" t="str">
        <f>IF(Sheet1!BC10="Y", IF(Sheet1!BD10&lt;&gt;"", Sheet1!BD10-Sheet1!DK10+Sheet1!DL10, ""),"")</f>
        <v/>
      </c>
      <c r="U10" s="45" t="str">
        <f>IF(Sheet1!BE10="Y", IF(Sheet1!BF10&lt;&gt;"", Sheet1!BF10-Sheet1!DK10+Sheet1!DL10, ""),"")</f>
        <v/>
      </c>
      <c r="V10" s="45">
        <f>IF(Sheet1!BG10&lt;&gt;"", Sheet1!BG10,"")</f>
        <v>2009</v>
      </c>
      <c r="W10" s="45" t="str">
        <f>IF(Sheet1!BH10&lt;&gt;"", Sheet1!BH10,"")</f>
        <v>Get mad easy</v>
      </c>
      <c r="X10" s="45">
        <f>IF(Sheet1!BI10&lt;&gt;"", Sheet1!BI10,"")</f>
        <v>6</v>
      </c>
      <c r="Y10" s="45" t="str">
        <f>IF(Sheet1!BJ10="N", 0, IF(Sheet1!BK10&lt;&gt;"", Sheet1!BK10,""))</f>
        <v>Y</v>
      </c>
      <c r="Z10" s="45">
        <f>IF(Sheet1!BK10="N", 0, IF(Sheet1!BL10&lt;&gt;"", Sheet1!BL10,""))</f>
        <v>2</v>
      </c>
      <c r="AA10" s="45" t="str">
        <f>IF(Sheet1!BN10&lt;&gt;"", Sheet1!BN10, "")</f>
        <v/>
      </c>
      <c r="AB10" s="45" t="str">
        <f>IF(Sheet1!BO10="Y", "Yes", IF(Sheet1!BO10="N", "No", IF(Sheet1!BO10="NA", "NA","")))</f>
        <v/>
      </c>
      <c r="AC10" s="45" t="str">
        <f>IF(Sheet1!BO10="N", "No", IF(Sheet1!BO10="NA", "No kids", IF(Sheet1!BP10="Y", "Enough", IF(Sheet1!BP10="N", "Not enough", ""))))</f>
        <v>Not enough</v>
      </c>
      <c r="AD10" s="45" t="str">
        <f>IF(Sheet1!BQ10="Y", "Yes", IF(Sheet1!BQ10="N", "No",""))</f>
        <v>No</v>
      </c>
      <c r="AE10" s="45" t="str">
        <f>IF(Sheet1!BR10&lt;&gt;"", Sheet1!BR10, "")</f>
        <v>N</v>
      </c>
      <c r="AF10" s="45" t="str">
        <f>IF(Sheet1!BS10&lt;&gt;"", "Yes", IF(Sheet1!BT10&lt;&gt;"", "No", IF(Sheet1!BU10&lt;&gt;"", "No surviving parent", IF(Sheet1!BV10&lt;&gt;"", "Don't know",""))))</f>
        <v/>
      </c>
      <c r="AG10" s="45" t="str">
        <f>IF(Sheet1!BW10&lt;&gt;"", "Yes", IF(Sheet1!BX10&lt;&gt;"", "No", IF(Sheet1!BY10&lt;&gt;"", "No surviving parent", IF(Sheet1!BZ10&lt;&gt;"", "Don't know",""))))</f>
        <v>Yes</v>
      </c>
      <c r="AH10" s="45" t="str">
        <f>IF(Sheet1!CA10&lt;&gt;"", "Yes","")</f>
        <v>Yes</v>
      </c>
      <c r="AI10" s="45" t="str">
        <f>IF(Sheet1!CB10&lt;&gt;"", "Yes","")</f>
        <v>Yes</v>
      </c>
      <c r="AJ10" s="45" t="str">
        <f>IF(Sheet1!CC10&lt;&gt;"", "Yes","")</f>
        <v>Yes</v>
      </c>
      <c r="AK10" s="45" t="str">
        <f>IF(Sheet1!CD10&lt;&gt;"", "Yes","")</f>
        <v/>
      </c>
      <c r="AL10" s="45" t="str">
        <f>IF(Sheet1!CE10&lt;&gt;"", "Yes","")</f>
        <v/>
      </c>
      <c r="AM10" s="45" t="str">
        <f>IF(Sheet1!CF10&lt;&gt;"", Sheet1!CF10, "")</f>
        <v>X</v>
      </c>
      <c r="AN10" s="45" t="str">
        <f>IF(Sheet1!CG10="Y", "Yes", IF(Sheet1!CG10="N", "No",""))</f>
        <v/>
      </c>
      <c r="AO10" s="45" t="str">
        <f>IF(Sheet1!CH10&lt;&gt;"", Sheet1!CH10, "")</f>
        <v>N</v>
      </c>
      <c r="AP10" s="45" t="str">
        <f>IF(Sheet1!CI10&lt;&gt;"", "No family support", IF(Sheet1!CJ10&lt;&gt;"", "A little family support", IF(Sheet1!CK10&lt;&gt;"", "A lot of family support","")))</f>
        <v>No family support</v>
      </c>
      <c r="AQ10" s="45" t="str">
        <f>IF(Sheet1!CL10&lt;&gt;"", Sheet1!CL10, "")</f>
        <v/>
      </c>
      <c r="AR10" s="45" t="str">
        <f>IF(Sheet1!CM10="Y", "Yes", IF(Sheet1!CM10="N", "No",""))</f>
        <v/>
      </c>
      <c r="AS10" s="45" t="str">
        <f>IF(Sheet1!CN10&lt;&gt;"", "Boys and Girls Club was supportive", "")</f>
        <v>Boys and Girls Club was supportive</v>
      </c>
      <c r="AT10" s="45" t="str">
        <f>IF(Sheet1!CO10&lt;&gt;"", "Supported by Reach program", "")</f>
        <v/>
      </c>
      <c r="AU10" s="45" t="str">
        <f>IF(Sheet1!CP10&lt;&gt;"", "Supported by Girls Inc", "")</f>
        <v/>
      </c>
      <c r="AV10" s="45" t="str">
        <f>IF(Sheet1!CQ10&lt;&gt;"", "Supported by sports teams", "")</f>
        <v/>
      </c>
      <c r="AW10" s="45" t="str">
        <f>IF(Sheet1!CR10&lt;&gt;"", "Supported by other groups", "")</f>
        <v>Supported by other groups</v>
      </c>
      <c r="AX10" s="45" t="str">
        <f>IF(Sheet1!CS10&lt;&gt;"", Sheet1!CS10, "")</f>
        <v/>
      </c>
      <c r="AY10" s="45" t="str">
        <f>IF(Sheet1!CT10="Y", "Yes", IF(Sheet1!CT10="N", "No", ""))</f>
        <v/>
      </c>
      <c r="AZ10" s="45" t="str">
        <f>IF(Sheet1!CU10="Y", "Yes", IF(Sheet1!CU10="N", "No", ""))</f>
        <v>No</v>
      </c>
      <c r="BA10" s="45" t="str">
        <f>IF(Sheet1!CV10&lt;&gt;"", "Yes", "")</f>
        <v>Yes</v>
      </c>
      <c r="BB10" s="45" t="str">
        <f>IF(Sheet1!CW10&lt;&gt;"", "Yes", "")</f>
        <v/>
      </c>
      <c r="BC10" s="45" t="str">
        <f>IF(Sheet1!CX10&lt;&gt;"", "Yes", "")</f>
        <v/>
      </c>
      <c r="BD10" s="45" t="str">
        <f>IF(Sheet1!CY10&lt;&gt;"", "Yes", "")</f>
        <v/>
      </c>
      <c r="BE10" s="45" t="str">
        <f>IF(Sheet1!CZ10="N", "Didn't see one", IF(Sheet1!CZ10="Y", IF(Sheet1!DA10="Y", "It helped", IF(Sheet1!DA10="N", "It didn't help", "")), ""))</f>
        <v/>
      </c>
      <c r="BF10" s="45" t="str">
        <f>IF(Sheet1!DB10&lt;&gt;"", Sheet1!DB10, "")</f>
        <v>N</v>
      </c>
      <c r="BG10" s="45" t="str">
        <f>IF(Sheet1!DC10="Y", "Yes", IF(Sheet1!DC10="N", "No", ""))</f>
        <v/>
      </c>
      <c r="BH10" s="45" t="str">
        <f>IF(Sheet1!DD10="Y", "Yes", IF(Sheet1!DD10="N", "No", ""))</f>
        <v>No</v>
      </c>
      <c r="BI10" s="45" t="str">
        <f>IF(Sheet1!DE10&lt;&gt;"", "Before", IF(Sheet1!DF10&lt;&gt;"", "After", IF(Sheet1!DG10&lt;&gt;"", "Never in a gang","")))</f>
        <v/>
      </c>
      <c r="BJ10" s="45" t="str">
        <f>IF(Sheet1!DG10&lt;&gt;"", "", IF(Sheet1!DH10&lt;&gt;"", Sheet1!DH10, ""))</f>
        <v>X</v>
      </c>
      <c r="BK10" s="45" t="str">
        <f>IF(Sheet1!DI10="Y", "Yes", IF(Sheet1!DI10="N", "No", ""))</f>
        <v/>
      </c>
      <c r="BL10" s="45" t="str">
        <f>IF(Sheet1!DI10="Y", IF(Sheet1!DJ10&lt;&gt;"", Sheet1!DJ10, ""), "")</f>
        <v/>
      </c>
      <c r="BM10" s="45" t="str">
        <f>IF(Sheet1!DL10&lt;&gt;"", Sheet1!DL10, "")</f>
        <v/>
      </c>
      <c r="BN10" s="45" t="str">
        <f>IF(Sheet1!DM10="Y", "Yes", IF(Sheet1!DM10="N", "No", ""))</f>
        <v/>
      </c>
    </row>
    <row r="11" spans="1:66">
      <c r="A11" s="32">
        <v>10</v>
      </c>
      <c r="B11" s="32" t="str">
        <f>IF(Sheet1!B11="M","Male", IF(Sheet1!B11="F","Female",""))</f>
        <v>Male</v>
      </c>
      <c r="C11" s="32" t="str">
        <f>IF(Sheet1!C11&lt;&gt;"","&lt;20",IF(Sheet1!D11&lt;&gt;"","21-30",IF(Sheet1!E11&lt;&gt;"","31-40",(IF(Sheet1!F11&lt;&gt;"","41-50",IF(Sheet1!G11&lt;&gt;"","50+",""))))))</f>
        <v>&lt;20</v>
      </c>
      <c r="D11" s="32" t="str">
        <f>IF(Sheet1!H11&lt;&gt;"","Latino",IF(Sheet1!I11&lt;&gt;"", "White", IF(Sheet1!J11&lt;&gt;"", "Asian", IF(Sheet1!K11&lt;&gt;"", "African-American",IF(Sheet1!L11&lt;&gt;"", "Other","")))))</f>
        <v>Other</v>
      </c>
      <c r="E11" s="32" t="str">
        <f>IF(Sheet1!M11="N","No",IF(Sheet1!M11="Y","Yes",""))</f>
        <v>Yes</v>
      </c>
      <c r="F11" s="32" t="str">
        <f>IF(Sheet1!N11&lt;&gt;"","Primary",IF(Sheet1!O11&lt;&gt;"","Middle",IF(Sheet1!P11&lt;&gt;"","Some HS",IF(Sheet1!Q11&lt;&gt;"","HS Diploma",IF(Sheet1!R11&lt;&gt;"","Some College",IF(Sheet1!S11&lt;&gt;"","College Diploma",""))))))</f>
        <v>Some HS</v>
      </c>
      <c r="G11" s="32" t="str">
        <f>IF(Sheet1!U11&lt;&gt;"", "&lt;5", IF(Sheet1!V11&lt;&gt;"", "5-19", IF(Sheet1!W11&lt;&gt;"", "20-40", IF(Sheet1!X11&lt;&gt;"", "&gt;40",""))))</f>
        <v/>
      </c>
      <c r="H11" s="32" t="str">
        <f>IF(Sheet1!Y11&lt;&gt;"", "Parents", IF(Sheet1!Z11&lt;&gt;"", "Illegal Activity", IF(Sheet1!AA11&lt;&gt;"", "Gov't Support", IF(Sheet1!AB11&lt;&gt;"", "Other",""))))</f>
        <v>Parents</v>
      </c>
      <c r="I11" s="32" t="str">
        <f>IF(Sheet1!AC11="Y", "Yes", IF(Sheet1!AC11="N", "No", ""))</f>
        <v>No</v>
      </c>
      <c r="J11" s="32" t="str">
        <f>IF(Sheet1!AD11="N", "0", IF(Sheet1!AE11&lt;&gt;"", "1", IF(Sheet1!AF11&lt;&gt;"", "2-3", IF(Sheet1!AG11&lt;&gt;"", "4-6", IF(Sheet1!AH11&lt;&gt;"", "7+","")))))</f>
        <v>0</v>
      </c>
      <c r="K11" s="32" t="str">
        <f>IF(Sheet1!AI11&lt;&gt;"", "English", IF(Sheet1!AJ11&lt;&gt;"", "Spanish", IF(Sheet1!AK11&lt;&gt;"", "Other","")))</f>
        <v>Other</v>
      </c>
      <c r="L11" s="32" t="str">
        <f>IF(Sheet1!AL11&lt;&gt;"","&lt;$20,000",IF(Sheet1!AM11&lt;&gt;"","$20-49K",IF(Sheet1!AN11&lt;&gt;"","$50-100K",IF(Sheet1!AO11&lt;&gt;"","&gt;$100K",""))))</f>
        <v>$50-100K</v>
      </c>
      <c r="M11" s="32" t="str">
        <f>IF(Sheet1!AP11="Y", "Yes", IF(Sheet1!AP11="N", "No",""))</f>
        <v>Yes</v>
      </c>
      <c r="N11" s="51" t="str">
        <f>IF(Sheet1!AQ11="Y", "Yes", IF(Sheet1!AQ11="N", "No",""))</f>
        <v>No</v>
      </c>
      <c r="O11" s="45">
        <f>IF(Sheet1!AR11="N", 0, IF(Sheet1!AS11&lt;&gt;"", Sheet1!AS11, ""))</f>
        <v>18</v>
      </c>
      <c r="P11" s="45" t="str">
        <f>IF(Sheet1!AT11&lt;&gt;"", "Never", IF(Sheet1!AU11&lt;&gt;"", "Sometimes", IF(Sheet1!AV11&lt;&gt;"", "Often", IF(Sheet1!AW11&lt;&gt;"", "Always",""))))</f>
        <v>Sometimes</v>
      </c>
      <c r="Q11" s="45" t="str">
        <f>IF(Sheet1!AX11="Y", "Yes", IF(Sheet1!AX11="N", "No",""))</f>
        <v>Yes</v>
      </c>
      <c r="R11" s="45" t="str">
        <f>IF(Sheet1!AY11="Y", IF(Sheet1!AZ11&lt;&gt;"", Sheet1!AZ11-Sheet1!DK11+Sheet1!DL11, ""),"")</f>
        <v/>
      </c>
      <c r="S11" s="45" t="str">
        <f>IF(Sheet1!BA11="Y", IF(Sheet1!BB11&lt;&gt;"", Sheet1!BB11-Sheet1!DK11+Sheet1!DL11, ""),"")</f>
        <v/>
      </c>
      <c r="T11" s="45" t="str">
        <f>IF(Sheet1!BC11="Y", IF(Sheet1!BD11&lt;&gt;"", Sheet1!BD11-Sheet1!DK11+Sheet1!DL11, ""),"")</f>
        <v/>
      </c>
      <c r="U11" s="45" t="str">
        <f>IF(Sheet1!BE11="Y", IF(Sheet1!BF11&lt;&gt;"", Sheet1!BF11-Sheet1!DK11+Sheet1!DL11, ""),"")</f>
        <v/>
      </c>
      <c r="V11" s="45" t="str">
        <f>IF(Sheet1!BG11&lt;&gt;"", Sheet1!BG11,"")</f>
        <v/>
      </c>
      <c r="W11" s="45">
        <f>IF(Sheet1!BH11&lt;&gt;"", Sheet1!BH11,"")</f>
        <v>10</v>
      </c>
      <c r="X11" s="45">
        <f>IF(Sheet1!BI11&lt;&gt;"", Sheet1!BI11,"")</f>
        <v>6</v>
      </c>
      <c r="Y11" s="45" t="str">
        <f>IF(Sheet1!BJ11="N", 0, IF(Sheet1!BK11&lt;&gt;"", Sheet1!BK11,""))</f>
        <v>N</v>
      </c>
      <c r="Z11" s="45">
        <f>IF(Sheet1!BK11="N", 0, IF(Sheet1!BL11&lt;&gt;"", Sheet1!BL11,""))</f>
        <v>0</v>
      </c>
      <c r="AA11" s="45" t="str">
        <f>IF(Sheet1!BN11&lt;&gt;"", Sheet1!BN11, "")</f>
        <v/>
      </c>
      <c r="AB11" s="45" t="str">
        <f>IF(Sheet1!BO11="Y", "Yes", IF(Sheet1!BO11="N", "No", IF(Sheet1!BO11="NA", "NA","")))</f>
        <v/>
      </c>
      <c r="AC11" s="45" t="str">
        <f>IF(Sheet1!BO11="N", "No", IF(Sheet1!BO11="NA", "No kids", IF(Sheet1!BP11="Y", "Enough", IF(Sheet1!BP11="N", "Not enough", ""))))</f>
        <v/>
      </c>
      <c r="AD11" s="45" t="str">
        <f>IF(Sheet1!BQ11="Y", "Yes", IF(Sheet1!BQ11="N", "No",""))</f>
        <v>No</v>
      </c>
      <c r="AE11" s="45" t="str">
        <f>IF(Sheet1!BR11&lt;&gt;"", Sheet1!BR11, "")</f>
        <v>N</v>
      </c>
      <c r="AF11" s="45" t="str">
        <f>IF(Sheet1!BS11&lt;&gt;"", "Yes", IF(Sheet1!BT11&lt;&gt;"", "No", IF(Sheet1!BU11&lt;&gt;"", "No surviving parent", IF(Sheet1!BV11&lt;&gt;"", "Don't know",""))))</f>
        <v/>
      </c>
      <c r="AG11" s="45" t="str">
        <f>IF(Sheet1!BW11&lt;&gt;"", "Yes", IF(Sheet1!BX11&lt;&gt;"", "No", IF(Sheet1!BY11&lt;&gt;"", "No surviving parent", IF(Sheet1!BZ11&lt;&gt;"", "Don't know",""))))</f>
        <v>Yes</v>
      </c>
      <c r="AH11" s="45" t="str">
        <f>IF(Sheet1!CA11&lt;&gt;"", "Yes","")</f>
        <v>Yes</v>
      </c>
      <c r="AI11" s="45" t="str">
        <f>IF(Sheet1!CB11&lt;&gt;"", "Yes","")</f>
        <v/>
      </c>
      <c r="AJ11" s="45" t="str">
        <f>IF(Sheet1!CC11&lt;&gt;"", "Yes","")</f>
        <v/>
      </c>
      <c r="AK11" s="45" t="str">
        <f>IF(Sheet1!CD11&lt;&gt;"", "Yes","")</f>
        <v/>
      </c>
      <c r="AL11" s="45" t="str">
        <f>IF(Sheet1!CE11&lt;&gt;"", "Yes","")</f>
        <v/>
      </c>
      <c r="AM11" s="45" t="str">
        <f>IF(Sheet1!CF11&lt;&gt;"", Sheet1!CF11, "")</f>
        <v/>
      </c>
      <c r="AN11" s="45" t="str">
        <f>IF(Sheet1!CG11="Y", "Yes", IF(Sheet1!CG11="N", "No",""))</f>
        <v/>
      </c>
      <c r="AO11" s="45" t="str">
        <f>IF(Sheet1!CH11&lt;&gt;"", Sheet1!CH11, "")</f>
        <v>N</v>
      </c>
      <c r="AP11" s="45" t="str">
        <f>IF(Sheet1!CI11&lt;&gt;"", "No family support", IF(Sheet1!CJ11&lt;&gt;"", "A little family support", IF(Sheet1!CK11&lt;&gt;"", "A lot of family support","")))</f>
        <v>No family support</v>
      </c>
      <c r="AQ11" s="45" t="str">
        <f>IF(Sheet1!CL11&lt;&gt;"", Sheet1!CL11, "")</f>
        <v/>
      </c>
      <c r="AR11" s="45" t="str">
        <f>IF(Sheet1!CM11="Y", "Yes", IF(Sheet1!CM11="N", "No",""))</f>
        <v/>
      </c>
      <c r="AS11" s="45" t="str">
        <f>IF(Sheet1!CN11&lt;&gt;"", "Boys and Girls Club was supportive", "")</f>
        <v>Boys and Girls Club was supportive</v>
      </c>
      <c r="AT11" s="45" t="str">
        <f>IF(Sheet1!CO11&lt;&gt;"", "Supported by Reach program", "")</f>
        <v/>
      </c>
      <c r="AU11" s="45" t="str">
        <f>IF(Sheet1!CP11&lt;&gt;"", "Supported by Girls Inc", "")</f>
        <v/>
      </c>
      <c r="AV11" s="45" t="str">
        <f>IF(Sheet1!CQ11&lt;&gt;"", "Supported by sports teams", "")</f>
        <v/>
      </c>
      <c r="AW11" s="45" t="str">
        <f>IF(Sheet1!CR11&lt;&gt;"", "Supported by other groups", "")</f>
        <v/>
      </c>
      <c r="AX11" s="45" t="str">
        <f>IF(Sheet1!CS11&lt;&gt;"", Sheet1!CS11, "")</f>
        <v>X</v>
      </c>
      <c r="AY11" s="45" t="str">
        <f>IF(Sheet1!CT11="Y", "Yes", IF(Sheet1!CT11="N", "No", ""))</f>
        <v/>
      </c>
      <c r="AZ11" s="45" t="str">
        <f>IF(Sheet1!CU11="Y", "Yes", IF(Sheet1!CU11="N", "No", ""))</f>
        <v>Yes</v>
      </c>
      <c r="BA11" s="45" t="str">
        <f>IF(Sheet1!CV11&lt;&gt;"", "Yes", "")</f>
        <v>Yes</v>
      </c>
      <c r="BB11" s="45" t="str">
        <f>IF(Sheet1!CW11&lt;&gt;"", "Yes", "")</f>
        <v/>
      </c>
      <c r="BC11" s="45" t="str">
        <f>IF(Sheet1!CX11&lt;&gt;"", "Yes", "")</f>
        <v/>
      </c>
      <c r="BD11" s="45" t="str">
        <f>IF(Sheet1!CY11&lt;&gt;"", "Yes", "")</f>
        <v/>
      </c>
      <c r="BE11" s="45" t="str">
        <f>IF(Sheet1!CZ11="N", "Didn't see one", IF(Sheet1!CZ11="Y", IF(Sheet1!DA11="Y", "It helped", IF(Sheet1!DA11="N", "It didn't help", "")), ""))</f>
        <v/>
      </c>
      <c r="BF11" s="45" t="str">
        <f>IF(Sheet1!DB11&lt;&gt;"", Sheet1!DB11, "")</f>
        <v>Y</v>
      </c>
      <c r="BG11" s="45" t="str">
        <f>IF(Sheet1!DC11="Y", "Yes", IF(Sheet1!DC11="N", "No", ""))</f>
        <v/>
      </c>
      <c r="BH11" s="45" t="str">
        <f>IF(Sheet1!DD11="Y", "Yes", IF(Sheet1!DD11="N", "No", ""))</f>
        <v>No</v>
      </c>
      <c r="BI11" s="45" t="str">
        <f>IF(Sheet1!DE11&lt;&gt;"", "Before", IF(Sheet1!DF11&lt;&gt;"", "After", IF(Sheet1!DG11&lt;&gt;"", "Never in a gang","")))</f>
        <v/>
      </c>
      <c r="BJ11" s="45" t="str">
        <f>IF(Sheet1!DG11&lt;&gt;"", "", IF(Sheet1!DH11&lt;&gt;"", Sheet1!DH11, ""))</f>
        <v>X</v>
      </c>
      <c r="BK11" s="45" t="str">
        <f>IF(Sheet1!DI11="Y", "Yes", IF(Sheet1!DI11="N", "No", ""))</f>
        <v/>
      </c>
      <c r="BL11" s="45" t="str">
        <f>IF(Sheet1!DI11="Y", IF(Sheet1!DJ11&lt;&gt;"", Sheet1!DJ11, ""), "")</f>
        <v/>
      </c>
      <c r="BM11" s="45">
        <f>IF(Sheet1!DL11&lt;&gt;"", Sheet1!DL11, "")</f>
        <v>2005</v>
      </c>
      <c r="BN11" s="45" t="str">
        <f>IF(Sheet1!DM11="Y", "Yes", IF(Sheet1!DM11="N", "No", ""))</f>
        <v/>
      </c>
    </row>
    <row r="12" spans="1:66">
      <c r="A12" s="32">
        <v>11</v>
      </c>
      <c r="B12" s="32" t="str">
        <f>IF(Sheet1!B12="M","Male", IF(Sheet1!B12="F","Female",""))</f>
        <v>Male</v>
      </c>
      <c r="C12" s="32" t="str">
        <f>IF(Sheet1!C12&lt;&gt;"","&lt;20",IF(Sheet1!D12&lt;&gt;"","21-30",IF(Sheet1!E12&lt;&gt;"","31-40",(IF(Sheet1!F12&lt;&gt;"","41-50",IF(Sheet1!G12&lt;&gt;"","50+",""))))))</f>
        <v>&lt;20</v>
      </c>
      <c r="D12" s="32" t="str">
        <f>IF(Sheet1!H12&lt;&gt;"","Latino",IF(Sheet1!I12&lt;&gt;"", "White", IF(Sheet1!J12&lt;&gt;"", "Asian", IF(Sheet1!K12&lt;&gt;"", "African-American",IF(Sheet1!L12&lt;&gt;"", "Other","")))))</f>
        <v>African-American</v>
      </c>
      <c r="E12" s="32" t="str">
        <f>IF(Sheet1!M12="N","No",IF(Sheet1!M12="Y","Yes",""))</f>
        <v>Yes</v>
      </c>
      <c r="F12" s="32" t="str">
        <f>IF(Sheet1!N12&lt;&gt;"","Primary",IF(Sheet1!O12&lt;&gt;"","Middle",IF(Sheet1!P12&lt;&gt;"","Some HS",IF(Sheet1!Q12&lt;&gt;"","HS Diploma",IF(Sheet1!R12&lt;&gt;"","Some College",IF(Sheet1!S12&lt;&gt;"","College Diploma",""))))))</f>
        <v>Some HS</v>
      </c>
      <c r="G12" s="32" t="str">
        <f>IF(Sheet1!U12&lt;&gt;"", "&lt;5", IF(Sheet1!V12&lt;&gt;"", "5-19", IF(Sheet1!W12&lt;&gt;"", "20-40", IF(Sheet1!X12&lt;&gt;"", "&gt;40",""))))</f>
        <v>5-19</v>
      </c>
      <c r="H12" s="32" t="str">
        <f>IF(Sheet1!Y12&lt;&gt;"", "Parents", IF(Sheet1!Z12&lt;&gt;"", "Illegal Activity", IF(Sheet1!AA12&lt;&gt;"", "Gov't Support", IF(Sheet1!AB12&lt;&gt;"", "Other",""))))</f>
        <v/>
      </c>
      <c r="I12" s="32" t="str">
        <f>IF(Sheet1!AC12="Y", "Yes", IF(Sheet1!AC12="N", "No", ""))</f>
        <v>No</v>
      </c>
      <c r="J12" s="32" t="str">
        <f>IF(Sheet1!AD12="N", "0", IF(Sheet1!AE12&lt;&gt;"", "1", IF(Sheet1!AF12&lt;&gt;"", "2-3", IF(Sheet1!AG12&lt;&gt;"", "4-6", IF(Sheet1!AH12&lt;&gt;"", "7+","")))))</f>
        <v>0</v>
      </c>
      <c r="K12" s="32" t="str">
        <f>IF(Sheet1!AI12&lt;&gt;"", "English", IF(Sheet1!AJ12&lt;&gt;"", "Spanish", IF(Sheet1!AK12&lt;&gt;"", "Other","")))</f>
        <v>English</v>
      </c>
      <c r="L12" s="32" t="str">
        <f>IF(Sheet1!AL12&lt;&gt;"","&lt;$20,000",IF(Sheet1!AM12&lt;&gt;"","$20-49K",IF(Sheet1!AN12&lt;&gt;"","$50-100K",IF(Sheet1!AO12&lt;&gt;"","&gt;$100K",""))))</f>
        <v>$50-100K</v>
      </c>
      <c r="M12" s="32" t="str">
        <f>IF(Sheet1!AP12="Y", "Yes", IF(Sheet1!AP12="N", "No",""))</f>
        <v>Yes</v>
      </c>
      <c r="N12" s="51" t="str">
        <f>IF(Sheet1!AQ12="Y", "Yes", IF(Sheet1!AQ12="N", "No",""))</f>
        <v>No</v>
      </c>
      <c r="O12" s="45">
        <f>IF(Sheet1!AR12="N", 0, IF(Sheet1!AS12&lt;&gt;"", Sheet1!AS12, ""))</f>
        <v>0</v>
      </c>
      <c r="P12" s="45" t="str">
        <f>IF(Sheet1!AT12&lt;&gt;"", "Never", IF(Sheet1!AU12&lt;&gt;"", "Sometimes", IF(Sheet1!AV12&lt;&gt;"", "Often", IF(Sheet1!AW12&lt;&gt;"", "Always",""))))</f>
        <v>Sometimes</v>
      </c>
      <c r="Q12" s="45" t="str">
        <f>IF(Sheet1!AX12="Y", "Yes", IF(Sheet1!AX12="N", "No",""))</f>
        <v>Yes</v>
      </c>
      <c r="R12" s="45" t="str">
        <f>IF(Sheet1!AY12="Y", IF(Sheet1!AZ12&lt;&gt;"", Sheet1!AZ12-Sheet1!DK12+Sheet1!DL12, ""),"")</f>
        <v/>
      </c>
      <c r="S12" s="45" t="str">
        <f>IF(Sheet1!BA12="Y", IF(Sheet1!BB12&lt;&gt;"", Sheet1!BB12-Sheet1!DK12+Sheet1!DL12, ""),"")</f>
        <v/>
      </c>
      <c r="T12" s="45" t="str">
        <f>IF(Sheet1!BC12="Y", IF(Sheet1!BD12&lt;&gt;"", Sheet1!BD12-Sheet1!DK12+Sheet1!DL12, ""),"")</f>
        <v/>
      </c>
      <c r="U12" s="45" t="str">
        <f>IF(Sheet1!BE12="Y", IF(Sheet1!BF12&lt;&gt;"", Sheet1!BF12-Sheet1!DK12+Sheet1!DL12, ""),"")</f>
        <v/>
      </c>
      <c r="V12" s="45" t="str">
        <f>IF(Sheet1!BG12&lt;&gt;"", Sheet1!BG12,"")</f>
        <v/>
      </c>
      <c r="W12" s="45" t="str">
        <f>IF(Sheet1!BH12&lt;&gt;"", Sheet1!BH12,"")</f>
        <v>Too many</v>
      </c>
      <c r="X12" s="45" t="str">
        <f>IF(Sheet1!BI12&lt;&gt;"", Sheet1!BI12,"")</f>
        <v>Too many</v>
      </c>
      <c r="Y12" s="45" t="str">
        <f>IF(Sheet1!BJ12="N", 0, IF(Sheet1!BK12&lt;&gt;"", Sheet1!BK12,""))</f>
        <v>N</v>
      </c>
      <c r="Z12" s="45">
        <f>IF(Sheet1!BK12="N", 0, IF(Sheet1!BL12&lt;&gt;"", Sheet1!BL12,""))</f>
        <v>0</v>
      </c>
      <c r="AA12" s="45" t="str">
        <f>IF(Sheet1!BN12&lt;&gt;"", Sheet1!BN12, "")</f>
        <v/>
      </c>
      <c r="AB12" s="45" t="str">
        <f>IF(Sheet1!BO12="Y", "Yes", IF(Sheet1!BO12="N", "No", IF(Sheet1!BO12="NA", "NA","")))</f>
        <v/>
      </c>
      <c r="AC12" s="45" t="str">
        <f>IF(Sheet1!BO12="N", "No", IF(Sheet1!BO12="NA", "No kids", IF(Sheet1!BP12="Y", "Enough", IF(Sheet1!BP12="N", "Not enough", ""))))</f>
        <v/>
      </c>
      <c r="AD12" s="45" t="str">
        <f>IF(Sheet1!BQ12="Y", "Yes", IF(Sheet1!BQ12="N", "No",""))</f>
        <v/>
      </c>
      <c r="AE12" s="45" t="str">
        <f>IF(Sheet1!BR12&lt;&gt;"", Sheet1!BR12, "")</f>
        <v>N</v>
      </c>
      <c r="AF12" s="45" t="str">
        <f>IF(Sheet1!BS12&lt;&gt;"", "Yes", IF(Sheet1!BT12&lt;&gt;"", "No", IF(Sheet1!BU12&lt;&gt;"", "No surviving parent", IF(Sheet1!BV12&lt;&gt;"", "Don't know",""))))</f>
        <v/>
      </c>
      <c r="AG12" s="45" t="str">
        <f>IF(Sheet1!BW12&lt;&gt;"", "Yes", IF(Sheet1!BX12&lt;&gt;"", "No", IF(Sheet1!BY12&lt;&gt;"", "No surviving parent", IF(Sheet1!BZ12&lt;&gt;"", "Don't know",""))))</f>
        <v>Yes</v>
      </c>
      <c r="AH12" s="45" t="str">
        <f>IF(Sheet1!CA12&lt;&gt;"", "Yes","")</f>
        <v>Yes</v>
      </c>
      <c r="AI12" s="45" t="str">
        <f>IF(Sheet1!CB12&lt;&gt;"", "Yes","")</f>
        <v/>
      </c>
      <c r="AJ12" s="45" t="str">
        <f>IF(Sheet1!CC12&lt;&gt;"", "Yes","")</f>
        <v/>
      </c>
      <c r="AK12" s="45" t="str">
        <f>IF(Sheet1!CD12&lt;&gt;"", "Yes","")</f>
        <v/>
      </c>
      <c r="AL12" s="45" t="str">
        <f>IF(Sheet1!CE12&lt;&gt;"", "Yes","")</f>
        <v/>
      </c>
      <c r="AM12" s="45" t="str">
        <f>IF(Sheet1!CF12&lt;&gt;"", Sheet1!CF12, "")</f>
        <v>X</v>
      </c>
      <c r="AN12" s="45" t="str">
        <f>IF(Sheet1!CG12="Y", "Yes", IF(Sheet1!CG12="N", "No",""))</f>
        <v/>
      </c>
      <c r="AO12" s="45" t="str">
        <f>IF(Sheet1!CH12&lt;&gt;"", Sheet1!CH12, "")</f>
        <v>N</v>
      </c>
      <c r="AP12" s="45" t="str">
        <f>IF(Sheet1!CI12&lt;&gt;"", "No family support", IF(Sheet1!CJ12&lt;&gt;"", "A little family support", IF(Sheet1!CK12&lt;&gt;"", "A lot of family support","")))</f>
        <v>No family support</v>
      </c>
      <c r="AQ12" s="45" t="str">
        <f>IF(Sheet1!CL12&lt;&gt;"", Sheet1!CL12, "")</f>
        <v/>
      </c>
      <c r="AR12" s="45" t="str">
        <f>IF(Sheet1!CM12="Y", "Yes", IF(Sheet1!CM12="N", "No",""))</f>
        <v/>
      </c>
      <c r="AS12" s="45" t="str">
        <f>IF(Sheet1!CN12&lt;&gt;"", "Boys and Girls Club was supportive", "")</f>
        <v>Boys and Girls Club was supportive</v>
      </c>
      <c r="AT12" s="45" t="str">
        <f>IF(Sheet1!CO12&lt;&gt;"", "Supported by Reach program", "")</f>
        <v/>
      </c>
      <c r="AU12" s="45" t="str">
        <f>IF(Sheet1!CP12&lt;&gt;"", "Supported by Girls Inc", "")</f>
        <v>Supported by Girls Inc</v>
      </c>
      <c r="AV12" s="45" t="str">
        <f>IF(Sheet1!CQ12&lt;&gt;"", "Supported by sports teams", "")</f>
        <v/>
      </c>
      <c r="AW12" s="45" t="str">
        <f>IF(Sheet1!CR12&lt;&gt;"", "Supported by other groups", "")</f>
        <v/>
      </c>
      <c r="AX12" s="45" t="str">
        <f>IF(Sheet1!CS12&lt;&gt;"", Sheet1!CS12, "")</f>
        <v>X</v>
      </c>
      <c r="AY12" s="45" t="str">
        <f>IF(Sheet1!CT12="Y", "Yes", IF(Sheet1!CT12="N", "No", ""))</f>
        <v/>
      </c>
      <c r="AZ12" s="45" t="str">
        <f>IF(Sheet1!CU12="Y", "Yes", IF(Sheet1!CU12="N", "No", ""))</f>
        <v>No</v>
      </c>
      <c r="BA12" s="45" t="str">
        <f>IF(Sheet1!CV12&lt;&gt;"", "Yes", "")</f>
        <v>Yes</v>
      </c>
      <c r="BB12" s="45" t="str">
        <f>IF(Sheet1!CW12&lt;&gt;"", "Yes", "")</f>
        <v/>
      </c>
      <c r="BC12" s="45" t="str">
        <f>IF(Sheet1!CX12&lt;&gt;"", "Yes", "")</f>
        <v/>
      </c>
      <c r="BD12" s="45" t="str">
        <f>IF(Sheet1!CY12&lt;&gt;"", "Yes", "")</f>
        <v/>
      </c>
      <c r="BE12" s="45" t="str">
        <f>IF(Sheet1!CZ12="N", "Didn't see one", IF(Sheet1!CZ12="Y", IF(Sheet1!DA12="Y", "It helped", IF(Sheet1!DA12="N", "It didn't help", "")), ""))</f>
        <v/>
      </c>
      <c r="BF12" s="45" t="str">
        <f>IF(Sheet1!DB12&lt;&gt;"", Sheet1!DB12, "")</f>
        <v>Y</v>
      </c>
      <c r="BG12" s="45" t="str">
        <f>IF(Sheet1!DC12="Y", "Yes", IF(Sheet1!DC12="N", "No", ""))</f>
        <v/>
      </c>
      <c r="BH12" s="45" t="str">
        <f>IF(Sheet1!DD12="Y", "Yes", IF(Sheet1!DD12="N", "No", ""))</f>
        <v>No</v>
      </c>
      <c r="BI12" s="45" t="str">
        <f>IF(Sheet1!DE12&lt;&gt;"", "Before", IF(Sheet1!DF12&lt;&gt;"", "After", IF(Sheet1!DG12&lt;&gt;"", "Never in a gang","")))</f>
        <v/>
      </c>
      <c r="BJ12" s="45" t="str">
        <f>IF(Sheet1!DG12&lt;&gt;"", "", IF(Sheet1!DH12&lt;&gt;"", Sheet1!DH12, ""))</f>
        <v>X</v>
      </c>
      <c r="BK12" s="45" t="str">
        <f>IF(Sheet1!DI12="Y", "Yes", IF(Sheet1!DI12="N", "No", ""))</f>
        <v/>
      </c>
      <c r="BL12" s="45" t="str">
        <f>IF(Sheet1!DI12="Y", IF(Sheet1!DJ12&lt;&gt;"", Sheet1!DJ12, ""), "")</f>
        <v/>
      </c>
      <c r="BM12" s="45">
        <f>IF(Sheet1!DL12&lt;&gt;"", Sheet1!DL12, "")</f>
        <v>2005</v>
      </c>
      <c r="BN12" s="45" t="str">
        <f>IF(Sheet1!DM12="Y", "Yes", IF(Sheet1!DM12="N", "No", ""))</f>
        <v/>
      </c>
    </row>
    <row r="13" spans="1:66">
      <c r="A13" s="32">
        <v>12</v>
      </c>
      <c r="B13" s="32" t="str">
        <f>IF(Sheet1!B13="M","Male", IF(Sheet1!B13="F","Female",""))</f>
        <v>Male</v>
      </c>
      <c r="C13" s="32" t="str">
        <f>IF(Sheet1!C13&lt;&gt;"","&lt;20",IF(Sheet1!D13&lt;&gt;"","21-30",IF(Sheet1!E13&lt;&gt;"","31-40",(IF(Sheet1!F13&lt;&gt;"","41-50",IF(Sheet1!G13&lt;&gt;"","50+",""))))))</f>
        <v>&lt;20</v>
      </c>
      <c r="D13" s="32" t="str">
        <f>IF(Sheet1!H13&lt;&gt;"","Latino",IF(Sheet1!I13&lt;&gt;"", "White", IF(Sheet1!J13&lt;&gt;"", "Asian", IF(Sheet1!K13&lt;&gt;"", "African-American",IF(Sheet1!L13&lt;&gt;"", "Other","")))))</f>
        <v>Other</v>
      </c>
      <c r="E13" s="32" t="str">
        <f>IF(Sheet1!M13="N","No",IF(Sheet1!M13="Y","Yes",""))</f>
        <v/>
      </c>
      <c r="F13" s="32" t="str">
        <f>IF(Sheet1!N13&lt;&gt;"","Primary",IF(Sheet1!O13&lt;&gt;"","Middle",IF(Sheet1!P13&lt;&gt;"","Some HS",IF(Sheet1!Q13&lt;&gt;"","HS Diploma",IF(Sheet1!R13&lt;&gt;"","Some College",IF(Sheet1!S13&lt;&gt;"","College Diploma",""))))))</f>
        <v>Primary</v>
      </c>
      <c r="G13" s="32" t="str">
        <f>IF(Sheet1!U13&lt;&gt;"", "&lt;5", IF(Sheet1!V13&lt;&gt;"", "5-19", IF(Sheet1!W13&lt;&gt;"", "20-40", IF(Sheet1!X13&lt;&gt;"", "&gt;40",""))))</f>
        <v/>
      </c>
      <c r="H13" s="32" t="str">
        <f>IF(Sheet1!Y13&lt;&gt;"", "Parents", IF(Sheet1!Z13&lt;&gt;"", "Illegal Activity", IF(Sheet1!AA13&lt;&gt;"", "Gov't Support", IF(Sheet1!AB13&lt;&gt;"", "Other",""))))</f>
        <v>Parents</v>
      </c>
      <c r="I13" s="32" t="str">
        <f>IF(Sheet1!AC13="Y", "Yes", IF(Sheet1!AC13="N", "No", ""))</f>
        <v>No</v>
      </c>
      <c r="J13" s="32" t="str">
        <f>IF(Sheet1!AD13="N", "0", IF(Sheet1!AE13&lt;&gt;"", "1", IF(Sheet1!AF13&lt;&gt;"", "2-3", IF(Sheet1!AG13&lt;&gt;"", "4-6", IF(Sheet1!AH13&lt;&gt;"", "7+","")))))</f>
        <v>0</v>
      </c>
      <c r="K13" s="32" t="str">
        <f>IF(Sheet1!AI13&lt;&gt;"", "English", IF(Sheet1!AJ13&lt;&gt;"", "Spanish", IF(Sheet1!AK13&lt;&gt;"", "Other","")))</f>
        <v>English</v>
      </c>
      <c r="L13" s="32" t="str">
        <f>IF(Sheet1!AL13&lt;&gt;"","&lt;$20,000",IF(Sheet1!AM13&lt;&gt;"","$20-49K",IF(Sheet1!AN13&lt;&gt;"","$50-100K",IF(Sheet1!AO13&lt;&gt;"","&gt;$100K",""))))</f>
        <v>$50-100K</v>
      </c>
      <c r="M13" s="32" t="str">
        <f>IF(Sheet1!AP13="Y", "Yes", IF(Sheet1!AP13="N", "No",""))</f>
        <v>Yes</v>
      </c>
      <c r="N13" s="51" t="str">
        <f>IF(Sheet1!AQ13="Y", "Yes", IF(Sheet1!AQ13="N", "No",""))</f>
        <v>No</v>
      </c>
      <c r="O13" s="45">
        <f>IF(Sheet1!AR13="N", 0, IF(Sheet1!AS13&lt;&gt;"", Sheet1!AS13, ""))</f>
        <v>15</v>
      </c>
      <c r="P13" s="45" t="str">
        <f>IF(Sheet1!AT13&lt;&gt;"", "Never", IF(Sheet1!AU13&lt;&gt;"", "Sometimes", IF(Sheet1!AV13&lt;&gt;"", "Often", IF(Sheet1!AW13&lt;&gt;"", "Always",""))))</f>
        <v>Sometimes</v>
      </c>
      <c r="Q13" s="45" t="str">
        <f>IF(Sheet1!AX13="Y", "Yes", IF(Sheet1!AX13="N", "No",""))</f>
        <v>Yes</v>
      </c>
      <c r="R13" s="45" t="str">
        <f>IF(Sheet1!AY13="Y", IF(Sheet1!AZ13&lt;&gt;"", Sheet1!AZ13-Sheet1!DK13+Sheet1!DL13, ""),"")</f>
        <v/>
      </c>
      <c r="S13" s="45" t="str">
        <f>IF(Sheet1!BA13="Y", IF(Sheet1!BB13&lt;&gt;"", Sheet1!BB13-Sheet1!DK13+Sheet1!DL13, ""),"")</f>
        <v/>
      </c>
      <c r="T13" s="45" t="str">
        <f>IF(Sheet1!BC13="Y", IF(Sheet1!BD13&lt;&gt;"", Sheet1!BD13-Sheet1!DK13+Sheet1!DL13, ""),"")</f>
        <v/>
      </c>
      <c r="U13" s="45" t="str">
        <f>IF(Sheet1!BE13="Y", IF(Sheet1!BF13&lt;&gt;"", Sheet1!BF13-Sheet1!DK13+Sheet1!DL13, ""),"")</f>
        <v/>
      </c>
      <c r="V13" s="45" t="str">
        <f>IF(Sheet1!BG13&lt;&gt;"", Sheet1!BG13,"")</f>
        <v/>
      </c>
      <c r="W13" s="45">
        <f>IF(Sheet1!BH13&lt;&gt;"", Sheet1!BH13,"")</f>
        <v>10</v>
      </c>
      <c r="X13" s="45">
        <f>IF(Sheet1!BI13&lt;&gt;"", Sheet1!BI13,"")</f>
        <v>4</v>
      </c>
      <c r="Y13" s="45" t="str">
        <f>IF(Sheet1!BJ13="N", 0, IF(Sheet1!BK13&lt;&gt;"", Sheet1!BK13,""))</f>
        <v>N</v>
      </c>
      <c r="Z13" s="45">
        <f>IF(Sheet1!BK13="N", 0, IF(Sheet1!BL13&lt;&gt;"", Sheet1!BL13,""))</f>
        <v>0</v>
      </c>
      <c r="AA13" s="45" t="str">
        <f>IF(Sheet1!BN13&lt;&gt;"", Sheet1!BN13, "")</f>
        <v/>
      </c>
      <c r="AB13" s="45" t="str">
        <f>IF(Sheet1!BO13="Y", "Yes", IF(Sheet1!BO13="N", "No", IF(Sheet1!BO13="NA", "NA","")))</f>
        <v/>
      </c>
      <c r="AC13" s="45" t="str">
        <f>IF(Sheet1!BO13="N", "No", IF(Sheet1!BO13="NA", "No kids", IF(Sheet1!BP13="Y", "Enough", IF(Sheet1!BP13="N", "Not enough", ""))))</f>
        <v>Not enough</v>
      </c>
      <c r="AD13" s="45" t="str">
        <f>IF(Sheet1!BQ13="Y", "Yes", IF(Sheet1!BQ13="N", "No",""))</f>
        <v/>
      </c>
      <c r="AE13" s="45" t="str">
        <f>IF(Sheet1!BR13&lt;&gt;"", Sheet1!BR13, "")</f>
        <v>N</v>
      </c>
      <c r="AF13" s="45" t="str">
        <f>IF(Sheet1!BS13&lt;&gt;"", "Yes", IF(Sheet1!BT13&lt;&gt;"", "No", IF(Sheet1!BU13&lt;&gt;"", "No surviving parent", IF(Sheet1!BV13&lt;&gt;"", "Don't know",""))))</f>
        <v/>
      </c>
      <c r="AG13" s="45" t="str">
        <f>IF(Sheet1!BW13&lt;&gt;"", "Yes", IF(Sheet1!BX13&lt;&gt;"", "No", IF(Sheet1!BY13&lt;&gt;"", "No surviving parent", IF(Sheet1!BZ13&lt;&gt;"", "Don't know",""))))</f>
        <v/>
      </c>
      <c r="AH13" s="45" t="str">
        <f>IF(Sheet1!CA13&lt;&gt;"", "Yes","")</f>
        <v/>
      </c>
      <c r="AI13" s="45" t="str">
        <f>IF(Sheet1!CB13&lt;&gt;"", "Yes","")</f>
        <v/>
      </c>
      <c r="AJ13" s="45" t="str">
        <f>IF(Sheet1!CC13&lt;&gt;"", "Yes","")</f>
        <v/>
      </c>
      <c r="AK13" s="45" t="str">
        <f>IF(Sheet1!CD13&lt;&gt;"", "Yes","")</f>
        <v/>
      </c>
      <c r="AL13" s="45" t="str">
        <f>IF(Sheet1!CE13&lt;&gt;"", "Yes","")</f>
        <v/>
      </c>
      <c r="AM13" s="45" t="str">
        <f>IF(Sheet1!CF13&lt;&gt;"", Sheet1!CF13, "")</f>
        <v/>
      </c>
      <c r="AN13" s="45" t="str">
        <f>IF(Sheet1!CG13="Y", "Yes", IF(Sheet1!CG13="N", "No",""))</f>
        <v/>
      </c>
      <c r="AO13" s="45" t="str">
        <f>IF(Sheet1!CH13&lt;&gt;"", Sheet1!CH13, "")</f>
        <v>N</v>
      </c>
      <c r="AP13" s="45" t="str">
        <f>IF(Sheet1!CI13&lt;&gt;"", "No family support", IF(Sheet1!CJ13&lt;&gt;"", "A little family support", IF(Sheet1!CK13&lt;&gt;"", "A lot of family support","")))</f>
        <v>No family support</v>
      </c>
      <c r="AQ13" s="45" t="str">
        <f>IF(Sheet1!CL13&lt;&gt;"", Sheet1!CL13, "")</f>
        <v/>
      </c>
      <c r="AR13" s="45" t="str">
        <f>IF(Sheet1!CM13="Y", "Yes", IF(Sheet1!CM13="N", "No",""))</f>
        <v/>
      </c>
      <c r="AS13" s="45" t="str">
        <f>IF(Sheet1!CN13&lt;&gt;"", "Boys and Girls Club was supportive", "")</f>
        <v>Boys and Girls Club was supportive</v>
      </c>
      <c r="AT13" s="45" t="str">
        <f>IF(Sheet1!CO13&lt;&gt;"", "Supported by Reach program", "")</f>
        <v/>
      </c>
      <c r="AU13" s="45" t="str">
        <f>IF(Sheet1!CP13&lt;&gt;"", "Supported by Girls Inc", "")</f>
        <v/>
      </c>
      <c r="AV13" s="45" t="str">
        <f>IF(Sheet1!CQ13&lt;&gt;"", "Supported by sports teams", "")</f>
        <v/>
      </c>
      <c r="AW13" s="45" t="str">
        <f>IF(Sheet1!CR13&lt;&gt;"", "Supported by other groups", "")</f>
        <v>Supported by other groups</v>
      </c>
      <c r="AX13" s="45" t="str">
        <f>IF(Sheet1!CS13&lt;&gt;"", Sheet1!CS13, "")</f>
        <v/>
      </c>
      <c r="AY13" s="45" t="str">
        <f>IF(Sheet1!CT13="Y", "Yes", IF(Sheet1!CT13="N", "No", ""))</f>
        <v/>
      </c>
      <c r="AZ13" s="45" t="str">
        <f>IF(Sheet1!CU13="Y", "Yes", IF(Sheet1!CU13="N", "No", ""))</f>
        <v>Yes</v>
      </c>
      <c r="BA13" s="45" t="str">
        <f>IF(Sheet1!CV13&lt;&gt;"", "Yes", "")</f>
        <v>Yes</v>
      </c>
      <c r="BB13" s="45" t="str">
        <f>IF(Sheet1!CW13&lt;&gt;"", "Yes", "")</f>
        <v/>
      </c>
      <c r="BC13" s="45" t="str">
        <f>IF(Sheet1!CX13&lt;&gt;"", "Yes", "")</f>
        <v/>
      </c>
      <c r="BD13" s="45" t="str">
        <f>IF(Sheet1!CY13&lt;&gt;"", "Yes", "")</f>
        <v/>
      </c>
      <c r="BE13" s="45" t="str">
        <f>IF(Sheet1!CZ13="N", "Didn't see one", IF(Sheet1!CZ13="Y", IF(Sheet1!DA13="Y", "It helped", IF(Sheet1!DA13="N", "It didn't help", "")), ""))</f>
        <v/>
      </c>
      <c r="BF13" s="45" t="str">
        <f>IF(Sheet1!DB13&lt;&gt;"", Sheet1!DB13, "")</f>
        <v/>
      </c>
      <c r="BG13" s="45" t="str">
        <f>IF(Sheet1!DC13="Y", "Yes", IF(Sheet1!DC13="N", "No", ""))</f>
        <v/>
      </c>
      <c r="BH13" s="45" t="str">
        <f>IF(Sheet1!DD13="Y", "Yes", IF(Sheet1!DD13="N", "No", ""))</f>
        <v>No</v>
      </c>
      <c r="BI13" s="45" t="str">
        <f>IF(Sheet1!DE13&lt;&gt;"", "Before", IF(Sheet1!DF13&lt;&gt;"", "After", IF(Sheet1!DG13&lt;&gt;"", "Never in a gang","")))</f>
        <v/>
      </c>
      <c r="BJ13" s="45" t="str">
        <f>IF(Sheet1!DG13&lt;&gt;"", "", IF(Sheet1!DH13&lt;&gt;"", Sheet1!DH13, ""))</f>
        <v>X</v>
      </c>
      <c r="BK13" s="45" t="str">
        <f>IF(Sheet1!DI13="Y", "Yes", IF(Sheet1!DI13="N", "No", ""))</f>
        <v/>
      </c>
      <c r="BL13" s="45" t="str">
        <f>IF(Sheet1!DI13="Y", IF(Sheet1!DJ13&lt;&gt;"", Sheet1!DJ13, ""), "")</f>
        <v/>
      </c>
      <c r="BM13" s="45">
        <f>IF(Sheet1!DL13&lt;&gt;"", Sheet1!DL13, "")</f>
        <v>2002</v>
      </c>
      <c r="BN13" s="45" t="str">
        <f>IF(Sheet1!DM13="Y", "Yes", IF(Sheet1!DM13="N", "No", ""))</f>
        <v/>
      </c>
    </row>
    <row r="14" spans="1:66">
      <c r="A14" s="32">
        <v>13</v>
      </c>
      <c r="B14" s="32" t="str">
        <f>IF(Sheet1!B14="M","Male", IF(Sheet1!B14="F","Female",""))</f>
        <v>Male</v>
      </c>
      <c r="C14" s="32" t="str">
        <f>IF(Sheet1!C14&lt;&gt;"","&lt;20",IF(Sheet1!D14&lt;&gt;"","21-30",IF(Sheet1!E14&lt;&gt;"","31-40",(IF(Sheet1!F14&lt;&gt;"","41-50",IF(Sheet1!G14&lt;&gt;"","50+",""))))))</f>
        <v>&lt;20</v>
      </c>
      <c r="D14" s="32" t="str">
        <f>IF(Sheet1!H14&lt;&gt;"","Latino",IF(Sheet1!I14&lt;&gt;"", "White", IF(Sheet1!J14&lt;&gt;"", "Asian", IF(Sheet1!K14&lt;&gt;"", "African-American",IF(Sheet1!L14&lt;&gt;"", "Other","")))))</f>
        <v>African-American</v>
      </c>
      <c r="E14" s="32" t="str">
        <f>IF(Sheet1!M14="N","No",IF(Sheet1!M14="Y","Yes",""))</f>
        <v>Yes</v>
      </c>
      <c r="F14" s="32" t="str">
        <f>IF(Sheet1!N14&lt;&gt;"","Primary",IF(Sheet1!O14&lt;&gt;"","Middle",IF(Sheet1!P14&lt;&gt;"","Some HS",IF(Sheet1!Q14&lt;&gt;"","HS Diploma",IF(Sheet1!R14&lt;&gt;"","Some College",IF(Sheet1!S14&lt;&gt;"","College Diploma",""))))))</f>
        <v>Some HS</v>
      </c>
      <c r="G14" s="32" t="str">
        <f>IF(Sheet1!U14&lt;&gt;"", "&lt;5", IF(Sheet1!V14&lt;&gt;"", "5-19", IF(Sheet1!W14&lt;&gt;"", "20-40", IF(Sheet1!X14&lt;&gt;"", "&gt;40",""))))</f>
        <v/>
      </c>
      <c r="H14" s="32" t="str">
        <f>IF(Sheet1!Y14&lt;&gt;"", "Parents", IF(Sheet1!Z14&lt;&gt;"", "Illegal Activity", IF(Sheet1!AA14&lt;&gt;"", "Gov't Support", IF(Sheet1!AB14&lt;&gt;"", "Other",""))))</f>
        <v>Parents</v>
      </c>
      <c r="I14" s="32" t="str">
        <f>IF(Sheet1!AC14="Y", "Yes", IF(Sheet1!AC14="N", "No", ""))</f>
        <v>No</v>
      </c>
      <c r="J14" s="32" t="str">
        <f>IF(Sheet1!AD14="N", "0", IF(Sheet1!AE14&lt;&gt;"", "1", IF(Sheet1!AF14&lt;&gt;"", "2-3", IF(Sheet1!AG14&lt;&gt;"", "4-6", IF(Sheet1!AH14&lt;&gt;"", "7+","")))))</f>
        <v>0</v>
      </c>
      <c r="K14" s="32" t="str">
        <f>IF(Sheet1!AI14&lt;&gt;"", "English", IF(Sheet1!AJ14&lt;&gt;"", "Spanish", IF(Sheet1!AK14&lt;&gt;"", "Other","")))</f>
        <v>English</v>
      </c>
      <c r="L14" s="32" t="str">
        <f>IF(Sheet1!AL14&lt;&gt;"","&lt;$20,000",IF(Sheet1!AM14&lt;&gt;"","$20-49K",IF(Sheet1!AN14&lt;&gt;"","$50-100K",IF(Sheet1!AO14&lt;&gt;"","&gt;$100K",""))))</f>
        <v>$50-100K</v>
      </c>
      <c r="M14" s="32" t="str">
        <f>IF(Sheet1!AP14="Y", "Yes", IF(Sheet1!AP14="N", "No",""))</f>
        <v>Yes</v>
      </c>
      <c r="N14" s="51" t="str">
        <f>IF(Sheet1!AQ14="Y", "Yes", IF(Sheet1!AQ14="N", "No",""))</f>
        <v>No</v>
      </c>
      <c r="O14" s="45">
        <f>IF(Sheet1!AR14="N", 0, IF(Sheet1!AS14&lt;&gt;"", Sheet1!AS14, ""))</f>
        <v>17</v>
      </c>
      <c r="P14" s="45" t="str">
        <f>IF(Sheet1!AT14&lt;&gt;"", "Never", IF(Sheet1!AU14&lt;&gt;"", "Sometimes", IF(Sheet1!AV14&lt;&gt;"", "Often", IF(Sheet1!AW14&lt;&gt;"", "Always",""))))</f>
        <v>Sometimes</v>
      </c>
      <c r="Q14" s="45" t="str">
        <f>IF(Sheet1!AX14="Y", "Yes", IF(Sheet1!AX14="N", "No",""))</f>
        <v>Yes</v>
      </c>
      <c r="R14" s="45" t="str">
        <f>IF(Sheet1!AY14="Y", IF(Sheet1!AZ14&lt;&gt;"", Sheet1!AZ14-Sheet1!DK14+Sheet1!DL14, ""),"")</f>
        <v/>
      </c>
      <c r="S14" s="45" t="str">
        <f>IF(Sheet1!BA14="Y", IF(Sheet1!BB14&lt;&gt;"", Sheet1!BB14-Sheet1!DK14+Sheet1!DL14, ""),"")</f>
        <v/>
      </c>
      <c r="T14" s="45" t="str">
        <f>IF(Sheet1!BC14="Y", IF(Sheet1!BD14&lt;&gt;"", Sheet1!BD14-Sheet1!DK14+Sheet1!DL14, ""),"")</f>
        <v/>
      </c>
      <c r="U14" s="45" t="str">
        <f>IF(Sheet1!BE14="Y", IF(Sheet1!BF14&lt;&gt;"", Sheet1!BF14-Sheet1!DK14+Sheet1!DL14, ""),"")</f>
        <v/>
      </c>
      <c r="V14" s="45" t="str">
        <f>IF(Sheet1!BG14&lt;&gt;"", Sheet1!BG14,"")</f>
        <v/>
      </c>
      <c r="W14" s="45">
        <f>IF(Sheet1!BH14&lt;&gt;"", Sheet1!BH14,"")</f>
        <v>7</v>
      </c>
      <c r="X14" s="45">
        <f>IF(Sheet1!BI14&lt;&gt;"", Sheet1!BI14,"")</f>
        <v>8</v>
      </c>
      <c r="Y14" s="45" t="str">
        <f>IF(Sheet1!BJ14="N", 0, IF(Sheet1!BK14&lt;&gt;"", Sheet1!BK14,""))</f>
        <v>N</v>
      </c>
      <c r="Z14" s="45">
        <f>IF(Sheet1!BK14="N", 0, IF(Sheet1!BL14&lt;&gt;"", Sheet1!BL14,""))</f>
        <v>0</v>
      </c>
      <c r="AA14" s="45" t="str">
        <f>IF(Sheet1!BN14&lt;&gt;"", Sheet1!BN14, "")</f>
        <v/>
      </c>
      <c r="AB14" s="45" t="str">
        <f>IF(Sheet1!BO14="Y", "Yes", IF(Sheet1!BO14="N", "No", IF(Sheet1!BO14="NA", "NA","")))</f>
        <v/>
      </c>
      <c r="AC14" s="45" t="str">
        <f>IF(Sheet1!BO14="N", "No", IF(Sheet1!BO14="NA", "No kids", IF(Sheet1!BP14="Y", "Enough", IF(Sheet1!BP14="N", "Not enough", ""))))</f>
        <v/>
      </c>
      <c r="AD14" s="45" t="str">
        <f>IF(Sheet1!BQ14="Y", "Yes", IF(Sheet1!BQ14="N", "No",""))</f>
        <v/>
      </c>
      <c r="AE14" s="45" t="str">
        <f>IF(Sheet1!BR14&lt;&gt;"", Sheet1!BR14, "")</f>
        <v>N</v>
      </c>
      <c r="AF14" s="45" t="str">
        <f>IF(Sheet1!BS14&lt;&gt;"", "Yes", IF(Sheet1!BT14&lt;&gt;"", "No", IF(Sheet1!BU14&lt;&gt;"", "No surviving parent", IF(Sheet1!BV14&lt;&gt;"", "Don't know",""))))</f>
        <v/>
      </c>
      <c r="AG14" s="45" t="str">
        <f>IF(Sheet1!BW14&lt;&gt;"", "Yes", IF(Sheet1!BX14&lt;&gt;"", "No", IF(Sheet1!BY14&lt;&gt;"", "No surviving parent", IF(Sheet1!BZ14&lt;&gt;"", "Don't know",""))))</f>
        <v>Yes</v>
      </c>
      <c r="AH14" s="45" t="str">
        <f>IF(Sheet1!CA14&lt;&gt;"", "Yes","")</f>
        <v>Yes</v>
      </c>
      <c r="AI14" s="45" t="str">
        <f>IF(Sheet1!CB14&lt;&gt;"", "Yes","")</f>
        <v/>
      </c>
      <c r="AJ14" s="45" t="str">
        <f>IF(Sheet1!CC14&lt;&gt;"", "Yes","")</f>
        <v/>
      </c>
      <c r="AK14" s="45" t="str">
        <f>IF(Sheet1!CD14&lt;&gt;"", "Yes","")</f>
        <v/>
      </c>
      <c r="AL14" s="45" t="str">
        <f>IF(Sheet1!CE14&lt;&gt;"", "Yes","")</f>
        <v/>
      </c>
      <c r="AM14" s="45" t="str">
        <f>IF(Sheet1!CF14&lt;&gt;"", Sheet1!CF14, "")</f>
        <v/>
      </c>
      <c r="AN14" s="45" t="str">
        <f>IF(Sheet1!CG14="Y", "Yes", IF(Sheet1!CG14="N", "No",""))</f>
        <v/>
      </c>
      <c r="AO14" s="45" t="str">
        <f>IF(Sheet1!CH14&lt;&gt;"", Sheet1!CH14, "")</f>
        <v>N</v>
      </c>
      <c r="AP14" s="45" t="str">
        <f>IF(Sheet1!CI14&lt;&gt;"", "No family support", IF(Sheet1!CJ14&lt;&gt;"", "A little family support", IF(Sheet1!CK14&lt;&gt;"", "A lot of family support","")))</f>
        <v>No family support</v>
      </c>
      <c r="AQ14" s="45" t="str">
        <f>IF(Sheet1!CL14&lt;&gt;"", Sheet1!CL14, "")</f>
        <v/>
      </c>
      <c r="AR14" s="45" t="str">
        <f>IF(Sheet1!CM14="Y", "Yes", IF(Sheet1!CM14="N", "No",""))</f>
        <v/>
      </c>
      <c r="AS14" s="45" t="str">
        <f>IF(Sheet1!CN14&lt;&gt;"", "Boys and Girls Club was supportive", "")</f>
        <v>Boys and Girls Club was supportive</v>
      </c>
      <c r="AT14" s="45" t="str">
        <f>IF(Sheet1!CO14&lt;&gt;"", "Supported by Reach program", "")</f>
        <v/>
      </c>
      <c r="AU14" s="45" t="str">
        <f>IF(Sheet1!CP14&lt;&gt;"", "Supported by Girls Inc", "")</f>
        <v/>
      </c>
      <c r="AV14" s="45" t="str">
        <f>IF(Sheet1!CQ14&lt;&gt;"", "Supported by sports teams", "")</f>
        <v/>
      </c>
      <c r="AW14" s="45" t="str">
        <f>IF(Sheet1!CR14&lt;&gt;"", "Supported by other groups", "")</f>
        <v>Supported by other groups</v>
      </c>
      <c r="AX14" s="45" t="str">
        <f>IF(Sheet1!CS14&lt;&gt;"", Sheet1!CS14, "")</f>
        <v/>
      </c>
      <c r="AY14" s="45" t="str">
        <f>IF(Sheet1!CT14="Y", "Yes", IF(Sheet1!CT14="N", "No", ""))</f>
        <v/>
      </c>
      <c r="AZ14" s="45" t="str">
        <f>IF(Sheet1!CU14="Y", "Yes", IF(Sheet1!CU14="N", "No", ""))</f>
        <v>Yes</v>
      </c>
      <c r="BA14" s="45" t="str">
        <f>IF(Sheet1!CV14&lt;&gt;"", "Yes", "")</f>
        <v>Yes</v>
      </c>
      <c r="BB14" s="45" t="str">
        <f>IF(Sheet1!CW14&lt;&gt;"", "Yes", "")</f>
        <v/>
      </c>
      <c r="BC14" s="45" t="str">
        <f>IF(Sheet1!CX14&lt;&gt;"", "Yes", "")</f>
        <v/>
      </c>
      <c r="BD14" s="45" t="str">
        <f>IF(Sheet1!CY14&lt;&gt;"", "Yes", "")</f>
        <v/>
      </c>
      <c r="BE14" s="45" t="str">
        <f>IF(Sheet1!CZ14="N", "Didn't see one", IF(Sheet1!CZ14="Y", IF(Sheet1!DA14="Y", "It helped", IF(Sheet1!DA14="N", "It didn't help", "")), ""))</f>
        <v/>
      </c>
      <c r="BF14" s="45" t="str">
        <f>IF(Sheet1!DB14&lt;&gt;"", Sheet1!DB14, "")</f>
        <v>Y</v>
      </c>
      <c r="BG14" s="45" t="str">
        <f>IF(Sheet1!DC14="Y", "Yes", IF(Sheet1!DC14="N", "No", ""))</f>
        <v/>
      </c>
      <c r="BH14" s="45" t="str">
        <f>IF(Sheet1!DD14="Y", "Yes", IF(Sheet1!DD14="N", "No", ""))</f>
        <v>No</v>
      </c>
      <c r="BI14" s="45" t="str">
        <f>IF(Sheet1!DE14&lt;&gt;"", "Before", IF(Sheet1!DF14&lt;&gt;"", "After", IF(Sheet1!DG14&lt;&gt;"", "Never in a gang","")))</f>
        <v/>
      </c>
      <c r="BJ14" s="45" t="str">
        <f>IF(Sheet1!DG14&lt;&gt;"", "", IF(Sheet1!DH14&lt;&gt;"", Sheet1!DH14, ""))</f>
        <v>X</v>
      </c>
      <c r="BK14" s="45" t="str">
        <f>IF(Sheet1!DI14="Y", "Yes", IF(Sheet1!DI14="N", "No", ""))</f>
        <v/>
      </c>
      <c r="BL14" s="45" t="str">
        <f>IF(Sheet1!DI14="Y", IF(Sheet1!DJ14&lt;&gt;"", Sheet1!DJ14, ""), "")</f>
        <v/>
      </c>
      <c r="BM14" s="45">
        <f>IF(Sheet1!DL14&lt;&gt;"", Sheet1!DL14, "")</f>
        <v>2003</v>
      </c>
      <c r="BN14" s="45" t="str">
        <f>IF(Sheet1!DM14="Y", "Yes", IF(Sheet1!DM14="N", "No", ""))</f>
        <v/>
      </c>
    </row>
    <row r="15" spans="1:66">
      <c r="A15" s="32">
        <v>14</v>
      </c>
      <c r="B15" s="32" t="str">
        <f>IF(Sheet1!B15="M","Male", IF(Sheet1!B15="F","Female",""))</f>
        <v>Male</v>
      </c>
      <c r="C15" s="32" t="str">
        <f>IF(Sheet1!C15&lt;&gt;"","&lt;20",IF(Sheet1!D15&lt;&gt;"","21-30",IF(Sheet1!E15&lt;&gt;"","31-40",(IF(Sheet1!F15&lt;&gt;"","41-50",IF(Sheet1!G15&lt;&gt;"","50+",""))))))</f>
        <v>&lt;20</v>
      </c>
      <c r="D15" s="32" t="str">
        <f>IF(Sheet1!H15&lt;&gt;"","Latino",IF(Sheet1!I15&lt;&gt;"", "White", IF(Sheet1!J15&lt;&gt;"", "Asian", IF(Sheet1!K15&lt;&gt;"", "African-American",IF(Sheet1!L15&lt;&gt;"", "Other","")))))</f>
        <v>African-American</v>
      </c>
      <c r="E15" s="32" t="str">
        <f>IF(Sheet1!M15="N","No",IF(Sheet1!M15="Y","Yes",""))</f>
        <v>No</v>
      </c>
      <c r="F15" s="32" t="str">
        <f>IF(Sheet1!N15&lt;&gt;"","Primary",IF(Sheet1!O15&lt;&gt;"","Middle",IF(Sheet1!P15&lt;&gt;"","Some HS",IF(Sheet1!Q15&lt;&gt;"","HS Diploma",IF(Sheet1!R15&lt;&gt;"","Some College",IF(Sheet1!S15&lt;&gt;"","College Diploma",""))))))</f>
        <v>Some HS</v>
      </c>
      <c r="G15" s="32" t="str">
        <f>IF(Sheet1!U15&lt;&gt;"", "&lt;5", IF(Sheet1!V15&lt;&gt;"", "5-19", IF(Sheet1!W15&lt;&gt;"", "20-40", IF(Sheet1!X15&lt;&gt;"", "&gt;40",""))))</f>
        <v/>
      </c>
      <c r="H15" s="32" t="str">
        <f>IF(Sheet1!Y15&lt;&gt;"", "Parents", IF(Sheet1!Z15&lt;&gt;"", "Illegal Activity", IF(Sheet1!AA15&lt;&gt;"", "Gov't Support", IF(Sheet1!AB15&lt;&gt;"", "Other",""))))</f>
        <v>Other</v>
      </c>
      <c r="I15" s="32" t="str">
        <f>IF(Sheet1!AC15="Y", "Yes", IF(Sheet1!AC15="N", "No", ""))</f>
        <v>No</v>
      </c>
      <c r="J15" s="32" t="str">
        <f>IF(Sheet1!AD15="N", "0", IF(Sheet1!AE15&lt;&gt;"", "1", IF(Sheet1!AF15&lt;&gt;"", "2-3", IF(Sheet1!AG15&lt;&gt;"", "4-6", IF(Sheet1!AH15&lt;&gt;"", "7+","")))))</f>
        <v>0</v>
      </c>
      <c r="K15" s="32" t="str">
        <f>IF(Sheet1!AI15&lt;&gt;"", "English", IF(Sheet1!AJ15&lt;&gt;"", "Spanish", IF(Sheet1!AK15&lt;&gt;"", "Other","")))</f>
        <v>English</v>
      </c>
      <c r="L15" s="32" t="str">
        <f>IF(Sheet1!AL15&lt;&gt;"","&lt;$20,000",IF(Sheet1!AM15&lt;&gt;"","$20-49K",IF(Sheet1!AN15&lt;&gt;"","$50-100K",IF(Sheet1!AO15&lt;&gt;"","&gt;$100K",""))))</f>
        <v>&lt;$20,000</v>
      </c>
      <c r="M15" s="32" t="str">
        <f>IF(Sheet1!AP15="Y", "Yes", IF(Sheet1!AP15="N", "No",""))</f>
        <v>Yes</v>
      </c>
      <c r="N15" s="51" t="str">
        <f>IF(Sheet1!AQ15="Y", "Yes", IF(Sheet1!AQ15="N", "No",""))</f>
        <v>No</v>
      </c>
      <c r="O15" s="45" t="str">
        <f>IF(Sheet1!AR15="N", 0, IF(Sheet1!AS15&lt;&gt;"", Sheet1!AS15, ""))</f>
        <v/>
      </c>
      <c r="P15" s="45" t="str">
        <f>IF(Sheet1!AT15&lt;&gt;"", "Never", IF(Sheet1!AU15&lt;&gt;"", "Sometimes", IF(Sheet1!AV15&lt;&gt;"", "Often", IF(Sheet1!AW15&lt;&gt;"", "Always",""))))</f>
        <v>Often</v>
      </c>
      <c r="Q15" s="45" t="str">
        <f>IF(Sheet1!AX15="Y", "Yes", IF(Sheet1!AX15="N", "No",""))</f>
        <v>Yes</v>
      </c>
      <c r="R15" s="45" t="str">
        <f>IF(Sheet1!AY15="Y", IF(Sheet1!AZ15&lt;&gt;"", Sheet1!AZ15-Sheet1!DK15+Sheet1!DL15, ""),"")</f>
        <v/>
      </c>
      <c r="S15" s="45" t="str">
        <f>IF(Sheet1!BA15="Y", IF(Sheet1!BB15&lt;&gt;"", Sheet1!BB15-Sheet1!DK15+Sheet1!DL15, ""),"")</f>
        <v/>
      </c>
      <c r="T15" s="45" t="str">
        <f>IF(Sheet1!BC15="Y", IF(Sheet1!BD15&lt;&gt;"", Sheet1!BD15-Sheet1!DK15+Sheet1!DL15, ""),"")</f>
        <v/>
      </c>
      <c r="U15" s="45" t="str">
        <f>IF(Sheet1!BE15="Y", IF(Sheet1!BF15&lt;&gt;"", Sheet1!BF15-Sheet1!DK15+Sheet1!DL15, ""),"")</f>
        <v/>
      </c>
      <c r="V15" s="45" t="str">
        <f>IF(Sheet1!BG15&lt;&gt;"", Sheet1!BG15,"")</f>
        <v/>
      </c>
      <c r="W15" s="45" t="str">
        <f>IF(Sheet1!BH15&lt;&gt;"", Sheet1!BH15,"")</f>
        <v>A couple</v>
      </c>
      <c r="X15" s="45" t="str">
        <f>IF(Sheet1!BI15&lt;&gt;"", Sheet1!BI15,"")</f>
        <v>A lot</v>
      </c>
      <c r="Y15" s="45" t="str">
        <f>IF(Sheet1!BJ15="N", 0, IF(Sheet1!BK15&lt;&gt;"", Sheet1!BK15,""))</f>
        <v>N</v>
      </c>
      <c r="Z15" s="45">
        <f>IF(Sheet1!BK15="N", 0, IF(Sheet1!BL15&lt;&gt;"", Sheet1!BL15,""))</f>
        <v>0</v>
      </c>
      <c r="AA15" s="45">
        <f>IF(Sheet1!BN15&lt;&gt;"", Sheet1!BN15, "")</f>
        <v>600</v>
      </c>
      <c r="AB15" s="45" t="str">
        <f>IF(Sheet1!BO15="Y", "Yes", IF(Sheet1!BO15="N", "No", IF(Sheet1!BO15="NA", "NA","")))</f>
        <v/>
      </c>
      <c r="AC15" s="45" t="str">
        <f>IF(Sheet1!BO15="N", "No", IF(Sheet1!BO15="NA", "No kids", IF(Sheet1!BP15="Y", "Enough", IF(Sheet1!BP15="N", "Not enough", ""))))</f>
        <v/>
      </c>
      <c r="AD15" s="45" t="str">
        <f>IF(Sheet1!BQ15="Y", "Yes", IF(Sheet1!BQ15="N", "No",""))</f>
        <v/>
      </c>
      <c r="AE15" s="45" t="str">
        <f>IF(Sheet1!BR15&lt;&gt;"", Sheet1!BR15, "")</f>
        <v>N</v>
      </c>
      <c r="AF15" s="45" t="str">
        <f>IF(Sheet1!BS15&lt;&gt;"", "Yes", IF(Sheet1!BT15&lt;&gt;"", "No", IF(Sheet1!BU15&lt;&gt;"", "No surviving parent", IF(Sheet1!BV15&lt;&gt;"", "Don't know",""))))</f>
        <v>No surviving parent</v>
      </c>
      <c r="AG15" s="45" t="str">
        <f>IF(Sheet1!BW15&lt;&gt;"", "Yes", IF(Sheet1!BX15&lt;&gt;"", "No", IF(Sheet1!BY15&lt;&gt;"", "No surviving parent", IF(Sheet1!BZ15&lt;&gt;"", "Don't know",""))))</f>
        <v/>
      </c>
      <c r="AH15" s="45" t="str">
        <f>IF(Sheet1!CA15&lt;&gt;"", "Yes","")</f>
        <v>Yes</v>
      </c>
      <c r="AI15" s="45" t="str">
        <f>IF(Sheet1!CB15&lt;&gt;"", "Yes","")</f>
        <v/>
      </c>
      <c r="AJ15" s="45" t="str">
        <f>IF(Sheet1!CC15&lt;&gt;"", "Yes","")</f>
        <v/>
      </c>
      <c r="AK15" s="45" t="str">
        <f>IF(Sheet1!CD15&lt;&gt;"", "Yes","")</f>
        <v/>
      </c>
      <c r="AL15" s="45" t="str">
        <f>IF(Sheet1!CE15&lt;&gt;"", "Yes","")</f>
        <v/>
      </c>
      <c r="AM15" s="45" t="str">
        <f>IF(Sheet1!CF15&lt;&gt;"", Sheet1!CF15, "")</f>
        <v>X</v>
      </c>
      <c r="AN15" s="45" t="str">
        <f>IF(Sheet1!CG15="Y", "Yes", IF(Sheet1!CG15="N", "No",""))</f>
        <v/>
      </c>
      <c r="AO15" s="45" t="str">
        <f>IF(Sheet1!CH15&lt;&gt;"", Sheet1!CH15, "")</f>
        <v/>
      </c>
      <c r="AP15" s="45" t="str">
        <f>IF(Sheet1!CI15&lt;&gt;"", "No family support", IF(Sheet1!CJ15&lt;&gt;"", "A little family support", IF(Sheet1!CK15&lt;&gt;"", "A lot of family support","")))</f>
        <v>No family support</v>
      </c>
      <c r="AQ15" s="45" t="str">
        <f>IF(Sheet1!CL15&lt;&gt;"", Sheet1!CL15, "")</f>
        <v/>
      </c>
      <c r="AR15" s="45" t="str">
        <f>IF(Sheet1!CM15="Y", "Yes", IF(Sheet1!CM15="N", "No",""))</f>
        <v/>
      </c>
      <c r="AS15" s="45" t="str">
        <f>IF(Sheet1!CN15&lt;&gt;"", "Boys and Girls Club was supportive", "")</f>
        <v>Boys and Girls Club was supportive</v>
      </c>
      <c r="AT15" s="45" t="str">
        <f>IF(Sheet1!CO15&lt;&gt;"", "Supported by Reach program", "")</f>
        <v/>
      </c>
      <c r="AU15" s="45" t="str">
        <f>IF(Sheet1!CP15&lt;&gt;"", "Supported by Girls Inc", "")</f>
        <v>Supported by Girls Inc</v>
      </c>
      <c r="AV15" s="45" t="str">
        <f>IF(Sheet1!CQ15&lt;&gt;"", "Supported by sports teams", "")</f>
        <v/>
      </c>
      <c r="AW15" s="45" t="str">
        <f>IF(Sheet1!CR15&lt;&gt;"", "Supported by other groups", "")</f>
        <v/>
      </c>
      <c r="AX15" s="45" t="str">
        <f>IF(Sheet1!CS15&lt;&gt;"", Sheet1!CS15, "")</f>
        <v/>
      </c>
      <c r="AY15" s="45" t="str">
        <f>IF(Sheet1!CT15="Y", "Yes", IF(Sheet1!CT15="N", "No", ""))</f>
        <v/>
      </c>
      <c r="AZ15" s="45" t="str">
        <f>IF(Sheet1!CU15="Y", "Yes", IF(Sheet1!CU15="N", "No", ""))</f>
        <v>No</v>
      </c>
      <c r="BA15" s="45" t="str">
        <f>IF(Sheet1!CV15&lt;&gt;"", "Yes", "")</f>
        <v>Yes</v>
      </c>
      <c r="BB15" s="45" t="str">
        <f>IF(Sheet1!CW15&lt;&gt;"", "Yes", "")</f>
        <v/>
      </c>
      <c r="BC15" s="45" t="str">
        <f>IF(Sheet1!CX15&lt;&gt;"", "Yes", "")</f>
        <v/>
      </c>
      <c r="BD15" s="45" t="str">
        <f>IF(Sheet1!CY15&lt;&gt;"", "Yes", "")</f>
        <v/>
      </c>
      <c r="BE15" s="45" t="str">
        <f>IF(Sheet1!CZ15="N", "Didn't see one", IF(Sheet1!CZ15="Y", IF(Sheet1!DA15="Y", "It helped", IF(Sheet1!DA15="N", "It didn't help", "")), ""))</f>
        <v/>
      </c>
      <c r="BF15" s="45" t="str">
        <f>IF(Sheet1!DB15&lt;&gt;"", Sheet1!DB15, "")</f>
        <v>N</v>
      </c>
      <c r="BG15" s="45" t="str">
        <f>IF(Sheet1!DC15="Y", "Yes", IF(Sheet1!DC15="N", "No", ""))</f>
        <v/>
      </c>
      <c r="BH15" s="45" t="str">
        <f>IF(Sheet1!DD15="Y", "Yes", IF(Sheet1!DD15="N", "No", ""))</f>
        <v>No</v>
      </c>
      <c r="BI15" s="45" t="str">
        <f>IF(Sheet1!DE15&lt;&gt;"", "Before", IF(Sheet1!DF15&lt;&gt;"", "After", IF(Sheet1!DG15&lt;&gt;"", "Never in a gang","")))</f>
        <v/>
      </c>
      <c r="BJ15" s="45" t="str">
        <f>IF(Sheet1!DG15&lt;&gt;"", "", IF(Sheet1!DH15&lt;&gt;"", Sheet1!DH15, ""))</f>
        <v/>
      </c>
      <c r="BK15" s="45" t="str">
        <f>IF(Sheet1!DI15="Y", "Yes", IF(Sheet1!DI15="N", "No", ""))</f>
        <v/>
      </c>
      <c r="BL15" s="45" t="str">
        <f>IF(Sheet1!DI15="Y", IF(Sheet1!DJ15&lt;&gt;"", Sheet1!DJ15, ""), "")</f>
        <v/>
      </c>
      <c r="BM15" s="45">
        <f>IF(Sheet1!DL15&lt;&gt;"", Sheet1!DL15, "")</f>
        <v>2001</v>
      </c>
      <c r="BN15" s="45" t="str">
        <f>IF(Sheet1!DM15="Y", "Yes", IF(Sheet1!DM15="N", "No", ""))</f>
        <v/>
      </c>
    </row>
    <row r="16" spans="1:66">
      <c r="A16" s="32">
        <v>15</v>
      </c>
      <c r="B16" s="32" t="str">
        <f>IF(Sheet1!B16="M","Male", IF(Sheet1!B16="F","Female",""))</f>
        <v>Female</v>
      </c>
      <c r="C16" s="32" t="str">
        <f>IF(Sheet1!C16&lt;&gt;"","&lt;20",IF(Sheet1!D16&lt;&gt;"","21-30",IF(Sheet1!E16&lt;&gt;"","31-40",(IF(Sheet1!F16&lt;&gt;"","41-50",IF(Sheet1!G16&lt;&gt;"","50+",""))))))</f>
        <v>21-30</v>
      </c>
      <c r="D16" s="32" t="str">
        <f>IF(Sheet1!H16&lt;&gt;"","Latino",IF(Sheet1!I16&lt;&gt;"", "White", IF(Sheet1!J16&lt;&gt;"", "Asian", IF(Sheet1!K16&lt;&gt;"", "African-American",IF(Sheet1!L16&lt;&gt;"", "Other","")))))</f>
        <v>White</v>
      </c>
      <c r="E16" s="32" t="str">
        <f>IF(Sheet1!M16="N","No",IF(Sheet1!M16="Y","Yes",""))</f>
        <v>No</v>
      </c>
      <c r="F16" s="32" t="str">
        <f>IF(Sheet1!N16&lt;&gt;"","Primary",IF(Sheet1!O16&lt;&gt;"","Middle",IF(Sheet1!P16&lt;&gt;"","Some HS",IF(Sheet1!Q16&lt;&gt;"","HS Diploma",IF(Sheet1!R16&lt;&gt;"","Some College",IF(Sheet1!S16&lt;&gt;"","College Diploma",""))))))</f>
        <v>HS Diploma</v>
      </c>
      <c r="G16" s="32" t="str">
        <f>IF(Sheet1!U16&lt;&gt;"", "&lt;5", IF(Sheet1!V16&lt;&gt;"", "5-19", IF(Sheet1!W16&lt;&gt;"", "20-40", IF(Sheet1!X16&lt;&gt;"", "&gt;40",""))))</f>
        <v>20-40</v>
      </c>
      <c r="H16" s="32" t="str">
        <f>IF(Sheet1!Y16&lt;&gt;"", "Parents", IF(Sheet1!Z16&lt;&gt;"", "Illegal Activity", IF(Sheet1!AA16&lt;&gt;"", "Gov't Support", IF(Sheet1!AB16&lt;&gt;"", "Other",""))))</f>
        <v/>
      </c>
      <c r="I16" s="32" t="str">
        <f>IF(Sheet1!AC16="Y", "Yes", IF(Sheet1!AC16="N", "No", ""))</f>
        <v>No</v>
      </c>
      <c r="J16" s="32" t="str">
        <f>IF(Sheet1!AD16="N", "0", IF(Sheet1!AE16&lt;&gt;"", "1", IF(Sheet1!AF16&lt;&gt;"", "2-3", IF(Sheet1!AG16&lt;&gt;"", "4-6", IF(Sheet1!AH16&lt;&gt;"", "7+","")))))</f>
        <v>1</v>
      </c>
      <c r="K16" s="32" t="str">
        <f>IF(Sheet1!AI16&lt;&gt;"", "English", IF(Sheet1!AJ16&lt;&gt;"", "Spanish", IF(Sheet1!AK16&lt;&gt;"", "Other","")))</f>
        <v>English</v>
      </c>
      <c r="L16" s="32" t="str">
        <f>IF(Sheet1!AL16&lt;&gt;"","&lt;$20,000",IF(Sheet1!AM16&lt;&gt;"","$20-49K",IF(Sheet1!AN16&lt;&gt;"","$50-100K",IF(Sheet1!AO16&lt;&gt;"","&gt;$100K",""))))</f>
        <v>$20-49K</v>
      </c>
      <c r="M16" s="32" t="str">
        <f>IF(Sheet1!AP16="Y", "Yes", IF(Sheet1!AP16="N", "No",""))</f>
        <v>Yes</v>
      </c>
      <c r="N16" s="51" t="str">
        <f>IF(Sheet1!AQ16="Y", "Yes", IF(Sheet1!AQ16="N", "No",""))</f>
        <v>Yes</v>
      </c>
      <c r="O16" s="45">
        <f>IF(Sheet1!AR16="N", 0, IF(Sheet1!AS16&lt;&gt;"", Sheet1!AS16, ""))</f>
        <v>15</v>
      </c>
      <c r="P16" s="45" t="str">
        <f>IF(Sheet1!AT16&lt;&gt;"", "Never", IF(Sheet1!AU16&lt;&gt;"", "Sometimes", IF(Sheet1!AV16&lt;&gt;"", "Often", IF(Sheet1!AW16&lt;&gt;"", "Always",""))))</f>
        <v>Sometimes</v>
      </c>
      <c r="Q16" s="45" t="str">
        <f>IF(Sheet1!AX16="Y", "Yes", IF(Sheet1!AX16="N", "No",""))</f>
        <v>Yes</v>
      </c>
      <c r="R16" s="45" t="str">
        <f>IF(Sheet1!AY16="Y", IF(Sheet1!AZ16&lt;&gt;"", Sheet1!AZ16-Sheet1!DK16+Sheet1!DL16, ""),"")</f>
        <v/>
      </c>
      <c r="S16" s="45" t="str">
        <f>IF(Sheet1!BA16="Y", IF(Sheet1!BB16&lt;&gt;"", Sheet1!BB16-Sheet1!DK16+Sheet1!DL16, ""),"")</f>
        <v/>
      </c>
      <c r="T16" s="45" t="str">
        <f>IF(Sheet1!BC16="Y", IF(Sheet1!BD16&lt;&gt;"", Sheet1!BD16-Sheet1!DK16+Sheet1!DL16, ""),"")</f>
        <v/>
      </c>
      <c r="U16" s="45" t="str">
        <f>IF(Sheet1!BE16="Y", IF(Sheet1!BF16&lt;&gt;"", Sheet1!BF16-Sheet1!DK16+Sheet1!DL16, ""),"")</f>
        <v/>
      </c>
      <c r="V16" s="45" t="str">
        <f>IF(Sheet1!BG16&lt;&gt;"", Sheet1!BG16,"")</f>
        <v/>
      </c>
      <c r="W16" s="45">
        <f>IF(Sheet1!BH16&lt;&gt;"", Sheet1!BH16,"")</f>
        <v>6</v>
      </c>
      <c r="X16" s="45">
        <f>IF(Sheet1!BI16&lt;&gt;"", Sheet1!BI16,"")</f>
        <v>0</v>
      </c>
      <c r="Y16" s="45" t="str">
        <f>IF(Sheet1!BJ16="N", 0, IF(Sheet1!BK16&lt;&gt;"", Sheet1!BK16,""))</f>
        <v>Y</v>
      </c>
      <c r="Z16" s="45">
        <f>IF(Sheet1!BK16="N", 0, IF(Sheet1!BL16&lt;&gt;"", Sheet1!BL16,""))</f>
        <v>2</v>
      </c>
      <c r="AA16" s="45" t="str">
        <f>IF(Sheet1!BN16&lt;&gt;"", Sheet1!BN16, "")</f>
        <v/>
      </c>
      <c r="AB16" s="45" t="str">
        <f>IF(Sheet1!BO16="Y", "Yes", IF(Sheet1!BO16="N", "No", IF(Sheet1!BO16="NA", "NA","")))</f>
        <v/>
      </c>
      <c r="AC16" s="45" t="str">
        <f>IF(Sheet1!BO16="N", "No", IF(Sheet1!BO16="NA", "No kids", IF(Sheet1!BP16="Y", "Enough", IF(Sheet1!BP16="N", "Not enough", ""))))</f>
        <v>Not enough</v>
      </c>
      <c r="AD16" s="45" t="str">
        <f>IF(Sheet1!BQ16="Y", "Yes", IF(Sheet1!BQ16="N", "No",""))</f>
        <v>No</v>
      </c>
      <c r="AE16" s="45" t="str">
        <f>IF(Sheet1!BR16&lt;&gt;"", Sheet1!BR16, "")</f>
        <v/>
      </c>
      <c r="AF16" s="45" t="str">
        <f>IF(Sheet1!BS16&lt;&gt;"", "Yes", IF(Sheet1!BT16&lt;&gt;"", "No", IF(Sheet1!BU16&lt;&gt;"", "No surviving parent", IF(Sheet1!BV16&lt;&gt;"", "Don't know",""))))</f>
        <v>No</v>
      </c>
      <c r="AG16" s="45" t="str">
        <f>IF(Sheet1!BW16&lt;&gt;"", "Yes", IF(Sheet1!BX16&lt;&gt;"", "No", IF(Sheet1!BY16&lt;&gt;"", "No surviving parent", IF(Sheet1!BZ16&lt;&gt;"", "Don't know",""))))</f>
        <v>No</v>
      </c>
      <c r="AH16" s="45" t="str">
        <f>IF(Sheet1!CA16&lt;&gt;"", "Yes","")</f>
        <v/>
      </c>
      <c r="AI16" s="45" t="str">
        <f>IF(Sheet1!CB16&lt;&gt;"", "Yes","")</f>
        <v/>
      </c>
      <c r="AJ16" s="45" t="str">
        <f>IF(Sheet1!CC16&lt;&gt;"", "Yes","")</f>
        <v/>
      </c>
      <c r="AK16" s="45" t="str">
        <f>IF(Sheet1!CD16&lt;&gt;"", "Yes","")</f>
        <v/>
      </c>
      <c r="AL16" s="45" t="str">
        <f>IF(Sheet1!CE16&lt;&gt;"", "Yes","")</f>
        <v>Yes</v>
      </c>
      <c r="AM16" s="45" t="str">
        <f>IF(Sheet1!CF16&lt;&gt;"", Sheet1!CF16, "")</f>
        <v>X</v>
      </c>
      <c r="AN16" s="45" t="str">
        <f>IF(Sheet1!CG16="Y", "Yes", IF(Sheet1!CG16="N", "No",""))</f>
        <v/>
      </c>
      <c r="AO16" s="45" t="str">
        <f>IF(Sheet1!CH16&lt;&gt;"", Sheet1!CH16, "")</f>
        <v>Y-some</v>
      </c>
      <c r="AP16" s="45" t="str">
        <f>IF(Sheet1!CI16&lt;&gt;"", "No family support", IF(Sheet1!CJ16&lt;&gt;"", "A little family support", IF(Sheet1!CK16&lt;&gt;"", "A lot of family support","")))</f>
        <v>No family support</v>
      </c>
      <c r="AQ16" s="45" t="str">
        <f>IF(Sheet1!CL16&lt;&gt;"", Sheet1!CL16, "")</f>
        <v/>
      </c>
      <c r="AR16" s="45" t="str">
        <f>IF(Sheet1!CM16="Y", "Yes", IF(Sheet1!CM16="N", "No",""))</f>
        <v/>
      </c>
      <c r="AS16" s="45" t="str">
        <f>IF(Sheet1!CN16&lt;&gt;"", "Boys and Girls Club was supportive", "")</f>
        <v>Boys and Girls Club was supportive</v>
      </c>
      <c r="AT16" s="45" t="str">
        <f>IF(Sheet1!CO16&lt;&gt;"", "Supported by Reach program", "")</f>
        <v/>
      </c>
      <c r="AU16" s="45" t="str">
        <f>IF(Sheet1!CP16&lt;&gt;"", "Supported by Girls Inc", "")</f>
        <v/>
      </c>
      <c r="AV16" s="45" t="str">
        <f>IF(Sheet1!CQ16&lt;&gt;"", "Supported by sports teams", "")</f>
        <v/>
      </c>
      <c r="AW16" s="45" t="str">
        <f>IF(Sheet1!CR16&lt;&gt;"", "Supported by other groups", "")</f>
        <v>Supported by other groups</v>
      </c>
      <c r="AX16" s="45" t="str">
        <f>IF(Sheet1!CS16&lt;&gt;"", Sheet1!CS16, "")</f>
        <v/>
      </c>
      <c r="AY16" s="45" t="str">
        <f>IF(Sheet1!CT16="Y", "Yes", IF(Sheet1!CT16="N", "No", ""))</f>
        <v/>
      </c>
      <c r="AZ16" s="45" t="str">
        <f>IF(Sheet1!CU16="Y", "Yes", IF(Sheet1!CU16="N", "No", ""))</f>
        <v>Yes</v>
      </c>
      <c r="BA16" s="45" t="str">
        <f>IF(Sheet1!CV16&lt;&gt;"", "Yes", "")</f>
        <v>Yes</v>
      </c>
      <c r="BB16" s="45" t="str">
        <f>IF(Sheet1!CW16&lt;&gt;"", "Yes", "")</f>
        <v/>
      </c>
      <c r="BC16" s="45" t="str">
        <f>IF(Sheet1!CX16&lt;&gt;"", "Yes", "")</f>
        <v/>
      </c>
      <c r="BD16" s="45" t="str">
        <f>IF(Sheet1!CY16&lt;&gt;"", "Yes", "")</f>
        <v/>
      </c>
      <c r="BE16" s="45" t="str">
        <f>IF(Sheet1!CZ16="N", "Didn't see one", IF(Sheet1!CZ16="Y", IF(Sheet1!DA16="Y", "It helped", IF(Sheet1!DA16="N", "It didn't help", "")), ""))</f>
        <v/>
      </c>
      <c r="BF16" s="45" t="str">
        <f>IF(Sheet1!DB16&lt;&gt;"", Sheet1!DB16, "")</f>
        <v>N</v>
      </c>
      <c r="BG16" s="45" t="str">
        <f>IF(Sheet1!DC16="Y", "Yes", IF(Sheet1!DC16="N", "No", ""))</f>
        <v/>
      </c>
      <c r="BH16" s="45" t="str">
        <f>IF(Sheet1!DD16="Y", "Yes", IF(Sheet1!DD16="N", "No", ""))</f>
        <v>No</v>
      </c>
      <c r="BI16" s="45" t="str">
        <f>IF(Sheet1!DE16&lt;&gt;"", "Before", IF(Sheet1!DF16&lt;&gt;"", "After", IF(Sheet1!DG16&lt;&gt;"", "Never in a gang","")))</f>
        <v/>
      </c>
      <c r="BJ16" s="45" t="str">
        <f>IF(Sheet1!DG16&lt;&gt;"", "", IF(Sheet1!DH16&lt;&gt;"", Sheet1!DH16, ""))</f>
        <v>X</v>
      </c>
      <c r="BK16" s="45" t="str">
        <f>IF(Sheet1!DI16="Y", "Yes", IF(Sheet1!DI16="N", "No", ""))</f>
        <v/>
      </c>
      <c r="BL16" s="45" t="str">
        <f>IF(Sheet1!DI16="Y", IF(Sheet1!DJ16&lt;&gt;"", Sheet1!DJ16, ""), "")</f>
        <v/>
      </c>
      <c r="BM16" s="45">
        <f>IF(Sheet1!DL16&lt;&gt;"", Sheet1!DL16, "")</f>
        <v>1994</v>
      </c>
      <c r="BN16" s="45" t="str">
        <f>IF(Sheet1!DM16="Y", "Yes", IF(Sheet1!DM16="N", "No", ""))</f>
        <v/>
      </c>
    </row>
    <row r="17" spans="1:66">
      <c r="A17" s="32">
        <v>16</v>
      </c>
      <c r="B17" s="32" t="str">
        <f>IF(Sheet1!B17="M","Male", IF(Sheet1!B17="F","Female",""))</f>
        <v>Male</v>
      </c>
      <c r="C17" s="32" t="str">
        <f>IF(Sheet1!C17&lt;&gt;"","&lt;20",IF(Sheet1!D17&lt;&gt;"","21-30",IF(Sheet1!E17&lt;&gt;"","31-40",(IF(Sheet1!F17&lt;&gt;"","41-50",IF(Sheet1!G17&lt;&gt;"","50+",""))))))</f>
        <v>&lt;20</v>
      </c>
      <c r="D17" s="32" t="str">
        <f>IF(Sheet1!H17&lt;&gt;"","Latino",IF(Sheet1!I17&lt;&gt;"", "White", IF(Sheet1!J17&lt;&gt;"", "Asian", IF(Sheet1!K17&lt;&gt;"", "African-American",IF(Sheet1!L17&lt;&gt;"", "Other","")))))</f>
        <v>White</v>
      </c>
      <c r="E17" s="32" t="str">
        <f>IF(Sheet1!M17="N","No",IF(Sheet1!M17="Y","Yes",""))</f>
        <v>Yes</v>
      </c>
      <c r="F17" s="32" t="str">
        <f>IF(Sheet1!N17&lt;&gt;"","Primary",IF(Sheet1!O17&lt;&gt;"","Middle",IF(Sheet1!P17&lt;&gt;"","Some HS",IF(Sheet1!Q17&lt;&gt;"","HS Diploma",IF(Sheet1!R17&lt;&gt;"","Some College",IF(Sheet1!S17&lt;&gt;"","College Diploma",""))))))</f>
        <v>Middle</v>
      </c>
      <c r="G17" s="32" t="str">
        <f>IF(Sheet1!U17&lt;&gt;"", "&lt;5", IF(Sheet1!V17&lt;&gt;"", "5-19", IF(Sheet1!W17&lt;&gt;"", "20-40", IF(Sheet1!X17&lt;&gt;"", "&gt;40",""))))</f>
        <v/>
      </c>
      <c r="H17" s="32" t="str">
        <f>IF(Sheet1!Y17&lt;&gt;"", "Parents", IF(Sheet1!Z17&lt;&gt;"", "Illegal Activity", IF(Sheet1!AA17&lt;&gt;"", "Gov't Support", IF(Sheet1!AB17&lt;&gt;"", "Other",""))))</f>
        <v>Parents</v>
      </c>
      <c r="I17" s="32" t="str">
        <f>IF(Sheet1!AC17="Y", "Yes", IF(Sheet1!AC17="N", "No", ""))</f>
        <v>No</v>
      </c>
      <c r="J17" s="32" t="str">
        <f>IF(Sheet1!AD17="N", "0", IF(Sheet1!AE17&lt;&gt;"", "1", IF(Sheet1!AF17&lt;&gt;"", "2-3", IF(Sheet1!AG17&lt;&gt;"", "4-6", IF(Sheet1!AH17&lt;&gt;"", "7+","")))))</f>
        <v>0</v>
      </c>
      <c r="K17" s="32" t="str">
        <f>IF(Sheet1!AI17&lt;&gt;"", "English", IF(Sheet1!AJ17&lt;&gt;"", "Spanish", IF(Sheet1!AK17&lt;&gt;"", "Other","")))</f>
        <v>English</v>
      </c>
      <c r="L17" s="32" t="str">
        <f>IF(Sheet1!AL17&lt;&gt;"","&lt;$20,000",IF(Sheet1!AM17&lt;&gt;"","$20-49K",IF(Sheet1!AN17&lt;&gt;"","$50-100K",IF(Sheet1!AO17&lt;&gt;"","&gt;$100K",""))))</f>
        <v>$20-49K</v>
      </c>
      <c r="M17" s="32" t="str">
        <f>IF(Sheet1!AP17="Y", "Yes", IF(Sheet1!AP17="N", "No",""))</f>
        <v>Yes</v>
      </c>
      <c r="N17" s="51" t="str">
        <f>IF(Sheet1!AQ17="Y", "Yes", IF(Sheet1!AQ17="N", "No",""))</f>
        <v>No</v>
      </c>
      <c r="O17" s="45">
        <f>IF(Sheet1!AR17="N", 0, IF(Sheet1!AS17&lt;&gt;"", Sheet1!AS17, ""))</f>
        <v>15</v>
      </c>
      <c r="P17" s="45" t="str">
        <f>IF(Sheet1!AT17&lt;&gt;"", "Never", IF(Sheet1!AU17&lt;&gt;"", "Sometimes", IF(Sheet1!AV17&lt;&gt;"", "Often", IF(Sheet1!AW17&lt;&gt;"", "Always",""))))</f>
        <v>Often</v>
      </c>
      <c r="Q17" s="45" t="str">
        <f>IF(Sheet1!AX17="Y", "Yes", IF(Sheet1!AX17="N", "No",""))</f>
        <v>Yes</v>
      </c>
      <c r="R17" s="45" t="str">
        <f>IF(Sheet1!AY17="Y", IF(Sheet1!AZ17&lt;&gt;"", Sheet1!AZ17-Sheet1!DK17+Sheet1!DL17, ""),"")</f>
        <v/>
      </c>
      <c r="S17" s="45" t="str">
        <f>IF(Sheet1!BA17="Y", IF(Sheet1!BB17&lt;&gt;"", Sheet1!BB17-Sheet1!DK17+Sheet1!DL17, ""),"")</f>
        <v/>
      </c>
      <c r="T17" s="45" t="str">
        <f>IF(Sheet1!BC17="Y", IF(Sheet1!BD17&lt;&gt;"", Sheet1!BD17-Sheet1!DK17+Sheet1!DL17, ""),"")</f>
        <v/>
      </c>
      <c r="U17" s="45" t="str">
        <f>IF(Sheet1!BE17="Y", IF(Sheet1!BF17&lt;&gt;"", Sheet1!BF17-Sheet1!DK17+Sheet1!DL17, ""),"")</f>
        <v/>
      </c>
      <c r="V17" s="45" t="str">
        <f>IF(Sheet1!BG17&lt;&gt;"", Sheet1!BG17,"")</f>
        <v/>
      </c>
      <c r="W17" s="45">
        <f>IF(Sheet1!BH17&lt;&gt;"", Sheet1!BH17,"")</f>
        <v>2</v>
      </c>
      <c r="X17" s="45" t="str">
        <f>IF(Sheet1!BI17&lt;&gt;"", Sheet1!BI17,"")</f>
        <v>Couple</v>
      </c>
      <c r="Y17" s="45" t="str">
        <f>IF(Sheet1!BJ17="N", 0, IF(Sheet1!BK17&lt;&gt;"", Sheet1!BK17,""))</f>
        <v>Y</v>
      </c>
      <c r="Z17" s="45">
        <f>IF(Sheet1!BK17="N", 0, IF(Sheet1!BL17&lt;&gt;"", Sheet1!BL17,""))</f>
        <v>1</v>
      </c>
      <c r="AA17" s="45">
        <f>IF(Sheet1!BN17&lt;&gt;"", Sheet1!BN17, "")</f>
        <v>900</v>
      </c>
      <c r="AB17" s="45" t="str">
        <f>IF(Sheet1!BO17="Y", "Yes", IF(Sheet1!BO17="N", "No", IF(Sheet1!BO17="NA", "NA","")))</f>
        <v/>
      </c>
      <c r="AC17" s="45" t="str">
        <f>IF(Sheet1!BO17="N", "No", IF(Sheet1!BO17="NA", "No kids", IF(Sheet1!BP17="Y", "Enough", IF(Sheet1!BP17="N", "Not enough", ""))))</f>
        <v/>
      </c>
      <c r="AD17" s="45" t="str">
        <f>IF(Sheet1!BQ17="Y", "Yes", IF(Sheet1!BQ17="N", "No",""))</f>
        <v/>
      </c>
      <c r="AE17" s="45" t="str">
        <f>IF(Sheet1!BR17&lt;&gt;"", Sheet1!BR17, "")</f>
        <v>N</v>
      </c>
      <c r="AF17" s="45" t="str">
        <f>IF(Sheet1!BS17&lt;&gt;"", "Yes", IF(Sheet1!BT17&lt;&gt;"", "No", IF(Sheet1!BU17&lt;&gt;"", "No surviving parent", IF(Sheet1!BV17&lt;&gt;"", "Don't know",""))))</f>
        <v/>
      </c>
      <c r="AG17" s="45" t="str">
        <f>IF(Sheet1!BW17&lt;&gt;"", "Yes", IF(Sheet1!BX17&lt;&gt;"", "No", IF(Sheet1!BY17&lt;&gt;"", "No surviving parent", IF(Sheet1!BZ17&lt;&gt;"", "Don't know",""))))</f>
        <v>Yes</v>
      </c>
      <c r="AH17" s="45" t="str">
        <f>IF(Sheet1!CA17&lt;&gt;"", "Yes","")</f>
        <v>Yes</v>
      </c>
      <c r="AI17" s="45" t="str">
        <f>IF(Sheet1!CB17&lt;&gt;"", "Yes","")</f>
        <v>Yes</v>
      </c>
      <c r="AJ17" s="45" t="str">
        <f>IF(Sheet1!CC17&lt;&gt;"", "Yes","")</f>
        <v/>
      </c>
      <c r="AK17" s="45" t="str">
        <f>IF(Sheet1!CD17&lt;&gt;"", "Yes","")</f>
        <v/>
      </c>
      <c r="AL17" s="45" t="str">
        <f>IF(Sheet1!CE17&lt;&gt;"", "Yes","")</f>
        <v/>
      </c>
      <c r="AM17" s="45" t="str">
        <f>IF(Sheet1!CF17&lt;&gt;"", Sheet1!CF17, "")</f>
        <v>X</v>
      </c>
      <c r="AN17" s="45" t="str">
        <f>IF(Sheet1!CG17="Y", "Yes", IF(Sheet1!CG17="N", "No",""))</f>
        <v/>
      </c>
      <c r="AO17" s="45" t="str">
        <f>IF(Sheet1!CH17&lt;&gt;"", Sheet1!CH17, "")</f>
        <v>N</v>
      </c>
      <c r="AP17" s="45" t="str">
        <f>IF(Sheet1!CI17&lt;&gt;"", "No family support", IF(Sheet1!CJ17&lt;&gt;"", "A little family support", IF(Sheet1!CK17&lt;&gt;"", "A lot of family support","")))</f>
        <v>No family support</v>
      </c>
      <c r="AQ17" s="45" t="str">
        <f>IF(Sheet1!CL17&lt;&gt;"", Sheet1!CL17, "")</f>
        <v>X</v>
      </c>
      <c r="AR17" s="45" t="str">
        <f>IF(Sheet1!CM17="Y", "Yes", IF(Sheet1!CM17="N", "No",""))</f>
        <v/>
      </c>
      <c r="AS17" s="45" t="str">
        <f>IF(Sheet1!CN17&lt;&gt;"", "Boys and Girls Club was supportive", "")</f>
        <v>Boys and Girls Club was supportive</v>
      </c>
      <c r="AT17" s="45" t="str">
        <f>IF(Sheet1!CO17&lt;&gt;"", "Supported by Reach program", "")</f>
        <v>Supported by Reach program</v>
      </c>
      <c r="AU17" s="45" t="str">
        <f>IF(Sheet1!CP17&lt;&gt;"", "Supported by Girls Inc", "")</f>
        <v/>
      </c>
      <c r="AV17" s="45" t="str">
        <f>IF(Sheet1!CQ17&lt;&gt;"", "Supported by sports teams", "")</f>
        <v/>
      </c>
      <c r="AW17" s="45" t="str">
        <f>IF(Sheet1!CR17&lt;&gt;"", "Supported by other groups", "")</f>
        <v>Supported by other groups</v>
      </c>
      <c r="AX17" s="45" t="str">
        <f>IF(Sheet1!CS17&lt;&gt;"", Sheet1!CS17, "")</f>
        <v/>
      </c>
      <c r="AY17" s="45" t="str">
        <f>IF(Sheet1!CT17="Y", "Yes", IF(Sheet1!CT17="N", "No", ""))</f>
        <v/>
      </c>
      <c r="AZ17" s="45" t="str">
        <f>IF(Sheet1!CU17="Y", "Yes", IF(Sheet1!CU17="N", "No", ""))</f>
        <v>No</v>
      </c>
      <c r="BA17" s="45" t="str">
        <f>IF(Sheet1!CV17&lt;&gt;"", "Yes", "")</f>
        <v>Yes</v>
      </c>
      <c r="BB17" s="45" t="str">
        <f>IF(Sheet1!CW17&lt;&gt;"", "Yes", "")</f>
        <v/>
      </c>
      <c r="BC17" s="45" t="str">
        <f>IF(Sheet1!CX17&lt;&gt;"", "Yes", "")</f>
        <v/>
      </c>
      <c r="BD17" s="45" t="str">
        <f>IF(Sheet1!CY17&lt;&gt;"", "Yes", "")</f>
        <v/>
      </c>
      <c r="BE17" s="45" t="str">
        <f>IF(Sheet1!CZ17="N", "Didn't see one", IF(Sheet1!CZ17="Y", IF(Sheet1!DA17="Y", "It helped", IF(Sheet1!DA17="N", "It didn't help", "")), ""))</f>
        <v/>
      </c>
      <c r="BF17" s="45" t="str">
        <f>IF(Sheet1!DB17&lt;&gt;"", Sheet1!DB17, "")</f>
        <v>N</v>
      </c>
      <c r="BG17" s="45" t="str">
        <f>IF(Sheet1!DC17="Y", "Yes", IF(Sheet1!DC17="N", "No", ""))</f>
        <v/>
      </c>
      <c r="BH17" s="45" t="str">
        <f>IF(Sheet1!DD17="Y", "Yes", IF(Sheet1!DD17="N", "No", ""))</f>
        <v>No</v>
      </c>
      <c r="BI17" s="45" t="str">
        <f>IF(Sheet1!DE17&lt;&gt;"", "Before", IF(Sheet1!DF17&lt;&gt;"", "After", IF(Sheet1!DG17&lt;&gt;"", "Never in a gang","")))</f>
        <v>Never in a gang</v>
      </c>
      <c r="BJ17" s="45" t="str">
        <f>IF(Sheet1!DG17&lt;&gt;"", "", IF(Sheet1!DH17&lt;&gt;"", Sheet1!DH17, ""))</f>
        <v/>
      </c>
      <c r="BK17" s="45" t="str">
        <f>IF(Sheet1!DI17="Y", "Yes", IF(Sheet1!DI17="N", "No", ""))</f>
        <v/>
      </c>
      <c r="BL17" s="45" t="str">
        <f>IF(Sheet1!DI17="Y", IF(Sheet1!DJ17&lt;&gt;"", Sheet1!DJ17, ""), "")</f>
        <v/>
      </c>
      <c r="BM17" s="45">
        <f>IF(Sheet1!DL17&lt;&gt;"", Sheet1!DL17, "")</f>
        <v>2006</v>
      </c>
      <c r="BN17" s="45" t="str">
        <f>IF(Sheet1!DM17="Y", "Yes", IF(Sheet1!DM17="N", "No", ""))</f>
        <v/>
      </c>
    </row>
    <row r="18" spans="1:66">
      <c r="A18" s="32">
        <v>17</v>
      </c>
      <c r="B18" s="32" t="str">
        <f>IF(Sheet1!B18="M","Male", IF(Sheet1!B18="F","Female",""))</f>
        <v>Male</v>
      </c>
      <c r="C18" s="32" t="str">
        <f>IF(Sheet1!C18&lt;&gt;"","&lt;20",IF(Sheet1!D18&lt;&gt;"","21-30",IF(Sheet1!E18&lt;&gt;"","31-40",(IF(Sheet1!F18&lt;&gt;"","41-50",IF(Sheet1!G18&lt;&gt;"","50+",""))))))</f>
        <v>&lt;20</v>
      </c>
      <c r="D18" s="32" t="str">
        <f>IF(Sheet1!H18&lt;&gt;"","Latino",IF(Sheet1!I18&lt;&gt;"", "White", IF(Sheet1!J18&lt;&gt;"", "Asian", IF(Sheet1!K18&lt;&gt;"", "African-American",IF(Sheet1!L18&lt;&gt;"", "Other","")))))</f>
        <v>White</v>
      </c>
      <c r="E18" s="32" t="str">
        <f>IF(Sheet1!M18="N","No",IF(Sheet1!M18="Y","Yes",""))</f>
        <v>No</v>
      </c>
      <c r="F18" s="32" t="str">
        <f>IF(Sheet1!N18&lt;&gt;"","Primary",IF(Sheet1!O18&lt;&gt;"","Middle",IF(Sheet1!P18&lt;&gt;"","Some HS",IF(Sheet1!Q18&lt;&gt;"","HS Diploma",IF(Sheet1!R18&lt;&gt;"","Some College",IF(Sheet1!S18&lt;&gt;"","College Diploma",""))))))</f>
        <v>Some HS</v>
      </c>
      <c r="G18" s="32" t="str">
        <f>IF(Sheet1!U18&lt;&gt;"", "&lt;5", IF(Sheet1!V18&lt;&gt;"", "5-19", IF(Sheet1!W18&lt;&gt;"", "20-40", IF(Sheet1!X18&lt;&gt;"", "&gt;40",""))))</f>
        <v/>
      </c>
      <c r="H18" s="32" t="str">
        <f>IF(Sheet1!Y18&lt;&gt;"", "Parents", IF(Sheet1!Z18&lt;&gt;"", "Illegal Activity", IF(Sheet1!AA18&lt;&gt;"", "Gov't Support", IF(Sheet1!AB18&lt;&gt;"", "Other",""))))</f>
        <v>Gov't Support</v>
      </c>
      <c r="I18" s="32" t="str">
        <f>IF(Sheet1!AC18="Y", "Yes", IF(Sheet1!AC18="N", "No", ""))</f>
        <v>No</v>
      </c>
      <c r="J18" s="32" t="str">
        <f>IF(Sheet1!AD18="N", "0", IF(Sheet1!AE18&lt;&gt;"", "1", IF(Sheet1!AF18&lt;&gt;"", "2-3", IF(Sheet1!AG18&lt;&gt;"", "4-6", IF(Sheet1!AH18&lt;&gt;"", "7+","")))))</f>
        <v>0</v>
      </c>
      <c r="K18" s="32" t="str">
        <f>IF(Sheet1!AI18&lt;&gt;"", "English", IF(Sheet1!AJ18&lt;&gt;"", "Spanish", IF(Sheet1!AK18&lt;&gt;"", "Other","")))</f>
        <v>English</v>
      </c>
      <c r="L18" s="32" t="str">
        <f>IF(Sheet1!AL18&lt;&gt;"","&lt;$20,000",IF(Sheet1!AM18&lt;&gt;"","$20-49K",IF(Sheet1!AN18&lt;&gt;"","$50-100K",IF(Sheet1!AO18&lt;&gt;"","&gt;$100K",""))))</f>
        <v>$20-49K</v>
      </c>
      <c r="M18" s="32" t="str">
        <f>IF(Sheet1!AP18="Y", "Yes", IF(Sheet1!AP18="N", "No",""))</f>
        <v>Yes</v>
      </c>
      <c r="N18" s="51" t="str">
        <f>IF(Sheet1!AQ18="Y", "Yes", IF(Sheet1!AQ18="N", "No",""))</f>
        <v>No</v>
      </c>
      <c r="O18" s="45">
        <f>IF(Sheet1!AR18="N", 0, IF(Sheet1!AS18&lt;&gt;"", Sheet1!AS18, ""))</f>
        <v>15</v>
      </c>
      <c r="P18" s="45" t="str">
        <f>IF(Sheet1!AT18&lt;&gt;"", "Never", IF(Sheet1!AU18&lt;&gt;"", "Sometimes", IF(Sheet1!AV18&lt;&gt;"", "Often", IF(Sheet1!AW18&lt;&gt;"", "Always",""))))</f>
        <v>Sometimes</v>
      </c>
      <c r="Q18" s="45" t="str">
        <f>IF(Sheet1!AX18="Y", "Yes", IF(Sheet1!AX18="N", "No",""))</f>
        <v>Yes</v>
      </c>
      <c r="R18" s="45" t="e">
        <f>IF(Sheet1!AY18="Y", IF(Sheet1!AZ18&lt;&gt;"", Sheet1!AZ18-Sheet1!DK18+Sheet1!DL18, ""),"")</f>
        <v>#VALUE!</v>
      </c>
      <c r="S18" s="45" t="str">
        <f>IF(Sheet1!BA18="Y", IF(Sheet1!BB18&lt;&gt;"", Sheet1!BB18-Sheet1!DK18+Sheet1!DL18, ""),"")</f>
        <v/>
      </c>
      <c r="T18" s="45" t="str">
        <f>IF(Sheet1!BC18="Y", IF(Sheet1!BD18&lt;&gt;"", Sheet1!BD18-Sheet1!DK18+Sheet1!DL18, ""),"")</f>
        <v/>
      </c>
      <c r="U18" s="45" t="str">
        <f>IF(Sheet1!BE18="Y", IF(Sheet1!BF18&lt;&gt;"", Sheet1!BF18-Sheet1!DK18+Sheet1!DL18, ""),"")</f>
        <v/>
      </c>
      <c r="V18" s="45" t="str">
        <f>IF(Sheet1!BG18&lt;&gt;"", Sheet1!BG18,"")</f>
        <v/>
      </c>
      <c r="W18" s="45" t="str">
        <f>IF(Sheet1!BH18&lt;&gt;"", Sheet1!BH18,"")</f>
        <v>A couple</v>
      </c>
      <c r="X18" s="45" t="str">
        <f>IF(Sheet1!BI18&lt;&gt;"", Sheet1!BI18,"")</f>
        <v>Too many</v>
      </c>
      <c r="Y18" s="45" t="str">
        <f>IF(Sheet1!BJ18="N", 0, IF(Sheet1!BK18&lt;&gt;"", Sheet1!BK18,""))</f>
        <v>N</v>
      </c>
      <c r="Z18" s="45">
        <f>IF(Sheet1!BK18="N", 0, IF(Sheet1!BL18&lt;&gt;"", Sheet1!BL18,""))</f>
        <v>0</v>
      </c>
      <c r="AA18" s="45">
        <f>IF(Sheet1!BN18&lt;&gt;"", Sheet1!BN18, "")</f>
        <v>1200</v>
      </c>
      <c r="AB18" s="45" t="str">
        <f>IF(Sheet1!BO18="Y", "Yes", IF(Sheet1!BO18="N", "No", IF(Sheet1!BO18="NA", "NA","")))</f>
        <v/>
      </c>
      <c r="AC18" s="45" t="str">
        <f>IF(Sheet1!BO18="N", "No", IF(Sheet1!BO18="NA", "No kids", IF(Sheet1!BP18="Y", "Enough", IF(Sheet1!BP18="N", "Not enough", ""))))</f>
        <v/>
      </c>
      <c r="AD18" s="45" t="str">
        <f>IF(Sheet1!BQ18="Y", "Yes", IF(Sheet1!BQ18="N", "No",""))</f>
        <v/>
      </c>
      <c r="AE18" s="45" t="str">
        <f>IF(Sheet1!BR18&lt;&gt;"", Sheet1!BR18, "")</f>
        <v>N</v>
      </c>
      <c r="AF18" s="45" t="str">
        <f>IF(Sheet1!BS18&lt;&gt;"", "Yes", IF(Sheet1!BT18&lt;&gt;"", "No", IF(Sheet1!BU18&lt;&gt;"", "No surviving parent", IF(Sheet1!BV18&lt;&gt;"", "Don't know",""))))</f>
        <v>No</v>
      </c>
      <c r="AG18" s="45" t="str">
        <f>IF(Sheet1!BW18&lt;&gt;"", "Yes", IF(Sheet1!BX18&lt;&gt;"", "No", IF(Sheet1!BY18&lt;&gt;"", "No surviving parent", IF(Sheet1!BZ18&lt;&gt;"", "Don't know",""))))</f>
        <v/>
      </c>
      <c r="AH18" s="45" t="str">
        <f>IF(Sheet1!CA18&lt;&gt;"", "Yes","")</f>
        <v/>
      </c>
      <c r="AI18" s="45" t="str">
        <f>IF(Sheet1!CB18&lt;&gt;"", "Yes","")</f>
        <v/>
      </c>
      <c r="AJ18" s="45" t="str">
        <f>IF(Sheet1!CC18&lt;&gt;"", "Yes","")</f>
        <v/>
      </c>
      <c r="AK18" s="45" t="str">
        <f>IF(Sheet1!CD18&lt;&gt;"", "Yes","")</f>
        <v/>
      </c>
      <c r="AL18" s="45" t="str">
        <f>IF(Sheet1!CE18&lt;&gt;"", "Yes","")</f>
        <v/>
      </c>
      <c r="AM18" s="45" t="str">
        <f>IF(Sheet1!CF18&lt;&gt;"", Sheet1!CF18, "")</f>
        <v>A job</v>
      </c>
      <c r="AN18" s="45" t="str">
        <f>IF(Sheet1!CG18="Y", "Yes", IF(Sheet1!CG18="N", "No",""))</f>
        <v/>
      </c>
      <c r="AO18" s="45" t="str">
        <f>IF(Sheet1!CH18&lt;&gt;"", Sheet1!CH18, "")</f>
        <v/>
      </c>
      <c r="AP18" s="45" t="str">
        <f>IF(Sheet1!CI18&lt;&gt;"", "No family support", IF(Sheet1!CJ18&lt;&gt;"", "A little family support", IF(Sheet1!CK18&lt;&gt;"", "A lot of family support","")))</f>
        <v>No family support</v>
      </c>
      <c r="AQ18" s="45" t="str">
        <f>IF(Sheet1!CL18&lt;&gt;"", Sheet1!CL18, "")</f>
        <v>X</v>
      </c>
      <c r="AR18" s="45" t="str">
        <f>IF(Sheet1!CM18="Y", "Yes", IF(Sheet1!CM18="N", "No",""))</f>
        <v/>
      </c>
      <c r="AS18" s="45" t="str">
        <f>IF(Sheet1!CN18&lt;&gt;"", "Boys and Girls Club was supportive", "")</f>
        <v/>
      </c>
      <c r="AT18" s="45" t="str">
        <f>IF(Sheet1!CO18&lt;&gt;"", "Supported by Reach program", "")</f>
        <v>Supported by Reach program</v>
      </c>
      <c r="AU18" s="45" t="str">
        <f>IF(Sheet1!CP18&lt;&gt;"", "Supported by Girls Inc", "")</f>
        <v/>
      </c>
      <c r="AV18" s="45" t="str">
        <f>IF(Sheet1!CQ18&lt;&gt;"", "Supported by sports teams", "")</f>
        <v/>
      </c>
      <c r="AW18" s="45" t="str">
        <f>IF(Sheet1!CR18&lt;&gt;"", "Supported by other groups", "")</f>
        <v>Supported by other groups</v>
      </c>
      <c r="AX18" s="45" t="str">
        <f>IF(Sheet1!CS18&lt;&gt;"", Sheet1!CS18, "")</f>
        <v>X</v>
      </c>
      <c r="AY18" s="45" t="str">
        <f>IF(Sheet1!CT18="Y", "Yes", IF(Sheet1!CT18="N", "No", ""))</f>
        <v/>
      </c>
      <c r="AZ18" s="45" t="str">
        <f>IF(Sheet1!CU18="Y", "Yes", IF(Sheet1!CU18="N", "No", ""))</f>
        <v/>
      </c>
      <c r="BA18" s="45" t="str">
        <f>IF(Sheet1!CV18&lt;&gt;"", "Yes", "")</f>
        <v>Yes</v>
      </c>
      <c r="BB18" s="45" t="str">
        <f>IF(Sheet1!CW18&lt;&gt;"", "Yes", "")</f>
        <v/>
      </c>
      <c r="BC18" s="45" t="str">
        <f>IF(Sheet1!CX18&lt;&gt;"", "Yes", "")</f>
        <v/>
      </c>
      <c r="BD18" s="45" t="str">
        <f>IF(Sheet1!CY18&lt;&gt;"", "Yes", "")</f>
        <v/>
      </c>
      <c r="BE18" s="45" t="str">
        <f>IF(Sheet1!CZ18="N", "Didn't see one", IF(Sheet1!CZ18="Y", IF(Sheet1!DA18="Y", "It helped", IF(Sheet1!DA18="N", "It didn't help", "")), ""))</f>
        <v/>
      </c>
      <c r="BF18" s="45" t="str">
        <f>IF(Sheet1!DB18&lt;&gt;"", Sheet1!DB18, "")</f>
        <v>N</v>
      </c>
      <c r="BG18" s="45" t="str">
        <f>IF(Sheet1!DC18="Y", "Yes", IF(Sheet1!DC18="N", "No", ""))</f>
        <v/>
      </c>
      <c r="BH18" s="45" t="str">
        <f>IF(Sheet1!DD18="Y", "Yes", IF(Sheet1!DD18="N", "No", ""))</f>
        <v>No</v>
      </c>
      <c r="BI18" s="45" t="str">
        <f>IF(Sheet1!DE18&lt;&gt;"", "Before", IF(Sheet1!DF18&lt;&gt;"", "After", IF(Sheet1!DG18&lt;&gt;"", "Never in a gang","")))</f>
        <v/>
      </c>
      <c r="BJ18" s="45" t="str">
        <f>IF(Sheet1!DG18&lt;&gt;"", "", IF(Sheet1!DH18&lt;&gt;"", Sheet1!DH18, ""))</f>
        <v>X</v>
      </c>
      <c r="BK18" s="45" t="str">
        <f>IF(Sheet1!DI18="Y", "Yes", IF(Sheet1!DI18="N", "No", ""))</f>
        <v/>
      </c>
      <c r="BL18" s="45" t="str">
        <f>IF(Sheet1!DI18="Y", IF(Sheet1!DJ18&lt;&gt;"", Sheet1!DJ18, ""), "")</f>
        <v/>
      </c>
      <c r="BM18" s="45">
        <f>IF(Sheet1!DL18&lt;&gt;"", Sheet1!DL18, "")</f>
        <v>1994</v>
      </c>
      <c r="BN18" s="45" t="str">
        <f>IF(Sheet1!DM18="Y", "Yes", IF(Sheet1!DM18="N", "No", ""))</f>
        <v/>
      </c>
    </row>
    <row r="19" spans="1:66">
      <c r="A19" s="32">
        <v>18</v>
      </c>
      <c r="B19" s="32" t="str">
        <f>IF(Sheet1!B19="M","Male", IF(Sheet1!B19="F","Female",""))</f>
        <v>Male</v>
      </c>
      <c r="C19" s="32" t="str">
        <f>IF(Sheet1!C19&lt;&gt;"","&lt;20",IF(Sheet1!D19&lt;&gt;"","21-30",IF(Sheet1!E19&lt;&gt;"","31-40",(IF(Sheet1!F19&lt;&gt;"","41-50",IF(Sheet1!G19&lt;&gt;"","50+",""))))))</f>
        <v>31-40</v>
      </c>
      <c r="D19" s="32" t="str">
        <f>IF(Sheet1!H19&lt;&gt;"","Latino",IF(Sheet1!I19&lt;&gt;"", "White", IF(Sheet1!J19&lt;&gt;"", "Asian", IF(Sheet1!K19&lt;&gt;"", "African-American",IF(Sheet1!L19&lt;&gt;"", "Other","")))))</f>
        <v>African-American</v>
      </c>
      <c r="E19" s="32" t="str">
        <f>IF(Sheet1!M19="N","No",IF(Sheet1!M19="Y","Yes",""))</f>
        <v/>
      </c>
      <c r="F19" s="32" t="str">
        <f>IF(Sheet1!N19&lt;&gt;"","Primary",IF(Sheet1!O19&lt;&gt;"","Middle",IF(Sheet1!P19&lt;&gt;"","Some HS",IF(Sheet1!Q19&lt;&gt;"","HS Diploma",IF(Sheet1!R19&lt;&gt;"","Some College",IF(Sheet1!S19&lt;&gt;"","College Diploma",""))))))</f>
        <v>Some HS</v>
      </c>
      <c r="G19" s="32" t="str">
        <f>IF(Sheet1!U19&lt;&gt;"", "&lt;5", IF(Sheet1!V19&lt;&gt;"", "5-19", IF(Sheet1!W19&lt;&gt;"", "20-40", IF(Sheet1!X19&lt;&gt;"", "&gt;40",""))))</f>
        <v/>
      </c>
      <c r="H19" s="32" t="str">
        <f>IF(Sheet1!Y19&lt;&gt;"", "Parents", IF(Sheet1!Z19&lt;&gt;"", "Illegal Activity", IF(Sheet1!AA19&lt;&gt;"", "Gov't Support", IF(Sheet1!AB19&lt;&gt;"", "Other",""))))</f>
        <v>Illegal Activity</v>
      </c>
      <c r="I19" s="32" t="str">
        <f>IF(Sheet1!AC19="Y", "Yes", IF(Sheet1!AC19="N", "No", ""))</f>
        <v>Yes</v>
      </c>
      <c r="J19" s="32" t="str">
        <f>IF(Sheet1!AD19="N", "0", IF(Sheet1!AE19&lt;&gt;"", "1", IF(Sheet1!AF19&lt;&gt;"", "2-3", IF(Sheet1!AG19&lt;&gt;"", "4-6", IF(Sheet1!AH19&lt;&gt;"", "7+","")))))</f>
        <v>4-6</v>
      </c>
      <c r="K19" s="32" t="str">
        <f>IF(Sheet1!AI19&lt;&gt;"", "English", IF(Sheet1!AJ19&lt;&gt;"", "Spanish", IF(Sheet1!AK19&lt;&gt;"", "Other","")))</f>
        <v>English</v>
      </c>
      <c r="L19" s="32" t="str">
        <f>IF(Sheet1!AL19&lt;&gt;"","&lt;$20,000",IF(Sheet1!AM19&lt;&gt;"","$20-49K",IF(Sheet1!AN19&lt;&gt;"","$50-100K",IF(Sheet1!AO19&lt;&gt;"","&gt;$100K",""))))</f>
        <v>$20-49K</v>
      </c>
      <c r="M19" s="32" t="str">
        <f>IF(Sheet1!AP19="Y", "Yes", IF(Sheet1!AP19="N", "No",""))</f>
        <v>Yes</v>
      </c>
      <c r="N19" s="51" t="str">
        <f>IF(Sheet1!AQ19="Y", "Yes", IF(Sheet1!AQ19="N", "No",""))</f>
        <v>No</v>
      </c>
      <c r="O19" s="45">
        <f>IF(Sheet1!AR19="N", 0, IF(Sheet1!AS19&lt;&gt;"", Sheet1!AS19, ""))</f>
        <v>0</v>
      </c>
      <c r="P19" s="45" t="str">
        <f>IF(Sheet1!AT19&lt;&gt;"", "Never", IF(Sheet1!AU19&lt;&gt;"", "Sometimes", IF(Sheet1!AV19&lt;&gt;"", "Often", IF(Sheet1!AW19&lt;&gt;"", "Always",""))))</f>
        <v>Always</v>
      </c>
      <c r="Q19" s="45" t="str">
        <f>IF(Sheet1!AX19="Y", "Yes", IF(Sheet1!AX19="N", "No",""))</f>
        <v>No</v>
      </c>
      <c r="R19" s="45" t="str">
        <f>IF(Sheet1!AY19="Y", IF(Sheet1!AZ19&lt;&gt;"", Sheet1!AZ19-Sheet1!DK19+Sheet1!DL19, ""),"")</f>
        <v/>
      </c>
      <c r="S19" s="45" t="str">
        <f>IF(Sheet1!BA19="Y", IF(Sheet1!BB19&lt;&gt;"", Sheet1!BB19-Sheet1!DK19+Sheet1!DL19, ""),"")</f>
        <v/>
      </c>
      <c r="T19" s="45" t="str">
        <f>IF(Sheet1!BC19="Y", IF(Sheet1!BD19&lt;&gt;"", Sheet1!BD19-Sheet1!DK19+Sheet1!DL19, ""),"")</f>
        <v/>
      </c>
      <c r="U19" s="45" t="str">
        <f>IF(Sheet1!BE19="Y", IF(Sheet1!BF19&lt;&gt;"", Sheet1!BF19-Sheet1!DK19+Sheet1!DL19, ""),"")</f>
        <v/>
      </c>
      <c r="V19" s="45">
        <f>IF(Sheet1!BG19&lt;&gt;"", Sheet1!BG19,"")</f>
        <v>2006</v>
      </c>
      <c r="W19" s="45">
        <f>IF(Sheet1!BH19&lt;&gt;"", Sheet1!BH19,"")</f>
        <v>0</v>
      </c>
      <c r="X19" s="45">
        <f>IF(Sheet1!BI19&lt;&gt;"", Sheet1!BI19,"")</f>
        <v>9</v>
      </c>
      <c r="Y19" s="45" t="str">
        <f>IF(Sheet1!BJ19="N", 0, IF(Sheet1!BK19&lt;&gt;"", Sheet1!BK19,""))</f>
        <v>N</v>
      </c>
      <c r="Z19" s="45">
        <f>IF(Sheet1!BK19="N", 0, IF(Sheet1!BL19&lt;&gt;"", Sheet1!BL19,""))</f>
        <v>0</v>
      </c>
      <c r="AA19" s="45" t="str">
        <f>IF(Sheet1!BN19&lt;&gt;"", Sheet1!BN19, "")</f>
        <v/>
      </c>
      <c r="AB19" s="45" t="str">
        <f>IF(Sheet1!BO19="Y", "Yes", IF(Sheet1!BO19="N", "No", IF(Sheet1!BO19="NA", "NA","")))</f>
        <v/>
      </c>
      <c r="AC19" s="45" t="str">
        <f>IF(Sheet1!BO19="N", "No", IF(Sheet1!BO19="NA", "No kids", IF(Sheet1!BP19="Y", "Enough", IF(Sheet1!BP19="N", "Not enough", ""))))</f>
        <v>Enough</v>
      </c>
      <c r="AD19" s="45" t="str">
        <f>IF(Sheet1!BQ19="Y", "Yes", IF(Sheet1!BQ19="N", "No",""))</f>
        <v>No</v>
      </c>
      <c r="AE19" s="45" t="str">
        <f>IF(Sheet1!BR19&lt;&gt;"", Sheet1!BR19, "")</f>
        <v>N</v>
      </c>
      <c r="AF19" s="45" t="str">
        <f>IF(Sheet1!BS19&lt;&gt;"", "Yes", IF(Sheet1!BT19&lt;&gt;"", "No", IF(Sheet1!BU19&lt;&gt;"", "No surviving parent", IF(Sheet1!BV19&lt;&gt;"", "Don't know",""))))</f>
        <v>Yes</v>
      </c>
      <c r="AG19" s="45" t="str">
        <f>IF(Sheet1!BW19&lt;&gt;"", "Yes", IF(Sheet1!BX19&lt;&gt;"", "No", IF(Sheet1!BY19&lt;&gt;"", "No surviving parent", IF(Sheet1!BZ19&lt;&gt;"", "Don't know",""))))</f>
        <v>Don't know</v>
      </c>
      <c r="AH19" s="45" t="str">
        <f>IF(Sheet1!CA19&lt;&gt;"", "Yes","")</f>
        <v/>
      </c>
      <c r="AI19" s="45" t="str">
        <f>IF(Sheet1!CB19&lt;&gt;"", "Yes","")</f>
        <v/>
      </c>
      <c r="AJ19" s="45" t="str">
        <f>IF(Sheet1!CC19&lt;&gt;"", "Yes","")</f>
        <v/>
      </c>
      <c r="AK19" s="45" t="str">
        <f>IF(Sheet1!CD19&lt;&gt;"", "Yes","")</f>
        <v>Yes</v>
      </c>
      <c r="AL19" s="45" t="str">
        <f>IF(Sheet1!CE19&lt;&gt;"", "Yes","")</f>
        <v>Yes</v>
      </c>
      <c r="AM19" s="45" t="str">
        <f>IF(Sheet1!CF19&lt;&gt;"", Sheet1!CF19, "")</f>
        <v>Money</v>
      </c>
      <c r="AN19" s="45" t="str">
        <f>IF(Sheet1!CG19="Y", "Yes", IF(Sheet1!CG19="N", "No",""))</f>
        <v/>
      </c>
      <c r="AO19" s="45" t="str">
        <f>IF(Sheet1!CH19&lt;&gt;"", Sheet1!CH19, "")</f>
        <v>N</v>
      </c>
      <c r="AP19" s="45" t="str">
        <f>IF(Sheet1!CI19&lt;&gt;"", "No family support", IF(Sheet1!CJ19&lt;&gt;"", "A little family support", IF(Sheet1!CK19&lt;&gt;"", "A lot of family support","")))</f>
        <v>No family support</v>
      </c>
      <c r="AQ19" s="45" t="str">
        <f>IF(Sheet1!CL19&lt;&gt;"", Sheet1!CL19, "")</f>
        <v/>
      </c>
      <c r="AR19" s="45" t="str">
        <f>IF(Sheet1!CM19="Y", "Yes", IF(Sheet1!CM19="N", "No",""))</f>
        <v/>
      </c>
      <c r="AS19" s="45" t="str">
        <f>IF(Sheet1!CN19&lt;&gt;"", "Boys and Girls Club was supportive", "")</f>
        <v>Boys and Girls Club was supportive</v>
      </c>
      <c r="AT19" s="45" t="str">
        <f>IF(Sheet1!CO19&lt;&gt;"", "Supported by Reach program", "")</f>
        <v/>
      </c>
      <c r="AU19" s="45" t="str">
        <f>IF(Sheet1!CP19&lt;&gt;"", "Supported by Girls Inc", "")</f>
        <v/>
      </c>
      <c r="AV19" s="45" t="str">
        <f>IF(Sheet1!CQ19&lt;&gt;"", "Supported by sports teams", "")</f>
        <v/>
      </c>
      <c r="AW19" s="45" t="str">
        <f>IF(Sheet1!CR19&lt;&gt;"", "Supported by other groups", "")</f>
        <v/>
      </c>
      <c r="AX19" s="45" t="str">
        <f>IF(Sheet1!CS19&lt;&gt;"", Sheet1!CS19, "")</f>
        <v/>
      </c>
      <c r="AY19" s="45" t="str">
        <f>IF(Sheet1!CT19="Y", "Yes", IF(Sheet1!CT19="N", "No", ""))</f>
        <v/>
      </c>
      <c r="AZ19" s="45" t="str">
        <f>IF(Sheet1!CU19="Y", "Yes", IF(Sheet1!CU19="N", "No", ""))</f>
        <v>No</v>
      </c>
      <c r="BA19" s="45" t="str">
        <f>IF(Sheet1!CV19&lt;&gt;"", "Yes", "")</f>
        <v>Yes</v>
      </c>
      <c r="BB19" s="45" t="str">
        <f>IF(Sheet1!CW19&lt;&gt;"", "Yes", "")</f>
        <v/>
      </c>
      <c r="BC19" s="45" t="str">
        <f>IF(Sheet1!CX19&lt;&gt;"", "Yes", "")</f>
        <v/>
      </c>
      <c r="BD19" s="45" t="str">
        <f>IF(Sheet1!CY19&lt;&gt;"", "Yes", "")</f>
        <v/>
      </c>
      <c r="BE19" s="45" t="str">
        <f>IF(Sheet1!CZ19="N", "Didn't see one", IF(Sheet1!CZ19="Y", IF(Sheet1!DA19="Y", "It helped", IF(Sheet1!DA19="N", "It didn't help", "")), ""))</f>
        <v/>
      </c>
      <c r="BF19" s="45" t="str">
        <f>IF(Sheet1!DB19&lt;&gt;"", Sheet1!DB19, "")</f>
        <v/>
      </c>
      <c r="BG19" s="45" t="str">
        <f>IF(Sheet1!DC19="Y", "Yes", IF(Sheet1!DC19="N", "No", ""))</f>
        <v/>
      </c>
      <c r="BH19" s="45" t="str">
        <f>IF(Sheet1!DD19="Y", "Yes", IF(Sheet1!DD19="N", "No", ""))</f>
        <v>No</v>
      </c>
      <c r="BI19" s="45" t="str">
        <f>IF(Sheet1!DE19&lt;&gt;"", "Before", IF(Sheet1!DF19&lt;&gt;"", "After", IF(Sheet1!DG19&lt;&gt;"", "Never in a gang","")))</f>
        <v/>
      </c>
      <c r="BJ19" s="45" t="str">
        <f>IF(Sheet1!DG19&lt;&gt;"", "", IF(Sheet1!DH19&lt;&gt;"", Sheet1!DH19, ""))</f>
        <v>X</v>
      </c>
      <c r="BK19" s="45" t="str">
        <f>IF(Sheet1!DI19="Y", "Yes", IF(Sheet1!DI19="N", "No", ""))</f>
        <v/>
      </c>
      <c r="BL19" s="45" t="str">
        <f>IF(Sheet1!DI19="Y", IF(Sheet1!DJ19&lt;&gt;"", Sheet1!DJ19, ""), "")</f>
        <v/>
      </c>
      <c r="BM19" s="45">
        <f>IF(Sheet1!DL19&lt;&gt;"", Sheet1!DL19, "")</f>
        <v>1998</v>
      </c>
      <c r="BN19" s="45" t="str">
        <f>IF(Sheet1!DM19="Y", "Yes", IF(Sheet1!DM19="N", "No", ""))</f>
        <v/>
      </c>
    </row>
    <row r="20" spans="1:66">
      <c r="A20" s="32">
        <v>19</v>
      </c>
      <c r="B20" s="32" t="str">
        <f>IF(Sheet1!B20="M","Male", IF(Sheet1!B20="F","Female",""))</f>
        <v>Female</v>
      </c>
      <c r="C20" s="32" t="str">
        <f>IF(Sheet1!C20&lt;&gt;"","&lt;20",IF(Sheet1!D20&lt;&gt;"","21-30",IF(Sheet1!E20&lt;&gt;"","31-40",(IF(Sheet1!F20&lt;&gt;"","41-50",IF(Sheet1!G20&lt;&gt;"","50+",""))))))</f>
        <v>21-30</v>
      </c>
      <c r="D20" s="32" t="str">
        <f>IF(Sheet1!H20&lt;&gt;"","Latino",IF(Sheet1!I20&lt;&gt;"", "White", IF(Sheet1!J20&lt;&gt;"", "Asian", IF(Sheet1!K20&lt;&gt;"", "African-American",IF(Sheet1!L20&lt;&gt;"", "Other","")))))</f>
        <v>African-American</v>
      </c>
      <c r="E20" s="32" t="str">
        <f>IF(Sheet1!M20="N","No",IF(Sheet1!M20="Y","Yes",""))</f>
        <v/>
      </c>
      <c r="F20" s="32" t="str">
        <f>IF(Sheet1!N20&lt;&gt;"","Primary",IF(Sheet1!O20&lt;&gt;"","Middle",IF(Sheet1!P20&lt;&gt;"","Some HS",IF(Sheet1!Q20&lt;&gt;"","HS Diploma",IF(Sheet1!R20&lt;&gt;"","Some College",IF(Sheet1!S20&lt;&gt;"","College Diploma",""))))))</f>
        <v>Some HS</v>
      </c>
      <c r="G20" s="32" t="str">
        <f>IF(Sheet1!U20&lt;&gt;"", "&lt;5", IF(Sheet1!V20&lt;&gt;"", "5-19", IF(Sheet1!W20&lt;&gt;"", "20-40", IF(Sheet1!X20&lt;&gt;"", "&gt;40",""))))</f>
        <v/>
      </c>
      <c r="H20" s="32" t="str">
        <f>IF(Sheet1!Y20&lt;&gt;"", "Parents", IF(Sheet1!Z20&lt;&gt;"", "Illegal Activity", IF(Sheet1!AA20&lt;&gt;"", "Gov't Support", IF(Sheet1!AB20&lt;&gt;"", "Other",""))))</f>
        <v>Parents</v>
      </c>
      <c r="I20" s="32" t="str">
        <f>IF(Sheet1!AC20="Y", "Yes", IF(Sheet1!AC20="N", "No", ""))</f>
        <v>No</v>
      </c>
      <c r="J20" s="32" t="str">
        <f>IF(Sheet1!AD20="N", "0", IF(Sheet1!AE20&lt;&gt;"", "1", IF(Sheet1!AF20&lt;&gt;"", "2-3", IF(Sheet1!AG20&lt;&gt;"", "4-6", IF(Sheet1!AH20&lt;&gt;"", "7+","")))))</f>
        <v>1</v>
      </c>
      <c r="K20" s="32" t="str">
        <f>IF(Sheet1!AI20&lt;&gt;"", "English", IF(Sheet1!AJ20&lt;&gt;"", "Spanish", IF(Sheet1!AK20&lt;&gt;"", "Other","")))</f>
        <v>English</v>
      </c>
      <c r="L20" s="32" t="str">
        <f>IF(Sheet1!AL20&lt;&gt;"","&lt;$20,000",IF(Sheet1!AM20&lt;&gt;"","$20-49K",IF(Sheet1!AN20&lt;&gt;"","$50-100K",IF(Sheet1!AO20&lt;&gt;"","&gt;$100K",""))))</f>
        <v>&lt;$20,000</v>
      </c>
      <c r="M20" s="32" t="str">
        <f>IF(Sheet1!AP20="Y", "Yes", IF(Sheet1!AP20="N", "No",""))</f>
        <v>Yes</v>
      </c>
      <c r="N20" s="51" t="str">
        <f>IF(Sheet1!AQ20="Y", "Yes", IF(Sheet1!AQ20="N", "No",""))</f>
        <v>Yes</v>
      </c>
      <c r="O20" s="45">
        <f>IF(Sheet1!AR20="N", 0, IF(Sheet1!AS20&lt;&gt;"", Sheet1!AS20, ""))</f>
        <v>0</v>
      </c>
      <c r="P20" s="45" t="str">
        <f>IF(Sheet1!AT20&lt;&gt;"", "Never", IF(Sheet1!AU20&lt;&gt;"", "Sometimes", IF(Sheet1!AV20&lt;&gt;"", "Often", IF(Sheet1!AW20&lt;&gt;"", "Always",""))))</f>
        <v>Sometimes</v>
      </c>
      <c r="Q20" s="45" t="str">
        <f>IF(Sheet1!AX20="Y", "Yes", IF(Sheet1!AX20="N", "No",""))</f>
        <v>No</v>
      </c>
      <c r="R20" s="45" t="str">
        <f>IF(Sheet1!AY20="Y", IF(Sheet1!AZ20&lt;&gt;"", Sheet1!AZ20-Sheet1!DK20+Sheet1!DL20, ""),"")</f>
        <v/>
      </c>
      <c r="S20" s="45" t="str">
        <f>IF(Sheet1!BA20="Y", IF(Sheet1!BB20&lt;&gt;"", Sheet1!BB20-Sheet1!DK20+Sheet1!DL20, ""),"")</f>
        <v/>
      </c>
      <c r="T20" s="45" t="str">
        <f>IF(Sheet1!BC20="Y", IF(Sheet1!BD20&lt;&gt;"", Sheet1!BD20-Sheet1!DK20+Sheet1!DL20, ""),"")</f>
        <v/>
      </c>
      <c r="U20" s="45" t="str">
        <f>IF(Sheet1!BE20="Y", IF(Sheet1!BF20&lt;&gt;"", Sheet1!BF20-Sheet1!DK20+Sheet1!DL20, ""),"")</f>
        <v/>
      </c>
      <c r="V20" s="45" t="str">
        <f>IF(Sheet1!BG20&lt;&gt;"", Sheet1!BG20,"")</f>
        <v/>
      </c>
      <c r="W20" s="45">
        <f>IF(Sheet1!BH20&lt;&gt;"", Sheet1!BH20,"")</f>
        <v>1</v>
      </c>
      <c r="X20" s="45">
        <f>IF(Sheet1!BI20&lt;&gt;"", Sheet1!BI20,"")</f>
        <v>0</v>
      </c>
      <c r="Y20" s="45" t="str">
        <f>IF(Sheet1!BJ20="N", 0, IF(Sheet1!BK20&lt;&gt;"", Sheet1!BK20,""))</f>
        <v>N</v>
      </c>
      <c r="Z20" s="45">
        <f>IF(Sheet1!BK20="N", 0, IF(Sheet1!BL20&lt;&gt;"", Sheet1!BL20,""))</f>
        <v>0</v>
      </c>
      <c r="AA20" s="45" t="str">
        <f>IF(Sheet1!BN20&lt;&gt;"", Sheet1!BN20, "")</f>
        <v/>
      </c>
      <c r="AB20" s="45" t="str">
        <f>IF(Sheet1!BO20="Y", "Yes", IF(Sheet1!BO20="N", "No", IF(Sheet1!BO20="NA", "NA","")))</f>
        <v/>
      </c>
      <c r="AC20" s="45" t="str">
        <f>IF(Sheet1!BO20="N", "No", IF(Sheet1!BO20="NA", "No kids", IF(Sheet1!BP20="Y", "Enough", IF(Sheet1!BP20="N", "Not enough", ""))))</f>
        <v>Enough</v>
      </c>
      <c r="AD20" s="45" t="str">
        <f>IF(Sheet1!BQ20="Y", "Yes", IF(Sheet1!BQ20="N", "No",""))</f>
        <v>No</v>
      </c>
      <c r="AE20" s="45" t="str">
        <f>IF(Sheet1!BR20&lt;&gt;"", Sheet1!BR20, "")</f>
        <v>N</v>
      </c>
      <c r="AF20" s="45" t="str">
        <f>IF(Sheet1!BS20&lt;&gt;"", "Yes", IF(Sheet1!BT20&lt;&gt;"", "No", IF(Sheet1!BU20&lt;&gt;"", "No surviving parent", IF(Sheet1!BV20&lt;&gt;"", "Don't know",""))))</f>
        <v>Yes</v>
      </c>
      <c r="AG20" s="45" t="str">
        <f>IF(Sheet1!BW20&lt;&gt;"", "Yes", IF(Sheet1!BX20&lt;&gt;"", "No", IF(Sheet1!BY20&lt;&gt;"", "No surviving parent", IF(Sheet1!BZ20&lt;&gt;"", "Don't know",""))))</f>
        <v>Yes</v>
      </c>
      <c r="AH20" s="45" t="str">
        <f>IF(Sheet1!CA20&lt;&gt;"", "Yes","")</f>
        <v>Yes</v>
      </c>
      <c r="AI20" s="45" t="str">
        <f>IF(Sheet1!CB20&lt;&gt;"", "Yes","")</f>
        <v/>
      </c>
      <c r="AJ20" s="45" t="str">
        <f>IF(Sheet1!CC20&lt;&gt;"", "Yes","")</f>
        <v/>
      </c>
      <c r="AK20" s="45" t="str">
        <f>IF(Sheet1!CD20&lt;&gt;"", "Yes","")</f>
        <v/>
      </c>
      <c r="AL20" s="45" t="str">
        <f>IF(Sheet1!CE20&lt;&gt;"", "Yes","")</f>
        <v/>
      </c>
      <c r="AM20" s="45" t="str">
        <f>IF(Sheet1!CF20&lt;&gt;"", Sheet1!CF20, "")</f>
        <v>Work</v>
      </c>
      <c r="AN20" s="45" t="str">
        <f>IF(Sheet1!CG20="Y", "Yes", IF(Sheet1!CG20="N", "No",""))</f>
        <v/>
      </c>
      <c r="AO20" s="45" t="str">
        <f>IF(Sheet1!CH20&lt;&gt;"", Sheet1!CH20, "")</f>
        <v>N</v>
      </c>
      <c r="AP20" s="45" t="str">
        <f>IF(Sheet1!CI20&lt;&gt;"", "No family support", IF(Sheet1!CJ20&lt;&gt;"", "A little family support", IF(Sheet1!CK20&lt;&gt;"", "A lot of family support","")))</f>
        <v>No family support</v>
      </c>
      <c r="AQ20" s="45" t="str">
        <f>IF(Sheet1!CL20&lt;&gt;"", Sheet1!CL20, "")</f>
        <v/>
      </c>
      <c r="AR20" s="45" t="str">
        <f>IF(Sheet1!CM20="Y", "Yes", IF(Sheet1!CM20="N", "No",""))</f>
        <v/>
      </c>
      <c r="AS20" s="45" t="str">
        <f>IF(Sheet1!CN20&lt;&gt;"", "Boys and Girls Club was supportive", "")</f>
        <v>Boys and Girls Club was supportive</v>
      </c>
      <c r="AT20" s="45" t="str">
        <f>IF(Sheet1!CO20&lt;&gt;"", "Supported by Reach program", "")</f>
        <v/>
      </c>
      <c r="AU20" s="45" t="str">
        <f>IF(Sheet1!CP20&lt;&gt;"", "Supported by Girls Inc", "")</f>
        <v/>
      </c>
      <c r="AV20" s="45" t="str">
        <f>IF(Sheet1!CQ20&lt;&gt;"", "Supported by sports teams", "")</f>
        <v/>
      </c>
      <c r="AW20" s="45" t="str">
        <f>IF(Sheet1!CR20&lt;&gt;"", "Supported by other groups", "")</f>
        <v/>
      </c>
      <c r="AX20" s="45" t="str">
        <f>IF(Sheet1!CS20&lt;&gt;"", Sheet1!CS20, "")</f>
        <v/>
      </c>
      <c r="AY20" s="45" t="str">
        <f>IF(Sheet1!CT20="Y", "Yes", IF(Sheet1!CT20="N", "No", ""))</f>
        <v/>
      </c>
      <c r="AZ20" s="45" t="str">
        <f>IF(Sheet1!CU20="Y", "Yes", IF(Sheet1!CU20="N", "No", ""))</f>
        <v/>
      </c>
      <c r="BA20" s="45" t="str">
        <f>IF(Sheet1!CV20&lt;&gt;"", "Yes", "")</f>
        <v>Yes</v>
      </c>
      <c r="BB20" s="45" t="str">
        <f>IF(Sheet1!CW20&lt;&gt;"", "Yes", "")</f>
        <v/>
      </c>
      <c r="BC20" s="45" t="str">
        <f>IF(Sheet1!CX20&lt;&gt;"", "Yes", "")</f>
        <v/>
      </c>
      <c r="BD20" s="45" t="str">
        <f>IF(Sheet1!CY20&lt;&gt;"", "Yes", "")</f>
        <v/>
      </c>
      <c r="BE20" s="45" t="str">
        <f>IF(Sheet1!CZ20="N", "Didn't see one", IF(Sheet1!CZ20="Y", IF(Sheet1!DA20="Y", "It helped", IF(Sheet1!DA20="N", "It didn't help", "")), ""))</f>
        <v/>
      </c>
      <c r="BF20" s="45" t="str">
        <f>IF(Sheet1!DB20&lt;&gt;"", Sheet1!DB20, "")</f>
        <v/>
      </c>
      <c r="BG20" s="45" t="str">
        <f>IF(Sheet1!DC20="Y", "Yes", IF(Sheet1!DC20="N", "No", ""))</f>
        <v/>
      </c>
      <c r="BH20" s="45" t="str">
        <f>IF(Sheet1!DD20="Y", "Yes", IF(Sheet1!DD20="N", "No", ""))</f>
        <v>No</v>
      </c>
      <c r="BI20" s="45" t="str">
        <f>IF(Sheet1!DE20&lt;&gt;"", "Before", IF(Sheet1!DF20&lt;&gt;"", "After", IF(Sheet1!DG20&lt;&gt;"", "Never in a gang","")))</f>
        <v/>
      </c>
      <c r="BJ20" s="45" t="str">
        <f>IF(Sheet1!DG20&lt;&gt;"", "", IF(Sheet1!DH20&lt;&gt;"", Sheet1!DH20, ""))</f>
        <v>X</v>
      </c>
      <c r="BK20" s="45" t="str">
        <f>IF(Sheet1!DI20="Y", "Yes", IF(Sheet1!DI20="N", "No", ""))</f>
        <v/>
      </c>
      <c r="BL20" s="45" t="str">
        <f>IF(Sheet1!DI20="Y", IF(Sheet1!DJ20&lt;&gt;"", Sheet1!DJ20, ""), "")</f>
        <v/>
      </c>
      <c r="BM20" s="45">
        <f>IF(Sheet1!DL20&lt;&gt;"", Sheet1!DL20, "")</f>
        <v>2006</v>
      </c>
      <c r="BN20" s="45" t="str">
        <f>IF(Sheet1!DM20="Y", "Yes", IF(Sheet1!DM20="N", "No", ""))</f>
        <v/>
      </c>
    </row>
    <row r="21" spans="1:66">
      <c r="A21" s="32">
        <v>20</v>
      </c>
      <c r="B21" s="32" t="str">
        <f>IF(Sheet1!B21="M","Male", IF(Sheet1!B21="F","Female",""))</f>
        <v>Female</v>
      </c>
      <c r="C21" s="32" t="str">
        <f>IF(Sheet1!C21&lt;&gt;"","&lt;20",IF(Sheet1!D21&lt;&gt;"","21-30",IF(Sheet1!E21&lt;&gt;"","31-40",(IF(Sheet1!F21&lt;&gt;"","41-50",IF(Sheet1!G21&lt;&gt;"","50+",""))))))</f>
        <v>21-30</v>
      </c>
      <c r="D21" s="32" t="str">
        <f>IF(Sheet1!H21&lt;&gt;"","Latino",IF(Sheet1!I21&lt;&gt;"", "White", IF(Sheet1!J21&lt;&gt;"", "Asian", IF(Sheet1!K21&lt;&gt;"", "African-American",IF(Sheet1!L21&lt;&gt;"", "Other","")))))</f>
        <v>African-American</v>
      </c>
      <c r="E21" s="32" t="str">
        <f>IF(Sheet1!M21="N","No",IF(Sheet1!M21="Y","Yes",""))</f>
        <v/>
      </c>
      <c r="F21" s="32" t="str">
        <f>IF(Sheet1!N21&lt;&gt;"","Primary",IF(Sheet1!O21&lt;&gt;"","Middle",IF(Sheet1!P21&lt;&gt;"","Some HS",IF(Sheet1!Q21&lt;&gt;"","HS Diploma",IF(Sheet1!R21&lt;&gt;"","Some College",IF(Sheet1!S21&lt;&gt;"","College Diploma",""))))))</f>
        <v>HS Diploma</v>
      </c>
      <c r="G21" s="32" t="str">
        <f>IF(Sheet1!U21&lt;&gt;"", "&lt;5", IF(Sheet1!V21&lt;&gt;"", "5-19", IF(Sheet1!W21&lt;&gt;"", "20-40", IF(Sheet1!X21&lt;&gt;"", "&gt;40",""))))</f>
        <v>20-40</v>
      </c>
      <c r="H21" s="32" t="str">
        <f>IF(Sheet1!Y21&lt;&gt;"", "Parents", IF(Sheet1!Z21&lt;&gt;"", "Illegal Activity", IF(Sheet1!AA21&lt;&gt;"", "Gov't Support", IF(Sheet1!AB21&lt;&gt;"", "Other",""))))</f>
        <v/>
      </c>
      <c r="I21" s="32" t="str">
        <f>IF(Sheet1!AC21="Y", "Yes", IF(Sheet1!AC21="N", "No", ""))</f>
        <v>No</v>
      </c>
      <c r="J21" s="32" t="str">
        <f>IF(Sheet1!AD21="N", "0", IF(Sheet1!AE21&lt;&gt;"", "1", IF(Sheet1!AF21&lt;&gt;"", "2-3", IF(Sheet1!AG21&lt;&gt;"", "4-6", IF(Sheet1!AH21&lt;&gt;"", "7+","")))))</f>
        <v>1</v>
      </c>
      <c r="K21" s="32" t="str">
        <f>IF(Sheet1!AI21&lt;&gt;"", "English", IF(Sheet1!AJ21&lt;&gt;"", "Spanish", IF(Sheet1!AK21&lt;&gt;"", "Other","")))</f>
        <v>English</v>
      </c>
      <c r="L21" s="32" t="str">
        <f>IF(Sheet1!AL21&lt;&gt;"","&lt;$20,000",IF(Sheet1!AM21&lt;&gt;"","$20-49K",IF(Sheet1!AN21&lt;&gt;"","$50-100K",IF(Sheet1!AO21&lt;&gt;"","&gt;$100K",""))))</f>
        <v>$20-49K</v>
      </c>
      <c r="M21" s="32" t="str">
        <f>IF(Sheet1!AP21="Y", "Yes", IF(Sheet1!AP21="N", "No",""))</f>
        <v>Yes</v>
      </c>
      <c r="N21" s="51" t="str">
        <f>IF(Sheet1!AQ21="Y", "Yes", IF(Sheet1!AQ21="N", "No",""))</f>
        <v>Yes</v>
      </c>
      <c r="O21" s="45">
        <f>IF(Sheet1!AR21="N", 0, IF(Sheet1!AS21&lt;&gt;"", Sheet1!AS21, ""))</f>
        <v>0</v>
      </c>
      <c r="P21" s="45" t="str">
        <f>IF(Sheet1!AT21&lt;&gt;"", "Never", IF(Sheet1!AU21&lt;&gt;"", "Sometimes", IF(Sheet1!AV21&lt;&gt;"", "Often", IF(Sheet1!AW21&lt;&gt;"", "Always",""))))</f>
        <v>Sometimes</v>
      </c>
      <c r="Q21" s="45" t="str">
        <f>IF(Sheet1!AX21="Y", "Yes", IF(Sheet1!AX21="N", "No",""))</f>
        <v>No</v>
      </c>
      <c r="R21" s="45" t="str">
        <f>IF(Sheet1!AY21="Y", IF(Sheet1!AZ21&lt;&gt;"", Sheet1!AZ21-Sheet1!DK21+Sheet1!DL21, ""),"")</f>
        <v/>
      </c>
      <c r="S21" s="45" t="str">
        <f>IF(Sheet1!BA21="Y", IF(Sheet1!BB21&lt;&gt;"", Sheet1!BB21-Sheet1!DK21+Sheet1!DL21, ""),"")</f>
        <v/>
      </c>
      <c r="T21" s="45" t="str">
        <f>IF(Sheet1!BC21="Y", IF(Sheet1!BD21&lt;&gt;"", Sheet1!BD21-Sheet1!DK21+Sheet1!DL21, ""),"")</f>
        <v/>
      </c>
      <c r="U21" s="45" t="str">
        <f>IF(Sheet1!BE21="Y", IF(Sheet1!BF21&lt;&gt;"", Sheet1!BF21-Sheet1!DK21+Sheet1!DL21, ""),"")</f>
        <v/>
      </c>
      <c r="V21" s="45" t="str">
        <f>IF(Sheet1!BG21&lt;&gt;"", Sheet1!BG21,"")</f>
        <v/>
      </c>
      <c r="W21" s="45">
        <f>IF(Sheet1!BH21&lt;&gt;"", Sheet1!BH21,"")</f>
        <v>2</v>
      </c>
      <c r="X21" s="45">
        <f>IF(Sheet1!BI21&lt;&gt;"", Sheet1!BI21,"")</f>
        <v>1</v>
      </c>
      <c r="Y21" s="45" t="str">
        <f>IF(Sheet1!BJ21="N", 0, IF(Sheet1!BK21&lt;&gt;"", Sheet1!BK21,""))</f>
        <v>N</v>
      </c>
      <c r="Z21" s="45">
        <f>IF(Sheet1!BK21="N", 0, IF(Sheet1!BL21&lt;&gt;"", Sheet1!BL21,""))</f>
        <v>0</v>
      </c>
      <c r="AA21" s="45" t="str">
        <f>IF(Sheet1!BN21&lt;&gt;"", Sheet1!BN21, "")</f>
        <v/>
      </c>
      <c r="AB21" s="45" t="str">
        <f>IF(Sheet1!BO21="Y", "Yes", IF(Sheet1!BO21="N", "No", IF(Sheet1!BO21="NA", "NA","")))</f>
        <v/>
      </c>
      <c r="AC21" s="45" t="str">
        <f>IF(Sheet1!BO21="N", "No", IF(Sheet1!BO21="NA", "No kids", IF(Sheet1!BP21="Y", "Enough", IF(Sheet1!BP21="N", "Not enough", ""))))</f>
        <v>Enough</v>
      </c>
      <c r="AD21" s="45" t="str">
        <f>IF(Sheet1!BQ21="Y", "Yes", IF(Sheet1!BQ21="N", "No",""))</f>
        <v>Yes</v>
      </c>
      <c r="AE21" s="45" t="str">
        <f>IF(Sheet1!BR21&lt;&gt;"", Sheet1!BR21, "")</f>
        <v>N</v>
      </c>
      <c r="AF21" s="45" t="str">
        <f>IF(Sheet1!BS21&lt;&gt;"", "Yes", IF(Sheet1!BT21&lt;&gt;"", "No", IF(Sheet1!BU21&lt;&gt;"", "No surviving parent", IF(Sheet1!BV21&lt;&gt;"", "Don't know",""))))</f>
        <v>Yes</v>
      </c>
      <c r="AG21" s="45" t="str">
        <f>IF(Sheet1!BW21&lt;&gt;"", "Yes", IF(Sheet1!BX21&lt;&gt;"", "No", IF(Sheet1!BY21&lt;&gt;"", "No surviving parent", IF(Sheet1!BZ21&lt;&gt;"", "Don't know",""))))</f>
        <v>Yes</v>
      </c>
      <c r="AH21" s="45" t="str">
        <f>IF(Sheet1!CA21&lt;&gt;"", "Yes","")</f>
        <v>Yes</v>
      </c>
      <c r="AI21" s="45" t="str">
        <f>IF(Sheet1!CB21&lt;&gt;"", "Yes","")</f>
        <v/>
      </c>
      <c r="AJ21" s="45" t="str">
        <f>IF(Sheet1!CC21&lt;&gt;"", "Yes","")</f>
        <v/>
      </c>
      <c r="AK21" s="45" t="str">
        <f>IF(Sheet1!CD21&lt;&gt;"", "Yes","")</f>
        <v/>
      </c>
      <c r="AL21" s="45" t="str">
        <f>IF(Sheet1!CE21&lt;&gt;"", "Yes","")</f>
        <v/>
      </c>
      <c r="AM21" s="45" t="str">
        <f>IF(Sheet1!CF21&lt;&gt;"", Sheet1!CF21, "")</f>
        <v>None</v>
      </c>
      <c r="AN21" s="45" t="str">
        <f>IF(Sheet1!CG21="Y", "Yes", IF(Sheet1!CG21="N", "No",""))</f>
        <v/>
      </c>
      <c r="AO21" s="45" t="str">
        <f>IF(Sheet1!CH21&lt;&gt;"", Sheet1!CH21, "")</f>
        <v>N</v>
      </c>
      <c r="AP21" s="45" t="str">
        <f>IF(Sheet1!CI21&lt;&gt;"", "No family support", IF(Sheet1!CJ21&lt;&gt;"", "A little family support", IF(Sheet1!CK21&lt;&gt;"", "A lot of family support","")))</f>
        <v>No family support</v>
      </c>
      <c r="AQ21" s="45" t="str">
        <f>IF(Sheet1!CL21&lt;&gt;"", Sheet1!CL21, "")</f>
        <v/>
      </c>
      <c r="AR21" s="45" t="str">
        <f>IF(Sheet1!CM21="Y", "Yes", IF(Sheet1!CM21="N", "No",""))</f>
        <v/>
      </c>
      <c r="AS21" s="45" t="str">
        <f>IF(Sheet1!CN21&lt;&gt;"", "Boys and Girls Club was supportive", "")</f>
        <v>Boys and Girls Club was supportive</v>
      </c>
      <c r="AT21" s="45" t="str">
        <f>IF(Sheet1!CO21&lt;&gt;"", "Supported by Reach program", "")</f>
        <v/>
      </c>
      <c r="AU21" s="45" t="str">
        <f>IF(Sheet1!CP21&lt;&gt;"", "Supported by Girls Inc", "")</f>
        <v/>
      </c>
      <c r="AV21" s="45" t="str">
        <f>IF(Sheet1!CQ21&lt;&gt;"", "Supported by sports teams", "")</f>
        <v/>
      </c>
      <c r="AW21" s="45" t="str">
        <f>IF(Sheet1!CR21&lt;&gt;"", "Supported by other groups", "")</f>
        <v/>
      </c>
      <c r="AX21" s="45" t="str">
        <f>IF(Sheet1!CS21&lt;&gt;"", Sheet1!CS21, "")</f>
        <v>Job</v>
      </c>
      <c r="AY21" s="45" t="str">
        <f>IF(Sheet1!CT21="Y", "Yes", IF(Sheet1!CT21="N", "No", ""))</f>
        <v/>
      </c>
      <c r="AZ21" s="45" t="str">
        <f>IF(Sheet1!CU21="Y", "Yes", IF(Sheet1!CU21="N", "No", ""))</f>
        <v/>
      </c>
      <c r="BA21" s="45" t="str">
        <f>IF(Sheet1!CV21&lt;&gt;"", "Yes", "")</f>
        <v>Yes</v>
      </c>
      <c r="BB21" s="45" t="str">
        <f>IF(Sheet1!CW21&lt;&gt;"", "Yes", "")</f>
        <v/>
      </c>
      <c r="BC21" s="45" t="str">
        <f>IF(Sheet1!CX21&lt;&gt;"", "Yes", "")</f>
        <v/>
      </c>
      <c r="BD21" s="45" t="str">
        <f>IF(Sheet1!CY21&lt;&gt;"", "Yes", "")</f>
        <v/>
      </c>
      <c r="BE21" s="45" t="str">
        <f>IF(Sheet1!CZ21="N", "Didn't see one", IF(Sheet1!CZ21="Y", IF(Sheet1!DA21="Y", "It helped", IF(Sheet1!DA21="N", "It didn't help", "")), ""))</f>
        <v/>
      </c>
      <c r="BF21" s="45" t="str">
        <f>IF(Sheet1!DB21&lt;&gt;"", Sheet1!DB21, "")</f>
        <v/>
      </c>
      <c r="BG21" s="45" t="str">
        <f>IF(Sheet1!DC21="Y", "Yes", IF(Sheet1!DC21="N", "No", ""))</f>
        <v/>
      </c>
      <c r="BH21" s="45" t="str">
        <f>IF(Sheet1!DD21="Y", "Yes", IF(Sheet1!DD21="N", "No", ""))</f>
        <v>No</v>
      </c>
      <c r="BI21" s="45" t="str">
        <f>IF(Sheet1!DE21&lt;&gt;"", "Before", IF(Sheet1!DF21&lt;&gt;"", "After", IF(Sheet1!DG21&lt;&gt;"", "Never in a gang","")))</f>
        <v/>
      </c>
      <c r="BJ21" s="45" t="str">
        <f>IF(Sheet1!DG21&lt;&gt;"", "", IF(Sheet1!DH21&lt;&gt;"", Sheet1!DH21, ""))</f>
        <v>X</v>
      </c>
      <c r="BK21" s="45" t="str">
        <f>IF(Sheet1!DI21="Y", "Yes", IF(Sheet1!DI21="N", "No", ""))</f>
        <v/>
      </c>
      <c r="BL21" s="45" t="str">
        <f>IF(Sheet1!DI21="Y", IF(Sheet1!DJ21&lt;&gt;"", Sheet1!DJ21, ""), "")</f>
        <v/>
      </c>
      <c r="BM21" s="45">
        <f>IF(Sheet1!DL21&lt;&gt;"", Sheet1!DL21, "")</f>
        <v>2010</v>
      </c>
      <c r="BN21" s="45" t="str">
        <f>IF(Sheet1!DM21="Y", "Yes", IF(Sheet1!DM21="N", "No", ""))</f>
        <v/>
      </c>
    </row>
    <row r="22" spans="1:66">
      <c r="A22" s="32">
        <v>21</v>
      </c>
      <c r="B22" s="32" t="str">
        <f>IF(Sheet1!B22="M","Male", IF(Sheet1!B22="F","Female",""))</f>
        <v>Female</v>
      </c>
      <c r="C22" s="32" t="str">
        <f>IF(Sheet1!C22&lt;&gt;"","&lt;20",IF(Sheet1!D22&lt;&gt;"","21-30",IF(Sheet1!E22&lt;&gt;"","31-40",(IF(Sheet1!F22&lt;&gt;"","41-50",IF(Sheet1!G22&lt;&gt;"","50+",""))))))</f>
        <v>&lt;20</v>
      </c>
      <c r="D22" s="32" t="str">
        <f>IF(Sheet1!H22&lt;&gt;"","Latino",IF(Sheet1!I22&lt;&gt;"", "White", IF(Sheet1!J22&lt;&gt;"", "Asian", IF(Sheet1!K22&lt;&gt;"", "African-American",IF(Sheet1!L22&lt;&gt;"", "Other","")))))</f>
        <v>Latino</v>
      </c>
      <c r="E22" s="32" t="str">
        <f>IF(Sheet1!M22="N","No",IF(Sheet1!M22="Y","Yes",""))</f>
        <v>No</v>
      </c>
      <c r="F22" s="32" t="str">
        <f>IF(Sheet1!N22&lt;&gt;"","Primary",IF(Sheet1!O22&lt;&gt;"","Middle",IF(Sheet1!P22&lt;&gt;"","Some HS",IF(Sheet1!Q22&lt;&gt;"","HS Diploma",IF(Sheet1!R22&lt;&gt;"","Some College",IF(Sheet1!S22&lt;&gt;"","College Diploma",""))))))</f>
        <v>HS Diploma</v>
      </c>
      <c r="G22" s="32" t="str">
        <f>IF(Sheet1!U22&lt;&gt;"", "&lt;5", IF(Sheet1!V22&lt;&gt;"", "5-19", IF(Sheet1!W22&lt;&gt;"", "20-40", IF(Sheet1!X22&lt;&gt;"", "&gt;40",""))))</f>
        <v>5-19</v>
      </c>
      <c r="H22" s="32" t="str">
        <f>IF(Sheet1!Y22&lt;&gt;"", "Parents", IF(Sheet1!Z22&lt;&gt;"", "Illegal Activity", IF(Sheet1!AA22&lt;&gt;"", "Gov't Support", IF(Sheet1!AB22&lt;&gt;"", "Other",""))))</f>
        <v/>
      </c>
      <c r="I22" s="32" t="str">
        <f>IF(Sheet1!AC22="Y", "Yes", IF(Sheet1!AC22="N", "No", ""))</f>
        <v>No</v>
      </c>
      <c r="J22" s="32" t="str">
        <f>IF(Sheet1!AD22="N", "0", IF(Sheet1!AE22&lt;&gt;"", "1", IF(Sheet1!AF22&lt;&gt;"", "2-3", IF(Sheet1!AG22&lt;&gt;"", "4-6", IF(Sheet1!AH22&lt;&gt;"", "7+","")))))</f>
        <v>0</v>
      </c>
      <c r="K22" s="32" t="str">
        <f>IF(Sheet1!AI22&lt;&gt;"", "English", IF(Sheet1!AJ22&lt;&gt;"", "Spanish", IF(Sheet1!AK22&lt;&gt;"", "Other","")))</f>
        <v>English</v>
      </c>
      <c r="L22" s="32" t="str">
        <f>IF(Sheet1!AL22&lt;&gt;"","&lt;$20,000",IF(Sheet1!AM22&lt;&gt;"","$20-49K",IF(Sheet1!AN22&lt;&gt;"","$50-100K",IF(Sheet1!AO22&lt;&gt;"","&gt;$100K",""))))</f>
        <v>$20-49K</v>
      </c>
      <c r="M22" s="32" t="str">
        <f>IF(Sheet1!AP22="Y", "Yes", IF(Sheet1!AP22="N", "No",""))</f>
        <v>Yes</v>
      </c>
      <c r="N22" s="51" t="str">
        <f>IF(Sheet1!AQ22="Y", "Yes", IF(Sheet1!AQ22="N", "No",""))</f>
        <v>No</v>
      </c>
      <c r="O22" s="45" t="str">
        <f>IF(Sheet1!AR22="N", 0, IF(Sheet1!AS22&lt;&gt;"", Sheet1!AS22, ""))</f>
        <v>?</v>
      </c>
      <c r="P22" s="45" t="str">
        <f>IF(Sheet1!AT22&lt;&gt;"", "Never", IF(Sheet1!AU22&lt;&gt;"", "Sometimes", IF(Sheet1!AV22&lt;&gt;"", "Often", IF(Sheet1!AW22&lt;&gt;"", "Always",""))))</f>
        <v>Never</v>
      </c>
      <c r="Q22" s="45" t="str">
        <f>IF(Sheet1!AX22="Y", "Yes", IF(Sheet1!AX22="N", "No",""))</f>
        <v>No</v>
      </c>
      <c r="R22" s="45" t="str">
        <f>IF(Sheet1!AY22="Y", IF(Sheet1!AZ22&lt;&gt;"", Sheet1!AZ22-Sheet1!DK22+Sheet1!DL22, ""),"")</f>
        <v/>
      </c>
      <c r="S22" s="45" t="str">
        <f>IF(Sheet1!BA22="Y", IF(Sheet1!BB22&lt;&gt;"", Sheet1!BB22-Sheet1!DK22+Sheet1!DL22, ""),"")</f>
        <v/>
      </c>
      <c r="T22" s="45" t="str">
        <f>IF(Sheet1!BC22="Y", IF(Sheet1!BD22&lt;&gt;"", Sheet1!BD22-Sheet1!DK22+Sheet1!DL22, ""),"")</f>
        <v/>
      </c>
      <c r="U22" s="45" t="str">
        <f>IF(Sheet1!BE22="Y", IF(Sheet1!BF22&lt;&gt;"", Sheet1!BF22-Sheet1!DK22+Sheet1!DL22, ""),"")</f>
        <v/>
      </c>
      <c r="V22" s="45" t="str">
        <f>IF(Sheet1!BG22&lt;&gt;"", Sheet1!BG22,"")</f>
        <v/>
      </c>
      <c r="W22" s="45" t="str">
        <f>IF(Sheet1!BH22&lt;&gt;"", Sheet1!BH22,"")</f>
        <v/>
      </c>
      <c r="X22" s="45">
        <f>IF(Sheet1!BI22&lt;&gt;"", Sheet1!BI22,"")</f>
        <v>1</v>
      </c>
      <c r="Y22" s="45" t="str">
        <f>IF(Sheet1!BJ22="N", 0, IF(Sheet1!BK22&lt;&gt;"", Sheet1!BK22,""))</f>
        <v>N</v>
      </c>
      <c r="Z22" s="45">
        <f>IF(Sheet1!BK22="N", 0, IF(Sheet1!BL22&lt;&gt;"", Sheet1!BL22,""))</f>
        <v>0</v>
      </c>
      <c r="AA22" s="45" t="str">
        <f>IF(Sheet1!BN22&lt;&gt;"", Sheet1!BN22, "")</f>
        <v/>
      </c>
      <c r="AB22" s="45" t="str">
        <f>IF(Sheet1!BO22="Y", "Yes", IF(Sheet1!BO22="N", "No", IF(Sheet1!BO22="NA", "NA","")))</f>
        <v/>
      </c>
      <c r="AC22" s="45" t="str">
        <f>IF(Sheet1!BO22="N", "No", IF(Sheet1!BO22="NA", "No kids", IF(Sheet1!BP22="Y", "Enough", IF(Sheet1!BP22="N", "Not enough", ""))))</f>
        <v/>
      </c>
      <c r="AD22" s="45" t="str">
        <f>IF(Sheet1!BQ22="Y", "Yes", IF(Sheet1!BQ22="N", "No",""))</f>
        <v/>
      </c>
      <c r="AE22" s="45" t="str">
        <f>IF(Sheet1!BR22&lt;&gt;"", Sheet1!BR22, "")</f>
        <v>N</v>
      </c>
      <c r="AF22" s="45" t="str">
        <f>IF(Sheet1!BS22&lt;&gt;"", "Yes", IF(Sheet1!BT22&lt;&gt;"", "No", IF(Sheet1!BU22&lt;&gt;"", "No surviving parent", IF(Sheet1!BV22&lt;&gt;"", "Don't know",""))))</f>
        <v/>
      </c>
      <c r="AG22" s="45" t="str">
        <f>IF(Sheet1!BW22&lt;&gt;"", "Yes", IF(Sheet1!BX22&lt;&gt;"", "No", IF(Sheet1!BY22&lt;&gt;"", "No surviving parent", IF(Sheet1!BZ22&lt;&gt;"", "Don't know",""))))</f>
        <v>Yes</v>
      </c>
      <c r="AH22" s="45" t="str">
        <f>IF(Sheet1!CA22&lt;&gt;"", "Yes","")</f>
        <v>Yes</v>
      </c>
      <c r="AI22" s="45" t="str">
        <f>IF(Sheet1!CB22&lt;&gt;"", "Yes","")</f>
        <v/>
      </c>
      <c r="AJ22" s="45" t="str">
        <f>IF(Sheet1!CC22&lt;&gt;"", "Yes","")</f>
        <v/>
      </c>
      <c r="AK22" s="45" t="str">
        <f>IF(Sheet1!CD22&lt;&gt;"", "Yes","")</f>
        <v>Yes</v>
      </c>
      <c r="AL22" s="45" t="str">
        <f>IF(Sheet1!CE22&lt;&gt;"", "Yes","")</f>
        <v/>
      </c>
      <c r="AM22" s="45" t="str">
        <f>IF(Sheet1!CF22&lt;&gt;"", Sheet1!CF22, "")</f>
        <v/>
      </c>
      <c r="AN22" s="45" t="str">
        <f>IF(Sheet1!CG22="Y", "Yes", IF(Sheet1!CG22="N", "No",""))</f>
        <v/>
      </c>
      <c r="AO22" s="45" t="str">
        <f>IF(Sheet1!CH22&lt;&gt;"", Sheet1!CH22, "")</f>
        <v>N</v>
      </c>
      <c r="AP22" s="45" t="str">
        <f>IF(Sheet1!CI22&lt;&gt;"", "No family support", IF(Sheet1!CJ22&lt;&gt;"", "A little family support", IF(Sheet1!CK22&lt;&gt;"", "A lot of family support","")))</f>
        <v>No family support</v>
      </c>
      <c r="AQ22" s="45" t="str">
        <f>IF(Sheet1!CL22&lt;&gt;"", Sheet1!CL22, "")</f>
        <v>X</v>
      </c>
      <c r="AR22" s="45" t="str">
        <f>IF(Sheet1!CM22="Y", "Yes", IF(Sheet1!CM22="N", "No",""))</f>
        <v/>
      </c>
      <c r="AS22" s="45" t="str">
        <f>IF(Sheet1!CN22&lt;&gt;"", "Boys and Girls Club was supportive", "")</f>
        <v>Boys and Girls Club was supportive</v>
      </c>
      <c r="AT22" s="45" t="str">
        <f>IF(Sheet1!CO22&lt;&gt;"", "Supported by Reach program", "")</f>
        <v/>
      </c>
      <c r="AU22" s="45" t="str">
        <f>IF(Sheet1!CP22&lt;&gt;"", "Supported by Girls Inc", "")</f>
        <v/>
      </c>
      <c r="AV22" s="45" t="str">
        <f>IF(Sheet1!CQ22&lt;&gt;"", "Supported by sports teams", "")</f>
        <v/>
      </c>
      <c r="AW22" s="45" t="str">
        <f>IF(Sheet1!CR22&lt;&gt;"", "Supported by other groups", "")</f>
        <v/>
      </c>
      <c r="AX22" s="45" t="str">
        <f>IF(Sheet1!CS22&lt;&gt;"", Sheet1!CS22, "")</f>
        <v/>
      </c>
      <c r="AY22" s="45" t="str">
        <f>IF(Sheet1!CT22="Y", "Yes", IF(Sheet1!CT22="N", "No", ""))</f>
        <v/>
      </c>
      <c r="AZ22" s="45" t="str">
        <f>IF(Sheet1!CU22="Y", "Yes", IF(Sheet1!CU22="N", "No", ""))</f>
        <v>Yes</v>
      </c>
      <c r="BA22" s="45" t="str">
        <f>IF(Sheet1!CV22&lt;&gt;"", "Yes", "")</f>
        <v>Yes</v>
      </c>
      <c r="BB22" s="45" t="str">
        <f>IF(Sheet1!CW22&lt;&gt;"", "Yes", "")</f>
        <v>Yes</v>
      </c>
      <c r="BC22" s="45" t="str">
        <f>IF(Sheet1!CX22&lt;&gt;"", "Yes", "")</f>
        <v>Yes</v>
      </c>
      <c r="BD22" s="45" t="str">
        <f>IF(Sheet1!CY22&lt;&gt;"", "Yes", "")</f>
        <v/>
      </c>
      <c r="BE22" s="45" t="str">
        <f>IF(Sheet1!CZ22="N", "Didn't see one", IF(Sheet1!CZ22="Y", IF(Sheet1!DA22="Y", "It helped", IF(Sheet1!DA22="N", "It didn't help", "")), ""))</f>
        <v/>
      </c>
      <c r="BF22" s="45" t="str">
        <f>IF(Sheet1!DB22&lt;&gt;"", Sheet1!DB22, "")</f>
        <v/>
      </c>
      <c r="BG22" s="45" t="str">
        <f>IF(Sheet1!DC22="Y", "Yes", IF(Sheet1!DC22="N", "No", ""))</f>
        <v/>
      </c>
      <c r="BH22" s="45" t="str">
        <f>IF(Sheet1!DD22="Y", "Yes", IF(Sheet1!DD22="N", "No", ""))</f>
        <v>No</v>
      </c>
      <c r="BI22" s="45" t="str">
        <f>IF(Sheet1!DE22&lt;&gt;"", "Before", IF(Sheet1!DF22&lt;&gt;"", "After", IF(Sheet1!DG22&lt;&gt;"", "Never in a gang","")))</f>
        <v/>
      </c>
      <c r="BJ22" s="45" t="str">
        <f>IF(Sheet1!DG22&lt;&gt;"", "", IF(Sheet1!DH22&lt;&gt;"", Sheet1!DH22, ""))</f>
        <v>X</v>
      </c>
      <c r="BK22" s="45" t="str">
        <f>IF(Sheet1!DI22="Y", "Yes", IF(Sheet1!DI22="N", "No", ""))</f>
        <v/>
      </c>
      <c r="BL22" s="45" t="str">
        <f>IF(Sheet1!DI22="Y", IF(Sheet1!DJ22&lt;&gt;"", Sheet1!DJ22, ""), "")</f>
        <v/>
      </c>
      <c r="BM22" s="45">
        <f>IF(Sheet1!DL22&lt;&gt;"", Sheet1!DL22, "")</f>
        <v>2008</v>
      </c>
      <c r="BN22" s="45" t="str">
        <f>IF(Sheet1!DM22="Y", "Yes", IF(Sheet1!DM22="N", "No", ""))</f>
        <v/>
      </c>
    </row>
    <row r="23" spans="1:66">
      <c r="A23" s="32">
        <v>22</v>
      </c>
      <c r="B23" s="32" t="str">
        <f>IF(Sheet1!B23="M","Male", IF(Sheet1!B23="F","Female",""))</f>
        <v>Male</v>
      </c>
      <c r="C23" s="32" t="str">
        <f>IF(Sheet1!C23&lt;&gt;"","&lt;20",IF(Sheet1!D23&lt;&gt;"","21-30",IF(Sheet1!E23&lt;&gt;"","31-40",(IF(Sheet1!F23&lt;&gt;"","41-50",IF(Sheet1!G23&lt;&gt;"","50+",""))))))</f>
        <v>21-30</v>
      </c>
      <c r="D23" s="32" t="str">
        <f>IF(Sheet1!H23&lt;&gt;"","Latino",IF(Sheet1!I23&lt;&gt;"", "White", IF(Sheet1!J23&lt;&gt;"", "Asian", IF(Sheet1!K23&lt;&gt;"", "African-American",IF(Sheet1!L23&lt;&gt;"", "Other","")))))</f>
        <v>White</v>
      </c>
      <c r="E23" s="32" t="str">
        <f>IF(Sheet1!M23="N","No",IF(Sheet1!M23="Y","Yes",""))</f>
        <v>Yes</v>
      </c>
      <c r="F23" s="32" t="str">
        <f>IF(Sheet1!N23&lt;&gt;"","Primary",IF(Sheet1!O23&lt;&gt;"","Middle",IF(Sheet1!P23&lt;&gt;"","Some HS",IF(Sheet1!Q23&lt;&gt;"","HS Diploma",IF(Sheet1!R23&lt;&gt;"","Some College",IF(Sheet1!S23&lt;&gt;"","College Diploma",""))))))</f>
        <v>Some College</v>
      </c>
      <c r="G23" s="32" t="str">
        <f>IF(Sheet1!U23&lt;&gt;"", "&lt;5", IF(Sheet1!V23&lt;&gt;"", "5-19", IF(Sheet1!W23&lt;&gt;"", "20-40", IF(Sheet1!X23&lt;&gt;"", "&gt;40",""))))</f>
        <v/>
      </c>
      <c r="H23" s="32" t="str">
        <f>IF(Sheet1!Y23&lt;&gt;"", "Parents", IF(Sheet1!Z23&lt;&gt;"", "Illegal Activity", IF(Sheet1!AA23&lt;&gt;"", "Gov't Support", IF(Sheet1!AB23&lt;&gt;"", "Other",""))))</f>
        <v>Illegal Activity</v>
      </c>
      <c r="I23" s="32" t="str">
        <f>IF(Sheet1!AC23="Y", "Yes", IF(Sheet1!AC23="N", "No", ""))</f>
        <v>No</v>
      </c>
      <c r="J23" s="32" t="str">
        <f>IF(Sheet1!AD23="N", "0", IF(Sheet1!AE23&lt;&gt;"", "1", IF(Sheet1!AF23&lt;&gt;"", "2-3", IF(Sheet1!AG23&lt;&gt;"", "4-6", IF(Sheet1!AH23&lt;&gt;"", "7+","")))))</f>
        <v>0</v>
      </c>
      <c r="K23" s="32" t="str">
        <f>IF(Sheet1!AI23&lt;&gt;"", "English", IF(Sheet1!AJ23&lt;&gt;"", "Spanish", IF(Sheet1!AK23&lt;&gt;"", "Other","")))</f>
        <v>English</v>
      </c>
      <c r="L23" s="32" t="str">
        <f>IF(Sheet1!AL23&lt;&gt;"","&lt;$20,000",IF(Sheet1!AM23&lt;&gt;"","$20-49K",IF(Sheet1!AN23&lt;&gt;"","$50-100K",IF(Sheet1!AO23&lt;&gt;"","&gt;$100K",""))))</f>
        <v>$20-49K</v>
      </c>
      <c r="M23" s="32" t="str">
        <f>IF(Sheet1!AP23="Y", "Yes", IF(Sheet1!AP23="N", "No",""))</f>
        <v>Yes</v>
      </c>
      <c r="N23" s="51" t="str">
        <f>IF(Sheet1!AQ23="Y", "Yes", IF(Sheet1!AQ23="N", "No",""))</f>
        <v>No</v>
      </c>
      <c r="O23" s="45" t="str">
        <f>IF(Sheet1!AR23="N", 0, IF(Sheet1!AS23&lt;&gt;"", Sheet1!AS23, ""))</f>
        <v/>
      </c>
      <c r="P23" s="45" t="str">
        <f>IF(Sheet1!AT23&lt;&gt;"", "Never", IF(Sheet1!AU23&lt;&gt;"", "Sometimes", IF(Sheet1!AV23&lt;&gt;"", "Often", IF(Sheet1!AW23&lt;&gt;"", "Always",""))))</f>
        <v>Sometimes</v>
      </c>
      <c r="Q23" s="45" t="str">
        <f>IF(Sheet1!AX23="Y", "Yes", IF(Sheet1!AX23="N", "No",""))</f>
        <v>Yes</v>
      </c>
      <c r="R23" s="45" t="str">
        <f>IF(Sheet1!AY23="Y", IF(Sheet1!AZ23&lt;&gt;"", Sheet1!AZ23-Sheet1!DK23+Sheet1!DL23, ""),"")</f>
        <v/>
      </c>
      <c r="S23" s="45" t="str">
        <f>IF(Sheet1!BA23="Y", IF(Sheet1!BB23&lt;&gt;"", Sheet1!BB23-Sheet1!DK23+Sheet1!DL23, ""),"")</f>
        <v/>
      </c>
      <c r="T23" s="45" t="str">
        <f>IF(Sheet1!BC23="Y", IF(Sheet1!BD23&lt;&gt;"", Sheet1!BD23-Sheet1!DK23+Sheet1!DL23, ""),"")</f>
        <v/>
      </c>
      <c r="U23" s="45" t="str">
        <f>IF(Sheet1!BE23="Y", IF(Sheet1!BF23&lt;&gt;"", Sheet1!BF23-Sheet1!DK23+Sheet1!DL23, ""),"")</f>
        <v/>
      </c>
      <c r="V23" s="45" t="str">
        <f>IF(Sheet1!BG23&lt;&gt;"", Sheet1!BG23,"")</f>
        <v/>
      </c>
      <c r="W23" s="45">
        <f>IF(Sheet1!BH23&lt;&gt;"", Sheet1!BH23,"")</f>
        <v>3</v>
      </c>
      <c r="X23" s="45">
        <f>IF(Sheet1!BI23&lt;&gt;"", Sheet1!BI23,"")</f>
        <v>5</v>
      </c>
      <c r="Y23" s="45" t="str">
        <f>IF(Sheet1!BJ23="N", 0, IF(Sheet1!BK23&lt;&gt;"", Sheet1!BK23,""))</f>
        <v>N</v>
      </c>
      <c r="Z23" s="45">
        <f>IF(Sheet1!BK23="N", 0, IF(Sheet1!BL23&lt;&gt;"", Sheet1!BL23,""))</f>
        <v>0</v>
      </c>
      <c r="AA23" s="45" t="str">
        <f>IF(Sheet1!BN23&lt;&gt;"", Sheet1!BN23, "")</f>
        <v/>
      </c>
      <c r="AB23" s="45" t="str">
        <f>IF(Sheet1!BO23="Y", "Yes", IF(Sheet1!BO23="N", "No", IF(Sheet1!BO23="NA", "NA","")))</f>
        <v/>
      </c>
      <c r="AC23" s="45" t="str">
        <f>IF(Sheet1!BO23="N", "No", IF(Sheet1!BO23="NA", "No kids", IF(Sheet1!BP23="Y", "Enough", IF(Sheet1!BP23="N", "Not enough", ""))))</f>
        <v/>
      </c>
      <c r="AD23" s="45" t="str">
        <f>IF(Sheet1!BQ23="Y", "Yes", IF(Sheet1!BQ23="N", "No",""))</f>
        <v/>
      </c>
      <c r="AE23" s="45" t="str">
        <f>IF(Sheet1!BR23&lt;&gt;"", Sheet1!BR23, "")</f>
        <v>N</v>
      </c>
      <c r="AF23" s="45" t="str">
        <f>IF(Sheet1!BS23&lt;&gt;"", "Yes", IF(Sheet1!BT23&lt;&gt;"", "No", IF(Sheet1!BU23&lt;&gt;"", "No surviving parent", IF(Sheet1!BV23&lt;&gt;"", "Don't know",""))))</f>
        <v>No</v>
      </c>
      <c r="AG23" s="45" t="str">
        <f>IF(Sheet1!BW23&lt;&gt;"", "Yes", IF(Sheet1!BX23&lt;&gt;"", "No", IF(Sheet1!BY23&lt;&gt;"", "No surviving parent", IF(Sheet1!BZ23&lt;&gt;"", "Don't know",""))))</f>
        <v/>
      </c>
      <c r="AH23" s="45" t="str">
        <f>IF(Sheet1!CA23&lt;&gt;"", "Yes","")</f>
        <v>Yes</v>
      </c>
      <c r="AI23" s="45" t="str">
        <f>IF(Sheet1!CB23&lt;&gt;"", "Yes","")</f>
        <v/>
      </c>
      <c r="AJ23" s="45" t="str">
        <f>IF(Sheet1!CC23&lt;&gt;"", "Yes","")</f>
        <v/>
      </c>
      <c r="AK23" s="45" t="str">
        <f>IF(Sheet1!CD23&lt;&gt;"", "Yes","")</f>
        <v/>
      </c>
      <c r="AL23" s="45" t="str">
        <f>IF(Sheet1!CE23&lt;&gt;"", "Yes","")</f>
        <v/>
      </c>
      <c r="AM23" s="45" t="str">
        <f>IF(Sheet1!CF23&lt;&gt;"", Sheet1!CF23, "")</f>
        <v>None</v>
      </c>
      <c r="AN23" s="45" t="str">
        <f>IF(Sheet1!CG23="Y", "Yes", IF(Sheet1!CG23="N", "No",""))</f>
        <v/>
      </c>
      <c r="AO23" s="45" t="str">
        <f>IF(Sheet1!CH23&lt;&gt;"", Sheet1!CH23, "")</f>
        <v>N</v>
      </c>
      <c r="AP23" s="45" t="str">
        <f>IF(Sheet1!CI23&lt;&gt;"", "No family support", IF(Sheet1!CJ23&lt;&gt;"", "A little family support", IF(Sheet1!CK23&lt;&gt;"", "A lot of family support","")))</f>
        <v>No family support</v>
      </c>
      <c r="AQ23" s="45" t="str">
        <f>IF(Sheet1!CL23&lt;&gt;"", Sheet1!CL23, "")</f>
        <v/>
      </c>
      <c r="AR23" s="45" t="str">
        <f>IF(Sheet1!CM23="Y", "Yes", IF(Sheet1!CM23="N", "No",""))</f>
        <v/>
      </c>
      <c r="AS23" s="45" t="str">
        <f>IF(Sheet1!CN23&lt;&gt;"", "Boys and Girls Club was supportive", "")</f>
        <v>Boys and Girls Club was supportive</v>
      </c>
      <c r="AT23" s="45" t="str">
        <f>IF(Sheet1!CO23&lt;&gt;"", "Supported by Reach program", "")</f>
        <v/>
      </c>
      <c r="AU23" s="45" t="str">
        <f>IF(Sheet1!CP23&lt;&gt;"", "Supported by Girls Inc", "")</f>
        <v/>
      </c>
      <c r="AV23" s="45" t="str">
        <f>IF(Sheet1!CQ23&lt;&gt;"", "Supported by sports teams", "")</f>
        <v/>
      </c>
      <c r="AW23" s="45" t="str">
        <f>IF(Sheet1!CR23&lt;&gt;"", "Supported by other groups", "")</f>
        <v/>
      </c>
      <c r="AX23" s="45" t="str">
        <f>IF(Sheet1!CS23&lt;&gt;"", Sheet1!CS23, "")</f>
        <v/>
      </c>
      <c r="AY23" s="45" t="str">
        <f>IF(Sheet1!CT23="Y", "Yes", IF(Sheet1!CT23="N", "No", ""))</f>
        <v/>
      </c>
      <c r="AZ23" s="45" t="str">
        <f>IF(Sheet1!CU23="Y", "Yes", IF(Sheet1!CU23="N", "No", ""))</f>
        <v>No</v>
      </c>
      <c r="BA23" s="45" t="str">
        <f>IF(Sheet1!CV23&lt;&gt;"", "Yes", "")</f>
        <v>Yes</v>
      </c>
      <c r="BB23" s="45" t="str">
        <f>IF(Sheet1!CW23&lt;&gt;"", "Yes", "")</f>
        <v/>
      </c>
      <c r="BC23" s="45" t="str">
        <f>IF(Sheet1!CX23&lt;&gt;"", "Yes", "")</f>
        <v>Yes</v>
      </c>
      <c r="BD23" s="45" t="str">
        <f>IF(Sheet1!CY23&lt;&gt;"", "Yes", "")</f>
        <v/>
      </c>
      <c r="BE23" s="45" t="str">
        <f>IF(Sheet1!CZ23="N", "Didn't see one", IF(Sheet1!CZ23="Y", IF(Sheet1!DA23="Y", "It helped", IF(Sheet1!DA23="N", "It didn't help", "")), ""))</f>
        <v/>
      </c>
      <c r="BF23" s="45" t="str">
        <f>IF(Sheet1!DB23&lt;&gt;"", Sheet1!DB23, "")</f>
        <v>N</v>
      </c>
      <c r="BG23" s="45" t="str">
        <f>IF(Sheet1!DC23="Y", "Yes", IF(Sheet1!DC23="N", "No", ""))</f>
        <v/>
      </c>
      <c r="BH23" s="45" t="str">
        <f>IF(Sheet1!DD23="Y", "Yes", IF(Sheet1!DD23="N", "No", ""))</f>
        <v>No</v>
      </c>
      <c r="BI23" s="45" t="str">
        <f>IF(Sheet1!DE23&lt;&gt;"", "Before", IF(Sheet1!DF23&lt;&gt;"", "After", IF(Sheet1!DG23&lt;&gt;"", "Never in a gang","")))</f>
        <v/>
      </c>
      <c r="BJ23" s="45" t="str">
        <f>IF(Sheet1!DG23&lt;&gt;"", "", IF(Sheet1!DH23&lt;&gt;"", Sheet1!DH23, ""))</f>
        <v>X</v>
      </c>
      <c r="BK23" s="45" t="str">
        <f>IF(Sheet1!DI23="Y", "Yes", IF(Sheet1!DI23="N", "No", ""))</f>
        <v/>
      </c>
      <c r="BL23" s="45" t="str">
        <f>IF(Sheet1!DI23="Y", IF(Sheet1!DJ23&lt;&gt;"", Sheet1!DJ23, ""), "")</f>
        <v/>
      </c>
      <c r="BM23" s="45">
        <f>IF(Sheet1!DL23&lt;&gt;"", Sheet1!DL23, "")</f>
        <v>2007</v>
      </c>
      <c r="BN23" s="45" t="str">
        <f>IF(Sheet1!DM23="Y", "Yes", IF(Sheet1!DM23="N", "No", ""))</f>
        <v/>
      </c>
    </row>
    <row r="24" spans="1:66">
      <c r="A24" s="32">
        <v>23</v>
      </c>
      <c r="B24" s="32" t="str">
        <f>IF(Sheet1!B24="M","Male", IF(Sheet1!B24="F","Female",""))</f>
        <v>Female</v>
      </c>
      <c r="C24" s="32" t="str">
        <f>IF(Sheet1!C24&lt;&gt;"","&lt;20",IF(Sheet1!D24&lt;&gt;"","21-30",IF(Sheet1!E24&lt;&gt;"","31-40",(IF(Sheet1!F24&lt;&gt;"","41-50",IF(Sheet1!G24&lt;&gt;"","50+",""))))))</f>
        <v>31-40</v>
      </c>
      <c r="D24" s="32" t="str">
        <f>IF(Sheet1!H24&lt;&gt;"","Latino",IF(Sheet1!I24&lt;&gt;"", "White", IF(Sheet1!J24&lt;&gt;"", "Asian", IF(Sheet1!K24&lt;&gt;"", "African-American",IF(Sheet1!L24&lt;&gt;"", "Other","")))))</f>
        <v>African-American</v>
      </c>
      <c r="E24" s="32" t="str">
        <f>IF(Sheet1!M24="N","No",IF(Sheet1!M24="Y","Yes",""))</f>
        <v>No</v>
      </c>
      <c r="F24" s="32" t="str">
        <f>IF(Sheet1!N24&lt;&gt;"","Primary",IF(Sheet1!O24&lt;&gt;"","Middle",IF(Sheet1!P24&lt;&gt;"","Some HS",IF(Sheet1!Q24&lt;&gt;"","HS Diploma",IF(Sheet1!R24&lt;&gt;"","Some College",IF(Sheet1!S24&lt;&gt;"","College Diploma",""))))))</f>
        <v>Some HS</v>
      </c>
      <c r="G24" s="32" t="str">
        <f>IF(Sheet1!U24&lt;&gt;"", "&lt;5", IF(Sheet1!V24&lt;&gt;"", "5-19", IF(Sheet1!W24&lt;&gt;"", "20-40", IF(Sheet1!X24&lt;&gt;"", "&gt;40",""))))</f>
        <v/>
      </c>
      <c r="H24" s="32" t="str">
        <f>IF(Sheet1!Y24&lt;&gt;"", "Parents", IF(Sheet1!Z24&lt;&gt;"", "Illegal Activity", IF(Sheet1!AA24&lt;&gt;"", "Gov't Support", IF(Sheet1!AB24&lt;&gt;"", "Other",""))))</f>
        <v>Gov't Support</v>
      </c>
      <c r="I24" s="32" t="str">
        <f>IF(Sheet1!AC24="Y", "Yes", IF(Sheet1!AC24="N", "No", ""))</f>
        <v>No</v>
      </c>
      <c r="J24" s="32" t="str">
        <f>IF(Sheet1!AD24="N", "0", IF(Sheet1!AE24&lt;&gt;"", "1", IF(Sheet1!AF24&lt;&gt;"", "2-3", IF(Sheet1!AG24&lt;&gt;"", "4-6", IF(Sheet1!AH24&lt;&gt;"", "7+","")))))</f>
        <v>2-3</v>
      </c>
      <c r="K24" s="32" t="str">
        <f>IF(Sheet1!AI24&lt;&gt;"", "English", IF(Sheet1!AJ24&lt;&gt;"", "Spanish", IF(Sheet1!AK24&lt;&gt;"", "Other","")))</f>
        <v>English</v>
      </c>
      <c r="L24" s="32" t="str">
        <f>IF(Sheet1!AL24&lt;&gt;"","&lt;$20,000",IF(Sheet1!AM24&lt;&gt;"","$20-49K",IF(Sheet1!AN24&lt;&gt;"","$50-100K",IF(Sheet1!AO24&lt;&gt;"","&gt;$100K",""))))</f>
        <v>&lt;$20,000</v>
      </c>
      <c r="M24" s="32" t="str">
        <f>IF(Sheet1!AP24="Y", "Yes", IF(Sheet1!AP24="N", "No",""))</f>
        <v>Yes</v>
      </c>
      <c r="N24" s="51" t="str">
        <f>IF(Sheet1!AQ24="Y", "Yes", IF(Sheet1!AQ24="N", "No",""))</f>
        <v>No</v>
      </c>
      <c r="O24" s="45">
        <f>IF(Sheet1!AR24="N", 0, IF(Sheet1!AS24&lt;&gt;"", Sheet1!AS24, ""))</f>
        <v>0</v>
      </c>
      <c r="P24" s="45" t="str">
        <f>IF(Sheet1!AT24&lt;&gt;"", "Never", IF(Sheet1!AU24&lt;&gt;"", "Sometimes", IF(Sheet1!AV24&lt;&gt;"", "Often", IF(Sheet1!AW24&lt;&gt;"", "Always",""))))</f>
        <v>Often</v>
      </c>
      <c r="Q24" s="45" t="str">
        <f>IF(Sheet1!AX24="Y", "Yes", IF(Sheet1!AX24="N", "No",""))</f>
        <v>No</v>
      </c>
      <c r="R24" s="45" t="e">
        <f>IF(Sheet1!AY24="Y", IF(Sheet1!AZ24&lt;&gt;"", Sheet1!AZ24-Sheet1!DK24+Sheet1!DL24, ""),"")</f>
        <v>#VALUE!</v>
      </c>
      <c r="S24" s="45">
        <f>IF(Sheet1!BA24="Y", IF(Sheet1!BB24&lt;&gt;"", Sheet1!BB24-Sheet1!DK24+Sheet1!DL24, ""),"")</f>
        <v>3999</v>
      </c>
      <c r="T24" s="45" t="str">
        <f>IF(Sheet1!BC24="Y", IF(Sheet1!BD24&lt;&gt;"", Sheet1!BD24-Sheet1!DK24+Sheet1!DL24, ""),"")</f>
        <v/>
      </c>
      <c r="U24" s="45" t="str">
        <f>IF(Sheet1!BE24="Y", IF(Sheet1!BF24&lt;&gt;"", Sheet1!BF24-Sheet1!DK24+Sheet1!DL24, ""),"")</f>
        <v/>
      </c>
      <c r="V24" s="45">
        <f>IF(Sheet1!BG24&lt;&gt;"", Sheet1!BG24,"")</f>
        <v>2000</v>
      </c>
      <c r="W24" s="45" t="str">
        <f>IF(Sheet1!BH24&lt;&gt;"", Sheet1!BH24,"")</f>
        <v/>
      </c>
      <c r="X24" s="45" t="str">
        <f>IF(Sheet1!BI24&lt;&gt;"", Sheet1!BI24,"")</f>
        <v/>
      </c>
      <c r="Y24" s="45" t="str">
        <f>IF(Sheet1!BJ24="N", 0, IF(Sheet1!BK24&lt;&gt;"", Sheet1!BK24,""))</f>
        <v>N</v>
      </c>
      <c r="Z24" s="45">
        <f>IF(Sheet1!BK24="N", 0, IF(Sheet1!BL24&lt;&gt;"", Sheet1!BL24,""))</f>
        <v>0</v>
      </c>
      <c r="AA24" s="45" t="str">
        <f>IF(Sheet1!BN24&lt;&gt;"", Sheet1!BN24, "")</f>
        <v/>
      </c>
      <c r="AB24" s="45" t="str">
        <f>IF(Sheet1!BO24="Y", "Yes", IF(Sheet1!BO24="N", "No", IF(Sheet1!BO24="NA", "NA","")))</f>
        <v/>
      </c>
      <c r="AC24" s="45" t="str">
        <f>IF(Sheet1!BO24="N", "No", IF(Sheet1!BO24="NA", "No kids", IF(Sheet1!BP24="Y", "Enough", IF(Sheet1!BP24="N", "Not enough", ""))))</f>
        <v>Enough</v>
      </c>
      <c r="AD24" s="45" t="str">
        <f>IF(Sheet1!BQ24="Y", "Yes", IF(Sheet1!BQ24="N", "No",""))</f>
        <v>No</v>
      </c>
      <c r="AE24" s="45" t="str">
        <f>IF(Sheet1!BR24&lt;&gt;"", Sheet1!BR24, "")</f>
        <v>N</v>
      </c>
      <c r="AF24" s="45" t="str">
        <f>IF(Sheet1!BS24&lt;&gt;"", "Yes", IF(Sheet1!BT24&lt;&gt;"", "No", IF(Sheet1!BU24&lt;&gt;"", "No surviving parent", IF(Sheet1!BV24&lt;&gt;"", "Don't know",""))))</f>
        <v>Yes</v>
      </c>
      <c r="AG24" s="45" t="str">
        <f>IF(Sheet1!BW24&lt;&gt;"", "Yes", IF(Sheet1!BX24&lt;&gt;"", "No", IF(Sheet1!BY24&lt;&gt;"", "No surviving parent", IF(Sheet1!BZ24&lt;&gt;"", "Don't know",""))))</f>
        <v>Yes</v>
      </c>
      <c r="AH24" s="45" t="str">
        <f>IF(Sheet1!CA24&lt;&gt;"", "Yes","")</f>
        <v>Yes</v>
      </c>
      <c r="AI24" s="45" t="str">
        <f>IF(Sheet1!CB24&lt;&gt;"", "Yes","")</f>
        <v>Yes</v>
      </c>
      <c r="AJ24" s="45" t="str">
        <f>IF(Sheet1!CC24&lt;&gt;"", "Yes","")</f>
        <v/>
      </c>
      <c r="AK24" s="45" t="str">
        <f>IF(Sheet1!CD24&lt;&gt;"", "Yes","")</f>
        <v>Yes</v>
      </c>
      <c r="AL24" s="45" t="str">
        <f>IF(Sheet1!CE24&lt;&gt;"", "Yes","")</f>
        <v/>
      </c>
      <c r="AM24" s="45" t="str">
        <f>IF(Sheet1!CF24&lt;&gt;"", Sheet1!CF24, "")</f>
        <v/>
      </c>
      <c r="AN24" s="45" t="str">
        <f>IF(Sheet1!CG24="Y", "Yes", IF(Sheet1!CG24="N", "No",""))</f>
        <v/>
      </c>
      <c r="AO24" s="45" t="str">
        <f>IF(Sheet1!CH24&lt;&gt;"", Sheet1!CH24, "")</f>
        <v>N</v>
      </c>
      <c r="AP24" s="45" t="str">
        <f>IF(Sheet1!CI24&lt;&gt;"", "No family support", IF(Sheet1!CJ24&lt;&gt;"", "A little family support", IF(Sheet1!CK24&lt;&gt;"", "A lot of family support","")))</f>
        <v>No family support</v>
      </c>
      <c r="AQ24" s="45" t="str">
        <f>IF(Sheet1!CL24&lt;&gt;"", Sheet1!CL24, "")</f>
        <v/>
      </c>
      <c r="AR24" s="45" t="str">
        <f>IF(Sheet1!CM24="Y", "Yes", IF(Sheet1!CM24="N", "No",""))</f>
        <v/>
      </c>
      <c r="AS24" s="45" t="str">
        <f>IF(Sheet1!CN24&lt;&gt;"", "Boys and Girls Club was supportive", "")</f>
        <v>Boys and Girls Club was supportive</v>
      </c>
      <c r="AT24" s="45" t="str">
        <f>IF(Sheet1!CO24&lt;&gt;"", "Supported by Reach program", "")</f>
        <v/>
      </c>
      <c r="AU24" s="45" t="str">
        <f>IF(Sheet1!CP24&lt;&gt;"", "Supported by Girls Inc", "")</f>
        <v/>
      </c>
      <c r="AV24" s="45" t="str">
        <f>IF(Sheet1!CQ24&lt;&gt;"", "Supported by sports teams", "")</f>
        <v/>
      </c>
      <c r="AW24" s="45" t="str">
        <f>IF(Sheet1!CR24&lt;&gt;"", "Supported by other groups", "")</f>
        <v/>
      </c>
      <c r="AX24" s="45" t="str">
        <f>IF(Sheet1!CS24&lt;&gt;"", Sheet1!CS24, "")</f>
        <v>Welfare</v>
      </c>
      <c r="AY24" s="45" t="str">
        <f>IF(Sheet1!CT24="Y", "Yes", IF(Sheet1!CT24="N", "No", ""))</f>
        <v/>
      </c>
      <c r="AZ24" s="45" t="str">
        <f>IF(Sheet1!CU24="Y", "Yes", IF(Sheet1!CU24="N", "No", ""))</f>
        <v/>
      </c>
      <c r="BA24" s="45" t="str">
        <f>IF(Sheet1!CV24&lt;&gt;"", "Yes", "")</f>
        <v>Yes</v>
      </c>
      <c r="BB24" s="45" t="str">
        <f>IF(Sheet1!CW24&lt;&gt;"", "Yes", "")</f>
        <v/>
      </c>
      <c r="BC24" s="45" t="str">
        <f>IF(Sheet1!CX24&lt;&gt;"", "Yes", "")</f>
        <v/>
      </c>
      <c r="BD24" s="45" t="str">
        <f>IF(Sheet1!CY24&lt;&gt;"", "Yes", "")</f>
        <v/>
      </c>
      <c r="BE24" s="45" t="str">
        <f>IF(Sheet1!CZ24="N", "Didn't see one", IF(Sheet1!CZ24="Y", IF(Sheet1!DA24="Y", "It helped", IF(Sheet1!DA24="N", "It didn't help", "")), ""))</f>
        <v/>
      </c>
      <c r="BF24" s="45" t="str">
        <f>IF(Sheet1!DB24&lt;&gt;"", Sheet1!DB24, "")</f>
        <v/>
      </c>
      <c r="BG24" s="45" t="str">
        <f>IF(Sheet1!DC24="Y", "Yes", IF(Sheet1!DC24="N", "No", ""))</f>
        <v/>
      </c>
      <c r="BH24" s="45" t="str">
        <f>IF(Sheet1!DD24="Y", "Yes", IF(Sheet1!DD24="N", "No", ""))</f>
        <v>No</v>
      </c>
      <c r="BI24" s="45" t="str">
        <f>IF(Sheet1!DE24&lt;&gt;"", "Before", IF(Sheet1!DF24&lt;&gt;"", "After", IF(Sheet1!DG24&lt;&gt;"", "Never in a gang","")))</f>
        <v/>
      </c>
      <c r="BJ24" s="45" t="str">
        <f>IF(Sheet1!DG24&lt;&gt;"", "", IF(Sheet1!DH24&lt;&gt;"", Sheet1!DH24, ""))</f>
        <v>X</v>
      </c>
      <c r="BK24" s="45" t="str">
        <f>IF(Sheet1!DI24="Y", "Yes", IF(Sheet1!DI24="N", "No", ""))</f>
        <v/>
      </c>
      <c r="BL24" s="45" t="str">
        <f>IF(Sheet1!DI24="Y", IF(Sheet1!DJ24&lt;&gt;"", Sheet1!DJ24, ""), "")</f>
        <v/>
      </c>
      <c r="BM24" s="45">
        <f>IF(Sheet1!DL24&lt;&gt;"", Sheet1!DL24, "")</f>
        <v>1999</v>
      </c>
      <c r="BN24" s="45" t="str">
        <f>IF(Sheet1!DM24="Y", "Yes", IF(Sheet1!DM24="N", "No", ""))</f>
        <v/>
      </c>
    </row>
    <row r="25" spans="1:66">
      <c r="A25" s="32">
        <v>24</v>
      </c>
      <c r="B25" s="32" t="str">
        <f>IF(Sheet1!B25="M","Male", IF(Sheet1!B25="F","Female",""))</f>
        <v>Male</v>
      </c>
      <c r="C25" s="32" t="str">
        <f>IF(Sheet1!C25&lt;&gt;"","&lt;20",IF(Sheet1!D25&lt;&gt;"","21-30",IF(Sheet1!E25&lt;&gt;"","31-40",(IF(Sheet1!F25&lt;&gt;"","41-50",IF(Sheet1!G25&lt;&gt;"","50+",""))))))</f>
        <v>21-30</v>
      </c>
      <c r="D25" s="32" t="str">
        <f>IF(Sheet1!H25&lt;&gt;"","Latino",IF(Sheet1!I25&lt;&gt;"", "White", IF(Sheet1!J25&lt;&gt;"", "Asian", IF(Sheet1!K25&lt;&gt;"", "African-American",IF(Sheet1!L25&lt;&gt;"", "Other","")))))</f>
        <v>Latino</v>
      </c>
      <c r="E25" s="32" t="str">
        <f>IF(Sheet1!M25="N","No",IF(Sheet1!M25="Y","Yes",""))</f>
        <v>No</v>
      </c>
      <c r="F25" s="32" t="str">
        <f>IF(Sheet1!N25&lt;&gt;"","Primary",IF(Sheet1!O25&lt;&gt;"","Middle",IF(Sheet1!P25&lt;&gt;"","Some HS",IF(Sheet1!Q25&lt;&gt;"","HS Diploma",IF(Sheet1!R25&lt;&gt;"","Some College",IF(Sheet1!S25&lt;&gt;"","College Diploma",""))))))</f>
        <v>HS Diploma</v>
      </c>
      <c r="G25" s="32" t="str">
        <f>IF(Sheet1!U25&lt;&gt;"", "&lt;5", IF(Sheet1!V25&lt;&gt;"", "5-19", IF(Sheet1!W25&lt;&gt;"", "20-40", IF(Sheet1!X25&lt;&gt;"", "&gt;40",""))))</f>
        <v/>
      </c>
      <c r="H25" s="32" t="str">
        <f>IF(Sheet1!Y25&lt;&gt;"", "Parents", IF(Sheet1!Z25&lt;&gt;"", "Illegal Activity", IF(Sheet1!AA25&lt;&gt;"", "Gov't Support", IF(Sheet1!AB25&lt;&gt;"", "Other",""))))</f>
        <v>Parents</v>
      </c>
      <c r="I25" s="32" t="str">
        <f>IF(Sheet1!AC25="Y", "Yes", IF(Sheet1!AC25="N", "No", ""))</f>
        <v>No</v>
      </c>
      <c r="J25" s="32" t="str">
        <f>IF(Sheet1!AD25="N", "0", IF(Sheet1!AE25&lt;&gt;"", "1", IF(Sheet1!AF25&lt;&gt;"", "2-3", IF(Sheet1!AG25&lt;&gt;"", "4-6", IF(Sheet1!AH25&lt;&gt;"", "7+","")))))</f>
        <v>0</v>
      </c>
      <c r="K25" s="32" t="str">
        <f>IF(Sheet1!AI25&lt;&gt;"", "English", IF(Sheet1!AJ25&lt;&gt;"", "Spanish", IF(Sheet1!AK25&lt;&gt;"", "Other","")))</f>
        <v>English</v>
      </c>
      <c r="L25" s="32" t="str">
        <f>IF(Sheet1!AL25&lt;&gt;"","&lt;$20,000",IF(Sheet1!AM25&lt;&gt;"","$20-49K",IF(Sheet1!AN25&lt;&gt;"","$50-100K",IF(Sheet1!AO25&lt;&gt;"","&gt;$100K",""))))</f>
        <v>$20-49K</v>
      </c>
      <c r="M25" s="32" t="str">
        <f>IF(Sheet1!AP25="Y", "Yes", IF(Sheet1!AP25="N", "No",""))</f>
        <v>Yes</v>
      </c>
      <c r="N25" s="51" t="str">
        <f>IF(Sheet1!AQ25="Y", "Yes", IF(Sheet1!AQ25="N", "No",""))</f>
        <v>No</v>
      </c>
      <c r="O25" s="45">
        <f>IF(Sheet1!AR25="N", 0, IF(Sheet1!AS25&lt;&gt;"", Sheet1!AS25, ""))</f>
        <v>18</v>
      </c>
      <c r="P25" s="45" t="str">
        <f>IF(Sheet1!AT25&lt;&gt;"", "Never", IF(Sheet1!AU25&lt;&gt;"", "Sometimes", IF(Sheet1!AV25&lt;&gt;"", "Often", IF(Sheet1!AW25&lt;&gt;"", "Always",""))))</f>
        <v>Never</v>
      </c>
      <c r="Q25" s="45" t="str">
        <f>IF(Sheet1!AX25="Y", "Yes", IF(Sheet1!AX25="N", "No",""))</f>
        <v>No</v>
      </c>
      <c r="R25" s="45" t="str">
        <f>IF(Sheet1!AY25="Y", IF(Sheet1!AZ25&lt;&gt;"", Sheet1!AZ25-Sheet1!DK25+Sheet1!DL25, ""),"")</f>
        <v/>
      </c>
      <c r="S25" s="45" t="str">
        <f>IF(Sheet1!BA25="Y", IF(Sheet1!BB25&lt;&gt;"", Sheet1!BB25-Sheet1!DK25+Sheet1!DL25, ""),"")</f>
        <v/>
      </c>
      <c r="T25" s="45" t="str">
        <f>IF(Sheet1!BC25="Y", IF(Sheet1!BD25&lt;&gt;"", Sheet1!BD25-Sheet1!DK25+Sheet1!DL25, ""),"")</f>
        <v/>
      </c>
      <c r="U25" s="45" t="str">
        <f>IF(Sheet1!BE25="Y", IF(Sheet1!BF25&lt;&gt;"", Sheet1!BF25-Sheet1!DK25+Sheet1!DL25, ""),"")</f>
        <v/>
      </c>
      <c r="V25" s="45">
        <f>IF(Sheet1!BG25&lt;&gt;"", Sheet1!BG25,"")</f>
        <v>2010</v>
      </c>
      <c r="W25" s="45" t="str">
        <f>IF(Sheet1!BH25&lt;&gt;"", Sheet1!BH25,"")</f>
        <v/>
      </c>
      <c r="X25" s="45" t="str">
        <f>IF(Sheet1!BI25&lt;&gt;"", Sheet1!BI25,"")</f>
        <v/>
      </c>
      <c r="Y25" s="45" t="str">
        <f>IF(Sheet1!BJ25="N", 0, IF(Sheet1!BK25&lt;&gt;"", Sheet1!BK25,""))</f>
        <v>N</v>
      </c>
      <c r="Z25" s="45">
        <f>IF(Sheet1!BK25="N", 0, IF(Sheet1!BL25&lt;&gt;"", Sheet1!BL25,""))</f>
        <v>0</v>
      </c>
      <c r="AA25" s="45" t="str">
        <f>IF(Sheet1!BN25&lt;&gt;"", Sheet1!BN25, "")</f>
        <v/>
      </c>
      <c r="AB25" s="45" t="str">
        <f>IF(Sheet1!BO25="Y", "Yes", IF(Sheet1!BO25="N", "No", IF(Sheet1!BO25="NA", "NA","")))</f>
        <v/>
      </c>
      <c r="AC25" s="45" t="str">
        <f>IF(Sheet1!BO25="N", "No", IF(Sheet1!BO25="NA", "No kids", IF(Sheet1!BP25="Y", "Enough", IF(Sheet1!BP25="N", "Not enough", ""))))</f>
        <v/>
      </c>
      <c r="AD25" s="45" t="str">
        <f>IF(Sheet1!BQ25="Y", "Yes", IF(Sheet1!BQ25="N", "No",""))</f>
        <v/>
      </c>
      <c r="AE25" s="45" t="str">
        <f>IF(Sheet1!BR25&lt;&gt;"", Sheet1!BR25, "")</f>
        <v>N</v>
      </c>
      <c r="AF25" s="45" t="str">
        <f>IF(Sheet1!BS25&lt;&gt;"", "Yes", IF(Sheet1!BT25&lt;&gt;"", "No", IF(Sheet1!BU25&lt;&gt;"", "No surviving parent", IF(Sheet1!BV25&lt;&gt;"", "Don't know",""))))</f>
        <v>Yes</v>
      </c>
      <c r="AG25" s="45" t="str">
        <f>IF(Sheet1!BW25&lt;&gt;"", "Yes", IF(Sheet1!BX25&lt;&gt;"", "No", IF(Sheet1!BY25&lt;&gt;"", "No surviving parent", IF(Sheet1!BZ25&lt;&gt;"", "Don't know",""))))</f>
        <v>Yes</v>
      </c>
      <c r="AH25" s="45" t="str">
        <f>IF(Sheet1!CA25&lt;&gt;"", "Yes","")</f>
        <v>Yes</v>
      </c>
      <c r="AI25" s="45" t="str">
        <f>IF(Sheet1!CB25&lt;&gt;"", "Yes","")</f>
        <v/>
      </c>
      <c r="AJ25" s="45" t="str">
        <f>IF(Sheet1!CC25&lt;&gt;"", "Yes","")</f>
        <v/>
      </c>
      <c r="AK25" s="45" t="str">
        <f>IF(Sheet1!CD25&lt;&gt;"", "Yes","")</f>
        <v>Yes</v>
      </c>
      <c r="AL25" s="45" t="str">
        <f>IF(Sheet1!CE25&lt;&gt;"", "Yes","")</f>
        <v/>
      </c>
      <c r="AM25" s="45" t="str">
        <f>IF(Sheet1!CF25&lt;&gt;"", Sheet1!CF25, "")</f>
        <v/>
      </c>
      <c r="AN25" s="45" t="str">
        <f>IF(Sheet1!CG25="Y", "Yes", IF(Sheet1!CG25="N", "No",""))</f>
        <v/>
      </c>
      <c r="AO25" s="45" t="str">
        <f>IF(Sheet1!CH25&lt;&gt;"", Sheet1!CH25, "")</f>
        <v>N</v>
      </c>
      <c r="AP25" s="45" t="str">
        <f>IF(Sheet1!CI25&lt;&gt;"", "No family support", IF(Sheet1!CJ25&lt;&gt;"", "A little family support", IF(Sheet1!CK25&lt;&gt;"", "A lot of family support","")))</f>
        <v>No family support</v>
      </c>
      <c r="AQ25" s="45" t="str">
        <f>IF(Sheet1!CL25&lt;&gt;"", Sheet1!CL25, "")</f>
        <v/>
      </c>
      <c r="AR25" s="45" t="str">
        <f>IF(Sheet1!CM25="Y", "Yes", IF(Sheet1!CM25="N", "No",""))</f>
        <v/>
      </c>
      <c r="AS25" s="45" t="str">
        <f>IF(Sheet1!CN25&lt;&gt;"", "Boys and Girls Club was supportive", "")</f>
        <v>Boys and Girls Club was supportive</v>
      </c>
      <c r="AT25" s="45" t="str">
        <f>IF(Sheet1!CO25&lt;&gt;"", "Supported by Reach program", "")</f>
        <v/>
      </c>
      <c r="AU25" s="45" t="str">
        <f>IF(Sheet1!CP25&lt;&gt;"", "Supported by Girls Inc", "")</f>
        <v/>
      </c>
      <c r="AV25" s="45" t="str">
        <f>IF(Sheet1!CQ25&lt;&gt;"", "Supported by sports teams", "")</f>
        <v/>
      </c>
      <c r="AW25" s="45" t="str">
        <f>IF(Sheet1!CR25&lt;&gt;"", "Supported by other groups", "")</f>
        <v/>
      </c>
      <c r="AX25" s="45" t="str">
        <f>IF(Sheet1!CS25&lt;&gt;"", Sheet1!CS25, "")</f>
        <v/>
      </c>
      <c r="AY25" s="45" t="str">
        <f>IF(Sheet1!CT25="Y", "Yes", IF(Sheet1!CT25="N", "No", ""))</f>
        <v/>
      </c>
      <c r="AZ25" s="45" t="str">
        <f>IF(Sheet1!CU25="Y", "Yes", IF(Sheet1!CU25="N", "No", ""))</f>
        <v/>
      </c>
      <c r="BA25" s="45" t="str">
        <f>IF(Sheet1!CV25&lt;&gt;"", "Yes", "")</f>
        <v>Yes</v>
      </c>
      <c r="BB25" s="45" t="str">
        <f>IF(Sheet1!CW25&lt;&gt;"", "Yes", "")</f>
        <v/>
      </c>
      <c r="BC25" s="45" t="str">
        <f>IF(Sheet1!CX25&lt;&gt;"", "Yes", "")</f>
        <v/>
      </c>
      <c r="BD25" s="45" t="str">
        <f>IF(Sheet1!CY25&lt;&gt;"", "Yes", "")</f>
        <v/>
      </c>
      <c r="BE25" s="45" t="str">
        <f>IF(Sheet1!CZ25="N", "Didn't see one", IF(Sheet1!CZ25="Y", IF(Sheet1!DA25="Y", "It helped", IF(Sheet1!DA25="N", "It didn't help", "")), ""))</f>
        <v/>
      </c>
      <c r="BF25" s="45" t="str">
        <f>IF(Sheet1!DB25&lt;&gt;"", Sheet1!DB25, "")</f>
        <v/>
      </c>
      <c r="BG25" s="45" t="str">
        <f>IF(Sheet1!DC25="Y", "Yes", IF(Sheet1!DC25="N", "No", ""))</f>
        <v/>
      </c>
      <c r="BH25" s="45" t="str">
        <f>IF(Sheet1!DD25="Y", "Yes", IF(Sheet1!DD25="N", "No", ""))</f>
        <v>Yes</v>
      </c>
      <c r="BI25" s="45" t="str">
        <f>IF(Sheet1!DE25&lt;&gt;"", "Before", IF(Sheet1!DF25&lt;&gt;"", "After", IF(Sheet1!DG25&lt;&gt;"", "Never in a gang","")))</f>
        <v>After</v>
      </c>
      <c r="BJ25" s="45" t="str">
        <f>IF(Sheet1!DG25&lt;&gt;"", "", IF(Sheet1!DH25&lt;&gt;"", Sheet1!DH25, ""))</f>
        <v/>
      </c>
      <c r="BK25" s="45" t="str">
        <f>IF(Sheet1!DI25="Y", "Yes", IF(Sheet1!DI25="N", "No", ""))</f>
        <v/>
      </c>
      <c r="BL25" s="45" t="str">
        <f>IF(Sheet1!DI25="Y", IF(Sheet1!DJ25&lt;&gt;"", Sheet1!DJ25, ""), "")</f>
        <v/>
      </c>
      <c r="BM25" s="45">
        <f>IF(Sheet1!DL25&lt;&gt;"", Sheet1!DL25, "")</f>
        <v>2002</v>
      </c>
      <c r="BN25" s="45" t="str">
        <f>IF(Sheet1!DM25="Y", "Yes", IF(Sheet1!DM25="N", "No", ""))</f>
        <v/>
      </c>
    </row>
    <row r="26" spans="1:66">
      <c r="A26" s="32">
        <v>25</v>
      </c>
      <c r="B26" s="32" t="str">
        <f>IF(Sheet1!B26="M","Male", IF(Sheet1!B26="F","Female",""))</f>
        <v>Female</v>
      </c>
      <c r="C26" s="32" t="str">
        <f>IF(Sheet1!C26&lt;&gt;"","&lt;20",IF(Sheet1!D26&lt;&gt;"","21-30",IF(Sheet1!E26&lt;&gt;"","31-40",(IF(Sheet1!F26&lt;&gt;"","41-50",IF(Sheet1!G26&lt;&gt;"","50+",""))))))</f>
        <v>21-30</v>
      </c>
      <c r="D26" s="32" t="str">
        <f>IF(Sheet1!H26&lt;&gt;"","Latino",IF(Sheet1!I26&lt;&gt;"", "White", IF(Sheet1!J26&lt;&gt;"", "Asian", IF(Sheet1!K26&lt;&gt;"", "African-American",IF(Sheet1!L26&lt;&gt;"", "Other","")))))</f>
        <v>African-American</v>
      </c>
      <c r="E26" s="32" t="str">
        <f>IF(Sheet1!M26="N","No",IF(Sheet1!M26="Y","Yes",""))</f>
        <v>No</v>
      </c>
      <c r="F26" s="32" t="str">
        <f>IF(Sheet1!N26&lt;&gt;"","Primary",IF(Sheet1!O26&lt;&gt;"","Middle",IF(Sheet1!P26&lt;&gt;"","Some HS",IF(Sheet1!Q26&lt;&gt;"","HS Diploma",IF(Sheet1!R26&lt;&gt;"","Some College",IF(Sheet1!S26&lt;&gt;"","College Diploma",""))))))</f>
        <v>Some College</v>
      </c>
      <c r="G26" s="32" t="str">
        <f>IF(Sheet1!U26&lt;&gt;"", "&lt;5", IF(Sheet1!V26&lt;&gt;"", "5-19", IF(Sheet1!W26&lt;&gt;"", "20-40", IF(Sheet1!X26&lt;&gt;"", "&gt;40",""))))</f>
        <v>&gt;40</v>
      </c>
      <c r="H26" s="32" t="str">
        <f>IF(Sheet1!Y26&lt;&gt;"", "Parents", IF(Sheet1!Z26&lt;&gt;"", "Illegal Activity", IF(Sheet1!AA26&lt;&gt;"", "Gov't Support", IF(Sheet1!AB26&lt;&gt;"", "Other",""))))</f>
        <v/>
      </c>
      <c r="I26" s="32" t="str">
        <f>IF(Sheet1!AC26="Y", "Yes", IF(Sheet1!AC26="N", "No", ""))</f>
        <v>Yes</v>
      </c>
      <c r="J26" s="32" t="str">
        <f>IF(Sheet1!AD26="N", "0", IF(Sheet1!AE26&lt;&gt;"", "1", IF(Sheet1!AF26&lt;&gt;"", "2-3", IF(Sheet1!AG26&lt;&gt;"", "4-6", IF(Sheet1!AH26&lt;&gt;"", "7+","")))))</f>
        <v>1</v>
      </c>
      <c r="K26" s="32" t="str">
        <f>IF(Sheet1!AI26&lt;&gt;"", "English", IF(Sheet1!AJ26&lt;&gt;"", "Spanish", IF(Sheet1!AK26&lt;&gt;"", "Other","")))</f>
        <v>English</v>
      </c>
      <c r="L26" s="32" t="str">
        <f>IF(Sheet1!AL26&lt;&gt;"","&lt;$20,000",IF(Sheet1!AM26&lt;&gt;"","$20-49K",IF(Sheet1!AN26&lt;&gt;"","$50-100K",IF(Sheet1!AO26&lt;&gt;"","&gt;$100K",""))))</f>
        <v>$20-49K</v>
      </c>
      <c r="M26" s="32" t="str">
        <f>IF(Sheet1!AP26="Y", "Yes", IF(Sheet1!AP26="N", "No",""))</f>
        <v>Yes</v>
      </c>
      <c r="N26" s="51" t="str">
        <f>IF(Sheet1!AQ26="Y", "Yes", IF(Sheet1!AQ26="N", "No",""))</f>
        <v>No</v>
      </c>
      <c r="O26" s="45">
        <f>IF(Sheet1!AR26="N", 0, IF(Sheet1!AS26&lt;&gt;"", Sheet1!AS26, ""))</f>
        <v>0</v>
      </c>
      <c r="P26" s="45" t="str">
        <f>IF(Sheet1!AT26&lt;&gt;"", "Never", IF(Sheet1!AU26&lt;&gt;"", "Sometimes", IF(Sheet1!AV26&lt;&gt;"", "Often", IF(Sheet1!AW26&lt;&gt;"", "Always",""))))</f>
        <v>Sometimes</v>
      </c>
      <c r="Q26" s="45" t="str">
        <f>IF(Sheet1!AX26="Y", "Yes", IF(Sheet1!AX26="N", "No",""))</f>
        <v>No</v>
      </c>
      <c r="R26" s="45" t="str">
        <f>IF(Sheet1!AY26="Y", IF(Sheet1!AZ26&lt;&gt;"", Sheet1!AZ26-Sheet1!DK26+Sheet1!DL26, ""),"")</f>
        <v/>
      </c>
      <c r="S26" s="45" t="str">
        <f>IF(Sheet1!BA26="Y", IF(Sheet1!BB26&lt;&gt;"", Sheet1!BB26-Sheet1!DK26+Sheet1!DL26, ""),"")</f>
        <v/>
      </c>
      <c r="T26" s="45" t="str">
        <f>IF(Sheet1!BC26="Y", IF(Sheet1!BD26&lt;&gt;"", Sheet1!BD26-Sheet1!DK26+Sheet1!DL26, ""),"")</f>
        <v/>
      </c>
      <c r="U26" s="45" t="str">
        <f>IF(Sheet1!BE26="Y", IF(Sheet1!BF26&lt;&gt;"", Sheet1!BF26-Sheet1!DK26+Sheet1!DL26, ""),"")</f>
        <v/>
      </c>
      <c r="V26" s="45" t="str">
        <f>IF(Sheet1!BG26&lt;&gt;"", Sheet1!BG26,"")</f>
        <v/>
      </c>
      <c r="W26" s="45">
        <f>IF(Sheet1!BH26&lt;&gt;"", Sheet1!BH26,"")</f>
        <v>4</v>
      </c>
      <c r="X26" s="45">
        <f>IF(Sheet1!BI26&lt;&gt;"", Sheet1!BI26,"")</f>
        <v>0</v>
      </c>
      <c r="Y26" s="45" t="str">
        <f>IF(Sheet1!BJ26="N", 0, IF(Sheet1!BK26&lt;&gt;"", Sheet1!BK26,""))</f>
        <v>N</v>
      </c>
      <c r="Z26" s="45">
        <f>IF(Sheet1!BK26="N", 0, IF(Sheet1!BL26&lt;&gt;"", Sheet1!BL26,""))</f>
        <v>0</v>
      </c>
      <c r="AA26" s="45" t="str">
        <f>IF(Sheet1!BN26&lt;&gt;"", Sheet1!BN26, "")</f>
        <v/>
      </c>
      <c r="AB26" s="45" t="str">
        <f>IF(Sheet1!BO26="Y", "Yes", IF(Sheet1!BO26="N", "No", IF(Sheet1!BO26="NA", "NA","")))</f>
        <v/>
      </c>
      <c r="AC26" s="45" t="str">
        <f>IF(Sheet1!BO26="N", "No", IF(Sheet1!BO26="NA", "No kids", IF(Sheet1!BP26="Y", "Enough", IF(Sheet1!BP26="N", "Not enough", ""))))</f>
        <v>Not enough</v>
      </c>
      <c r="AD26" s="45" t="str">
        <f>IF(Sheet1!BQ26="Y", "Yes", IF(Sheet1!BQ26="N", "No",""))</f>
        <v/>
      </c>
      <c r="AE26" s="45" t="str">
        <f>IF(Sheet1!BR26&lt;&gt;"", Sheet1!BR26, "")</f>
        <v>N</v>
      </c>
      <c r="AF26" s="45" t="str">
        <f>IF(Sheet1!BS26&lt;&gt;"", "Yes", IF(Sheet1!BT26&lt;&gt;"", "No", IF(Sheet1!BU26&lt;&gt;"", "No surviving parent", IF(Sheet1!BV26&lt;&gt;"", "Don't know",""))))</f>
        <v>Yes</v>
      </c>
      <c r="AG26" s="45" t="str">
        <f>IF(Sheet1!BW26&lt;&gt;"", "Yes", IF(Sheet1!BX26&lt;&gt;"", "No", IF(Sheet1!BY26&lt;&gt;"", "No surviving parent", IF(Sheet1!BZ26&lt;&gt;"", "Don't know",""))))</f>
        <v>Yes</v>
      </c>
      <c r="AH26" s="45" t="str">
        <f>IF(Sheet1!CA26&lt;&gt;"", "Yes","")</f>
        <v>Yes</v>
      </c>
      <c r="AI26" s="45" t="str">
        <f>IF(Sheet1!CB26&lt;&gt;"", "Yes","")</f>
        <v>Yes</v>
      </c>
      <c r="AJ26" s="45" t="str">
        <f>IF(Sheet1!CC26&lt;&gt;"", "Yes","")</f>
        <v>Yes</v>
      </c>
      <c r="AK26" s="45" t="str">
        <f>IF(Sheet1!CD26&lt;&gt;"", "Yes","")</f>
        <v>Yes</v>
      </c>
      <c r="AL26" s="45" t="str">
        <f>IF(Sheet1!CE26&lt;&gt;"", "Yes","")</f>
        <v>Yes</v>
      </c>
      <c r="AM26" s="45" t="str">
        <f>IF(Sheet1!CF26&lt;&gt;"", Sheet1!CF26, "")</f>
        <v/>
      </c>
      <c r="AN26" s="45" t="str">
        <f>IF(Sheet1!CG26="Y", "Yes", IF(Sheet1!CG26="N", "No",""))</f>
        <v/>
      </c>
      <c r="AO26" s="45" t="str">
        <f>IF(Sheet1!CH26&lt;&gt;"", Sheet1!CH26, "")</f>
        <v>N</v>
      </c>
      <c r="AP26" s="45" t="str">
        <f>IF(Sheet1!CI26&lt;&gt;"", "No family support", IF(Sheet1!CJ26&lt;&gt;"", "A little family support", IF(Sheet1!CK26&lt;&gt;"", "A lot of family support","")))</f>
        <v>No family support</v>
      </c>
      <c r="AQ26" s="45" t="str">
        <f>IF(Sheet1!CL26&lt;&gt;"", Sheet1!CL26, "")</f>
        <v/>
      </c>
      <c r="AR26" s="45" t="str">
        <f>IF(Sheet1!CM26="Y", "Yes", IF(Sheet1!CM26="N", "No",""))</f>
        <v/>
      </c>
      <c r="AS26" s="45" t="str">
        <f>IF(Sheet1!CN26&lt;&gt;"", "Boys and Girls Club was supportive", "")</f>
        <v>Boys and Girls Club was supportive</v>
      </c>
      <c r="AT26" s="45" t="str">
        <f>IF(Sheet1!CO26&lt;&gt;"", "Supported by Reach program", "")</f>
        <v/>
      </c>
      <c r="AU26" s="45" t="str">
        <f>IF(Sheet1!CP26&lt;&gt;"", "Supported by Girls Inc", "")</f>
        <v/>
      </c>
      <c r="AV26" s="45" t="str">
        <f>IF(Sheet1!CQ26&lt;&gt;"", "Supported by sports teams", "")</f>
        <v/>
      </c>
      <c r="AW26" s="45" t="str">
        <f>IF(Sheet1!CR26&lt;&gt;"", "Supported by other groups", "")</f>
        <v/>
      </c>
      <c r="AX26" s="45" t="str">
        <f>IF(Sheet1!CS26&lt;&gt;"", Sheet1!CS26, "")</f>
        <v/>
      </c>
      <c r="AY26" s="45" t="str">
        <f>IF(Sheet1!CT26="Y", "Yes", IF(Sheet1!CT26="N", "No", ""))</f>
        <v/>
      </c>
      <c r="AZ26" s="45" t="str">
        <f>IF(Sheet1!CU26="Y", "Yes", IF(Sheet1!CU26="N", "No", ""))</f>
        <v/>
      </c>
      <c r="BA26" s="45" t="str">
        <f>IF(Sheet1!CV26&lt;&gt;"", "Yes", "")</f>
        <v>Yes</v>
      </c>
      <c r="BB26" s="45" t="str">
        <f>IF(Sheet1!CW26&lt;&gt;"", "Yes", "")</f>
        <v/>
      </c>
      <c r="BC26" s="45" t="str">
        <f>IF(Sheet1!CX26&lt;&gt;"", "Yes", "")</f>
        <v/>
      </c>
      <c r="BD26" s="45" t="str">
        <f>IF(Sheet1!CY26&lt;&gt;"", "Yes", "")</f>
        <v/>
      </c>
      <c r="BE26" s="45" t="str">
        <f>IF(Sheet1!CZ26="N", "Didn't see one", IF(Sheet1!CZ26="Y", IF(Sheet1!DA26="Y", "It helped", IF(Sheet1!DA26="N", "It didn't help", "")), ""))</f>
        <v/>
      </c>
      <c r="BF26" s="45" t="str">
        <f>IF(Sheet1!DB26&lt;&gt;"", Sheet1!DB26, "")</f>
        <v>N</v>
      </c>
      <c r="BG26" s="45" t="str">
        <f>IF(Sheet1!DC26="Y", "Yes", IF(Sheet1!DC26="N", "No", ""))</f>
        <v/>
      </c>
      <c r="BH26" s="45" t="str">
        <f>IF(Sheet1!DD26="Y", "Yes", IF(Sheet1!DD26="N", "No", ""))</f>
        <v>No</v>
      </c>
      <c r="BI26" s="45" t="str">
        <f>IF(Sheet1!DE26&lt;&gt;"", "Before", IF(Sheet1!DF26&lt;&gt;"", "After", IF(Sheet1!DG26&lt;&gt;"", "Never in a gang","")))</f>
        <v/>
      </c>
      <c r="BJ26" s="45" t="str">
        <f>IF(Sheet1!DG26&lt;&gt;"", "", IF(Sheet1!DH26&lt;&gt;"", Sheet1!DH26, ""))</f>
        <v>X</v>
      </c>
      <c r="BK26" s="45" t="str">
        <f>IF(Sheet1!DI26="Y", "Yes", IF(Sheet1!DI26="N", "No", ""))</f>
        <v/>
      </c>
      <c r="BL26" s="45" t="str">
        <f>IF(Sheet1!DI26="Y", IF(Sheet1!DJ26&lt;&gt;"", Sheet1!DJ26, ""), "")</f>
        <v/>
      </c>
      <c r="BM26" s="45">
        <f>IF(Sheet1!DL26&lt;&gt;"", Sheet1!DL26, "")</f>
        <v>2005</v>
      </c>
      <c r="BN26" s="45" t="str">
        <f>IF(Sheet1!DM26="Y", "Yes", IF(Sheet1!DM26="N", "No", ""))</f>
        <v/>
      </c>
    </row>
    <row r="27" spans="1:66">
      <c r="A27" s="32">
        <v>26</v>
      </c>
      <c r="B27" s="32" t="str">
        <f>IF(Sheet1!B27="M","Male", IF(Sheet1!B27="F","Female",""))</f>
        <v>Female</v>
      </c>
      <c r="C27" s="32" t="str">
        <f>IF(Sheet1!C27&lt;&gt;"","&lt;20",IF(Sheet1!D27&lt;&gt;"","21-30",IF(Sheet1!E27&lt;&gt;"","31-40",(IF(Sheet1!F27&lt;&gt;"","41-50",IF(Sheet1!G27&lt;&gt;"","50+",""))))))</f>
        <v>&lt;20</v>
      </c>
      <c r="D27" s="32" t="str">
        <f>IF(Sheet1!H27&lt;&gt;"","Latino",IF(Sheet1!I27&lt;&gt;"", "White", IF(Sheet1!J27&lt;&gt;"", "Asian", IF(Sheet1!K27&lt;&gt;"", "African-American",IF(Sheet1!L27&lt;&gt;"", "Other","")))))</f>
        <v>African-American</v>
      </c>
      <c r="E27" s="32" t="str">
        <f>IF(Sheet1!M27="N","No",IF(Sheet1!M27="Y","Yes",""))</f>
        <v>Yes</v>
      </c>
      <c r="F27" s="32" t="str">
        <f>IF(Sheet1!N27&lt;&gt;"","Primary",IF(Sheet1!O27&lt;&gt;"","Middle",IF(Sheet1!P27&lt;&gt;"","Some HS",IF(Sheet1!Q27&lt;&gt;"","HS Diploma",IF(Sheet1!R27&lt;&gt;"","Some College",IF(Sheet1!S27&lt;&gt;"","College Diploma",""))))))</f>
        <v>HS Diploma</v>
      </c>
      <c r="G27" s="32" t="str">
        <f>IF(Sheet1!U27&lt;&gt;"", "&lt;5", IF(Sheet1!V27&lt;&gt;"", "5-19", IF(Sheet1!W27&lt;&gt;"", "20-40", IF(Sheet1!X27&lt;&gt;"", "&gt;40",""))))</f>
        <v>5-19</v>
      </c>
      <c r="H27" s="32" t="str">
        <f>IF(Sheet1!Y27&lt;&gt;"", "Parents", IF(Sheet1!Z27&lt;&gt;"", "Illegal Activity", IF(Sheet1!AA27&lt;&gt;"", "Gov't Support", IF(Sheet1!AB27&lt;&gt;"", "Other",""))))</f>
        <v>Gov't Support</v>
      </c>
      <c r="I27" s="32" t="str">
        <f>IF(Sheet1!AC27="Y", "Yes", IF(Sheet1!AC27="N", "No", ""))</f>
        <v>No</v>
      </c>
      <c r="J27" s="32" t="str">
        <f>IF(Sheet1!AD27="N", "0", IF(Sheet1!AE27&lt;&gt;"", "1", IF(Sheet1!AF27&lt;&gt;"", "2-3", IF(Sheet1!AG27&lt;&gt;"", "4-6", IF(Sheet1!AH27&lt;&gt;"", "7+","")))))</f>
        <v>1</v>
      </c>
      <c r="K27" s="32" t="str">
        <f>IF(Sheet1!AI27&lt;&gt;"", "English", IF(Sheet1!AJ27&lt;&gt;"", "Spanish", IF(Sheet1!AK27&lt;&gt;"", "Other","")))</f>
        <v>English</v>
      </c>
      <c r="L27" s="32" t="str">
        <f>IF(Sheet1!AL27&lt;&gt;"","&lt;$20,000",IF(Sheet1!AM27&lt;&gt;"","$20-49K",IF(Sheet1!AN27&lt;&gt;"","$50-100K",IF(Sheet1!AO27&lt;&gt;"","&gt;$100K",""))))</f>
        <v>&lt;$20,000</v>
      </c>
      <c r="M27" s="32" t="str">
        <f>IF(Sheet1!AP27="Y", "Yes", IF(Sheet1!AP27="N", "No",""))</f>
        <v>Yes</v>
      </c>
      <c r="N27" s="51" t="str">
        <f>IF(Sheet1!AQ27="Y", "Yes", IF(Sheet1!AQ27="N", "No",""))</f>
        <v>No</v>
      </c>
      <c r="O27" s="45">
        <f>IF(Sheet1!AR27="N", 0, IF(Sheet1!AS27&lt;&gt;"", Sheet1!AS27, ""))</f>
        <v>0</v>
      </c>
      <c r="P27" s="45" t="str">
        <f>IF(Sheet1!AT27&lt;&gt;"", "Never", IF(Sheet1!AU27&lt;&gt;"", "Sometimes", IF(Sheet1!AV27&lt;&gt;"", "Often", IF(Sheet1!AW27&lt;&gt;"", "Always",""))))</f>
        <v>Always</v>
      </c>
      <c r="Q27" s="45" t="str">
        <f>IF(Sheet1!AX27="Y", "Yes", IF(Sheet1!AX27="N", "No",""))</f>
        <v>Yes</v>
      </c>
      <c r="R27" s="45" t="str">
        <f>IF(Sheet1!AY27="Y", IF(Sheet1!AZ27&lt;&gt;"", Sheet1!AZ27-Sheet1!DK27+Sheet1!DL27, ""),"")</f>
        <v/>
      </c>
      <c r="S27" s="45" t="str">
        <f>IF(Sheet1!BA27="Y", IF(Sheet1!BB27&lt;&gt;"", Sheet1!BB27-Sheet1!DK27+Sheet1!DL27, ""),"")</f>
        <v/>
      </c>
      <c r="T27" s="45" t="str">
        <f>IF(Sheet1!BC27="Y", IF(Sheet1!BD27&lt;&gt;"", Sheet1!BD27-Sheet1!DK27+Sheet1!DL27, ""),"")</f>
        <v/>
      </c>
      <c r="U27" s="45" t="str">
        <f>IF(Sheet1!BE27="Y", IF(Sheet1!BF27&lt;&gt;"", Sheet1!BF27-Sheet1!DK27+Sheet1!DL27, ""),"")</f>
        <v/>
      </c>
      <c r="V27" s="45">
        <f>IF(Sheet1!BG27&lt;&gt;"", Sheet1!BG27,"")</f>
        <v>2010</v>
      </c>
      <c r="W27" s="45">
        <f>IF(Sheet1!BH27&lt;&gt;"", Sheet1!BH27,"")</f>
        <v>20</v>
      </c>
      <c r="X27" s="45" t="str">
        <f>IF(Sheet1!BI27&lt;&gt;"", Sheet1!BI27,"")</f>
        <v>A lot</v>
      </c>
      <c r="Y27" s="45" t="str">
        <f>IF(Sheet1!BJ27="N", 0, IF(Sheet1!BK27&lt;&gt;"", Sheet1!BK27,""))</f>
        <v>N</v>
      </c>
      <c r="Z27" s="45">
        <f>IF(Sheet1!BK27="N", 0, IF(Sheet1!BL27&lt;&gt;"", Sheet1!BL27,""))</f>
        <v>0</v>
      </c>
      <c r="AA27" s="45" t="str">
        <f>IF(Sheet1!BN27&lt;&gt;"", Sheet1!BN27, "")</f>
        <v/>
      </c>
      <c r="AB27" s="45" t="str">
        <f>IF(Sheet1!BO27="Y", "Yes", IF(Sheet1!BO27="N", "No", IF(Sheet1!BO27="NA", "NA","")))</f>
        <v/>
      </c>
      <c r="AC27" s="45" t="str">
        <f>IF(Sheet1!BO27="N", "No", IF(Sheet1!BO27="NA", "No kids", IF(Sheet1!BP27="Y", "Enough", IF(Sheet1!BP27="N", "Not enough", ""))))</f>
        <v>Enough</v>
      </c>
      <c r="AD27" s="45" t="str">
        <f>IF(Sheet1!BQ27="Y", "Yes", IF(Sheet1!BQ27="N", "No",""))</f>
        <v>Yes</v>
      </c>
      <c r="AE27" s="45" t="str">
        <f>IF(Sheet1!BR27&lt;&gt;"", Sheet1!BR27, "")</f>
        <v>N</v>
      </c>
      <c r="AF27" s="45" t="str">
        <f>IF(Sheet1!BS27&lt;&gt;"", "Yes", IF(Sheet1!BT27&lt;&gt;"", "No", IF(Sheet1!BU27&lt;&gt;"", "No surviving parent", IF(Sheet1!BV27&lt;&gt;"", "Don't know",""))))</f>
        <v>Yes</v>
      </c>
      <c r="AG27" s="45" t="str">
        <f>IF(Sheet1!BW27&lt;&gt;"", "Yes", IF(Sheet1!BX27&lt;&gt;"", "No", IF(Sheet1!BY27&lt;&gt;"", "No surviving parent", IF(Sheet1!BZ27&lt;&gt;"", "Don't know",""))))</f>
        <v>Yes</v>
      </c>
      <c r="AH27" s="45" t="str">
        <f>IF(Sheet1!CA27&lt;&gt;"", "Yes","")</f>
        <v>Yes</v>
      </c>
      <c r="AI27" s="45" t="str">
        <f>IF(Sheet1!CB27&lt;&gt;"", "Yes","")</f>
        <v>Yes</v>
      </c>
      <c r="AJ27" s="45" t="str">
        <f>IF(Sheet1!CC27&lt;&gt;"", "Yes","")</f>
        <v>Yes</v>
      </c>
      <c r="AK27" s="45" t="str">
        <f>IF(Sheet1!CD27&lt;&gt;"", "Yes","")</f>
        <v>Yes</v>
      </c>
      <c r="AL27" s="45" t="str">
        <f>IF(Sheet1!CE27&lt;&gt;"", "Yes","")</f>
        <v>Yes</v>
      </c>
      <c r="AM27" s="45" t="str">
        <f>IF(Sheet1!CF27&lt;&gt;"", Sheet1!CF27, "")</f>
        <v/>
      </c>
      <c r="AN27" s="45" t="str">
        <f>IF(Sheet1!CG27="Y", "Yes", IF(Sheet1!CG27="N", "No",""))</f>
        <v/>
      </c>
      <c r="AO27" s="45" t="str">
        <f>IF(Sheet1!CH27&lt;&gt;"", Sheet1!CH27, "")</f>
        <v>Y</v>
      </c>
      <c r="AP27" s="45" t="str">
        <f>IF(Sheet1!CI27&lt;&gt;"", "No family support", IF(Sheet1!CJ27&lt;&gt;"", "A little family support", IF(Sheet1!CK27&lt;&gt;"", "A lot of family support","")))</f>
        <v>No family support</v>
      </c>
      <c r="AQ27" s="45" t="str">
        <f>IF(Sheet1!CL27&lt;&gt;"", Sheet1!CL27, "")</f>
        <v>X</v>
      </c>
      <c r="AR27" s="45" t="str">
        <f>IF(Sheet1!CM27="Y", "Yes", IF(Sheet1!CM27="N", "No",""))</f>
        <v/>
      </c>
      <c r="AS27" s="45" t="str">
        <f>IF(Sheet1!CN27&lt;&gt;"", "Boys and Girls Club was supportive", "")</f>
        <v>Boys and Girls Club was supportive</v>
      </c>
      <c r="AT27" s="45" t="str">
        <f>IF(Sheet1!CO27&lt;&gt;"", "Supported by Reach program", "")</f>
        <v/>
      </c>
      <c r="AU27" s="45" t="str">
        <f>IF(Sheet1!CP27&lt;&gt;"", "Supported by Girls Inc", "")</f>
        <v/>
      </c>
      <c r="AV27" s="45" t="str">
        <f>IF(Sheet1!CQ27&lt;&gt;"", "Supported by sports teams", "")</f>
        <v/>
      </c>
      <c r="AW27" s="45" t="str">
        <f>IF(Sheet1!CR27&lt;&gt;"", "Supported by other groups", "")</f>
        <v/>
      </c>
      <c r="AX27" s="45" t="str">
        <f>IF(Sheet1!CS27&lt;&gt;"", Sheet1!CS27, "")</f>
        <v/>
      </c>
      <c r="AY27" s="45" t="str">
        <f>IF(Sheet1!CT27="Y", "Yes", IF(Sheet1!CT27="N", "No", ""))</f>
        <v/>
      </c>
      <c r="AZ27" s="45" t="str">
        <f>IF(Sheet1!CU27="Y", "Yes", IF(Sheet1!CU27="N", "No", ""))</f>
        <v/>
      </c>
      <c r="BA27" s="45" t="str">
        <f>IF(Sheet1!CV27&lt;&gt;"", "Yes", "")</f>
        <v>Yes</v>
      </c>
      <c r="BB27" s="45" t="str">
        <f>IF(Sheet1!CW27&lt;&gt;"", "Yes", "")</f>
        <v>Yes</v>
      </c>
      <c r="BC27" s="45" t="str">
        <f>IF(Sheet1!CX27&lt;&gt;"", "Yes", "")</f>
        <v/>
      </c>
      <c r="BD27" s="45" t="str">
        <f>IF(Sheet1!CY27&lt;&gt;"", "Yes", "")</f>
        <v>Yes</v>
      </c>
      <c r="BE27" s="45" t="str">
        <f>IF(Sheet1!CZ27="N", "Didn't see one", IF(Sheet1!CZ27="Y", IF(Sheet1!DA27="Y", "It helped", IF(Sheet1!DA27="N", "It didn't help", "")), ""))</f>
        <v/>
      </c>
      <c r="BF27" s="45" t="str">
        <f>IF(Sheet1!DB27&lt;&gt;"", Sheet1!DB27, "")</f>
        <v>Y</v>
      </c>
      <c r="BG27" s="45" t="str">
        <f>IF(Sheet1!DC27="Y", "Yes", IF(Sheet1!DC27="N", "No", ""))</f>
        <v/>
      </c>
      <c r="BH27" s="45" t="str">
        <f>IF(Sheet1!DD27="Y", "Yes", IF(Sheet1!DD27="N", "No", ""))</f>
        <v>No</v>
      </c>
      <c r="BI27" s="45" t="str">
        <f>IF(Sheet1!DE27&lt;&gt;"", "Before", IF(Sheet1!DF27&lt;&gt;"", "After", IF(Sheet1!DG27&lt;&gt;"", "Never in a gang","")))</f>
        <v/>
      </c>
      <c r="BJ27" s="45" t="str">
        <f>IF(Sheet1!DG27&lt;&gt;"", "", IF(Sheet1!DH27&lt;&gt;"", Sheet1!DH27, ""))</f>
        <v>X</v>
      </c>
      <c r="BK27" s="45" t="str">
        <f>IF(Sheet1!DI27="Y", "Yes", IF(Sheet1!DI27="N", "No", ""))</f>
        <v/>
      </c>
      <c r="BL27" s="45" t="str">
        <f>IF(Sheet1!DI27="Y", IF(Sheet1!DJ27&lt;&gt;"", Sheet1!DJ27, ""), "")</f>
        <v/>
      </c>
      <c r="BM27" s="45">
        <f>IF(Sheet1!DL27&lt;&gt;"", Sheet1!DL27, "")</f>
        <v>2005</v>
      </c>
      <c r="BN27" s="45" t="str">
        <f>IF(Sheet1!DM27="Y", "Yes", IF(Sheet1!DM27="N", "No", ""))</f>
        <v/>
      </c>
    </row>
    <row r="28" spans="1:66">
      <c r="A28" s="32">
        <v>27</v>
      </c>
      <c r="B28" s="32" t="str">
        <f>IF(Sheet1!B28="M","Male", IF(Sheet1!B28="F","Female",""))</f>
        <v>Female</v>
      </c>
      <c r="C28" s="32" t="str">
        <f>IF(Sheet1!C28&lt;&gt;"","&lt;20",IF(Sheet1!D28&lt;&gt;"","21-30",IF(Sheet1!E28&lt;&gt;"","31-40",(IF(Sheet1!F28&lt;&gt;"","41-50",IF(Sheet1!G28&lt;&gt;"","50+",""))))))</f>
        <v>21-30</v>
      </c>
      <c r="D28" s="32" t="str">
        <f>IF(Sheet1!H28&lt;&gt;"","Latino",IF(Sheet1!I28&lt;&gt;"", "White", IF(Sheet1!J28&lt;&gt;"", "Asian", IF(Sheet1!K28&lt;&gt;"", "African-American",IF(Sheet1!L28&lt;&gt;"", "Other","")))))</f>
        <v>African-American</v>
      </c>
      <c r="E28" s="32" t="str">
        <f>IF(Sheet1!M28="N","No",IF(Sheet1!M28="Y","Yes",""))</f>
        <v>No</v>
      </c>
      <c r="F28" s="32" t="str">
        <f>IF(Sheet1!N28&lt;&gt;"","Primary",IF(Sheet1!O28&lt;&gt;"","Middle",IF(Sheet1!P28&lt;&gt;"","Some HS",IF(Sheet1!Q28&lt;&gt;"","HS Diploma",IF(Sheet1!R28&lt;&gt;"","Some College",IF(Sheet1!S28&lt;&gt;"","College Diploma",""))))))</f>
        <v>College Diploma</v>
      </c>
      <c r="G28" s="32" t="str">
        <f>IF(Sheet1!U28&lt;&gt;"", "&lt;5", IF(Sheet1!V28&lt;&gt;"", "5-19", IF(Sheet1!W28&lt;&gt;"", "20-40", IF(Sheet1!X28&lt;&gt;"", "&gt;40",""))))</f>
        <v>&gt;40</v>
      </c>
      <c r="H28" s="32" t="str">
        <f>IF(Sheet1!Y28&lt;&gt;"", "Parents", IF(Sheet1!Z28&lt;&gt;"", "Illegal Activity", IF(Sheet1!AA28&lt;&gt;"", "Gov't Support", IF(Sheet1!AB28&lt;&gt;"", "Other",""))))</f>
        <v/>
      </c>
      <c r="I28" s="32" t="str">
        <f>IF(Sheet1!AC28="Y", "Yes", IF(Sheet1!AC28="N", "No", ""))</f>
        <v>Yes</v>
      </c>
      <c r="J28" s="32" t="str">
        <f>IF(Sheet1!AD28="N", "0", IF(Sheet1!AE28&lt;&gt;"", "1", IF(Sheet1!AF28&lt;&gt;"", "2-3", IF(Sheet1!AG28&lt;&gt;"", "4-6", IF(Sheet1!AH28&lt;&gt;"", "7+","")))))</f>
        <v>1</v>
      </c>
      <c r="K28" s="32" t="str">
        <f>IF(Sheet1!AI28&lt;&gt;"", "English", IF(Sheet1!AJ28&lt;&gt;"", "Spanish", IF(Sheet1!AK28&lt;&gt;"", "Other","")))</f>
        <v>English</v>
      </c>
      <c r="L28" s="32" t="str">
        <f>IF(Sheet1!AL28&lt;&gt;"","&lt;$20,000",IF(Sheet1!AM28&lt;&gt;"","$20-49K",IF(Sheet1!AN28&lt;&gt;"","$50-100K",IF(Sheet1!AO28&lt;&gt;"","&gt;$100K",""))))</f>
        <v>$50-100K</v>
      </c>
      <c r="M28" s="32" t="str">
        <f>IF(Sheet1!AP28="Y", "Yes", IF(Sheet1!AP28="N", "No",""))</f>
        <v>Yes</v>
      </c>
      <c r="N28" s="51" t="str">
        <f>IF(Sheet1!AQ28="Y", "Yes", IF(Sheet1!AQ28="N", "No",""))</f>
        <v>Yes</v>
      </c>
      <c r="O28" s="45">
        <f>IF(Sheet1!AR28="N", 0, IF(Sheet1!AS28&lt;&gt;"", Sheet1!AS28, ""))</f>
        <v>0</v>
      </c>
      <c r="P28" s="45" t="str">
        <f>IF(Sheet1!AT28&lt;&gt;"", "Never", IF(Sheet1!AU28&lt;&gt;"", "Sometimes", IF(Sheet1!AV28&lt;&gt;"", "Often", IF(Sheet1!AW28&lt;&gt;"", "Always",""))))</f>
        <v>Sometimes</v>
      </c>
      <c r="Q28" s="45" t="str">
        <f>IF(Sheet1!AX28="Y", "Yes", IF(Sheet1!AX28="N", "No",""))</f>
        <v>No</v>
      </c>
      <c r="R28" s="45" t="str">
        <f>IF(Sheet1!AY28="Y", IF(Sheet1!AZ28&lt;&gt;"", Sheet1!AZ28-Sheet1!DK28+Sheet1!DL28, ""),"")</f>
        <v/>
      </c>
      <c r="S28" s="45" t="str">
        <f>IF(Sheet1!BA28="Y", IF(Sheet1!BB28&lt;&gt;"", Sheet1!BB28-Sheet1!DK28+Sheet1!DL28, ""),"")</f>
        <v/>
      </c>
      <c r="T28" s="45" t="str">
        <f>IF(Sheet1!BC28="Y", IF(Sheet1!BD28&lt;&gt;"", Sheet1!BD28-Sheet1!DK28+Sheet1!DL28, ""),"")</f>
        <v/>
      </c>
      <c r="U28" s="45" t="str">
        <f>IF(Sheet1!BE28="Y", IF(Sheet1!BF28&lt;&gt;"", Sheet1!BF28-Sheet1!DK28+Sheet1!DL28, ""),"")</f>
        <v/>
      </c>
      <c r="V28" s="45" t="str">
        <f>IF(Sheet1!BG28&lt;&gt;"", Sheet1!BG28,"")</f>
        <v/>
      </c>
      <c r="W28" s="45">
        <f>IF(Sheet1!BH28&lt;&gt;"", Sheet1!BH28,"")</f>
        <v>16</v>
      </c>
      <c r="X28" s="45">
        <f>IF(Sheet1!BI28&lt;&gt;"", Sheet1!BI28,"")</f>
        <v>0</v>
      </c>
      <c r="Y28" s="45" t="str">
        <f>IF(Sheet1!BJ28="N", 0, IF(Sheet1!BK28&lt;&gt;"", Sheet1!BK28,""))</f>
        <v>N</v>
      </c>
      <c r="Z28" s="45">
        <f>IF(Sheet1!BK28="N", 0, IF(Sheet1!BL28&lt;&gt;"", Sheet1!BL28,""))</f>
        <v>0</v>
      </c>
      <c r="AA28" s="45" t="str">
        <f>IF(Sheet1!BN28&lt;&gt;"", Sheet1!BN28, "")</f>
        <v/>
      </c>
      <c r="AB28" s="45" t="str">
        <f>IF(Sheet1!BO28="Y", "Yes", IF(Sheet1!BO28="N", "No", IF(Sheet1!BO28="NA", "NA","")))</f>
        <v/>
      </c>
      <c r="AC28" s="45" t="str">
        <f>IF(Sheet1!BO28="N", "No", IF(Sheet1!BO28="NA", "No kids", IF(Sheet1!BP28="Y", "Enough", IF(Sheet1!BP28="N", "Not enough", ""))))</f>
        <v/>
      </c>
      <c r="AD28" s="45" t="str">
        <f>IF(Sheet1!BQ28="Y", "Yes", IF(Sheet1!BQ28="N", "No",""))</f>
        <v/>
      </c>
      <c r="AE28" s="45" t="str">
        <f>IF(Sheet1!BR28&lt;&gt;"", Sheet1!BR28, "")</f>
        <v>N</v>
      </c>
      <c r="AF28" s="45" t="str">
        <f>IF(Sheet1!BS28&lt;&gt;"", "Yes", IF(Sheet1!BT28&lt;&gt;"", "No", IF(Sheet1!BU28&lt;&gt;"", "No surviving parent", IF(Sheet1!BV28&lt;&gt;"", "Don't know",""))))</f>
        <v>Yes</v>
      </c>
      <c r="AG28" s="45" t="str">
        <f>IF(Sheet1!BW28&lt;&gt;"", "Yes", IF(Sheet1!BX28&lt;&gt;"", "No", IF(Sheet1!BY28&lt;&gt;"", "No surviving parent", IF(Sheet1!BZ28&lt;&gt;"", "Don't know",""))))</f>
        <v>Don't know</v>
      </c>
      <c r="AH28" s="45" t="str">
        <f>IF(Sheet1!CA28&lt;&gt;"", "Yes","")</f>
        <v/>
      </c>
      <c r="AI28" s="45" t="str">
        <f>IF(Sheet1!CB28&lt;&gt;"", "Yes","")</f>
        <v/>
      </c>
      <c r="AJ28" s="45" t="str">
        <f>IF(Sheet1!CC28&lt;&gt;"", "Yes","")</f>
        <v/>
      </c>
      <c r="AK28" s="45" t="str">
        <f>IF(Sheet1!CD28&lt;&gt;"", "Yes","")</f>
        <v/>
      </c>
      <c r="AL28" s="45" t="str">
        <f>IF(Sheet1!CE28&lt;&gt;"", "Yes","")</f>
        <v>Yes</v>
      </c>
      <c r="AM28" s="45" t="str">
        <f>IF(Sheet1!CF28&lt;&gt;"", Sheet1!CF28, "")</f>
        <v/>
      </c>
      <c r="AN28" s="45" t="str">
        <f>IF(Sheet1!CG28="Y", "Yes", IF(Sheet1!CG28="N", "No",""))</f>
        <v/>
      </c>
      <c r="AO28" s="45" t="str">
        <f>IF(Sheet1!CH28&lt;&gt;"", Sheet1!CH28, "")</f>
        <v>Y</v>
      </c>
      <c r="AP28" s="45" t="str">
        <f>IF(Sheet1!CI28&lt;&gt;"", "No family support", IF(Sheet1!CJ28&lt;&gt;"", "A little family support", IF(Sheet1!CK28&lt;&gt;"", "A lot of family support","")))</f>
        <v>No family support</v>
      </c>
      <c r="AQ28" s="45" t="str">
        <f>IF(Sheet1!CL28&lt;&gt;"", Sheet1!CL28, "")</f>
        <v/>
      </c>
      <c r="AR28" s="45" t="str">
        <f>IF(Sheet1!CM28="Y", "Yes", IF(Sheet1!CM28="N", "No",""))</f>
        <v/>
      </c>
      <c r="AS28" s="45" t="str">
        <f>IF(Sheet1!CN28&lt;&gt;"", "Boys and Girls Club was supportive", "")</f>
        <v>Boys and Girls Club was supportive</v>
      </c>
      <c r="AT28" s="45" t="str">
        <f>IF(Sheet1!CO28&lt;&gt;"", "Supported by Reach program", "")</f>
        <v/>
      </c>
      <c r="AU28" s="45" t="str">
        <f>IF(Sheet1!CP28&lt;&gt;"", "Supported by Girls Inc", "")</f>
        <v/>
      </c>
      <c r="AV28" s="45" t="str">
        <f>IF(Sheet1!CQ28&lt;&gt;"", "Supported by sports teams", "")</f>
        <v/>
      </c>
      <c r="AW28" s="45" t="str">
        <f>IF(Sheet1!CR28&lt;&gt;"", "Supported by other groups", "")</f>
        <v/>
      </c>
      <c r="AX28" s="45" t="str">
        <f>IF(Sheet1!CS28&lt;&gt;"", Sheet1!CS28, "")</f>
        <v/>
      </c>
      <c r="AY28" s="45" t="str">
        <f>IF(Sheet1!CT28="Y", "Yes", IF(Sheet1!CT28="N", "No", ""))</f>
        <v/>
      </c>
      <c r="AZ28" s="45" t="str">
        <f>IF(Sheet1!CU28="Y", "Yes", IF(Sheet1!CU28="N", "No", ""))</f>
        <v/>
      </c>
      <c r="BA28" s="45" t="str">
        <f>IF(Sheet1!CV28&lt;&gt;"", "Yes", "")</f>
        <v>Yes</v>
      </c>
      <c r="BB28" s="45" t="str">
        <f>IF(Sheet1!CW28&lt;&gt;"", "Yes", "")</f>
        <v/>
      </c>
      <c r="BC28" s="45" t="str">
        <f>IF(Sheet1!CX28&lt;&gt;"", "Yes", "")</f>
        <v/>
      </c>
      <c r="BD28" s="45" t="str">
        <f>IF(Sheet1!CY28&lt;&gt;"", "Yes", "")</f>
        <v/>
      </c>
      <c r="BE28" s="45" t="str">
        <f>IF(Sheet1!CZ28="N", "Didn't see one", IF(Sheet1!CZ28="Y", IF(Sheet1!DA28="Y", "It helped", IF(Sheet1!DA28="N", "It didn't help", "")), ""))</f>
        <v/>
      </c>
      <c r="BF28" s="45" t="str">
        <f>IF(Sheet1!DB28&lt;&gt;"", Sheet1!DB28, "")</f>
        <v/>
      </c>
      <c r="BG28" s="45" t="str">
        <f>IF(Sheet1!DC28="Y", "Yes", IF(Sheet1!DC28="N", "No", ""))</f>
        <v/>
      </c>
      <c r="BH28" s="45" t="str">
        <f>IF(Sheet1!DD28="Y", "Yes", IF(Sheet1!DD28="N", "No", ""))</f>
        <v>No</v>
      </c>
      <c r="BI28" s="45" t="str">
        <f>IF(Sheet1!DE28&lt;&gt;"", "Before", IF(Sheet1!DF28&lt;&gt;"", "After", IF(Sheet1!DG28&lt;&gt;"", "Never in a gang","")))</f>
        <v/>
      </c>
      <c r="BJ28" s="45" t="str">
        <f>IF(Sheet1!DG28&lt;&gt;"", "", IF(Sheet1!DH28&lt;&gt;"", Sheet1!DH28, ""))</f>
        <v>X</v>
      </c>
      <c r="BK28" s="45" t="str">
        <f>IF(Sheet1!DI28="Y", "Yes", IF(Sheet1!DI28="N", "No", ""))</f>
        <v/>
      </c>
      <c r="BL28" s="45" t="str">
        <f>IF(Sheet1!DI28="Y", IF(Sheet1!DJ28&lt;&gt;"", Sheet1!DJ28, ""), "")</f>
        <v/>
      </c>
      <c r="BM28" s="45">
        <f>IF(Sheet1!DL28&lt;&gt;"", Sheet1!DL28, "")</f>
        <v>2008</v>
      </c>
      <c r="BN28" s="45" t="str">
        <f>IF(Sheet1!DM28="Y", "Yes", IF(Sheet1!DM28="N", "No", ""))</f>
        <v/>
      </c>
    </row>
    <row r="29" spans="1:66">
      <c r="A29" s="32">
        <v>28</v>
      </c>
      <c r="B29" s="32" t="str">
        <f>IF(Sheet1!B29="M","Male", IF(Sheet1!B29="F","Female",""))</f>
        <v>Male</v>
      </c>
      <c r="C29" s="32" t="str">
        <f>IF(Sheet1!C29&lt;&gt;"","&lt;20",IF(Sheet1!D29&lt;&gt;"","21-30",IF(Sheet1!E29&lt;&gt;"","31-40",(IF(Sheet1!F29&lt;&gt;"","41-50",IF(Sheet1!G29&lt;&gt;"","50+",""))))))</f>
        <v>21-30</v>
      </c>
      <c r="D29" s="32" t="str">
        <f>IF(Sheet1!H29&lt;&gt;"","Latino",IF(Sheet1!I29&lt;&gt;"", "White", IF(Sheet1!J29&lt;&gt;"", "Asian", IF(Sheet1!K29&lt;&gt;"", "African-American",IF(Sheet1!L29&lt;&gt;"", "Other","")))))</f>
        <v>African-American</v>
      </c>
      <c r="E29" s="32" t="str">
        <f>IF(Sheet1!M29="N","No",IF(Sheet1!M29="Y","Yes",""))</f>
        <v>No</v>
      </c>
      <c r="F29" s="32" t="str">
        <f>IF(Sheet1!N29&lt;&gt;"","Primary",IF(Sheet1!O29&lt;&gt;"","Middle",IF(Sheet1!P29&lt;&gt;"","Some HS",IF(Sheet1!Q29&lt;&gt;"","HS Diploma",IF(Sheet1!R29&lt;&gt;"","Some College",IF(Sheet1!S29&lt;&gt;"","College Diploma",""))))))</f>
        <v>Some HS</v>
      </c>
      <c r="G29" s="32" t="str">
        <f>IF(Sheet1!U29&lt;&gt;"", "&lt;5", IF(Sheet1!V29&lt;&gt;"", "5-19", IF(Sheet1!W29&lt;&gt;"", "20-40", IF(Sheet1!X29&lt;&gt;"", "&gt;40",""))))</f>
        <v/>
      </c>
      <c r="H29" s="32" t="str">
        <f>IF(Sheet1!Y29&lt;&gt;"", "Parents", IF(Sheet1!Z29&lt;&gt;"", "Illegal Activity", IF(Sheet1!AA29&lt;&gt;"", "Gov't Support", IF(Sheet1!AB29&lt;&gt;"", "Other",""))))</f>
        <v>Illegal Activity</v>
      </c>
      <c r="I29" s="32" t="str">
        <f>IF(Sheet1!AC29="Y", "Yes", IF(Sheet1!AC29="N", "No", ""))</f>
        <v>Yes</v>
      </c>
      <c r="J29" s="32" t="str">
        <f>IF(Sheet1!AD29="N", "0", IF(Sheet1!AE29&lt;&gt;"", "1", IF(Sheet1!AF29&lt;&gt;"", "2-3", IF(Sheet1!AG29&lt;&gt;"", "4-6", IF(Sheet1!AH29&lt;&gt;"", "7+","")))))</f>
        <v>1</v>
      </c>
      <c r="K29" s="32" t="str">
        <f>IF(Sheet1!AI29&lt;&gt;"", "English", IF(Sheet1!AJ29&lt;&gt;"", "Spanish", IF(Sheet1!AK29&lt;&gt;"", "Other","")))</f>
        <v>English</v>
      </c>
      <c r="L29" s="32" t="str">
        <f>IF(Sheet1!AL29&lt;&gt;"","&lt;$20,000",IF(Sheet1!AM29&lt;&gt;"","$20-49K",IF(Sheet1!AN29&lt;&gt;"","$50-100K",IF(Sheet1!AO29&lt;&gt;"","&gt;$100K",""))))</f>
        <v>&lt;$20,000</v>
      </c>
      <c r="M29" s="32" t="str">
        <f>IF(Sheet1!AP29="Y", "Yes", IF(Sheet1!AP29="N", "No",""))</f>
        <v>Yes</v>
      </c>
      <c r="N29" s="51" t="str">
        <f>IF(Sheet1!AQ29="Y", "Yes", IF(Sheet1!AQ29="N", "No",""))</f>
        <v>No</v>
      </c>
      <c r="O29" s="45">
        <f>IF(Sheet1!AR29="N", 0, IF(Sheet1!AS29&lt;&gt;"", Sheet1!AS29, ""))</f>
        <v>0</v>
      </c>
      <c r="P29" s="45" t="str">
        <f>IF(Sheet1!AT29&lt;&gt;"", "Never", IF(Sheet1!AU29&lt;&gt;"", "Sometimes", IF(Sheet1!AV29&lt;&gt;"", "Often", IF(Sheet1!AW29&lt;&gt;"", "Always",""))))</f>
        <v>Always</v>
      </c>
      <c r="Q29" s="45" t="str">
        <f>IF(Sheet1!AX29="Y", "Yes", IF(Sheet1!AX29="N", "No",""))</f>
        <v>No</v>
      </c>
      <c r="R29" s="45" t="e">
        <f>IF(Sheet1!AY29="Y", IF(Sheet1!AZ29&lt;&gt;"", Sheet1!AZ29-Sheet1!DK29+Sheet1!DL29, ""),"")</f>
        <v>#VALUE!</v>
      </c>
      <c r="S29" s="45" t="e">
        <f>IF(Sheet1!BA29="Y", IF(Sheet1!BB29&lt;&gt;"", Sheet1!BB29-Sheet1!DK29+Sheet1!DL29, ""),"")</f>
        <v>#VALUE!</v>
      </c>
      <c r="T29" s="45" t="str">
        <f>IF(Sheet1!BC29="Y", IF(Sheet1!BD29&lt;&gt;"", Sheet1!BD29-Sheet1!DK29+Sheet1!DL29, ""),"")</f>
        <v/>
      </c>
      <c r="U29" s="45" t="str">
        <f>IF(Sheet1!BE29="Y", IF(Sheet1!BF29&lt;&gt;"", Sheet1!BF29-Sheet1!DK29+Sheet1!DL29, ""),"")</f>
        <v/>
      </c>
      <c r="V29" s="45">
        <f>IF(Sheet1!BG29&lt;&gt;"", Sheet1!BG29,"")</f>
        <v>2008</v>
      </c>
      <c r="W29" s="45">
        <f>IF(Sheet1!BH29&lt;&gt;"", Sheet1!BH29,"")</f>
        <v>0</v>
      </c>
      <c r="X29" s="45">
        <f>IF(Sheet1!BI29&lt;&gt;"", Sheet1!BI29,"")</f>
        <v>20</v>
      </c>
      <c r="Y29" s="45" t="str">
        <f>IF(Sheet1!BJ29="N", 0, IF(Sheet1!BK29&lt;&gt;"", Sheet1!BK29,""))</f>
        <v>N</v>
      </c>
      <c r="Z29" s="45">
        <f>IF(Sheet1!BK29="N", 0, IF(Sheet1!BL29&lt;&gt;"", Sheet1!BL29,""))</f>
        <v>0</v>
      </c>
      <c r="AA29" s="45" t="str">
        <f>IF(Sheet1!BN29&lt;&gt;"", Sheet1!BN29, "")</f>
        <v/>
      </c>
      <c r="AB29" s="45" t="str">
        <f>IF(Sheet1!BO29="Y", "Yes", IF(Sheet1!BO29="N", "No", IF(Sheet1!BO29="NA", "NA","")))</f>
        <v/>
      </c>
      <c r="AC29" s="45" t="str">
        <f>IF(Sheet1!BO29="N", "No", IF(Sheet1!BO29="NA", "No kids", IF(Sheet1!BP29="Y", "Enough", IF(Sheet1!BP29="N", "Not enough", ""))))</f>
        <v>Enough</v>
      </c>
      <c r="AD29" s="45" t="str">
        <f>IF(Sheet1!BQ29="Y", "Yes", IF(Sheet1!BQ29="N", "No",""))</f>
        <v>No</v>
      </c>
      <c r="AE29" s="45" t="str">
        <f>IF(Sheet1!BR29&lt;&gt;"", Sheet1!BR29, "")</f>
        <v>N</v>
      </c>
      <c r="AF29" s="45" t="str">
        <f>IF(Sheet1!BS29&lt;&gt;"", "Yes", IF(Sheet1!BT29&lt;&gt;"", "No", IF(Sheet1!BU29&lt;&gt;"", "No surviving parent", IF(Sheet1!BV29&lt;&gt;"", "Don't know",""))))</f>
        <v>Yes</v>
      </c>
      <c r="AG29" s="45" t="str">
        <f>IF(Sheet1!BW29&lt;&gt;"", "Yes", IF(Sheet1!BX29&lt;&gt;"", "No", IF(Sheet1!BY29&lt;&gt;"", "No surviving parent", IF(Sheet1!BZ29&lt;&gt;"", "Don't know",""))))</f>
        <v>Yes</v>
      </c>
      <c r="AH29" s="45" t="str">
        <f>IF(Sheet1!CA29&lt;&gt;"", "Yes","")</f>
        <v>Yes</v>
      </c>
      <c r="AI29" s="45" t="str">
        <f>IF(Sheet1!CB29&lt;&gt;"", "Yes","")</f>
        <v>Yes</v>
      </c>
      <c r="AJ29" s="45" t="str">
        <f>IF(Sheet1!CC29&lt;&gt;"", "Yes","")</f>
        <v/>
      </c>
      <c r="AK29" s="45" t="str">
        <f>IF(Sheet1!CD29&lt;&gt;"", "Yes","")</f>
        <v>Yes</v>
      </c>
      <c r="AL29" s="45" t="str">
        <f>IF(Sheet1!CE29&lt;&gt;"", "Yes","")</f>
        <v/>
      </c>
      <c r="AM29" s="45" t="str">
        <f>IF(Sheet1!CF29&lt;&gt;"", Sheet1!CF29, "")</f>
        <v/>
      </c>
      <c r="AN29" s="45" t="str">
        <f>IF(Sheet1!CG29="Y", "Yes", IF(Sheet1!CG29="N", "No",""))</f>
        <v/>
      </c>
      <c r="AO29" s="45" t="str">
        <f>IF(Sheet1!CH29&lt;&gt;"", Sheet1!CH29, "")</f>
        <v>N</v>
      </c>
      <c r="AP29" s="45" t="str">
        <f>IF(Sheet1!CI29&lt;&gt;"", "No family support", IF(Sheet1!CJ29&lt;&gt;"", "A little family support", IF(Sheet1!CK29&lt;&gt;"", "A lot of family support","")))</f>
        <v>No family support</v>
      </c>
      <c r="AQ29" s="45" t="str">
        <f>IF(Sheet1!CL29&lt;&gt;"", Sheet1!CL29, "")</f>
        <v/>
      </c>
      <c r="AR29" s="45" t="str">
        <f>IF(Sheet1!CM29="Y", "Yes", IF(Sheet1!CM29="N", "No",""))</f>
        <v/>
      </c>
      <c r="AS29" s="45" t="str">
        <f>IF(Sheet1!CN29&lt;&gt;"", "Boys and Girls Club was supportive", "")</f>
        <v>Boys and Girls Club was supportive</v>
      </c>
      <c r="AT29" s="45" t="str">
        <f>IF(Sheet1!CO29&lt;&gt;"", "Supported by Reach program", "")</f>
        <v/>
      </c>
      <c r="AU29" s="45" t="str">
        <f>IF(Sheet1!CP29&lt;&gt;"", "Supported by Girls Inc", "")</f>
        <v>Supported by Girls Inc</v>
      </c>
      <c r="AV29" s="45" t="str">
        <f>IF(Sheet1!CQ29&lt;&gt;"", "Supported by sports teams", "")</f>
        <v/>
      </c>
      <c r="AW29" s="45" t="str">
        <f>IF(Sheet1!CR29&lt;&gt;"", "Supported by other groups", "")</f>
        <v/>
      </c>
      <c r="AX29" s="45" t="str">
        <f>IF(Sheet1!CS29&lt;&gt;"", Sheet1!CS29, "")</f>
        <v>Jail teacher</v>
      </c>
      <c r="AY29" s="45" t="str">
        <f>IF(Sheet1!CT29="Y", "Yes", IF(Sheet1!CT29="N", "No", ""))</f>
        <v/>
      </c>
      <c r="AZ29" s="45" t="str">
        <f>IF(Sheet1!CU29="Y", "Yes", IF(Sheet1!CU29="N", "No", ""))</f>
        <v>No</v>
      </c>
      <c r="BA29" s="45" t="str">
        <f>IF(Sheet1!CV29&lt;&gt;"", "Yes", "")</f>
        <v>Yes</v>
      </c>
      <c r="BB29" s="45" t="str">
        <f>IF(Sheet1!CW29&lt;&gt;"", "Yes", "")</f>
        <v/>
      </c>
      <c r="BC29" s="45" t="str">
        <f>IF(Sheet1!CX29&lt;&gt;"", "Yes", "")</f>
        <v/>
      </c>
      <c r="BD29" s="45" t="str">
        <f>IF(Sheet1!CY29&lt;&gt;"", "Yes", "")</f>
        <v/>
      </c>
      <c r="BE29" s="45" t="str">
        <f>IF(Sheet1!CZ29="N", "Didn't see one", IF(Sheet1!CZ29="Y", IF(Sheet1!DA29="Y", "It helped", IF(Sheet1!DA29="N", "It didn't help", "")), ""))</f>
        <v/>
      </c>
      <c r="BF29" s="45" t="str">
        <f>IF(Sheet1!DB29&lt;&gt;"", Sheet1!DB29, "")</f>
        <v>N</v>
      </c>
      <c r="BG29" s="45" t="str">
        <f>IF(Sheet1!DC29="Y", "Yes", IF(Sheet1!DC29="N", "No", ""))</f>
        <v/>
      </c>
      <c r="BH29" s="45" t="str">
        <f>IF(Sheet1!DD29="Y", "Yes", IF(Sheet1!DD29="N", "No", ""))</f>
        <v>Yes</v>
      </c>
      <c r="BI29" s="45" t="str">
        <f>IF(Sheet1!DE29&lt;&gt;"", "Before", IF(Sheet1!DF29&lt;&gt;"", "After", IF(Sheet1!DG29&lt;&gt;"", "Never in a gang","")))</f>
        <v>Before</v>
      </c>
      <c r="BJ29" s="45" t="str">
        <f>IF(Sheet1!DG29&lt;&gt;"", "", IF(Sheet1!DH29&lt;&gt;"", Sheet1!DH29, ""))</f>
        <v/>
      </c>
      <c r="BK29" s="45" t="str">
        <f>IF(Sheet1!DI29="Y", "Yes", IF(Sheet1!DI29="N", "No", ""))</f>
        <v/>
      </c>
      <c r="BL29" s="45" t="str">
        <f>IF(Sheet1!DI29="Y", IF(Sheet1!DJ29&lt;&gt;"", Sheet1!DJ29, ""), "")</f>
        <v/>
      </c>
      <c r="BM29" s="45">
        <f>IF(Sheet1!DL29&lt;&gt;"", Sheet1!DL29, "")</f>
        <v>2005</v>
      </c>
      <c r="BN29" s="45" t="str">
        <f>IF(Sheet1!DM29="Y", "Yes", IF(Sheet1!DM29="N", "No", ""))</f>
        <v/>
      </c>
    </row>
    <row r="30" spans="1:66">
      <c r="A30" s="32">
        <v>29</v>
      </c>
      <c r="B30" s="32" t="str">
        <f>IF(Sheet1!B30="M","Male", IF(Sheet1!B30="F","Female",""))</f>
        <v>Female</v>
      </c>
      <c r="C30" s="32" t="str">
        <f>IF(Sheet1!C30&lt;&gt;"","&lt;20",IF(Sheet1!D30&lt;&gt;"","21-30",IF(Sheet1!E30&lt;&gt;"","31-40",(IF(Sheet1!F30&lt;&gt;"","41-50",IF(Sheet1!G30&lt;&gt;"","50+",""))))))</f>
        <v>21-30</v>
      </c>
      <c r="D30" s="32" t="str">
        <f>IF(Sheet1!H30&lt;&gt;"","Latino",IF(Sheet1!I30&lt;&gt;"", "White", IF(Sheet1!J30&lt;&gt;"", "Asian", IF(Sheet1!K30&lt;&gt;"", "African-American",IF(Sheet1!L30&lt;&gt;"", "Other","")))))</f>
        <v>African-American</v>
      </c>
      <c r="E30" s="32" t="str">
        <f>IF(Sheet1!M30="N","No",IF(Sheet1!M30="Y","Yes",""))</f>
        <v>No</v>
      </c>
      <c r="F30" s="32" t="str">
        <f>IF(Sheet1!N30&lt;&gt;"","Primary",IF(Sheet1!O30&lt;&gt;"","Middle",IF(Sheet1!P30&lt;&gt;"","Some HS",IF(Sheet1!Q30&lt;&gt;"","HS Diploma",IF(Sheet1!R30&lt;&gt;"","Some College",IF(Sheet1!S30&lt;&gt;"","College Diploma",""))))))</f>
        <v>Some College</v>
      </c>
      <c r="G30" s="32" t="str">
        <f>IF(Sheet1!U30&lt;&gt;"", "&lt;5", IF(Sheet1!V30&lt;&gt;"", "5-19", IF(Sheet1!W30&lt;&gt;"", "20-40", IF(Sheet1!X30&lt;&gt;"", "&gt;40",""))))</f>
        <v>&gt;40</v>
      </c>
      <c r="H30" s="32" t="str">
        <f>IF(Sheet1!Y30&lt;&gt;"", "Parents", IF(Sheet1!Z30&lt;&gt;"", "Illegal Activity", IF(Sheet1!AA30&lt;&gt;"", "Gov't Support", IF(Sheet1!AB30&lt;&gt;"", "Other",""))))</f>
        <v/>
      </c>
      <c r="I30" s="32" t="str">
        <f>IF(Sheet1!AC30="Y", "Yes", IF(Sheet1!AC30="N", "No", ""))</f>
        <v>Yes</v>
      </c>
      <c r="J30" s="32" t="str">
        <f>IF(Sheet1!AD30="N", "0", IF(Sheet1!AE30&lt;&gt;"", "1", IF(Sheet1!AF30&lt;&gt;"", "2-3", IF(Sheet1!AG30&lt;&gt;"", "4-6", IF(Sheet1!AH30&lt;&gt;"", "7+","")))))</f>
        <v>2-3</v>
      </c>
      <c r="K30" s="32" t="str">
        <f>IF(Sheet1!AI30&lt;&gt;"", "English", IF(Sheet1!AJ30&lt;&gt;"", "Spanish", IF(Sheet1!AK30&lt;&gt;"", "Other","")))</f>
        <v>English</v>
      </c>
      <c r="L30" s="32" t="str">
        <f>IF(Sheet1!AL30&lt;&gt;"","&lt;$20,000",IF(Sheet1!AM30&lt;&gt;"","$20-49K",IF(Sheet1!AN30&lt;&gt;"","$50-100K",IF(Sheet1!AO30&lt;&gt;"","&gt;$100K",""))))</f>
        <v>$20-49K</v>
      </c>
      <c r="M30" s="32" t="str">
        <f>IF(Sheet1!AP30="Y", "Yes", IF(Sheet1!AP30="N", "No",""))</f>
        <v>Yes</v>
      </c>
      <c r="N30" s="51" t="str">
        <f>IF(Sheet1!AQ30="Y", "Yes", IF(Sheet1!AQ30="N", "No",""))</f>
        <v>Yes</v>
      </c>
      <c r="O30" s="45">
        <f>IF(Sheet1!AR30="N", 0, IF(Sheet1!AS30&lt;&gt;"", Sheet1!AS30, ""))</f>
        <v>0</v>
      </c>
      <c r="P30" s="45" t="str">
        <f>IF(Sheet1!AT30&lt;&gt;"", "Never", IF(Sheet1!AU30&lt;&gt;"", "Sometimes", IF(Sheet1!AV30&lt;&gt;"", "Often", IF(Sheet1!AW30&lt;&gt;"", "Always",""))))</f>
        <v>Often</v>
      </c>
      <c r="Q30" s="45" t="str">
        <f>IF(Sheet1!AX30="Y", "Yes", IF(Sheet1!AX30="N", "No",""))</f>
        <v>Yes</v>
      </c>
      <c r="R30" s="45" t="str">
        <f>IF(Sheet1!AY30="Y", IF(Sheet1!AZ30&lt;&gt;"", Sheet1!AZ30-Sheet1!DK30+Sheet1!DL30, ""),"")</f>
        <v/>
      </c>
      <c r="S30" s="45" t="str">
        <f>IF(Sheet1!BA30="Y", IF(Sheet1!BB30&lt;&gt;"", Sheet1!BB30-Sheet1!DK30+Sheet1!DL30, ""),"")</f>
        <v/>
      </c>
      <c r="T30" s="45" t="str">
        <f>IF(Sheet1!BC30="Y", IF(Sheet1!BD30&lt;&gt;"", Sheet1!BD30-Sheet1!DK30+Sheet1!DL30, ""),"")</f>
        <v/>
      </c>
      <c r="U30" s="45" t="str">
        <f>IF(Sheet1!BE30="Y", IF(Sheet1!BF30&lt;&gt;"", Sheet1!BF30-Sheet1!DK30+Sheet1!DL30, ""),"")</f>
        <v/>
      </c>
      <c r="V30" s="45">
        <f>IF(Sheet1!BG30&lt;&gt;"", Sheet1!BG30,"")</f>
        <v>2009</v>
      </c>
      <c r="W30" s="45">
        <f>IF(Sheet1!BH30&lt;&gt;"", Sheet1!BH30,"")</f>
        <v>10</v>
      </c>
      <c r="X30" s="45">
        <f>IF(Sheet1!BI30&lt;&gt;"", Sheet1!BI30,"")</f>
        <v>10</v>
      </c>
      <c r="Y30" s="45" t="str">
        <f>IF(Sheet1!BJ30="N", 0, IF(Sheet1!BK30&lt;&gt;"", Sheet1!BK30,""))</f>
        <v>Y</v>
      </c>
      <c r="Z30" s="45">
        <f>IF(Sheet1!BK30="N", 0, IF(Sheet1!BL30&lt;&gt;"", Sheet1!BL30,""))</f>
        <v>4</v>
      </c>
      <c r="AA30" s="45" t="str">
        <f>IF(Sheet1!BN30&lt;&gt;"", Sheet1!BN30, "")</f>
        <v/>
      </c>
      <c r="AB30" s="45" t="str">
        <f>IF(Sheet1!BO30="Y", "Yes", IF(Sheet1!BO30="N", "No", IF(Sheet1!BO30="NA", "NA","")))</f>
        <v/>
      </c>
      <c r="AC30" s="45" t="str">
        <f>IF(Sheet1!BO30="N", "No", IF(Sheet1!BO30="NA", "No kids", IF(Sheet1!BP30="Y", "Enough", IF(Sheet1!BP30="N", "Not enough", ""))))</f>
        <v>Not enough</v>
      </c>
      <c r="AD30" s="45" t="str">
        <f>IF(Sheet1!BQ30="Y", "Yes", IF(Sheet1!BQ30="N", "No",""))</f>
        <v/>
      </c>
      <c r="AE30" s="45" t="str">
        <f>IF(Sheet1!BR30&lt;&gt;"", Sheet1!BR30, "")</f>
        <v>N</v>
      </c>
      <c r="AF30" s="45" t="str">
        <f>IF(Sheet1!BS30&lt;&gt;"", "Yes", IF(Sheet1!BT30&lt;&gt;"", "No", IF(Sheet1!BU30&lt;&gt;"", "No surviving parent", IF(Sheet1!BV30&lt;&gt;"", "Don't know",""))))</f>
        <v>Yes</v>
      </c>
      <c r="AG30" s="45" t="str">
        <f>IF(Sheet1!BW30&lt;&gt;"", "Yes", IF(Sheet1!BX30&lt;&gt;"", "No", IF(Sheet1!BY30&lt;&gt;"", "No surviving parent", IF(Sheet1!BZ30&lt;&gt;"", "Don't know",""))))</f>
        <v>Yes</v>
      </c>
      <c r="AH30" s="45" t="str">
        <f>IF(Sheet1!CA30&lt;&gt;"", "Yes","")</f>
        <v>Yes</v>
      </c>
      <c r="AI30" s="45" t="str">
        <f>IF(Sheet1!CB30&lt;&gt;"", "Yes","")</f>
        <v/>
      </c>
      <c r="AJ30" s="45" t="str">
        <f>IF(Sheet1!CC30&lt;&gt;"", "Yes","")</f>
        <v/>
      </c>
      <c r="AK30" s="45" t="str">
        <f>IF(Sheet1!CD30&lt;&gt;"", "Yes","")</f>
        <v/>
      </c>
      <c r="AL30" s="45" t="str">
        <f>IF(Sheet1!CE30&lt;&gt;"", "Yes","")</f>
        <v>Yes</v>
      </c>
      <c r="AM30" s="45" t="str">
        <f>IF(Sheet1!CF30&lt;&gt;"", Sheet1!CF30, "")</f>
        <v/>
      </c>
      <c r="AN30" s="45" t="str">
        <f>IF(Sheet1!CG30="Y", "Yes", IF(Sheet1!CG30="N", "No",""))</f>
        <v/>
      </c>
      <c r="AO30" s="45" t="str">
        <f>IF(Sheet1!CH30&lt;&gt;"", Sheet1!CH30, "")</f>
        <v>Y</v>
      </c>
      <c r="AP30" s="45" t="str">
        <f>IF(Sheet1!CI30&lt;&gt;"", "No family support", IF(Sheet1!CJ30&lt;&gt;"", "A little family support", IF(Sheet1!CK30&lt;&gt;"", "A lot of family support","")))</f>
        <v>No family support</v>
      </c>
      <c r="AQ30" s="45" t="str">
        <f>IF(Sheet1!CL30&lt;&gt;"", Sheet1!CL30, "")</f>
        <v>X</v>
      </c>
      <c r="AR30" s="45" t="str">
        <f>IF(Sheet1!CM30="Y", "Yes", IF(Sheet1!CM30="N", "No",""))</f>
        <v/>
      </c>
      <c r="AS30" s="45" t="str">
        <f>IF(Sheet1!CN30&lt;&gt;"", "Boys and Girls Club was supportive", "")</f>
        <v>Boys and Girls Club was supportive</v>
      </c>
      <c r="AT30" s="45" t="str">
        <f>IF(Sheet1!CO30&lt;&gt;"", "Supported by Reach program", "")</f>
        <v/>
      </c>
      <c r="AU30" s="45" t="str">
        <f>IF(Sheet1!CP30&lt;&gt;"", "Supported by Girls Inc", "")</f>
        <v/>
      </c>
      <c r="AV30" s="45" t="str">
        <f>IF(Sheet1!CQ30&lt;&gt;"", "Supported by sports teams", "")</f>
        <v/>
      </c>
      <c r="AW30" s="45" t="str">
        <f>IF(Sheet1!CR30&lt;&gt;"", "Supported by other groups", "")</f>
        <v/>
      </c>
      <c r="AX30" s="45" t="str">
        <f>IF(Sheet1!CS30&lt;&gt;"", Sheet1!CS30, "")</f>
        <v/>
      </c>
      <c r="AY30" s="45" t="str">
        <f>IF(Sheet1!CT30="Y", "Yes", IF(Sheet1!CT30="N", "No", ""))</f>
        <v/>
      </c>
      <c r="AZ30" s="45" t="str">
        <f>IF(Sheet1!CU30="Y", "Yes", IF(Sheet1!CU30="N", "No", ""))</f>
        <v/>
      </c>
      <c r="BA30" s="45" t="str">
        <f>IF(Sheet1!CV30&lt;&gt;"", "Yes", "")</f>
        <v>Yes</v>
      </c>
      <c r="BB30" s="45" t="str">
        <f>IF(Sheet1!CW30&lt;&gt;"", "Yes", "")</f>
        <v>Yes</v>
      </c>
      <c r="BC30" s="45" t="str">
        <f>IF(Sheet1!CX30&lt;&gt;"", "Yes", "")</f>
        <v/>
      </c>
      <c r="BD30" s="45" t="str">
        <f>IF(Sheet1!CY30&lt;&gt;"", "Yes", "")</f>
        <v/>
      </c>
      <c r="BE30" s="45" t="str">
        <f>IF(Sheet1!CZ30="N", "Didn't see one", IF(Sheet1!CZ30="Y", IF(Sheet1!DA30="Y", "It helped", IF(Sheet1!DA30="N", "It didn't help", "")), ""))</f>
        <v/>
      </c>
      <c r="BF30" s="45" t="str">
        <f>IF(Sheet1!DB30&lt;&gt;"", Sheet1!DB30, "")</f>
        <v>Y</v>
      </c>
      <c r="BG30" s="45" t="str">
        <f>IF(Sheet1!DC30="Y", "Yes", IF(Sheet1!DC30="N", "No", ""))</f>
        <v/>
      </c>
      <c r="BH30" s="45" t="str">
        <f>IF(Sheet1!DD30="Y", "Yes", IF(Sheet1!DD30="N", "No", ""))</f>
        <v>No</v>
      </c>
      <c r="BI30" s="45" t="str">
        <f>IF(Sheet1!DE30&lt;&gt;"", "Before", IF(Sheet1!DF30&lt;&gt;"", "After", IF(Sheet1!DG30&lt;&gt;"", "Never in a gang","")))</f>
        <v/>
      </c>
      <c r="BJ30" s="45" t="str">
        <f>IF(Sheet1!DG30&lt;&gt;"", "", IF(Sheet1!DH30&lt;&gt;"", Sheet1!DH30, ""))</f>
        <v>X</v>
      </c>
      <c r="BK30" s="45" t="str">
        <f>IF(Sheet1!DI30="Y", "Yes", IF(Sheet1!DI30="N", "No", ""))</f>
        <v/>
      </c>
      <c r="BL30" s="45" t="str">
        <f>IF(Sheet1!DI30="Y", IF(Sheet1!DJ30&lt;&gt;"", Sheet1!DJ30, ""), "")</f>
        <v/>
      </c>
      <c r="BM30" s="45">
        <f>IF(Sheet1!DL30&lt;&gt;"", Sheet1!DL30, "")</f>
        <v>2005</v>
      </c>
      <c r="BN30" s="45" t="str">
        <f>IF(Sheet1!DM30="Y", "Yes", IF(Sheet1!DM30="N", "No", ""))</f>
        <v/>
      </c>
    </row>
    <row r="31" spans="1:66">
      <c r="A31" s="32">
        <v>30</v>
      </c>
      <c r="B31" s="32" t="str">
        <f>IF(Sheet1!B31="M","Male", IF(Sheet1!B31="F","Female",""))</f>
        <v>Male</v>
      </c>
      <c r="C31" s="32" t="str">
        <f>IF(Sheet1!C31&lt;&gt;"","&lt;20",IF(Sheet1!D31&lt;&gt;"","21-30",IF(Sheet1!E31&lt;&gt;"","31-40",(IF(Sheet1!F31&lt;&gt;"","41-50",IF(Sheet1!G31&lt;&gt;"","50+",""))))))</f>
        <v>21-30</v>
      </c>
      <c r="D31" s="32" t="str">
        <f>IF(Sheet1!H31&lt;&gt;"","Latino",IF(Sheet1!I31&lt;&gt;"", "White", IF(Sheet1!J31&lt;&gt;"", "Asian", IF(Sheet1!K31&lt;&gt;"", "African-American",IF(Sheet1!L31&lt;&gt;"", "Other","")))))</f>
        <v>Latino</v>
      </c>
      <c r="E31" s="32" t="str">
        <f>IF(Sheet1!M31="N","No",IF(Sheet1!M31="Y","Yes",""))</f>
        <v>No</v>
      </c>
      <c r="F31" s="32" t="str">
        <f>IF(Sheet1!N31&lt;&gt;"","Primary",IF(Sheet1!O31&lt;&gt;"","Middle",IF(Sheet1!P31&lt;&gt;"","Some HS",IF(Sheet1!Q31&lt;&gt;"","HS Diploma",IF(Sheet1!R31&lt;&gt;"","Some College",IF(Sheet1!S31&lt;&gt;"","College Diploma",""))))))</f>
        <v>Middle</v>
      </c>
      <c r="G31" s="32" t="str">
        <f>IF(Sheet1!U31&lt;&gt;"", "&lt;5", IF(Sheet1!V31&lt;&gt;"", "5-19", IF(Sheet1!W31&lt;&gt;"", "20-40", IF(Sheet1!X31&lt;&gt;"", "&gt;40",""))))</f>
        <v/>
      </c>
      <c r="H31" s="32" t="str">
        <f>IF(Sheet1!Y31&lt;&gt;"", "Parents", IF(Sheet1!Z31&lt;&gt;"", "Illegal Activity", IF(Sheet1!AA31&lt;&gt;"", "Gov't Support", IF(Sheet1!AB31&lt;&gt;"", "Other",""))))</f>
        <v>Illegal Activity</v>
      </c>
      <c r="I31" s="32" t="str">
        <f>IF(Sheet1!AC31="Y", "Yes", IF(Sheet1!AC31="N", "No", ""))</f>
        <v>Yes</v>
      </c>
      <c r="J31" s="32" t="str">
        <f>IF(Sheet1!AD31="N", "0", IF(Sheet1!AE31&lt;&gt;"", "1", IF(Sheet1!AF31&lt;&gt;"", "2-3", IF(Sheet1!AG31&lt;&gt;"", "4-6", IF(Sheet1!AH31&lt;&gt;"", "7+","")))))</f>
        <v>4-6</v>
      </c>
      <c r="K31" s="32" t="str">
        <f>IF(Sheet1!AI31&lt;&gt;"", "English", IF(Sheet1!AJ31&lt;&gt;"", "Spanish", IF(Sheet1!AK31&lt;&gt;"", "Other","")))</f>
        <v>English</v>
      </c>
      <c r="L31" s="32" t="str">
        <f>IF(Sheet1!AL31&lt;&gt;"","&lt;$20,000",IF(Sheet1!AM31&lt;&gt;"","$20-49K",IF(Sheet1!AN31&lt;&gt;"","$50-100K",IF(Sheet1!AO31&lt;&gt;"","&gt;$100K",""))))</f>
        <v>$20-49K</v>
      </c>
      <c r="M31" s="32" t="str">
        <f>IF(Sheet1!AP31="Y", "Yes", IF(Sheet1!AP31="N", "No",""))</f>
        <v>Yes</v>
      </c>
      <c r="N31" s="51" t="str">
        <f>IF(Sheet1!AQ31="Y", "Yes", IF(Sheet1!AQ31="N", "No",""))</f>
        <v>Yes</v>
      </c>
      <c r="O31" s="45">
        <f>IF(Sheet1!AR31="N", 0, IF(Sheet1!AS31&lt;&gt;"", Sheet1!AS31, ""))</f>
        <v>25</v>
      </c>
      <c r="P31" s="45" t="str">
        <f>IF(Sheet1!AT31&lt;&gt;"", "Never", IF(Sheet1!AU31&lt;&gt;"", "Sometimes", IF(Sheet1!AV31&lt;&gt;"", "Often", IF(Sheet1!AW31&lt;&gt;"", "Always",""))))</f>
        <v>Always</v>
      </c>
      <c r="Q31" s="45" t="str">
        <f>IF(Sheet1!AX31="Y", "Yes", IF(Sheet1!AX31="N", "No",""))</f>
        <v>Yes</v>
      </c>
      <c r="R31" s="45" t="str">
        <f>IF(Sheet1!AY31="Y", IF(Sheet1!AZ31&lt;&gt;"", Sheet1!AZ31-Sheet1!DK31+Sheet1!DL31, ""),"")</f>
        <v/>
      </c>
      <c r="S31" s="45" t="e">
        <f>IF(Sheet1!BA31="Y", IF(Sheet1!BB31&lt;&gt;"", Sheet1!BB31-Sheet1!DK31+Sheet1!DL31, ""),"")</f>
        <v>#VALUE!</v>
      </c>
      <c r="T31" s="45" t="str">
        <f>IF(Sheet1!BC31="Y", IF(Sheet1!BD31&lt;&gt;"", Sheet1!BD31-Sheet1!DK31+Sheet1!DL31, ""),"")</f>
        <v/>
      </c>
      <c r="U31" s="45" t="str">
        <f>IF(Sheet1!BE31="Y", IF(Sheet1!BF31&lt;&gt;"", Sheet1!BF31-Sheet1!DK31+Sheet1!DL31, ""),"")</f>
        <v/>
      </c>
      <c r="V31" s="45">
        <f>IF(Sheet1!BG31&lt;&gt;"", Sheet1!BG31,"")</f>
        <v>1999</v>
      </c>
      <c r="W31" s="45">
        <f>IF(Sheet1!BH31&lt;&gt;"", Sheet1!BH31,"")</f>
        <v>8</v>
      </c>
      <c r="X31" s="45">
        <f>IF(Sheet1!BI31&lt;&gt;"", Sheet1!BI31,"")</f>
        <v>20</v>
      </c>
      <c r="Y31" s="45" t="str">
        <f>IF(Sheet1!BJ31="N", 0, IF(Sheet1!BK31&lt;&gt;"", Sheet1!BK31,""))</f>
        <v>N</v>
      </c>
      <c r="Z31" s="45">
        <f>IF(Sheet1!BK31="N", 0, IF(Sheet1!BL31&lt;&gt;"", Sheet1!BL31,""))</f>
        <v>0</v>
      </c>
      <c r="AA31" s="45" t="str">
        <f>IF(Sheet1!BN31&lt;&gt;"", Sheet1!BN31, "")</f>
        <v/>
      </c>
      <c r="AB31" s="45" t="str">
        <f>IF(Sheet1!BO31="Y", "Yes", IF(Sheet1!BO31="N", "No", IF(Sheet1!BO31="NA", "NA","")))</f>
        <v/>
      </c>
      <c r="AC31" s="45" t="str">
        <f>IF(Sheet1!BO31="N", "No", IF(Sheet1!BO31="NA", "No kids", IF(Sheet1!BP31="Y", "Enough", IF(Sheet1!BP31="N", "Not enough", ""))))</f>
        <v>Enough</v>
      </c>
      <c r="AD31" s="45" t="str">
        <f>IF(Sheet1!BQ31="Y", "Yes", IF(Sheet1!BQ31="N", "No",""))</f>
        <v>No</v>
      </c>
      <c r="AE31" s="45" t="str">
        <f>IF(Sheet1!BR31&lt;&gt;"", Sheet1!BR31, "")</f>
        <v>N</v>
      </c>
      <c r="AF31" s="45" t="str">
        <f>IF(Sheet1!BS31&lt;&gt;"", "Yes", IF(Sheet1!BT31&lt;&gt;"", "No", IF(Sheet1!BU31&lt;&gt;"", "No surviving parent", IF(Sheet1!BV31&lt;&gt;"", "Don't know",""))))</f>
        <v>Yes</v>
      </c>
      <c r="AG31" s="45" t="str">
        <f>IF(Sheet1!BW31&lt;&gt;"", "Yes", IF(Sheet1!BX31&lt;&gt;"", "No", IF(Sheet1!BY31&lt;&gt;"", "No surviving parent", IF(Sheet1!BZ31&lt;&gt;"", "Don't know",""))))</f>
        <v>Yes</v>
      </c>
      <c r="AH31" s="45" t="str">
        <f>IF(Sheet1!CA31&lt;&gt;"", "Yes","")</f>
        <v>Yes</v>
      </c>
      <c r="AI31" s="45" t="str">
        <f>IF(Sheet1!CB31&lt;&gt;"", "Yes","")</f>
        <v>Yes</v>
      </c>
      <c r="AJ31" s="45" t="str">
        <f>IF(Sheet1!CC31&lt;&gt;"", "Yes","")</f>
        <v/>
      </c>
      <c r="AK31" s="45" t="str">
        <f>IF(Sheet1!CD31&lt;&gt;"", "Yes","")</f>
        <v/>
      </c>
      <c r="AL31" s="45" t="str">
        <f>IF(Sheet1!CE31&lt;&gt;"", "Yes","")</f>
        <v/>
      </c>
      <c r="AM31" s="45" t="str">
        <f>IF(Sheet1!CF31&lt;&gt;"", Sheet1!CF31, "")</f>
        <v>House</v>
      </c>
      <c r="AN31" s="45" t="str">
        <f>IF(Sheet1!CG31="Y", "Yes", IF(Sheet1!CG31="N", "No",""))</f>
        <v/>
      </c>
      <c r="AO31" s="45" t="str">
        <f>IF(Sheet1!CH31&lt;&gt;"", Sheet1!CH31, "")</f>
        <v>N</v>
      </c>
      <c r="AP31" s="45" t="str">
        <f>IF(Sheet1!CI31&lt;&gt;"", "No family support", IF(Sheet1!CJ31&lt;&gt;"", "A little family support", IF(Sheet1!CK31&lt;&gt;"", "A lot of family support","")))</f>
        <v>No family support</v>
      </c>
      <c r="AQ31" s="45" t="str">
        <f>IF(Sheet1!CL31&lt;&gt;"", Sheet1!CL31, "")</f>
        <v/>
      </c>
      <c r="AR31" s="45" t="str">
        <f>IF(Sheet1!CM31="Y", "Yes", IF(Sheet1!CM31="N", "No",""))</f>
        <v/>
      </c>
      <c r="AS31" s="45" t="str">
        <f>IF(Sheet1!CN31&lt;&gt;"", "Boys and Girls Club was supportive", "")</f>
        <v>Boys and Girls Club was supportive</v>
      </c>
      <c r="AT31" s="45" t="str">
        <f>IF(Sheet1!CO31&lt;&gt;"", "Supported by Reach program", "")</f>
        <v/>
      </c>
      <c r="AU31" s="45" t="str">
        <f>IF(Sheet1!CP31&lt;&gt;"", "Supported by Girls Inc", "")</f>
        <v/>
      </c>
      <c r="AV31" s="45" t="str">
        <f>IF(Sheet1!CQ31&lt;&gt;"", "Supported by sports teams", "")</f>
        <v/>
      </c>
      <c r="AW31" s="45" t="str">
        <f>IF(Sheet1!CR31&lt;&gt;"", "Supported by other groups", "")</f>
        <v/>
      </c>
      <c r="AX31" s="45" t="str">
        <f>IF(Sheet1!CS31&lt;&gt;"", Sheet1!CS31, "")</f>
        <v/>
      </c>
      <c r="AY31" s="45" t="str">
        <f>IF(Sheet1!CT31="Y", "Yes", IF(Sheet1!CT31="N", "No", ""))</f>
        <v/>
      </c>
      <c r="AZ31" s="45" t="str">
        <f>IF(Sheet1!CU31="Y", "Yes", IF(Sheet1!CU31="N", "No", ""))</f>
        <v>No</v>
      </c>
      <c r="BA31" s="45" t="str">
        <f>IF(Sheet1!CV31&lt;&gt;"", "Yes", "")</f>
        <v>Yes</v>
      </c>
      <c r="BB31" s="45" t="str">
        <f>IF(Sheet1!CW31&lt;&gt;"", "Yes", "")</f>
        <v/>
      </c>
      <c r="BC31" s="45" t="str">
        <f>IF(Sheet1!CX31&lt;&gt;"", "Yes", "")</f>
        <v/>
      </c>
      <c r="BD31" s="45" t="str">
        <f>IF(Sheet1!CY31&lt;&gt;"", "Yes", "")</f>
        <v/>
      </c>
      <c r="BE31" s="45" t="str">
        <f>IF(Sheet1!CZ31="N", "Didn't see one", IF(Sheet1!CZ31="Y", IF(Sheet1!DA31="Y", "It helped", IF(Sheet1!DA31="N", "It didn't help", "")), ""))</f>
        <v/>
      </c>
      <c r="BF31" s="45" t="str">
        <f>IF(Sheet1!DB31&lt;&gt;"", Sheet1!DB31, "")</f>
        <v>N</v>
      </c>
      <c r="BG31" s="45" t="str">
        <f>IF(Sheet1!DC31="Y", "Yes", IF(Sheet1!DC31="N", "No", ""))</f>
        <v/>
      </c>
      <c r="BH31" s="45" t="str">
        <f>IF(Sheet1!DD31="Y", "Yes", IF(Sheet1!DD31="N", "No", ""))</f>
        <v>Yes</v>
      </c>
      <c r="BI31" s="45" t="str">
        <f>IF(Sheet1!DE31&lt;&gt;"", "Before", IF(Sheet1!DF31&lt;&gt;"", "After", IF(Sheet1!DG31&lt;&gt;"", "Never in a gang","")))</f>
        <v>Before</v>
      </c>
      <c r="BJ31" s="45" t="str">
        <f>IF(Sheet1!DG31&lt;&gt;"", "", IF(Sheet1!DH31&lt;&gt;"", Sheet1!DH31, ""))</f>
        <v/>
      </c>
      <c r="BK31" s="45" t="str">
        <f>IF(Sheet1!DI31="Y", "Yes", IF(Sheet1!DI31="N", "No", ""))</f>
        <v/>
      </c>
      <c r="BL31" s="45" t="str">
        <f>IF(Sheet1!DI31="Y", IF(Sheet1!DJ31&lt;&gt;"", Sheet1!DJ31, ""), "")</f>
        <v/>
      </c>
      <c r="BM31" s="45">
        <f>IF(Sheet1!DL31&lt;&gt;"", Sheet1!DL31, "")</f>
        <v>1998</v>
      </c>
      <c r="BN31" s="45" t="str">
        <f>IF(Sheet1!DM31="Y", "Yes", IF(Sheet1!DM31="N", "No", ""))</f>
        <v/>
      </c>
    </row>
    <row r="32" spans="1:66">
      <c r="A32" s="32">
        <v>31</v>
      </c>
      <c r="B32" s="32" t="str">
        <f>IF(Sheet1!B32="M","Male", IF(Sheet1!B32="F","Female",""))</f>
        <v>Female</v>
      </c>
      <c r="C32" s="32" t="str">
        <f>IF(Sheet1!C32&lt;&gt;"","&lt;20",IF(Sheet1!D32&lt;&gt;"","21-30",IF(Sheet1!E32&lt;&gt;"","31-40",(IF(Sheet1!F32&lt;&gt;"","41-50",IF(Sheet1!G32&lt;&gt;"","50+",""))))))</f>
        <v>&lt;20</v>
      </c>
      <c r="D32" s="32" t="str">
        <f>IF(Sheet1!H32&lt;&gt;"","Latino",IF(Sheet1!I32&lt;&gt;"", "White", IF(Sheet1!J32&lt;&gt;"", "Asian", IF(Sheet1!K32&lt;&gt;"", "African-American",IF(Sheet1!L32&lt;&gt;"", "Other","")))))</f>
        <v>African-American</v>
      </c>
      <c r="E32" s="32" t="str">
        <f>IF(Sheet1!M32="N","No",IF(Sheet1!M32="Y","Yes",""))</f>
        <v>Yes</v>
      </c>
      <c r="F32" s="32" t="str">
        <f>IF(Sheet1!N32&lt;&gt;"","Primary",IF(Sheet1!O32&lt;&gt;"","Middle",IF(Sheet1!P32&lt;&gt;"","Some HS",IF(Sheet1!Q32&lt;&gt;"","HS Diploma",IF(Sheet1!R32&lt;&gt;"","Some College",IF(Sheet1!S32&lt;&gt;"","College Diploma",""))))))</f>
        <v>HS Diploma</v>
      </c>
      <c r="G32" s="32" t="str">
        <f>IF(Sheet1!U32&lt;&gt;"", "&lt;5", IF(Sheet1!V32&lt;&gt;"", "5-19", IF(Sheet1!W32&lt;&gt;"", "20-40", IF(Sheet1!X32&lt;&gt;"", "&gt;40",""))))</f>
        <v/>
      </c>
      <c r="H32" s="32" t="str">
        <f>IF(Sheet1!Y32&lt;&gt;"", "Parents", IF(Sheet1!Z32&lt;&gt;"", "Illegal Activity", IF(Sheet1!AA32&lt;&gt;"", "Gov't Support", IF(Sheet1!AB32&lt;&gt;"", "Other",""))))</f>
        <v/>
      </c>
      <c r="I32" s="32" t="str">
        <f>IF(Sheet1!AC32="Y", "Yes", IF(Sheet1!AC32="N", "No", ""))</f>
        <v>No</v>
      </c>
      <c r="J32" s="32" t="str">
        <f>IF(Sheet1!AD32="N", "0", IF(Sheet1!AE32&lt;&gt;"", "1", IF(Sheet1!AF32&lt;&gt;"", "2-3", IF(Sheet1!AG32&lt;&gt;"", "4-6", IF(Sheet1!AH32&lt;&gt;"", "7+","")))))</f>
        <v>1</v>
      </c>
      <c r="K32" s="32" t="str">
        <f>IF(Sheet1!AI32&lt;&gt;"", "English", IF(Sheet1!AJ32&lt;&gt;"", "Spanish", IF(Sheet1!AK32&lt;&gt;"", "Other","")))</f>
        <v>English</v>
      </c>
      <c r="L32" s="32" t="str">
        <f>IF(Sheet1!AL32&lt;&gt;"","&lt;$20,000",IF(Sheet1!AM32&lt;&gt;"","$20-49K",IF(Sheet1!AN32&lt;&gt;"","$50-100K",IF(Sheet1!AO32&lt;&gt;"","&gt;$100K",""))))</f>
        <v>&lt;$20,000</v>
      </c>
      <c r="M32" s="32" t="str">
        <f>IF(Sheet1!AP32="Y", "Yes", IF(Sheet1!AP32="N", "No",""))</f>
        <v>Yes</v>
      </c>
      <c r="N32" s="51" t="str">
        <f>IF(Sheet1!AQ32="Y", "Yes", IF(Sheet1!AQ32="N", "No",""))</f>
        <v>No</v>
      </c>
      <c r="O32" s="45" t="str">
        <f>IF(Sheet1!AR32="N", 0, IF(Sheet1!AS32&lt;&gt;"", Sheet1!AS32, ""))</f>
        <v/>
      </c>
      <c r="P32" s="45" t="str">
        <f>IF(Sheet1!AT32&lt;&gt;"", "Never", IF(Sheet1!AU32&lt;&gt;"", "Sometimes", IF(Sheet1!AV32&lt;&gt;"", "Often", IF(Sheet1!AW32&lt;&gt;"", "Always",""))))</f>
        <v>Often</v>
      </c>
      <c r="Q32" s="45" t="str">
        <f>IF(Sheet1!AX32="Y", "Yes", IF(Sheet1!AX32="N", "No",""))</f>
        <v>Yes</v>
      </c>
      <c r="R32" s="45" t="str">
        <f>IF(Sheet1!AY32="Y", IF(Sheet1!AZ32&lt;&gt;"", Sheet1!AZ32-Sheet1!DK32+Sheet1!DL32, ""),"")</f>
        <v/>
      </c>
      <c r="S32" s="45" t="str">
        <f>IF(Sheet1!BA32="Y", IF(Sheet1!BB32&lt;&gt;"", Sheet1!BB32-Sheet1!DK32+Sheet1!DL32, ""),"")</f>
        <v/>
      </c>
      <c r="T32" s="45" t="str">
        <f>IF(Sheet1!BC32="Y", IF(Sheet1!BD32&lt;&gt;"", Sheet1!BD32-Sheet1!DK32+Sheet1!DL32, ""),"")</f>
        <v/>
      </c>
      <c r="U32" s="45" t="str">
        <f>IF(Sheet1!BE32="Y", IF(Sheet1!BF32&lt;&gt;"", Sheet1!BF32-Sheet1!DK32+Sheet1!DL32, ""),"")</f>
        <v/>
      </c>
      <c r="V32" s="45">
        <f>IF(Sheet1!BG32&lt;&gt;"", Sheet1!BG32,"")</f>
        <v>2010</v>
      </c>
      <c r="W32" s="45">
        <f>IF(Sheet1!BH32&lt;&gt;"", Sheet1!BH32,"")</f>
        <v>10</v>
      </c>
      <c r="X32" s="45">
        <f>IF(Sheet1!BI32&lt;&gt;"", Sheet1!BI32,"")</f>
        <v>7</v>
      </c>
      <c r="Y32" s="45" t="str">
        <f>IF(Sheet1!BJ32="N", 0, IF(Sheet1!BK32&lt;&gt;"", Sheet1!BK32,""))</f>
        <v>Y</v>
      </c>
      <c r="Z32" s="45">
        <f>IF(Sheet1!BK32="N", 0, IF(Sheet1!BL32&lt;&gt;"", Sheet1!BL32,""))</f>
        <v>6</v>
      </c>
      <c r="AA32" s="45" t="str">
        <f>IF(Sheet1!BN32&lt;&gt;"", Sheet1!BN32, "")</f>
        <v/>
      </c>
      <c r="AB32" s="45" t="str">
        <f>IF(Sheet1!BO32="Y", "Yes", IF(Sheet1!BO32="N", "No", IF(Sheet1!BO32="NA", "NA","")))</f>
        <v/>
      </c>
      <c r="AC32" s="45" t="str">
        <f>IF(Sheet1!BO32="N", "No", IF(Sheet1!BO32="NA", "No kids", IF(Sheet1!BP32="Y", "Enough", IF(Sheet1!BP32="N", "Not enough", ""))))</f>
        <v>Enough</v>
      </c>
      <c r="AD32" s="45" t="str">
        <f>IF(Sheet1!BQ32="Y", "Yes", IF(Sheet1!BQ32="N", "No",""))</f>
        <v>No</v>
      </c>
      <c r="AE32" s="45" t="str">
        <f>IF(Sheet1!BR32&lt;&gt;"", Sheet1!BR32, "")</f>
        <v>N</v>
      </c>
      <c r="AF32" s="45" t="str">
        <f>IF(Sheet1!BS32&lt;&gt;"", "Yes", IF(Sheet1!BT32&lt;&gt;"", "No", IF(Sheet1!BU32&lt;&gt;"", "No surviving parent", IF(Sheet1!BV32&lt;&gt;"", "Don't know",""))))</f>
        <v>Yes</v>
      </c>
      <c r="AG32" s="45" t="str">
        <f>IF(Sheet1!BW32&lt;&gt;"", "Yes", IF(Sheet1!BX32&lt;&gt;"", "No", IF(Sheet1!BY32&lt;&gt;"", "No surviving parent", IF(Sheet1!BZ32&lt;&gt;"", "Don't know",""))))</f>
        <v>No surviving parent</v>
      </c>
      <c r="AH32" s="45" t="str">
        <f>IF(Sheet1!CA32&lt;&gt;"", "Yes","")</f>
        <v/>
      </c>
      <c r="AI32" s="45" t="str">
        <f>IF(Sheet1!CB32&lt;&gt;"", "Yes","")</f>
        <v>Yes</v>
      </c>
      <c r="AJ32" s="45" t="str">
        <f>IF(Sheet1!CC32&lt;&gt;"", "Yes","")</f>
        <v>Yes</v>
      </c>
      <c r="AK32" s="45" t="str">
        <f>IF(Sheet1!CD32&lt;&gt;"", "Yes","")</f>
        <v>Yes</v>
      </c>
      <c r="AL32" s="45" t="str">
        <f>IF(Sheet1!CE32&lt;&gt;"", "Yes","")</f>
        <v/>
      </c>
      <c r="AM32" s="45" t="str">
        <f>IF(Sheet1!CF32&lt;&gt;"", Sheet1!CF32, "")</f>
        <v>Affordable housing</v>
      </c>
      <c r="AN32" s="45" t="str">
        <f>IF(Sheet1!CG32="Y", "Yes", IF(Sheet1!CG32="N", "No",""))</f>
        <v/>
      </c>
      <c r="AO32" s="45" t="str">
        <f>IF(Sheet1!CH32&lt;&gt;"", Sheet1!CH32, "")</f>
        <v>Y</v>
      </c>
      <c r="AP32" s="45" t="str">
        <f>IF(Sheet1!CI32&lt;&gt;"", "No family support", IF(Sheet1!CJ32&lt;&gt;"", "A little family support", IF(Sheet1!CK32&lt;&gt;"", "A lot of family support","")))</f>
        <v>No family support</v>
      </c>
      <c r="AQ32" s="45" t="str">
        <f>IF(Sheet1!CL32&lt;&gt;"", Sheet1!CL32, "")</f>
        <v>X</v>
      </c>
      <c r="AR32" s="45" t="str">
        <f>IF(Sheet1!CM32="Y", "Yes", IF(Sheet1!CM32="N", "No",""))</f>
        <v/>
      </c>
      <c r="AS32" s="45" t="str">
        <f>IF(Sheet1!CN32&lt;&gt;"", "Boys and Girls Club was supportive", "")</f>
        <v>Boys and Girls Club was supportive</v>
      </c>
      <c r="AT32" s="45" t="str">
        <f>IF(Sheet1!CO32&lt;&gt;"", "Supported by Reach program", "")</f>
        <v/>
      </c>
      <c r="AU32" s="45" t="str">
        <f>IF(Sheet1!CP32&lt;&gt;"", "Supported by Girls Inc", "")</f>
        <v/>
      </c>
      <c r="AV32" s="45" t="str">
        <f>IF(Sheet1!CQ32&lt;&gt;"", "Supported by sports teams", "")</f>
        <v/>
      </c>
      <c r="AW32" s="45" t="str">
        <f>IF(Sheet1!CR32&lt;&gt;"", "Supported by other groups", "")</f>
        <v/>
      </c>
      <c r="AX32" s="45" t="str">
        <f>IF(Sheet1!CS32&lt;&gt;"", Sheet1!CS32, "")</f>
        <v/>
      </c>
      <c r="AY32" s="45" t="str">
        <f>IF(Sheet1!CT32="Y", "Yes", IF(Sheet1!CT32="N", "No", ""))</f>
        <v/>
      </c>
      <c r="AZ32" s="45" t="str">
        <f>IF(Sheet1!CU32="Y", "Yes", IF(Sheet1!CU32="N", "No", ""))</f>
        <v>No</v>
      </c>
      <c r="BA32" s="45" t="str">
        <f>IF(Sheet1!CV32&lt;&gt;"", "Yes", "")</f>
        <v>Yes</v>
      </c>
      <c r="BB32" s="45" t="str">
        <f>IF(Sheet1!CW32&lt;&gt;"", "Yes", "")</f>
        <v/>
      </c>
      <c r="BC32" s="45" t="str">
        <f>IF(Sheet1!CX32&lt;&gt;"", "Yes", "")</f>
        <v/>
      </c>
      <c r="BD32" s="45" t="str">
        <f>IF(Sheet1!CY32&lt;&gt;"", "Yes", "")</f>
        <v/>
      </c>
      <c r="BE32" s="45" t="str">
        <f>IF(Sheet1!CZ32="N", "Didn't see one", IF(Sheet1!CZ32="Y", IF(Sheet1!DA32="Y", "It helped", IF(Sheet1!DA32="N", "It didn't help", "")), ""))</f>
        <v/>
      </c>
      <c r="BF32" s="45" t="str">
        <f>IF(Sheet1!DB32&lt;&gt;"", Sheet1!DB32, "")</f>
        <v>Y</v>
      </c>
      <c r="BG32" s="45" t="str">
        <f>IF(Sheet1!DC32="Y", "Yes", IF(Sheet1!DC32="N", "No", ""))</f>
        <v/>
      </c>
      <c r="BH32" s="45" t="str">
        <f>IF(Sheet1!DD32="Y", "Yes", IF(Sheet1!DD32="N", "No", ""))</f>
        <v>No</v>
      </c>
      <c r="BI32" s="45" t="str">
        <f>IF(Sheet1!DE32&lt;&gt;"", "Before", IF(Sheet1!DF32&lt;&gt;"", "After", IF(Sheet1!DG32&lt;&gt;"", "Never in a gang","")))</f>
        <v>After</v>
      </c>
      <c r="BJ32" s="45" t="str">
        <f>IF(Sheet1!DG32&lt;&gt;"", "", IF(Sheet1!DH32&lt;&gt;"", Sheet1!DH32, ""))</f>
        <v/>
      </c>
      <c r="BK32" s="45" t="str">
        <f>IF(Sheet1!DI32="Y", "Yes", IF(Sheet1!DI32="N", "No", ""))</f>
        <v/>
      </c>
      <c r="BL32" s="45" t="str">
        <f>IF(Sheet1!DI32="Y", IF(Sheet1!DJ32&lt;&gt;"", Sheet1!DJ32, ""), "")</f>
        <v/>
      </c>
      <c r="BM32" s="45">
        <f>IF(Sheet1!DL32&lt;&gt;"", Sheet1!DL32, "")</f>
        <v>2005</v>
      </c>
      <c r="BN32" s="45" t="str">
        <f>IF(Sheet1!DM32="Y", "Yes", IF(Sheet1!DM32="N", "No", ""))</f>
        <v/>
      </c>
    </row>
    <row r="33" spans="1:66">
      <c r="A33" s="32">
        <v>32</v>
      </c>
      <c r="B33" s="32" t="str">
        <f>IF(Sheet1!B33="M","Male", IF(Sheet1!B33="F","Female",""))</f>
        <v>Female</v>
      </c>
      <c r="C33" s="32" t="str">
        <f>IF(Sheet1!C33&lt;&gt;"","&lt;20",IF(Sheet1!D33&lt;&gt;"","21-30",IF(Sheet1!E33&lt;&gt;"","31-40",(IF(Sheet1!F33&lt;&gt;"","41-50",IF(Sheet1!G33&lt;&gt;"","50+",""))))))</f>
        <v>21-30</v>
      </c>
      <c r="D33" s="32" t="str">
        <f>IF(Sheet1!H33&lt;&gt;"","Latino",IF(Sheet1!I33&lt;&gt;"", "White", IF(Sheet1!J33&lt;&gt;"", "Asian", IF(Sheet1!K33&lt;&gt;"", "African-American",IF(Sheet1!L33&lt;&gt;"", "Other","")))))</f>
        <v>African-American</v>
      </c>
      <c r="E33" s="32" t="str">
        <f>IF(Sheet1!M33="N","No",IF(Sheet1!M33="Y","Yes",""))</f>
        <v>No</v>
      </c>
      <c r="F33" s="32" t="str">
        <f>IF(Sheet1!N33&lt;&gt;"","Primary",IF(Sheet1!O33&lt;&gt;"","Middle",IF(Sheet1!P33&lt;&gt;"","Some HS",IF(Sheet1!Q33&lt;&gt;"","HS Diploma",IF(Sheet1!R33&lt;&gt;"","Some College",IF(Sheet1!S33&lt;&gt;"","College Diploma",""))))))</f>
        <v>HS Diploma</v>
      </c>
      <c r="G33" s="32" t="str">
        <f>IF(Sheet1!U33&lt;&gt;"", "&lt;5", IF(Sheet1!V33&lt;&gt;"", "5-19", IF(Sheet1!W33&lt;&gt;"", "20-40", IF(Sheet1!X33&lt;&gt;"", "&gt;40",""))))</f>
        <v/>
      </c>
      <c r="H33" s="32" t="str">
        <f>IF(Sheet1!Y33&lt;&gt;"", "Parents", IF(Sheet1!Z33&lt;&gt;"", "Illegal Activity", IF(Sheet1!AA33&lt;&gt;"", "Gov't Support", IF(Sheet1!AB33&lt;&gt;"", "Other",""))))</f>
        <v>Parents</v>
      </c>
      <c r="I33" s="32" t="str">
        <f>IF(Sheet1!AC33="Y", "Yes", IF(Sheet1!AC33="N", "No", ""))</f>
        <v>No</v>
      </c>
      <c r="J33" s="32" t="str">
        <f>IF(Sheet1!AD33="N", "0", IF(Sheet1!AE33&lt;&gt;"", "1", IF(Sheet1!AF33&lt;&gt;"", "2-3", IF(Sheet1!AG33&lt;&gt;"", "4-6", IF(Sheet1!AH33&lt;&gt;"", "7+","")))))</f>
        <v>0</v>
      </c>
      <c r="K33" s="32" t="str">
        <f>IF(Sheet1!AI33&lt;&gt;"", "English", IF(Sheet1!AJ33&lt;&gt;"", "Spanish", IF(Sheet1!AK33&lt;&gt;"", "Other","")))</f>
        <v>English</v>
      </c>
      <c r="L33" s="32" t="str">
        <f>IF(Sheet1!AL33&lt;&gt;"","&lt;$20,000",IF(Sheet1!AM33&lt;&gt;"","$20-49K",IF(Sheet1!AN33&lt;&gt;"","$50-100K",IF(Sheet1!AO33&lt;&gt;"","&gt;$100K",""))))</f>
        <v>$50-100K</v>
      </c>
      <c r="M33" s="32" t="str">
        <f>IF(Sheet1!AP33="Y", "Yes", IF(Sheet1!AP33="N", "No",""))</f>
        <v>Yes</v>
      </c>
      <c r="N33" s="51" t="str">
        <f>IF(Sheet1!AQ33="Y", "Yes", IF(Sheet1!AQ33="N", "No",""))</f>
        <v>No</v>
      </c>
      <c r="O33" s="45">
        <f>IF(Sheet1!AR33="N", 0, IF(Sheet1!AS33&lt;&gt;"", Sheet1!AS33, ""))</f>
        <v>0</v>
      </c>
      <c r="P33" s="45" t="str">
        <f>IF(Sheet1!AT33&lt;&gt;"", "Never", IF(Sheet1!AU33&lt;&gt;"", "Sometimes", IF(Sheet1!AV33&lt;&gt;"", "Often", IF(Sheet1!AW33&lt;&gt;"", "Always",""))))</f>
        <v>Often</v>
      </c>
      <c r="Q33" s="45" t="str">
        <f>IF(Sheet1!AX33="Y", "Yes", IF(Sheet1!AX33="N", "No",""))</f>
        <v>No</v>
      </c>
      <c r="R33" s="45" t="str">
        <f>IF(Sheet1!AY33="Y", IF(Sheet1!AZ33&lt;&gt;"", Sheet1!AZ33-Sheet1!DK33+Sheet1!DL33, ""),"")</f>
        <v/>
      </c>
      <c r="S33" s="45" t="str">
        <f>IF(Sheet1!BA33="Y", IF(Sheet1!BB33&lt;&gt;"", Sheet1!BB33-Sheet1!DK33+Sheet1!DL33, ""),"")</f>
        <v/>
      </c>
      <c r="T33" s="45" t="str">
        <f>IF(Sheet1!BC33="Y", IF(Sheet1!BD33&lt;&gt;"", Sheet1!BD33-Sheet1!DK33+Sheet1!DL33, ""),"")</f>
        <v/>
      </c>
      <c r="U33" s="45" t="str">
        <f>IF(Sheet1!BE33="Y", IF(Sheet1!BF33&lt;&gt;"", Sheet1!BF33-Sheet1!DK33+Sheet1!DL33, ""),"")</f>
        <v/>
      </c>
      <c r="V33" s="45" t="str">
        <f>IF(Sheet1!BG33&lt;&gt;"", Sheet1!BG33,"")</f>
        <v/>
      </c>
      <c r="W33" s="45">
        <f>IF(Sheet1!BH33&lt;&gt;"", Sheet1!BH33,"")</f>
        <v>6</v>
      </c>
      <c r="X33" s="45">
        <f>IF(Sheet1!BI33&lt;&gt;"", Sheet1!BI33,"")</f>
        <v>10</v>
      </c>
      <c r="Y33" s="45" t="str">
        <f>IF(Sheet1!BJ33="N", 0, IF(Sheet1!BK33&lt;&gt;"", Sheet1!BK33,""))</f>
        <v>Y</v>
      </c>
      <c r="Z33" s="45">
        <f>IF(Sheet1!BK33="N", 0, IF(Sheet1!BL33&lt;&gt;"", Sheet1!BL33,""))</f>
        <v>7</v>
      </c>
      <c r="AA33" s="45" t="str">
        <f>IF(Sheet1!BN33&lt;&gt;"", Sheet1!BN33, "")</f>
        <v/>
      </c>
      <c r="AB33" s="45" t="str">
        <f>IF(Sheet1!BO33="Y", "Yes", IF(Sheet1!BO33="N", "No", IF(Sheet1!BO33="NA", "NA","")))</f>
        <v/>
      </c>
      <c r="AC33" s="45" t="str">
        <f>IF(Sheet1!BO33="N", "No", IF(Sheet1!BO33="NA", "No kids", IF(Sheet1!BP33="Y", "Enough", IF(Sheet1!BP33="N", "Not enough", ""))))</f>
        <v>Not enough</v>
      </c>
      <c r="AD33" s="45" t="str">
        <f>IF(Sheet1!BQ33="Y", "Yes", IF(Sheet1!BQ33="N", "No",""))</f>
        <v/>
      </c>
      <c r="AE33" s="45" t="str">
        <f>IF(Sheet1!BR33&lt;&gt;"", Sheet1!BR33, "")</f>
        <v>N</v>
      </c>
      <c r="AF33" s="45" t="str">
        <f>IF(Sheet1!BS33&lt;&gt;"", "Yes", IF(Sheet1!BT33&lt;&gt;"", "No", IF(Sheet1!BU33&lt;&gt;"", "No surviving parent", IF(Sheet1!BV33&lt;&gt;"", "Don't know",""))))</f>
        <v>Yes</v>
      </c>
      <c r="AG33" s="45" t="str">
        <f>IF(Sheet1!BW33&lt;&gt;"", "Yes", IF(Sheet1!BX33&lt;&gt;"", "No", IF(Sheet1!BY33&lt;&gt;"", "No surviving parent", IF(Sheet1!BZ33&lt;&gt;"", "Don't know",""))))</f>
        <v/>
      </c>
      <c r="AH33" s="45" t="str">
        <f>IF(Sheet1!CA33&lt;&gt;"", "Yes","")</f>
        <v>Yes</v>
      </c>
      <c r="AI33" s="45" t="str">
        <f>IF(Sheet1!CB33&lt;&gt;"", "Yes","")</f>
        <v>Yes</v>
      </c>
      <c r="AJ33" s="45" t="str">
        <f>IF(Sheet1!CC33&lt;&gt;"", "Yes","")</f>
        <v/>
      </c>
      <c r="AK33" s="45" t="str">
        <f>IF(Sheet1!CD33&lt;&gt;"", "Yes","")</f>
        <v>Yes</v>
      </c>
      <c r="AL33" s="45" t="str">
        <f>IF(Sheet1!CE33&lt;&gt;"", "Yes","")</f>
        <v/>
      </c>
      <c r="AM33" s="45" t="str">
        <f>IF(Sheet1!CF33&lt;&gt;"", Sheet1!CF33, "")</f>
        <v>Clothes</v>
      </c>
      <c r="AN33" s="45" t="str">
        <f>IF(Sheet1!CG33="Y", "Yes", IF(Sheet1!CG33="N", "No",""))</f>
        <v/>
      </c>
      <c r="AO33" s="45" t="str">
        <f>IF(Sheet1!CH33&lt;&gt;"", Sheet1!CH33, "")</f>
        <v>N</v>
      </c>
      <c r="AP33" s="45" t="str">
        <f>IF(Sheet1!CI33&lt;&gt;"", "No family support", IF(Sheet1!CJ33&lt;&gt;"", "A little family support", IF(Sheet1!CK33&lt;&gt;"", "A lot of family support","")))</f>
        <v>No family support</v>
      </c>
      <c r="AQ33" s="45" t="str">
        <f>IF(Sheet1!CL33&lt;&gt;"", Sheet1!CL33, "")</f>
        <v>X</v>
      </c>
      <c r="AR33" s="45" t="str">
        <f>IF(Sheet1!CM33="Y", "Yes", IF(Sheet1!CM33="N", "No",""))</f>
        <v/>
      </c>
      <c r="AS33" s="45" t="str">
        <f>IF(Sheet1!CN33&lt;&gt;"", "Boys and Girls Club was supportive", "")</f>
        <v>Boys and Girls Club was supportive</v>
      </c>
      <c r="AT33" s="45" t="str">
        <f>IF(Sheet1!CO33&lt;&gt;"", "Supported by Reach program", "")</f>
        <v/>
      </c>
      <c r="AU33" s="45" t="str">
        <f>IF(Sheet1!CP33&lt;&gt;"", "Supported by Girls Inc", "")</f>
        <v/>
      </c>
      <c r="AV33" s="45" t="str">
        <f>IF(Sheet1!CQ33&lt;&gt;"", "Supported by sports teams", "")</f>
        <v/>
      </c>
      <c r="AW33" s="45" t="str">
        <f>IF(Sheet1!CR33&lt;&gt;"", "Supported by other groups", "")</f>
        <v>Supported by other groups</v>
      </c>
      <c r="AX33" s="45" t="str">
        <f>IF(Sheet1!CS33&lt;&gt;"", Sheet1!CS33, "")</f>
        <v/>
      </c>
      <c r="AY33" s="45" t="str">
        <f>IF(Sheet1!CT33="Y", "Yes", IF(Sheet1!CT33="N", "No", ""))</f>
        <v/>
      </c>
      <c r="AZ33" s="45" t="str">
        <f>IF(Sheet1!CU33="Y", "Yes", IF(Sheet1!CU33="N", "No", ""))</f>
        <v>No</v>
      </c>
      <c r="BA33" s="45" t="str">
        <f>IF(Sheet1!CV33&lt;&gt;"", "Yes", "")</f>
        <v>Yes</v>
      </c>
      <c r="BB33" s="45" t="str">
        <f>IF(Sheet1!CW33&lt;&gt;"", "Yes", "")</f>
        <v/>
      </c>
      <c r="BC33" s="45" t="str">
        <f>IF(Sheet1!CX33&lt;&gt;"", "Yes", "")</f>
        <v>Yes</v>
      </c>
      <c r="BD33" s="45" t="str">
        <f>IF(Sheet1!CY33&lt;&gt;"", "Yes", "")</f>
        <v/>
      </c>
      <c r="BE33" s="45" t="str">
        <f>IF(Sheet1!CZ33="N", "Didn't see one", IF(Sheet1!CZ33="Y", IF(Sheet1!DA33="Y", "It helped", IF(Sheet1!DA33="N", "It didn't help", "")), ""))</f>
        <v/>
      </c>
      <c r="BF33" s="45" t="str">
        <f>IF(Sheet1!DB33&lt;&gt;"", Sheet1!DB33, "")</f>
        <v>Y</v>
      </c>
      <c r="BG33" s="45" t="str">
        <f>IF(Sheet1!DC33="Y", "Yes", IF(Sheet1!DC33="N", "No", ""))</f>
        <v/>
      </c>
      <c r="BH33" s="45" t="str">
        <f>IF(Sheet1!DD33="Y", "Yes", IF(Sheet1!DD33="N", "No", ""))</f>
        <v>Yes</v>
      </c>
      <c r="BI33" s="45" t="str">
        <f>IF(Sheet1!DE33&lt;&gt;"", "Before", IF(Sheet1!DF33&lt;&gt;"", "After", IF(Sheet1!DG33&lt;&gt;"", "Never in a gang","")))</f>
        <v>Before</v>
      </c>
      <c r="BJ33" s="45" t="str">
        <f>IF(Sheet1!DG33&lt;&gt;"", "", IF(Sheet1!DH33&lt;&gt;"", Sheet1!DH33, ""))</f>
        <v/>
      </c>
      <c r="BK33" s="45" t="str">
        <f>IF(Sheet1!DI33="Y", "Yes", IF(Sheet1!DI33="N", "No", ""))</f>
        <v/>
      </c>
      <c r="BL33" s="45" t="str">
        <f>IF(Sheet1!DI33="Y", IF(Sheet1!DJ33&lt;&gt;"", Sheet1!DJ33, ""), "")</f>
        <v/>
      </c>
      <c r="BM33" s="45">
        <f>IF(Sheet1!DL33&lt;&gt;"", Sheet1!DL33, "")</f>
        <v>2005</v>
      </c>
      <c r="BN33" s="45" t="str">
        <f>IF(Sheet1!DM33="Y", "Yes", IF(Sheet1!DM33="N", "No", ""))</f>
        <v/>
      </c>
    </row>
    <row r="34" spans="1:66">
      <c r="A34" s="32">
        <v>33</v>
      </c>
      <c r="B34" s="32" t="str">
        <f>IF(Sheet1!B34="M","Male", IF(Sheet1!B34="F","Female",""))</f>
        <v>Female</v>
      </c>
      <c r="C34" s="32" t="str">
        <f>IF(Sheet1!C34&lt;&gt;"","&lt;20",IF(Sheet1!D34&lt;&gt;"","21-30",IF(Sheet1!E34&lt;&gt;"","31-40",(IF(Sheet1!F34&lt;&gt;"","41-50",IF(Sheet1!G34&lt;&gt;"","50+",""))))))</f>
        <v>21-30</v>
      </c>
      <c r="D34" s="32" t="str">
        <f>IF(Sheet1!H34&lt;&gt;"","Latino",IF(Sheet1!I34&lt;&gt;"", "White", IF(Sheet1!J34&lt;&gt;"", "Asian", IF(Sheet1!K34&lt;&gt;"", "African-American",IF(Sheet1!L34&lt;&gt;"", "Other","")))))</f>
        <v>White</v>
      </c>
      <c r="E34" s="32" t="str">
        <f>IF(Sheet1!M34="N","No",IF(Sheet1!M34="Y","Yes",""))</f>
        <v/>
      </c>
      <c r="F34" s="32" t="str">
        <f>IF(Sheet1!N34&lt;&gt;"","Primary",IF(Sheet1!O34&lt;&gt;"","Middle",IF(Sheet1!P34&lt;&gt;"","Some HS",IF(Sheet1!Q34&lt;&gt;"","HS Diploma",IF(Sheet1!R34&lt;&gt;"","Some College",IF(Sheet1!S34&lt;&gt;"","College Diploma",""))))))</f>
        <v>HS Diploma</v>
      </c>
      <c r="G34" s="32" t="str">
        <f>IF(Sheet1!U34&lt;&gt;"", "&lt;5", IF(Sheet1!V34&lt;&gt;"", "5-19", IF(Sheet1!W34&lt;&gt;"", "20-40", IF(Sheet1!X34&lt;&gt;"", "&gt;40",""))))</f>
        <v>&gt;40</v>
      </c>
      <c r="H34" s="32" t="str">
        <f>IF(Sheet1!Y34&lt;&gt;"", "Parents", IF(Sheet1!Z34&lt;&gt;"", "Illegal Activity", IF(Sheet1!AA34&lt;&gt;"", "Gov't Support", IF(Sheet1!AB34&lt;&gt;"", "Other",""))))</f>
        <v/>
      </c>
      <c r="I34" s="32" t="str">
        <f>IF(Sheet1!AC34="Y", "Yes", IF(Sheet1!AC34="N", "No", ""))</f>
        <v>No</v>
      </c>
      <c r="J34" s="32" t="str">
        <f>IF(Sheet1!AD34="N", "0", IF(Sheet1!AE34&lt;&gt;"", "1", IF(Sheet1!AF34&lt;&gt;"", "2-3", IF(Sheet1!AG34&lt;&gt;"", "4-6", IF(Sheet1!AH34&lt;&gt;"", "7+","")))))</f>
        <v>4-6</v>
      </c>
      <c r="K34" s="32" t="str">
        <f>IF(Sheet1!AI34&lt;&gt;"", "English", IF(Sheet1!AJ34&lt;&gt;"", "Spanish", IF(Sheet1!AK34&lt;&gt;"", "Other","")))</f>
        <v>English</v>
      </c>
      <c r="L34" s="32" t="str">
        <f>IF(Sheet1!AL34&lt;&gt;"","&lt;$20,000",IF(Sheet1!AM34&lt;&gt;"","$20-49K",IF(Sheet1!AN34&lt;&gt;"","$50-100K",IF(Sheet1!AO34&lt;&gt;"","&gt;$100K",""))))</f>
        <v>&lt;$20,000</v>
      </c>
      <c r="M34" s="32" t="str">
        <f>IF(Sheet1!AP34="Y", "Yes", IF(Sheet1!AP34="N", "No",""))</f>
        <v>Yes</v>
      </c>
      <c r="N34" s="51" t="str">
        <f>IF(Sheet1!AQ34="Y", "Yes", IF(Sheet1!AQ34="N", "No",""))</f>
        <v>No</v>
      </c>
      <c r="O34" s="45">
        <f>IF(Sheet1!AR34="N", 0, IF(Sheet1!AS34&lt;&gt;"", Sheet1!AS34, ""))</f>
        <v>0</v>
      </c>
      <c r="P34" s="45" t="str">
        <f>IF(Sheet1!AT34&lt;&gt;"", "Never", IF(Sheet1!AU34&lt;&gt;"", "Sometimes", IF(Sheet1!AV34&lt;&gt;"", "Often", IF(Sheet1!AW34&lt;&gt;"", "Always",""))))</f>
        <v>Always</v>
      </c>
      <c r="Q34" s="45" t="str">
        <f>IF(Sheet1!AX34="Y", "Yes", IF(Sheet1!AX34="N", "No",""))</f>
        <v/>
      </c>
      <c r="R34" s="45" t="str">
        <f>IF(Sheet1!AY34="Y", IF(Sheet1!AZ34&lt;&gt;"", Sheet1!AZ34-Sheet1!DK34+Sheet1!DL34, ""),"")</f>
        <v/>
      </c>
      <c r="S34" s="45" t="str">
        <f>IF(Sheet1!BA34="Y", IF(Sheet1!BB34&lt;&gt;"", Sheet1!BB34-Sheet1!DK34+Sheet1!DL34, ""),"")</f>
        <v/>
      </c>
      <c r="T34" s="45" t="str">
        <f>IF(Sheet1!BC34="Y", IF(Sheet1!BD34&lt;&gt;"", Sheet1!BD34-Sheet1!DK34+Sheet1!DL34, ""),"")</f>
        <v/>
      </c>
      <c r="U34" s="45" t="str">
        <f>IF(Sheet1!BE34="Y", IF(Sheet1!BF34&lt;&gt;"", Sheet1!BF34-Sheet1!DK34+Sheet1!DL34, ""),"")</f>
        <v/>
      </c>
      <c r="V34" s="45" t="str">
        <f>IF(Sheet1!BG34&lt;&gt;"", Sheet1!BG34,"")</f>
        <v/>
      </c>
      <c r="W34" s="45" t="str">
        <f>IF(Sheet1!BH34&lt;&gt;"", Sheet1!BH34,"")</f>
        <v>Too many</v>
      </c>
      <c r="X34" s="45">
        <f>IF(Sheet1!BI34&lt;&gt;"", Sheet1!BI34,"")</f>
        <v>6</v>
      </c>
      <c r="Y34" s="45" t="str">
        <f>IF(Sheet1!BJ34="N", 0, IF(Sheet1!BK34&lt;&gt;"", Sheet1!BK34,""))</f>
        <v>Y</v>
      </c>
      <c r="Z34" s="45" t="str">
        <f>IF(Sheet1!BK34="N", 0, IF(Sheet1!BL34&lt;&gt;"", Sheet1!BL34,""))</f>
        <v/>
      </c>
      <c r="AA34" s="45" t="str">
        <f>IF(Sheet1!BN34&lt;&gt;"", Sheet1!BN34, "")</f>
        <v/>
      </c>
      <c r="AB34" s="45" t="str">
        <f>IF(Sheet1!BO34="Y", "Yes", IF(Sheet1!BO34="N", "No", IF(Sheet1!BO34="NA", "NA","")))</f>
        <v/>
      </c>
      <c r="AC34" s="45" t="str">
        <f>IF(Sheet1!BO34="N", "No", IF(Sheet1!BO34="NA", "No kids", IF(Sheet1!BP34="Y", "Enough", IF(Sheet1!BP34="N", "Not enough", ""))))</f>
        <v>Not enough</v>
      </c>
      <c r="AD34" s="45" t="str">
        <f>IF(Sheet1!BQ34="Y", "Yes", IF(Sheet1!BQ34="N", "No",""))</f>
        <v/>
      </c>
      <c r="AE34" s="45" t="str">
        <f>IF(Sheet1!BR34&lt;&gt;"", Sheet1!BR34, "")</f>
        <v>N</v>
      </c>
      <c r="AF34" s="45" t="str">
        <f>IF(Sheet1!BS34&lt;&gt;"", "Yes", IF(Sheet1!BT34&lt;&gt;"", "No", IF(Sheet1!BU34&lt;&gt;"", "No surviving parent", IF(Sheet1!BV34&lt;&gt;"", "Don't know",""))))</f>
        <v>Don't know</v>
      </c>
      <c r="AG34" s="45" t="str">
        <f>IF(Sheet1!BW34&lt;&gt;"", "Yes", IF(Sheet1!BX34&lt;&gt;"", "No", IF(Sheet1!BY34&lt;&gt;"", "No surviving parent", IF(Sheet1!BZ34&lt;&gt;"", "Don't know",""))))</f>
        <v>Don't know</v>
      </c>
      <c r="AH34" s="45" t="str">
        <f>IF(Sheet1!CA34&lt;&gt;"", "Yes","")</f>
        <v/>
      </c>
      <c r="AI34" s="45" t="str">
        <f>IF(Sheet1!CB34&lt;&gt;"", "Yes","")</f>
        <v>Yes</v>
      </c>
      <c r="AJ34" s="45" t="str">
        <f>IF(Sheet1!CC34&lt;&gt;"", "Yes","")</f>
        <v/>
      </c>
      <c r="AK34" s="45" t="str">
        <f>IF(Sheet1!CD34&lt;&gt;"", "Yes","")</f>
        <v>Yes</v>
      </c>
      <c r="AL34" s="45" t="str">
        <f>IF(Sheet1!CE34&lt;&gt;"", "Yes","")</f>
        <v>Yes</v>
      </c>
      <c r="AM34" s="45" t="str">
        <f>IF(Sheet1!CF34&lt;&gt;"", Sheet1!CF34, "")</f>
        <v/>
      </c>
      <c r="AN34" s="45" t="str">
        <f>IF(Sheet1!CG34="Y", "Yes", IF(Sheet1!CG34="N", "No",""))</f>
        <v/>
      </c>
      <c r="AO34" s="45" t="str">
        <f>IF(Sheet1!CH34&lt;&gt;"", Sheet1!CH34, "")</f>
        <v>N</v>
      </c>
      <c r="AP34" s="45" t="str">
        <f>IF(Sheet1!CI34&lt;&gt;"", "No family support", IF(Sheet1!CJ34&lt;&gt;"", "A little family support", IF(Sheet1!CK34&lt;&gt;"", "A lot of family support","")))</f>
        <v>No family support</v>
      </c>
      <c r="AQ34" s="45" t="str">
        <f>IF(Sheet1!CL34&lt;&gt;"", Sheet1!CL34, "")</f>
        <v/>
      </c>
      <c r="AR34" s="45" t="str">
        <f>IF(Sheet1!CM34="Y", "Yes", IF(Sheet1!CM34="N", "No",""))</f>
        <v/>
      </c>
      <c r="AS34" s="45" t="str">
        <f>IF(Sheet1!CN34&lt;&gt;"", "Boys and Girls Club was supportive", "")</f>
        <v>Boys and Girls Club was supportive</v>
      </c>
      <c r="AT34" s="45" t="str">
        <f>IF(Sheet1!CO34&lt;&gt;"", "Supported by Reach program", "")</f>
        <v/>
      </c>
      <c r="AU34" s="45" t="str">
        <f>IF(Sheet1!CP34&lt;&gt;"", "Supported by Girls Inc", "")</f>
        <v/>
      </c>
      <c r="AV34" s="45" t="str">
        <f>IF(Sheet1!CQ34&lt;&gt;"", "Supported by sports teams", "")</f>
        <v/>
      </c>
      <c r="AW34" s="45" t="str">
        <f>IF(Sheet1!CR34&lt;&gt;"", "Supported by other groups", "")</f>
        <v/>
      </c>
      <c r="AX34" s="45" t="str">
        <f>IF(Sheet1!CS34&lt;&gt;"", Sheet1!CS34, "")</f>
        <v/>
      </c>
      <c r="AY34" s="45" t="str">
        <f>IF(Sheet1!CT34="Y", "Yes", IF(Sheet1!CT34="N", "No", ""))</f>
        <v/>
      </c>
      <c r="AZ34" s="45" t="str">
        <f>IF(Sheet1!CU34="Y", "Yes", IF(Sheet1!CU34="N", "No", ""))</f>
        <v>No</v>
      </c>
      <c r="BA34" s="45" t="str">
        <f>IF(Sheet1!CV34&lt;&gt;"", "Yes", "")</f>
        <v>Yes</v>
      </c>
      <c r="BB34" s="45" t="str">
        <f>IF(Sheet1!CW34&lt;&gt;"", "Yes", "")</f>
        <v/>
      </c>
      <c r="BC34" s="45" t="str">
        <f>IF(Sheet1!CX34&lt;&gt;"", "Yes", "")</f>
        <v/>
      </c>
      <c r="BD34" s="45" t="str">
        <f>IF(Sheet1!CY34&lt;&gt;"", "Yes", "")</f>
        <v/>
      </c>
      <c r="BE34" s="45" t="str">
        <f>IF(Sheet1!CZ34="N", "Didn't see one", IF(Sheet1!CZ34="Y", IF(Sheet1!DA34="Y", "It helped", IF(Sheet1!DA34="N", "It didn't help", "")), ""))</f>
        <v/>
      </c>
      <c r="BF34" s="45" t="str">
        <f>IF(Sheet1!DB34&lt;&gt;"", Sheet1!DB34, "")</f>
        <v>N</v>
      </c>
      <c r="BG34" s="45" t="str">
        <f>IF(Sheet1!DC34="Y", "Yes", IF(Sheet1!DC34="N", "No", ""))</f>
        <v/>
      </c>
      <c r="BH34" s="45" t="str">
        <f>IF(Sheet1!DD34="Y", "Yes", IF(Sheet1!DD34="N", "No", ""))</f>
        <v>No</v>
      </c>
      <c r="BI34" s="45" t="str">
        <f>IF(Sheet1!DE34&lt;&gt;"", "Before", IF(Sheet1!DF34&lt;&gt;"", "After", IF(Sheet1!DG34&lt;&gt;"", "Never in a gang","")))</f>
        <v>Never in a gang</v>
      </c>
      <c r="BJ34" s="45" t="str">
        <f>IF(Sheet1!DG34&lt;&gt;"", "", IF(Sheet1!DH34&lt;&gt;"", Sheet1!DH34, ""))</f>
        <v/>
      </c>
      <c r="BK34" s="45" t="str">
        <f>IF(Sheet1!DI34="Y", "Yes", IF(Sheet1!DI34="N", "No", ""))</f>
        <v/>
      </c>
      <c r="BL34" s="45" t="str">
        <f>IF(Sheet1!DI34="Y", IF(Sheet1!DJ34&lt;&gt;"", Sheet1!DJ34, ""), "")</f>
        <v/>
      </c>
      <c r="BM34" s="45">
        <f>IF(Sheet1!DL34&lt;&gt;"", Sheet1!DL34, "")</f>
        <v>2005</v>
      </c>
      <c r="BN34" s="45" t="str">
        <f>IF(Sheet1!DM34="Y", "Yes", IF(Sheet1!DM34="N", "No", ""))</f>
        <v/>
      </c>
    </row>
    <row r="35" spans="1:66">
      <c r="A35" s="32">
        <v>34</v>
      </c>
      <c r="B35" s="32" t="str">
        <f>IF(Sheet1!B35="M","Male", IF(Sheet1!B35="F","Female",""))</f>
        <v>Female</v>
      </c>
      <c r="C35" s="32" t="str">
        <f>IF(Sheet1!C35&lt;&gt;"","&lt;20",IF(Sheet1!D35&lt;&gt;"","21-30",IF(Sheet1!E35&lt;&gt;"","31-40",(IF(Sheet1!F35&lt;&gt;"","41-50",IF(Sheet1!G35&lt;&gt;"","50+",""))))))</f>
        <v>21-30</v>
      </c>
      <c r="D35" s="32" t="str">
        <f>IF(Sheet1!H35&lt;&gt;"","Latino",IF(Sheet1!I35&lt;&gt;"", "White", IF(Sheet1!J35&lt;&gt;"", "Asian", IF(Sheet1!K35&lt;&gt;"", "African-American",IF(Sheet1!L35&lt;&gt;"", "Other","")))))</f>
        <v>African-American</v>
      </c>
      <c r="E35" s="32" t="str">
        <f>IF(Sheet1!M35="N","No",IF(Sheet1!M35="Y","Yes",""))</f>
        <v>No</v>
      </c>
      <c r="F35" s="32" t="str">
        <f>IF(Sheet1!N35&lt;&gt;"","Primary",IF(Sheet1!O35&lt;&gt;"","Middle",IF(Sheet1!P35&lt;&gt;"","Some HS",IF(Sheet1!Q35&lt;&gt;"","HS Diploma",IF(Sheet1!R35&lt;&gt;"","Some College",IF(Sheet1!S35&lt;&gt;"","College Diploma",""))))))</f>
        <v>Some HS</v>
      </c>
      <c r="G35" s="32" t="str">
        <f>IF(Sheet1!U35&lt;&gt;"", "&lt;5", IF(Sheet1!V35&lt;&gt;"", "5-19", IF(Sheet1!W35&lt;&gt;"", "20-40", IF(Sheet1!X35&lt;&gt;"", "&gt;40",""))))</f>
        <v/>
      </c>
      <c r="H35" s="32" t="str">
        <f>IF(Sheet1!Y35&lt;&gt;"", "Parents", IF(Sheet1!Z35&lt;&gt;"", "Illegal Activity", IF(Sheet1!AA35&lt;&gt;"", "Gov't Support", IF(Sheet1!AB35&lt;&gt;"", "Other",""))))</f>
        <v/>
      </c>
      <c r="I35" s="32" t="str">
        <f>IF(Sheet1!AC35="Y", "Yes", IF(Sheet1!AC35="N", "No", ""))</f>
        <v>No</v>
      </c>
      <c r="J35" s="32" t="str">
        <f>IF(Sheet1!AD35="N", "0", IF(Sheet1!AE35&lt;&gt;"", "1", IF(Sheet1!AF35&lt;&gt;"", "2-3", IF(Sheet1!AG35&lt;&gt;"", "4-6", IF(Sheet1!AH35&lt;&gt;"", "7+","")))))</f>
        <v>1</v>
      </c>
      <c r="K35" s="32" t="str">
        <f>IF(Sheet1!AI35&lt;&gt;"", "English", IF(Sheet1!AJ35&lt;&gt;"", "Spanish", IF(Sheet1!AK35&lt;&gt;"", "Other","")))</f>
        <v>English</v>
      </c>
      <c r="L35" s="32" t="str">
        <f>IF(Sheet1!AL35&lt;&gt;"","&lt;$20,000",IF(Sheet1!AM35&lt;&gt;"","$20-49K",IF(Sheet1!AN35&lt;&gt;"","$50-100K",IF(Sheet1!AO35&lt;&gt;"","&gt;$100K",""))))</f>
        <v>&lt;$20,000</v>
      </c>
      <c r="M35" s="32" t="str">
        <f>IF(Sheet1!AP35="Y", "Yes", IF(Sheet1!AP35="N", "No",""))</f>
        <v>Yes</v>
      </c>
      <c r="N35" s="51" t="str">
        <f>IF(Sheet1!AQ35="Y", "Yes", IF(Sheet1!AQ35="N", "No",""))</f>
        <v>No</v>
      </c>
      <c r="O35" s="45">
        <f>IF(Sheet1!AR35="N", 0, IF(Sheet1!AS35&lt;&gt;"", Sheet1!AS35, ""))</f>
        <v>20</v>
      </c>
      <c r="P35" s="45" t="str">
        <f>IF(Sheet1!AT35&lt;&gt;"", "Never", IF(Sheet1!AU35&lt;&gt;"", "Sometimes", IF(Sheet1!AV35&lt;&gt;"", "Often", IF(Sheet1!AW35&lt;&gt;"", "Always",""))))</f>
        <v>Sometimes</v>
      </c>
      <c r="Q35" s="45" t="str">
        <f>IF(Sheet1!AX35="Y", "Yes", IF(Sheet1!AX35="N", "No",""))</f>
        <v>No</v>
      </c>
      <c r="R35" s="45" t="str">
        <f>IF(Sheet1!AY35="Y", IF(Sheet1!AZ35&lt;&gt;"", Sheet1!AZ35-Sheet1!DK35+Sheet1!DL35, ""),"")</f>
        <v/>
      </c>
      <c r="S35" s="45" t="str">
        <f>IF(Sheet1!BA35="Y", IF(Sheet1!BB35&lt;&gt;"", Sheet1!BB35-Sheet1!DK35+Sheet1!DL35, ""),"")</f>
        <v/>
      </c>
      <c r="T35" s="45" t="str">
        <f>IF(Sheet1!BC35="Y", IF(Sheet1!BD35&lt;&gt;"", Sheet1!BD35-Sheet1!DK35+Sheet1!DL35, ""),"")</f>
        <v/>
      </c>
      <c r="U35" s="45" t="str">
        <f>IF(Sheet1!BE35="Y", IF(Sheet1!BF35&lt;&gt;"", Sheet1!BF35-Sheet1!DK35+Sheet1!DL35, ""),"")</f>
        <v/>
      </c>
      <c r="V35" s="45" t="str">
        <f>IF(Sheet1!BG35&lt;&gt;"", Sheet1!BG35,"")</f>
        <v/>
      </c>
      <c r="W35" s="45">
        <f>IF(Sheet1!BH35&lt;&gt;"", Sheet1!BH35,"")</f>
        <v>0</v>
      </c>
      <c r="X35" s="45">
        <f>IF(Sheet1!BI35&lt;&gt;"", Sheet1!BI35,"")</f>
        <v>0</v>
      </c>
      <c r="Y35" s="45" t="str">
        <f>IF(Sheet1!BJ35="N", 0, IF(Sheet1!BK35&lt;&gt;"", Sheet1!BK35,""))</f>
        <v>Y</v>
      </c>
      <c r="Z35" s="45" t="str">
        <f>IF(Sheet1!BK35="N", 0, IF(Sheet1!BL35&lt;&gt;"", Sheet1!BL35,""))</f>
        <v/>
      </c>
      <c r="AA35" s="45" t="str">
        <f>IF(Sheet1!BN35&lt;&gt;"", Sheet1!BN35, "")</f>
        <v/>
      </c>
      <c r="AB35" s="45" t="str">
        <f>IF(Sheet1!BO35="Y", "Yes", IF(Sheet1!BO35="N", "No", IF(Sheet1!BO35="NA", "NA","")))</f>
        <v/>
      </c>
      <c r="AC35" s="45" t="str">
        <f>IF(Sheet1!BO35="N", "No", IF(Sheet1!BO35="NA", "No kids", IF(Sheet1!BP35="Y", "Enough", IF(Sheet1!BP35="N", "Not enough", ""))))</f>
        <v>Enough</v>
      </c>
      <c r="AD35" s="45" t="str">
        <f>IF(Sheet1!BQ35="Y", "Yes", IF(Sheet1!BQ35="N", "No",""))</f>
        <v>No</v>
      </c>
      <c r="AE35" s="45" t="str">
        <f>IF(Sheet1!BR35&lt;&gt;"", Sheet1!BR35, "")</f>
        <v>Y</v>
      </c>
      <c r="AF35" s="45" t="str">
        <f>IF(Sheet1!BS35&lt;&gt;"", "Yes", IF(Sheet1!BT35&lt;&gt;"", "No", IF(Sheet1!BU35&lt;&gt;"", "No surviving parent", IF(Sheet1!BV35&lt;&gt;"", "Don't know",""))))</f>
        <v>Yes</v>
      </c>
      <c r="AG35" s="45" t="str">
        <f>IF(Sheet1!BW35&lt;&gt;"", "Yes", IF(Sheet1!BX35&lt;&gt;"", "No", IF(Sheet1!BY35&lt;&gt;"", "No surviving parent", IF(Sheet1!BZ35&lt;&gt;"", "Don't know",""))))</f>
        <v>No surviving parent</v>
      </c>
      <c r="AH35" s="45" t="str">
        <f>IF(Sheet1!CA35&lt;&gt;"", "Yes","")</f>
        <v/>
      </c>
      <c r="AI35" s="45" t="str">
        <f>IF(Sheet1!CB35&lt;&gt;"", "Yes","")</f>
        <v>Yes</v>
      </c>
      <c r="AJ35" s="45" t="str">
        <f>IF(Sheet1!CC35&lt;&gt;"", "Yes","")</f>
        <v>Yes</v>
      </c>
      <c r="AK35" s="45" t="str">
        <f>IF(Sheet1!CD35&lt;&gt;"", "Yes","")</f>
        <v>Yes</v>
      </c>
      <c r="AL35" s="45" t="str">
        <f>IF(Sheet1!CE35&lt;&gt;"", "Yes","")</f>
        <v>Yes</v>
      </c>
      <c r="AM35" s="45" t="str">
        <f>IF(Sheet1!CF35&lt;&gt;"", Sheet1!CF35, "")</f>
        <v/>
      </c>
      <c r="AN35" s="45" t="str">
        <f>IF(Sheet1!CG35="Y", "Yes", IF(Sheet1!CG35="N", "No",""))</f>
        <v/>
      </c>
      <c r="AO35" s="45" t="str">
        <f>IF(Sheet1!CH35&lt;&gt;"", Sheet1!CH35, "")</f>
        <v>N</v>
      </c>
      <c r="AP35" s="45" t="str">
        <f>IF(Sheet1!CI35&lt;&gt;"", "No family support", IF(Sheet1!CJ35&lt;&gt;"", "A little family support", IF(Sheet1!CK35&lt;&gt;"", "A lot of family support","")))</f>
        <v>No family support</v>
      </c>
      <c r="AQ35" s="45" t="str">
        <f>IF(Sheet1!CL35&lt;&gt;"", Sheet1!CL35, "")</f>
        <v/>
      </c>
      <c r="AR35" s="45" t="str">
        <f>IF(Sheet1!CM35="Y", "Yes", IF(Sheet1!CM35="N", "No",""))</f>
        <v/>
      </c>
      <c r="AS35" s="45" t="str">
        <f>IF(Sheet1!CN35&lt;&gt;"", "Boys and Girls Club was supportive", "")</f>
        <v>Boys and Girls Club was supportive</v>
      </c>
      <c r="AT35" s="45" t="str">
        <f>IF(Sheet1!CO35&lt;&gt;"", "Supported by Reach program", "")</f>
        <v/>
      </c>
      <c r="AU35" s="45" t="str">
        <f>IF(Sheet1!CP35&lt;&gt;"", "Supported by Girls Inc", "")</f>
        <v/>
      </c>
      <c r="AV35" s="45" t="str">
        <f>IF(Sheet1!CQ35&lt;&gt;"", "Supported by sports teams", "")</f>
        <v/>
      </c>
      <c r="AW35" s="45" t="str">
        <f>IF(Sheet1!CR35&lt;&gt;"", "Supported by other groups", "")</f>
        <v/>
      </c>
      <c r="AX35" s="45" t="str">
        <f>IF(Sheet1!CS35&lt;&gt;"", Sheet1!CS35, "")</f>
        <v/>
      </c>
      <c r="AY35" s="45" t="str">
        <f>IF(Sheet1!CT35="Y", "Yes", IF(Sheet1!CT35="N", "No", ""))</f>
        <v/>
      </c>
      <c r="AZ35" s="45" t="str">
        <f>IF(Sheet1!CU35="Y", "Yes", IF(Sheet1!CU35="N", "No", ""))</f>
        <v/>
      </c>
      <c r="BA35" s="45" t="str">
        <f>IF(Sheet1!CV35&lt;&gt;"", "Yes", "")</f>
        <v>Yes</v>
      </c>
      <c r="BB35" s="45" t="str">
        <f>IF(Sheet1!CW35&lt;&gt;"", "Yes", "")</f>
        <v/>
      </c>
      <c r="BC35" s="45" t="str">
        <f>IF(Sheet1!CX35&lt;&gt;"", "Yes", "")</f>
        <v/>
      </c>
      <c r="BD35" s="45" t="str">
        <f>IF(Sheet1!CY35&lt;&gt;"", "Yes", "")</f>
        <v/>
      </c>
      <c r="BE35" s="45" t="str">
        <f>IF(Sheet1!CZ35="N", "Didn't see one", IF(Sheet1!CZ35="Y", IF(Sheet1!DA35="Y", "It helped", IF(Sheet1!DA35="N", "It didn't help", "")), ""))</f>
        <v/>
      </c>
      <c r="BF35" s="45" t="str">
        <f>IF(Sheet1!DB35&lt;&gt;"", Sheet1!DB35, "")</f>
        <v>N</v>
      </c>
      <c r="BG35" s="45" t="str">
        <f>IF(Sheet1!DC35="Y", "Yes", IF(Sheet1!DC35="N", "No", ""))</f>
        <v/>
      </c>
      <c r="BH35" s="45" t="str">
        <f>IF(Sheet1!DD35="Y", "Yes", IF(Sheet1!DD35="N", "No", ""))</f>
        <v>No</v>
      </c>
      <c r="BI35" s="45" t="str">
        <f>IF(Sheet1!DE35&lt;&gt;"", "Before", IF(Sheet1!DF35&lt;&gt;"", "After", IF(Sheet1!DG35&lt;&gt;"", "Never in a gang","")))</f>
        <v/>
      </c>
      <c r="BJ35" s="45" t="str">
        <f>IF(Sheet1!DG35&lt;&gt;"", "", IF(Sheet1!DH35&lt;&gt;"", Sheet1!DH35, ""))</f>
        <v>X</v>
      </c>
      <c r="BK35" s="45" t="str">
        <f>IF(Sheet1!DI35="Y", "Yes", IF(Sheet1!DI35="N", "No", ""))</f>
        <v/>
      </c>
      <c r="BL35" s="45" t="str">
        <f>IF(Sheet1!DI35="Y", IF(Sheet1!DJ35&lt;&gt;"", Sheet1!DJ35, ""), "")</f>
        <v/>
      </c>
      <c r="BM35" s="45">
        <f>IF(Sheet1!DL35&lt;&gt;"", Sheet1!DL35, "")</f>
        <v>2010</v>
      </c>
      <c r="BN35" s="45" t="str">
        <f>IF(Sheet1!DM35="Y", "Yes", IF(Sheet1!DM35="N", "No", ""))</f>
        <v/>
      </c>
    </row>
    <row r="36" spans="1:66">
      <c r="A36" s="32">
        <v>35</v>
      </c>
      <c r="B36" s="32" t="str">
        <f>IF(Sheet1!B36="M","Male", IF(Sheet1!B36="F","Female",""))</f>
        <v/>
      </c>
      <c r="C36" s="32" t="str">
        <f>IF(Sheet1!C36&lt;&gt;"","&lt;20",IF(Sheet1!D36&lt;&gt;"","21-30",IF(Sheet1!E36&lt;&gt;"","31-40",(IF(Sheet1!F36&lt;&gt;"","41-50",IF(Sheet1!G36&lt;&gt;"","50+",""))))))</f>
        <v/>
      </c>
      <c r="D36" s="32" t="str">
        <f>IF(Sheet1!H36&lt;&gt;"","Latino",IF(Sheet1!I36&lt;&gt;"", "White", IF(Sheet1!J36&lt;&gt;"", "Asian", IF(Sheet1!K36&lt;&gt;"", "African-American",IF(Sheet1!L36&lt;&gt;"", "Other","")))))</f>
        <v/>
      </c>
      <c r="E36" s="32" t="str">
        <f>IF(Sheet1!M36="N","No",IF(Sheet1!M36="Y","Yes",""))</f>
        <v/>
      </c>
      <c r="F36" s="32" t="str">
        <f>IF(Sheet1!N36&lt;&gt;"","Primary",IF(Sheet1!O36&lt;&gt;"","Middle",IF(Sheet1!P36&lt;&gt;"","Some HS",IF(Sheet1!Q36&lt;&gt;"","HS Diploma",IF(Sheet1!R36&lt;&gt;"","Some College",IF(Sheet1!S36&lt;&gt;"","College Diploma",""))))))</f>
        <v/>
      </c>
      <c r="G36" s="32" t="str">
        <f>IF(Sheet1!U36&lt;&gt;"", "&lt;5", IF(Sheet1!V36&lt;&gt;"", "5-19", IF(Sheet1!W36&lt;&gt;"", "20-40", IF(Sheet1!X36&lt;&gt;"", "&gt;40",""))))</f>
        <v/>
      </c>
      <c r="H36" s="32" t="str">
        <f>IF(Sheet1!Y36&lt;&gt;"", "Parents", IF(Sheet1!Z36&lt;&gt;"", "Illegal Activity", IF(Sheet1!AA36&lt;&gt;"", "Gov't Support", IF(Sheet1!AB36&lt;&gt;"", "Other",""))))</f>
        <v/>
      </c>
      <c r="I36" s="32" t="str">
        <f>IF(Sheet1!AC36="Y", "Yes", IF(Sheet1!AC36="N", "No", ""))</f>
        <v/>
      </c>
      <c r="J36" s="32" t="str">
        <f>IF(Sheet1!AD36="N", "0", IF(Sheet1!AE36&lt;&gt;"", "1", IF(Sheet1!AF36&lt;&gt;"", "2-3", IF(Sheet1!AG36&lt;&gt;"", "4-6", IF(Sheet1!AH36&lt;&gt;"", "7+","")))))</f>
        <v/>
      </c>
      <c r="K36" s="32" t="str">
        <f>IF(Sheet1!AI36&lt;&gt;"", "English", IF(Sheet1!AJ36&lt;&gt;"", "Spanish", IF(Sheet1!AK36&lt;&gt;"", "Other","")))</f>
        <v/>
      </c>
      <c r="L36" s="32" t="str">
        <f>IF(Sheet1!AL36&lt;&gt;"","&lt;$20,000",IF(Sheet1!AM36&lt;&gt;"","$20-49K",IF(Sheet1!AN36&lt;&gt;"","$50-100K",IF(Sheet1!AO36&lt;&gt;"","&gt;$100K",""))))</f>
        <v/>
      </c>
      <c r="M36" s="32" t="str">
        <f>IF(Sheet1!AP36="Y", "Yes", IF(Sheet1!AP36="N", "No",""))</f>
        <v/>
      </c>
      <c r="N36" s="51" t="str">
        <f>IF(Sheet1!AQ36="Y", "Yes", IF(Sheet1!AQ36="N", "No",""))</f>
        <v/>
      </c>
      <c r="O36" s="45" t="str">
        <f>IF(Sheet1!AR36="N", 0, IF(Sheet1!AS36&lt;&gt;"", Sheet1!AS36, ""))</f>
        <v/>
      </c>
      <c r="P36" s="45" t="str">
        <f>IF(Sheet1!AT36&lt;&gt;"", "Never", IF(Sheet1!AU36&lt;&gt;"", "Sometimes", IF(Sheet1!AV36&lt;&gt;"", "Often", IF(Sheet1!AW36&lt;&gt;"", "Always",""))))</f>
        <v/>
      </c>
      <c r="Q36" s="45" t="str">
        <f>IF(Sheet1!AX36="Y", "Yes", IF(Sheet1!AX36="N", "No",""))</f>
        <v/>
      </c>
      <c r="R36" s="45" t="str">
        <f>IF(Sheet1!AY36="Y", IF(Sheet1!AZ36&lt;&gt;"", Sheet1!AZ36-Sheet1!DK36+Sheet1!DL36, ""),"")</f>
        <v/>
      </c>
      <c r="S36" s="45" t="str">
        <f>IF(Sheet1!BA36="Y", IF(Sheet1!BB36&lt;&gt;"", Sheet1!BB36-Sheet1!DK36+Sheet1!DL36, ""),"")</f>
        <v/>
      </c>
      <c r="T36" s="45" t="str">
        <f>IF(Sheet1!BC36="Y", IF(Sheet1!BD36&lt;&gt;"", Sheet1!BD36-Sheet1!DK36+Sheet1!DL36, ""),"")</f>
        <v/>
      </c>
      <c r="U36" s="45" t="str">
        <f>IF(Sheet1!BE36="Y", IF(Sheet1!BF36&lt;&gt;"", Sheet1!BF36-Sheet1!DK36+Sheet1!DL36, ""),"")</f>
        <v/>
      </c>
      <c r="V36" s="45" t="str">
        <f>IF(Sheet1!BG36&lt;&gt;"", Sheet1!BG36,"")</f>
        <v/>
      </c>
      <c r="W36" s="45" t="str">
        <f>IF(Sheet1!BH36&lt;&gt;"", Sheet1!BH36,"")</f>
        <v/>
      </c>
      <c r="X36" s="45" t="str">
        <f>IF(Sheet1!BI36&lt;&gt;"", Sheet1!BI36,"")</f>
        <v/>
      </c>
      <c r="Y36" s="45" t="str">
        <f>IF(Sheet1!BJ36="N", 0, IF(Sheet1!BK36&lt;&gt;"", Sheet1!BK36,""))</f>
        <v/>
      </c>
      <c r="Z36" s="45" t="str">
        <f>IF(Sheet1!BK36="N", 0, IF(Sheet1!BL36&lt;&gt;"", Sheet1!BL36,""))</f>
        <v/>
      </c>
      <c r="AA36" s="45" t="str">
        <f>IF(Sheet1!BN36&lt;&gt;"", Sheet1!BN36, "")</f>
        <v/>
      </c>
      <c r="AB36" s="45" t="str">
        <f>IF(Sheet1!BO36="Y", "Yes", IF(Sheet1!BO36="N", "No", IF(Sheet1!BO36="NA", "NA","")))</f>
        <v/>
      </c>
      <c r="AC36" s="45" t="str">
        <f>IF(Sheet1!BO36="N", "No", IF(Sheet1!BO36="NA", "No kids", IF(Sheet1!BP36="Y", "Enough", IF(Sheet1!BP36="N", "Not enough", ""))))</f>
        <v/>
      </c>
      <c r="AD36" s="45" t="str">
        <f>IF(Sheet1!BQ36="Y", "Yes", IF(Sheet1!BQ36="N", "No",""))</f>
        <v/>
      </c>
      <c r="AE36" s="45" t="str">
        <f>IF(Sheet1!BR36&lt;&gt;"", Sheet1!BR36, "")</f>
        <v/>
      </c>
      <c r="AF36" s="45" t="str">
        <f>IF(Sheet1!BS36&lt;&gt;"", "Yes", IF(Sheet1!BT36&lt;&gt;"", "No", IF(Sheet1!BU36&lt;&gt;"", "No surviving parent", IF(Sheet1!BV36&lt;&gt;"", "Don't know",""))))</f>
        <v/>
      </c>
      <c r="AG36" s="45" t="str">
        <f>IF(Sheet1!BW36&lt;&gt;"", "Yes", IF(Sheet1!BX36&lt;&gt;"", "No", IF(Sheet1!BY36&lt;&gt;"", "No surviving parent", IF(Sheet1!BZ36&lt;&gt;"", "Don't know",""))))</f>
        <v/>
      </c>
      <c r="AH36" s="45" t="str">
        <f>IF(Sheet1!CA36&lt;&gt;"", "Yes","")</f>
        <v/>
      </c>
      <c r="AI36" s="45" t="str">
        <f>IF(Sheet1!CB36&lt;&gt;"", "Yes","")</f>
        <v/>
      </c>
      <c r="AJ36" s="45" t="str">
        <f>IF(Sheet1!CC36&lt;&gt;"", "Yes","")</f>
        <v/>
      </c>
      <c r="AK36" s="45" t="str">
        <f>IF(Sheet1!CD36&lt;&gt;"", "Yes","")</f>
        <v/>
      </c>
      <c r="AL36" s="45" t="str">
        <f>IF(Sheet1!CE36&lt;&gt;"", "Yes","")</f>
        <v/>
      </c>
      <c r="AM36" s="45" t="str">
        <f>IF(Sheet1!CF36&lt;&gt;"", Sheet1!CF36, "")</f>
        <v/>
      </c>
      <c r="AN36" s="45" t="str">
        <f>IF(Sheet1!CG36="Y", "Yes", IF(Sheet1!CG36="N", "No",""))</f>
        <v/>
      </c>
      <c r="AO36" s="45" t="str">
        <f>IF(Sheet1!CH36&lt;&gt;"", Sheet1!CH36, "")</f>
        <v/>
      </c>
      <c r="AP36" s="45" t="str">
        <f>IF(Sheet1!CI36&lt;&gt;"", "No family support", IF(Sheet1!CJ36&lt;&gt;"", "A little family support", IF(Sheet1!CK36&lt;&gt;"", "A lot of family support","")))</f>
        <v/>
      </c>
      <c r="AQ36" s="45" t="str">
        <f>IF(Sheet1!CL36&lt;&gt;"", Sheet1!CL36, "")</f>
        <v/>
      </c>
      <c r="AR36" s="45" t="str">
        <f>IF(Sheet1!CM36="Y", "Yes", IF(Sheet1!CM36="N", "No",""))</f>
        <v/>
      </c>
      <c r="AS36" s="45" t="str">
        <f>IF(Sheet1!CN36&lt;&gt;"", "Boys and Girls Club was supportive", "")</f>
        <v/>
      </c>
      <c r="AT36" s="45" t="str">
        <f>IF(Sheet1!CO36&lt;&gt;"", "Supported by Reach program", "")</f>
        <v/>
      </c>
      <c r="AU36" s="45" t="str">
        <f>IF(Sheet1!CP36&lt;&gt;"", "Supported by Girls Inc", "")</f>
        <v/>
      </c>
      <c r="AV36" s="45" t="str">
        <f>IF(Sheet1!CQ36&lt;&gt;"", "Supported by sports teams", "")</f>
        <v/>
      </c>
      <c r="AW36" s="45" t="str">
        <f>IF(Sheet1!CR36&lt;&gt;"", "Supported by other groups", "")</f>
        <v/>
      </c>
      <c r="AX36" s="45" t="str">
        <f>IF(Sheet1!CS36&lt;&gt;"", Sheet1!CS36, "")</f>
        <v/>
      </c>
      <c r="AY36" s="45" t="str">
        <f>IF(Sheet1!CT36="Y", "Yes", IF(Sheet1!CT36="N", "No", ""))</f>
        <v/>
      </c>
      <c r="AZ36" s="45" t="str">
        <f>IF(Sheet1!CU36="Y", "Yes", IF(Sheet1!CU36="N", "No", ""))</f>
        <v/>
      </c>
      <c r="BA36" s="45" t="str">
        <f>IF(Sheet1!CV36&lt;&gt;"", "Yes", "")</f>
        <v/>
      </c>
      <c r="BB36" s="45" t="str">
        <f>IF(Sheet1!CW36&lt;&gt;"", "Yes", "")</f>
        <v/>
      </c>
      <c r="BC36" s="45" t="str">
        <f>IF(Sheet1!CX36&lt;&gt;"", "Yes", "")</f>
        <v/>
      </c>
      <c r="BD36" s="45" t="str">
        <f>IF(Sheet1!CY36&lt;&gt;"", "Yes", "")</f>
        <v/>
      </c>
      <c r="BE36" s="45" t="str">
        <f>IF(Sheet1!CZ36="N", "Didn't see one", IF(Sheet1!CZ36="Y", IF(Sheet1!DA36="Y", "It helped", IF(Sheet1!DA36="N", "It didn't help", "")), ""))</f>
        <v/>
      </c>
      <c r="BF36" s="45" t="str">
        <f>IF(Sheet1!DB36&lt;&gt;"", Sheet1!DB36, "")</f>
        <v/>
      </c>
      <c r="BG36" s="45" t="str">
        <f>IF(Sheet1!DC36="Y", "Yes", IF(Sheet1!DC36="N", "No", ""))</f>
        <v/>
      </c>
      <c r="BH36" s="45" t="str">
        <f>IF(Sheet1!DD36="Y", "Yes", IF(Sheet1!DD36="N", "No", ""))</f>
        <v/>
      </c>
      <c r="BI36" s="45" t="str">
        <f>IF(Sheet1!DE36&lt;&gt;"", "Before", IF(Sheet1!DF36&lt;&gt;"", "After", IF(Sheet1!DG36&lt;&gt;"", "Never in a gang","")))</f>
        <v/>
      </c>
      <c r="BJ36" s="45" t="str">
        <f>IF(Sheet1!DG36&lt;&gt;"", "", IF(Sheet1!DH36&lt;&gt;"", Sheet1!DH36, ""))</f>
        <v/>
      </c>
      <c r="BK36" s="45" t="str">
        <f>IF(Sheet1!DI36="Y", "Yes", IF(Sheet1!DI36="N", "No", ""))</f>
        <v/>
      </c>
      <c r="BL36" s="45" t="str">
        <f>IF(Sheet1!DI36="Y", IF(Sheet1!DJ36&lt;&gt;"", Sheet1!DJ36, ""), "")</f>
        <v/>
      </c>
      <c r="BM36" s="45" t="str">
        <f>IF(Sheet1!DL36&lt;&gt;"", Sheet1!DL36, "")</f>
        <v/>
      </c>
      <c r="BN36" s="45" t="str">
        <f>IF(Sheet1!DM36="Y", "Yes", IF(Sheet1!DM36="N", "No", ""))</f>
        <v/>
      </c>
    </row>
    <row r="37" spans="1:66">
      <c r="A37" s="32">
        <v>36</v>
      </c>
      <c r="B37" s="32" t="str">
        <f>IF(Sheet1!B37="M","Male", IF(Sheet1!B37="F","Female",""))</f>
        <v/>
      </c>
      <c r="C37" s="32" t="str">
        <f>IF(Sheet1!C37&lt;&gt;"","&lt;20",IF(Sheet1!D37&lt;&gt;"","21-30",IF(Sheet1!E37&lt;&gt;"","31-40",(IF(Sheet1!F37&lt;&gt;"","41-50",IF(Sheet1!G37&lt;&gt;"","50+",""))))))</f>
        <v/>
      </c>
      <c r="D37" s="32" t="str">
        <f>IF(Sheet1!H37&lt;&gt;"","Latino",IF(Sheet1!I37&lt;&gt;"", "White", IF(Sheet1!J37&lt;&gt;"", "Asian", IF(Sheet1!K37&lt;&gt;"", "African-American",IF(Sheet1!L37&lt;&gt;"", "Other","")))))</f>
        <v/>
      </c>
      <c r="E37" s="32" t="str">
        <f>IF(Sheet1!M37="N","No",IF(Sheet1!M37="Y","Yes",""))</f>
        <v/>
      </c>
      <c r="F37" s="32" t="str">
        <f>IF(Sheet1!N37&lt;&gt;"","Primary",IF(Sheet1!O37&lt;&gt;"","Middle",IF(Sheet1!P37&lt;&gt;"","Some HS",IF(Sheet1!Q37&lt;&gt;"","HS Diploma",IF(Sheet1!R37&lt;&gt;"","Some College",IF(Sheet1!S37&lt;&gt;"","College Diploma",""))))))</f>
        <v/>
      </c>
      <c r="G37" s="32" t="str">
        <f>IF(Sheet1!U37&lt;&gt;"", "&lt;5", IF(Sheet1!V37&lt;&gt;"", "5-19", IF(Sheet1!W37&lt;&gt;"", "20-40", IF(Sheet1!X37&lt;&gt;"", "&gt;40",""))))</f>
        <v/>
      </c>
      <c r="H37" s="32" t="str">
        <f>IF(Sheet1!Y37&lt;&gt;"", "Parents", IF(Sheet1!Z37&lt;&gt;"", "Illegal Activity", IF(Sheet1!AA37&lt;&gt;"", "Gov't Support", IF(Sheet1!AB37&lt;&gt;"", "Other",""))))</f>
        <v/>
      </c>
      <c r="I37" s="32" t="str">
        <f>IF(Sheet1!AC37="Y", "Yes", IF(Sheet1!AC37="N", "No", ""))</f>
        <v/>
      </c>
      <c r="J37" s="32" t="str">
        <f>IF(Sheet1!AD37="N", "0", IF(Sheet1!AE37&lt;&gt;"", "1", IF(Sheet1!AF37&lt;&gt;"", "2-3", IF(Sheet1!AG37&lt;&gt;"", "4-6", IF(Sheet1!AH37&lt;&gt;"", "7+","")))))</f>
        <v/>
      </c>
      <c r="K37" s="32" t="str">
        <f>IF(Sheet1!AI37&lt;&gt;"", "English", IF(Sheet1!AJ37&lt;&gt;"", "Spanish", IF(Sheet1!AK37&lt;&gt;"", "Other","")))</f>
        <v/>
      </c>
      <c r="L37" s="32" t="str">
        <f>IF(Sheet1!AL37&lt;&gt;"","&lt;$20,000",IF(Sheet1!AM37&lt;&gt;"","$20-49K",IF(Sheet1!AN37&lt;&gt;"","$50-100K",IF(Sheet1!AO37&lt;&gt;"","&gt;$100K",""))))</f>
        <v/>
      </c>
      <c r="M37" s="32" t="str">
        <f>IF(Sheet1!AP37="Y", "Yes", IF(Sheet1!AP37="N", "No",""))</f>
        <v/>
      </c>
      <c r="N37" s="51" t="str">
        <f>IF(Sheet1!AQ37="Y", "Yes", IF(Sheet1!AQ37="N", "No",""))</f>
        <v/>
      </c>
      <c r="O37" s="45" t="str">
        <f>IF(Sheet1!AR37="N", 0, IF(Sheet1!AS37&lt;&gt;"", Sheet1!AS37, ""))</f>
        <v/>
      </c>
      <c r="P37" s="45" t="str">
        <f>IF(Sheet1!AT37&lt;&gt;"", "Never", IF(Sheet1!AU37&lt;&gt;"", "Sometimes", IF(Sheet1!AV37&lt;&gt;"", "Often", IF(Sheet1!AW37&lt;&gt;"", "Always",""))))</f>
        <v/>
      </c>
      <c r="Q37" s="45" t="str">
        <f>IF(Sheet1!AX37="Y", "Yes", IF(Sheet1!AX37="N", "No",""))</f>
        <v/>
      </c>
      <c r="R37" s="45" t="str">
        <f>IF(Sheet1!AY37="Y", IF(Sheet1!AZ37&lt;&gt;"", Sheet1!AZ37-Sheet1!DK37+Sheet1!DL37, ""),"")</f>
        <v/>
      </c>
      <c r="S37" s="45" t="str">
        <f>IF(Sheet1!BA37="Y", IF(Sheet1!BB37&lt;&gt;"", Sheet1!BB37-Sheet1!DK37+Sheet1!DL37, ""),"")</f>
        <v/>
      </c>
      <c r="T37" s="45" t="str">
        <f>IF(Sheet1!BC37="Y", IF(Sheet1!BD37&lt;&gt;"", Sheet1!BD37-Sheet1!DK37+Sheet1!DL37, ""),"")</f>
        <v/>
      </c>
      <c r="U37" s="45" t="str">
        <f>IF(Sheet1!BE37="Y", IF(Sheet1!BF37&lt;&gt;"", Sheet1!BF37-Sheet1!DK37+Sheet1!DL37, ""),"")</f>
        <v/>
      </c>
      <c r="V37" s="45" t="str">
        <f>IF(Sheet1!BG37&lt;&gt;"", Sheet1!BG37,"")</f>
        <v/>
      </c>
      <c r="W37" s="45" t="str">
        <f>IF(Sheet1!BH37&lt;&gt;"", Sheet1!BH37,"")</f>
        <v/>
      </c>
      <c r="X37" s="45" t="str">
        <f>IF(Sheet1!BI37&lt;&gt;"", Sheet1!BI37,"")</f>
        <v/>
      </c>
      <c r="Y37" s="45" t="str">
        <f>IF(Sheet1!BJ37="N", 0, IF(Sheet1!BK37&lt;&gt;"", Sheet1!BK37,""))</f>
        <v/>
      </c>
      <c r="Z37" s="45" t="str">
        <f>IF(Sheet1!BK37="N", 0, IF(Sheet1!BL37&lt;&gt;"", Sheet1!BL37,""))</f>
        <v/>
      </c>
      <c r="AA37" s="45" t="str">
        <f>IF(Sheet1!BN37&lt;&gt;"", Sheet1!BN37, "")</f>
        <v/>
      </c>
      <c r="AB37" s="45" t="str">
        <f>IF(Sheet1!BO37="Y", "Yes", IF(Sheet1!BO37="N", "No", IF(Sheet1!BO37="NA", "NA","")))</f>
        <v/>
      </c>
      <c r="AC37" s="45" t="str">
        <f>IF(Sheet1!BO37="N", "No", IF(Sheet1!BO37="NA", "No kids", IF(Sheet1!BP37="Y", "Enough", IF(Sheet1!BP37="N", "Not enough", ""))))</f>
        <v/>
      </c>
      <c r="AD37" s="45" t="str">
        <f>IF(Sheet1!BQ37="Y", "Yes", IF(Sheet1!BQ37="N", "No",""))</f>
        <v/>
      </c>
      <c r="AE37" s="45" t="str">
        <f>IF(Sheet1!BR37&lt;&gt;"", Sheet1!BR37, "")</f>
        <v/>
      </c>
      <c r="AF37" s="45" t="str">
        <f>IF(Sheet1!BS37&lt;&gt;"", "Yes", IF(Sheet1!BT37&lt;&gt;"", "No", IF(Sheet1!BU37&lt;&gt;"", "No surviving parent", IF(Sheet1!BV37&lt;&gt;"", "Don't know",""))))</f>
        <v/>
      </c>
      <c r="AG37" s="45" t="str">
        <f>IF(Sheet1!BW37&lt;&gt;"", "Yes", IF(Sheet1!BX37&lt;&gt;"", "No", IF(Sheet1!BY37&lt;&gt;"", "No surviving parent", IF(Sheet1!BZ37&lt;&gt;"", "Don't know",""))))</f>
        <v/>
      </c>
      <c r="AH37" s="45" t="str">
        <f>IF(Sheet1!CA37&lt;&gt;"", "Yes","")</f>
        <v/>
      </c>
      <c r="AI37" s="45" t="str">
        <f>IF(Sheet1!CB37&lt;&gt;"", "Yes","")</f>
        <v/>
      </c>
      <c r="AJ37" s="45" t="str">
        <f>IF(Sheet1!CC37&lt;&gt;"", "Yes","")</f>
        <v/>
      </c>
      <c r="AK37" s="45" t="str">
        <f>IF(Sheet1!CD37&lt;&gt;"", "Yes","")</f>
        <v/>
      </c>
      <c r="AL37" s="45" t="str">
        <f>IF(Sheet1!CE37&lt;&gt;"", "Yes","")</f>
        <v/>
      </c>
      <c r="AM37" s="45" t="str">
        <f>IF(Sheet1!CF37&lt;&gt;"", Sheet1!CF37, "")</f>
        <v/>
      </c>
      <c r="AN37" s="45" t="str">
        <f>IF(Sheet1!CG37="Y", "Yes", IF(Sheet1!CG37="N", "No",""))</f>
        <v/>
      </c>
      <c r="AO37" s="45" t="str">
        <f>IF(Sheet1!CH37&lt;&gt;"", Sheet1!CH37, "")</f>
        <v/>
      </c>
      <c r="AP37" s="45" t="str">
        <f>IF(Sheet1!CI37&lt;&gt;"", "No family support", IF(Sheet1!CJ37&lt;&gt;"", "A little family support", IF(Sheet1!CK37&lt;&gt;"", "A lot of family support","")))</f>
        <v/>
      </c>
      <c r="AQ37" s="45" t="str">
        <f>IF(Sheet1!CL37&lt;&gt;"", Sheet1!CL37, "")</f>
        <v/>
      </c>
      <c r="AR37" s="45" t="str">
        <f>IF(Sheet1!CM37="Y", "Yes", IF(Sheet1!CM37="N", "No",""))</f>
        <v/>
      </c>
      <c r="AS37" s="45" t="str">
        <f>IF(Sheet1!CN37&lt;&gt;"", "Boys and Girls Club was supportive", "")</f>
        <v/>
      </c>
      <c r="AT37" s="45" t="str">
        <f>IF(Sheet1!CO37&lt;&gt;"", "Supported by Reach program", "")</f>
        <v/>
      </c>
      <c r="AU37" s="45" t="str">
        <f>IF(Sheet1!CP37&lt;&gt;"", "Supported by Girls Inc", "")</f>
        <v/>
      </c>
      <c r="AV37" s="45" t="str">
        <f>IF(Sheet1!CQ37&lt;&gt;"", "Supported by sports teams", "")</f>
        <v/>
      </c>
      <c r="AW37" s="45" t="str">
        <f>IF(Sheet1!CR37&lt;&gt;"", "Supported by other groups", "")</f>
        <v/>
      </c>
      <c r="AX37" s="45" t="str">
        <f>IF(Sheet1!CS37&lt;&gt;"", Sheet1!CS37, "")</f>
        <v/>
      </c>
      <c r="AY37" s="45" t="str">
        <f>IF(Sheet1!CT37="Y", "Yes", IF(Sheet1!CT37="N", "No", ""))</f>
        <v/>
      </c>
      <c r="AZ37" s="45" t="str">
        <f>IF(Sheet1!CU37="Y", "Yes", IF(Sheet1!CU37="N", "No", ""))</f>
        <v/>
      </c>
      <c r="BA37" s="45" t="str">
        <f>IF(Sheet1!CV37&lt;&gt;"", "Yes", "")</f>
        <v/>
      </c>
      <c r="BB37" s="45" t="str">
        <f>IF(Sheet1!CW37&lt;&gt;"", "Yes", "")</f>
        <v/>
      </c>
      <c r="BC37" s="45" t="str">
        <f>IF(Sheet1!CX37&lt;&gt;"", "Yes", "")</f>
        <v/>
      </c>
      <c r="BD37" s="45" t="str">
        <f>IF(Sheet1!CY37&lt;&gt;"", "Yes", "")</f>
        <v/>
      </c>
      <c r="BE37" s="45" t="str">
        <f>IF(Sheet1!CZ37="N", "Didn't see one", IF(Sheet1!CZ37="Y", IF(Sheet1!DA37="Y", "It helped", IF(Sheet1!DA37="N", "It didn't help", "")), ""))</f>
        <v/>
      </c>
      <c r="BF37" s="45" t="str">
        <f>IF(Sheet1!DB37&lt;&gt;"", Sheet1!DB37, "")</f>
        <v/>
      </c>
      <c r="BG37" s="45" t="str">
        <f>IF(Sheet1!DC37="Y", "Yes", IF(Sheet1!DC37="N", "No", ""))</f>
        <v/>
      </c>
      <c r="BH37" s="45" t="str">
        <f>IF(Sheet1!DD37="Y", "Yes", IF(Sheet1!DD37="N", "No", ""))</f>
        <v/>
      </c>
      <c r="BI37" s="45" t="str">
        <f>IF(Sheet1!DE37&lt;&gt;"", "Before", IF(Sheet1!DF37&lt;&gt;"", "After", IF(Sheet1!DG37&lt;&gt;"", "Never in a gang","")))</f>
        <v/>
      </c>
      <c r="BJ37" s="45" t="str">
        <f>IF(Sheet1!DG37&lt;&gt;"", "", IF(Sheet1!DH37&lt;&gt;"", Sheet1!DH37, ""))</f>
        <v/>
      </c>
      <c r="BK37" s="45" t="str">
        <f>IF(Sheet1!DI37="Y", "Yes", IF(Sheet1!DI37="N", "No", ""))</f>
        <v/>
      </c>
      <c r="BL37" s="45" t="str">
        <f>IF(Sheet1!DI37="Y", IF(Sheet1!DJ37&lt;&gt;"", Sheet1!DJ37, ""), "")</f>
        <v/>
      </c>
      <c r="BM37" s="45" t="str">
        <f>IF(Sheet1!DL37&lt;&gt;"", Sheet1!DL37, "")</f>
        <v/>
      </c>
      <c r="BN37" s="45" t="str">
        <f>IF(Sheet1!DM37="Y", "Yes", IF(Sheet1!DM37="N", "No", ""))</f>
        <v/>
      </c>
    </row>
    <row r="38" spans="1:66">
      <c r="A38" s="32">
        <v>37</v>
      </c>
      <c r="B38" s="32" t="str">
        <f>IF(Sheet1!B38="M","Male", IF(Sheet1!B38="F","Female",""))</f>
        <v/>
      </c>
      <c r="C38" s="32" t="str">
        <f>IF(Sheet1!C38&lt;&gt;"","&lt;20",IF(Sheet1!D38&lt;&gt;"","21-30",IF(Sheet1!E38&lt;&gt;"","31-40",(IF(Sheet1!F38&lt;&gt;"","41-50",IF(Sheet1!G38&lt;&gt;"","50+",""))))))</f>
        <v/>
      </c>
      <c r="D38" s="32" t="str">
        <f>IF(Sheet1!H38&lt;&gt;"","Latino",IF(Sheet1!I38&lt;&gt;"", "White", IF(Sheet1!J38&lt;&gt;"", "Asian", IF(Sheet1!K38&lt;&gt;"", "African-American",IF(Sheet1!L38&lt;&gt;"", "Other","")))))</f>
        <v/>
      </c>
      <c r="E38" s="32" t="str">
        <f>IF(Sheet1!M38="N","No",IF(Sheet1!M38="Y","Yes",""))</f>
        <v/>
      </c>
      <c r="F38" s="32" t="str">
        <f>IF(Sheet1!N38&lt;&gt;"","Primary",IF(Sheet1!O38&lt;&gt;"","Middle",IF(Sheet1!P38&lt;&gt;"","Some HS",IF(Sheet1!Q38&lt;&gt;"","HS Diploma",IF(Sheet1!R38&lt;&gt;"","Some College",IF(Sheet1!S38&lt;&gt;"","College Diploma",""))))))</f>
        <v/>
      </c>
      <c r="G38" s="32" t="str">
        <f>IF(Sheet1!U38&lt;&gt;"", "&lt;5", IF(Sheet1!V38&lt;&gt;"", "5-19", IF(Sheet1!W38&lt;&gt;"", "20-40", IF(Sheet1!X38&lt;&gt;"", "&gt;40",""))))</f>
        <v/>
      </c>
      <c r="H38" s="32" t="str">
        <f>IF(Sheet1!Y38&lt;&gt;"", "Parents", IF(Sheet1!Z38&lt;&gt;"", "Illegal Activity", IF(Sheet1!AA38&lt;&gt;"", "Gov't Support", IF(Sheet1!AB38&lt;&gt;"", "Other",""))))</f>
        <v/>
      </c>
      <c r="I38" s="32" t="str">
        <f>IF(Sheet1!AC38="Y", "Yes", IF(Sheet1!AC38="N", "No", ""))</f>
        <v/>
      </c>
      <c r="J38" s="32" t="str">
        <f>IF(Sheet1!AD38="N", "0", IF(Sheet1!AE38&lt;&gt;"", "1", IF(Sheet1!AF38&lt;&gt;"", "2-3", IF(Sheet1!AG38&lt;&gt;"", "4-6", IF(Sheet1!AH38&lt;&gt;"", "7+","")))))</f>
        <v/>
      </c>
      <c r="K38" s="32" t="str">
        <f>IF(Sheet1!AI38&lt;&gt;"", "English", IF(Sheet1!AJ38&lt;&gt;"", "Spanish", IF(Sheet1!AK38&lt;&gt;"", "Other","")))</f>
        <v/>
      </c>
      <c r="L38" s="32" t="str">
        <f>IF(Sheet1!AL38&lt;&gt;"","&lt;$20,000",IF(Sheet1!AM38&lt;&gt;"","$20-49K",IF(Sheet1!AN38&lt;&gt;"","$50-100K",IF(Sheet1!AO38&lt;&gt;"","&gt;$100K",""))))</f>
        <v/>
      </c>
      <c r="M38" s="32" t="str">
        <f>IF(Sheet1!AP38="Y", "Yes", IF(Sheet1!AP38="N", "No",""))</f>
        <v/>
      </c>
      <c r="N38" s="51" t="str">
        <f>IF(Sheet1!AQ38="Y", "Yes", IF(Sheet1!AQ38="N", "No",""))</f>
        <v/>
      </c>
      <c r="O38" s="45" t="str">
        <f>IF(Sheet1!AR38="N", 0, IF(Sheet1!AS38&lt;&gt;"", Sheet1!AS38, ""))</f>
        <v/>
      </c>
      <c r="P38" s="45" t="str">
        <f>IF(Sheet1!AT38&lt;&gt;"", "Never", IF(Sheet1!AU38&lt;&gt;"", "Sometimes", IF(Sheet1!AV38&lt;&gt;"", "Often", IF(Sheet1!AW38&lt;&gt;"", "Always",""))))</f>
        <v/>
      </c>
      <c r="Q38" s="45" t="str">
        <f>IF(Sheet1!AX38="Y", "Yes", IF(Sheet1!AX38="N", "No",""))</f>
        <v/>
      </c>
      <c r="R38" s="45" t="str">
        <f>IF(Sheet1!AY38="Y", IF(Sheet1!AZ38&lt;&gt;"", Sheet1!AZ38-Sheet1!DK38+Sheet1!DL38, ""),"")</f>
        <v/>
      </c>
      <c r="S38" s="45" t="str">
        <f>IF(Sheet1!BA38="Y", IF(Sheet1!BB38&lt;&gt;"", Sheet1!BB38-Sheet1!DK38+Sheet1!DL38, ""),"")</f>
        <v/>
      </c>
      <c r="T38" s="45" t="str">
        <f>IF(Sheet1!BC38="Y", IF(Sheet1!BD38&lt;&gt;"", Sheet1!BD38-Sheet1!DK38+Sheet1!DL38, ""),"")</f>
        <v/>
      </c>
      <c r="U38" s="45" t="str">
        <f>IF(Sheet1!BE38="Y", IF(Sheet1!BF38&lt;&gt;"", Sheet1!BF38-Sheet1!DK38+Sheet1!DL38, ""),"")</f>
        <v/>
      </c>
      <c r="V38" s="45" t="str">
        <f>IF(Sheet1!BG38&lt;&gt;"", Sheet1!BG38,"")</f>
        <v/>
      </c>
      <c r="W38" s="45" t="str">
        <f>IF(Sheet1!BH38&lt;&gt;"", Sheet1!BH38,"")</f>
        <v/>
      </c>
      <c r="X38" s="45" t="str">
        <f>IF(Sheet1!BI38&lt;&gt;"", Sheet1!BI38,"")</f>
        <v/>
      </c>
      <c r="Y38" s="45" t="str">
        <f>IF(Sheet1!BJ38="N", 0, IF(Sheet1!BK38&lt;&gt;"", Sheet1!BK38,""))</f>
        <v/>
      </c>
      <c r="Z38" s="45" t="str">
        <f>IF(Sheet1!BK38="N", 0, IF(Sheet1!BL38&lt;&gt;"", Sheet1!BL38,""))</f>
        <v/>
      </c>
      <c r="AA38" s="45" t="str">
        <f>IF(Sheet1!BN38&lt;&gt;"", Sheet1!BN38, "")</f>
        <v/>
      </c>
      <c r="AB38" s="45" t="str">
        <f>IF(Sheet1!BO38="Y", "Yes", IF(Sheet1!BO38="N", "No", IF(Sheet1!BO38="NA", "NA","")))</f>
        <v/>
      </c>
      <c r="AC38" s="45" t="str">
        <f>IF(Sheet1!BO38="N", "No", IF(Sheet1!BO38="NA", "No kids", IF(Sheet1!BP38="Y", "Enough", IF(Sheet1!BP38="N", "Not enough", ""))))</f>
        <v/>
      </c>
      <c r="AD38" s="45" t="str">
        <f>IF(Sheet1!BQ38="Y", "Yes", IF(Sheet1!BQ38="N", "No",""))</f>
        <v/>
      </c>
      <c r="AE38" s="45" t="str">
        <f>IF(Sheet1!BR38&lt;&gt;"", Sheet1!BR38, "")</f>
        <v/>
      </c>
      <c r="AF38" s="45" t="str">
        <f>IF(Sheet1!BS38&lt;&gt;"", "Yes", IF(Sheet1!BT38&lt;&gt;"", "No", IF(Sheet1!BU38&lt;&gt;"", "No surviving parent", IF(Sheet1!BV38&lt;&gt;"", "Don't know",""))))</f>
        <v/>
      </c>
      <c r="AG38" s="45" t="str">
        <f>IF(Sheet1!BW38&lt;&gt;"", "Yes", IF(Sheet1!BX38&lt;&gt;"", "No", IF(Sheet1!BY38&lt;&gt;"", "No surviving parent", IF(Sheet1!BZ38&lt;&gt;"", "Don't know",""))))</f>
        <v/>
      </c>
      <c r="AH38" s="45" t="str">
        <f>IF(Sheet1!CA38&lt;&gt;"", "Yes","")</f>
        <v/>
      </c>
      <c r="AI38" s="45" t="str">
        <f>IF(Sheet1!CB38&lt;&gt;"", "Yes","")</f>
        <v/>
      </c>
      <c r="AJ38" s="45" t="str">
        <f>IF(Sheet1!CC38&lt;&gt;"", "Yes","")</f>
        <v/>
      </c>
      <c r="AK38" s="45" t="str">
        <f>IF(Sheet1!CD38&lt;&gt;"", "Yes","")</f>
        <v/>
      </c>
      <c r="AL38" s="45" t="str">
        <f>IF(Sheet1!CE38&lt;&gt;"", "Yes","")</f>
        <v/>
      </c>
      <c r="AM38" s="45" t="str">
        <f>IF(Sheet1!CF38&lt;&gt;"", Sheet1!CF38, "")</f>
        <v/>
      </c>
      <c r="AN38" s="45" t="str">
        <f>IF(Sheet1!CG38="Y", "Yes", IF(Sheet1!CG38="N", "No",""))</f>
        <v/>
      </c>
      <c r="AO38" s="45" t="str">
        <f>IF(Sheet1!CH38&lt;&gt;"", Sheet1!CH38, "")</f>
        <v/>
      </c>
      <c r="AP38" s="45" t="str">
        <f>IF(Sheet1!CI38&lt;&gt;"", "No family support", IF(Sheet1!CJ38&lt;&gt;"", "A little family support", IF(Sheet1!CK38&lt;&gt;"", "A lot of family support","")))</f>
        <v/>
      </c>
      <c r="AQ38" s="45" t="str">
        <f>IF(Sheet1!CL38&lt;&gt;"", Sheet1!CL38, "")</f>
        <v/>
      </c>
      <c r="AR38" s="45" t="str">
        <f>IF(Sheet1!CM38="Y", "Yes", IF(Sheet1!CM38="N", "No",""))</f>
        <v/>
      </c>
      <c r="AS38" s="45" t="str">
        <f>IF(Sheet1!CN38&lt;&gt;"", "Boys and Girls Club was supportive", "")</f>
        <v/>
      </c>
      <c r="AT38" s="45" t="str">
        <f>IF(Sheet1!CO38&lt;&gt;"", "Supported by Reach program", "")</f>
        <v/>
      </c>
      <c r="AU38" s="45" t="str">
        <f>IF(Sheet1!CP38&lt;&gt;"", "Supported by Girls Inc", "")</f>
        <v/>
      </c>
      <c r="AV38" s="45" t="str">
        <f>IF(Sheet1!CQ38&lt;&gt;"", "Supported by sports teams", "")</f>
        <v/>
      </c>
      <c r="AW38" s="45" t="str">
        <f>IF(Sheet1!CR38&lt;&gt;"", "Supported by other groups", "")</f>
        <v/>
      </c>
      <c r="AX38" s="45" t="str">
        <f>IF(Sheet1!CS38&lt;&gt;"", Sheet1!CS38, "")</f>
        <v/>
      </c>
      <c r="AY38" s="45" t="str">
        <f>IF(Sheet1!CT38="Y", "Yes", IF(Sheet1!CT38="N", "No", ""))</f>
        <v/>
      </c>
      <c r="AZ38" s="45" t="str">
        <f>IF(Sheet1!CU38="Y", "Yes", IF(Sheet1!CU38="N", "No", ""))</f>
        <v/>
      </c>
      <c r="BA38" s="45" t="str">
        <f>IF(Sheet1!CV38&lt;&gt;"", "Yes", "")</f>
        <v/>
      </c>
      <c r="BB38" s="45" t="str">
        <f>IF(Sheet1!CW38&lt;&gt;"", "Yes", "")</f>
        <v/>
      </c>
      <c r="BC38" s="45" t="str">
        <f>IF(Sheet1!CX38&lt;&gt;"", "Yes", "")</f>
        <v/>
      </c>
      <c r="BD38" s="45" t="str">
        <f>IF(Sheet1!CY38&lt;&gt;"", "Yes", "")</f>
        <v/>
      </c>
      <c r="BE38" s="45" t="str">
        <f>IF(Sheet1!CZ38="N", "Didn't see one", IF(Sheet1!CZ38="Y", IF(Sheet1!DA38="Y", "It helped", IF(Sheet1!DA38="N", "It didn't help", "")), ""))</f>
        <v/>
      </c>
      <c r="BF38" s="45" t="str">
        <f>IF(Sheet1!DB38&lt;&gt;"", Sheet1!DB38, "")</f>
        <v/>
      </c>
      <c r="BG38" s="45" t="str">
        <f>IF(Sheet1!DC38="Y", "Yes", IF(Sheet1!DC38="N", "No", ""))</f>
        <v/>
      </c>
      <c r="BH38" s="45" t="str">
        <f>IF(Sheet1!DD38="Y", "Yes", IF(Sheet1!DD38="N", "No", ""))</f>
        <v/>
      </c>
      <c r="BI38" s="45" t="str">
        <f>IF(Sheet1!DE38&lt;&gt;"", "Before", IF(Sheet1!DF38&lt;&gt;"", "After", IF(Sheet1!DG38&lt;&gt;"", "Never in a gang","")))</f>
        <v/>
      </c>
      <c r="BJ38" s="45" t="str">
        <f>IF(Sheet1!DG38&lt;&gt;"", "", IF(Sheet1!DH38&lt;&gt;"", Sheet1!DH38, ""))</f>
        <v/>
      </c>
      <c r="BK38" s="45" t="str">
        <f>IF(Sheet1!DI38="Y", "Yes", IF(Sheet1!DI38="N", "No", ""))</f>
        <v/>
      </c>
      <c r="BL38" s="45" t="str">
        <f>IF(Sheet1!DI38="Y", IF(Sheet1!DJ38&lt;&gt;"", Sheet1!DJ38, ""), "")</f>
        <v/>
      </c>
      <c r="BM38" s="45" t="str">
        <f>IF(Sheet1!DL38&lt;&gt;"", Sheet1!DL38, "")</f>
        <v/>
      </c>
      <c r="BN38" s="45" t="str">
        <f>IF(Sheet1!DM38="Y", "Yes", IF(Sheet1!DM38="N", "No", ""))</f>
        <v/>
      </c>
    </row>
    <row r="39" spans="1:66">
      <c r="A39" s="32">
        <v>38</v>
      </c>
      <c r="B39" s="32" t="str">
        <f>IF(Sheet1!B39="M","Male", IF(Sheet1!B39="F","Female",""))</f>
        <v/>
      </c>
      <c r="C39" s="32" t="str">
        <f>IF(Sheet1!C39&lt;&gt;"","&lt;20",IF(Sheet1!D39&lt;&gt;"","21-30",IF(Sheet1!E39&lt;&gt;"","31-40",(IF(Sheet1!F39&lt;&gt;"","41-50",IF(Sheet1!G39&lt;&gt;"","50+",""))))))</f>
        <v/>
      </c>
      <c r="D39" s="32" t="str">
        <f>IF(Sheet1!H39&lt;&gt;"","Latino",IF(Sheet1!I39&lt;&gt;"", "White", IF(Sheet1!J39&lt;&gt;"", "Asian", IF(Sheet1!K39&lt;&gt;"", "African-American",IF(Sheet1!L39&lt;&gt;"", "Other","")))))</f>
        <v/>
      </c>
      <c r="E39" s="32" t="str">
        <f>IF(Sheet1!M39="N","No",IF(Sheet1!M39="Y","Yes",""))</f>
        <v/>
      </c>
      <c r="F39" s="32" t="str">
        <f>IF(Sheet1!N39&lt;&gt;"","Primary",IF(Sheet1!O39&lt;&gt;"","Middle",IF(Sheet1!P39&lt;&gt;"","Some HS",IF(Sheet1!Q39&lt;&gt;"","HS Diploma",IF(Sheet1!R39&lt;&gt;"","Some College",IF(Sheet1!S39&lt;&gt;"","College Diploma",""))))))</f>
        <v/>
      </c>
      <c r="G39" s="32" t="str">
        <f>IF(Sheet1!U39&lt;&gt;"", "&lt;5", IF(Sheet1!V39&lt;&gt;"", "5-19", IF(Sheet1!W39&lt;&gt;"", "20-40", IF(Sheet1!X39&lt;&gt;"", "&gt;40",""))))</f>
        <v/>
      </c>
      <c r="H39" s="32" t="str">
        <f>IF(Sheet1!Y39&lt;&gt;"", "Parents", IF(Sheet1!Z39&lt;&gt;"", "Illegal Activity", IF(Sheet1!AA39&lt;&gt;"", "Gov't Support", IF(Sheet1!AB39&lt;&gt;"", "Other",""))))</f>
        <v/>
      </c>
      <c r="I39" s="32" t="str">
        <f>IF(Sheet1!AC39="Y", "Yes", IF(Sheet1!AC39="N", "No", ""))</f>
        <v/>
      </c>
      <c r="J39" s="32" t="str">
        <f>IF(Sheet1!AD39="N", "0", IF(Sheet1!AE39&lt;&gt;"", "1", IF(Sheet1!AF39&lt;&gt;"", "2-3", IF(Sheet1!AG39&lt;&gt;"", "4-6", IF(Sheet1!AH39&lt;&gt;"", "7+","")))))</f>
        <v/>
      </c>
      <c r="K39" s="32" t="str">
        <f>IF(Sheet1!AI39&lt;&gt;"", "English", IF(Sheet1!AJ39&lt;&gt;"", "Spanish", IF(Sheet1!AK39&lt;&gt;"", "Other","")))</f>
        <v/>
      </c>
      <c r="L39" s="32" t="str">
        <f>IF(Sheet1!AL39&lt;&gt;"","&lt;$20,000",IF(Sheet1!AM39&lt;&gt;"","$20-49K",IF(Sheet1!AN39&lt;&gt;"","$50-100K",IF(Sheet1!AO39&lt;&gt;"","&gt;$100K",""))))</f>
        <v/>
      </c>
      <c r="M39" s="32" t="str">
        <f>IF(Sheet1!AP39="Y", "Yes", IF(Sheet1!AP39="N", "No",""))</f>
        <v/>
      </c>
      <c r="N39" s="51" t="str">
        <f>IF(Sheet1!AQ39="Y", "Yes", IF(Sheet1!AQ39="N", "No",""))</f>
        <v/>
      </c>
      <c r="O39" s="45" t="str">
        <f>IF(Sheet1!AR39="N", 0, IF(Sheet1!AS39&lt;&gt;"", Sheet1!AS39, ""))</f>
        <v/>
      </c>
      <c r="P39" s="45" t="str">
        <f>IF(Sheet1!AT39&lt;&gt;"", "Never", IF(Sheet1!AU39&lt;&gt;"", "Sometimes", IF(Sheet1!AV39&lt;&gt;"", "Often", IF(Sheet1!AW39&lt;&gt;"", "Always",""))))</f>
        <v/>
      </c>
      <c r="Q39" s="45" t="str">
        <f>IF(Sheet1!AX39="Y", "Yes", IF(Sheet1!AX39="N", "No",""))</f>
        <v/>
      </c>
      <c r="R39" s="45" t="str">
        <f>IF(Sheet1!AY39="Y", IF(Sheet1!AZ39&lt;&gt;"", Sheet1!AZ39-Sheet1!DK39+Sheet1!DL39, ""),"")</f>
        <v/>
      </c>
      <c r="S39" s="45" t="str">
        <f>IF(Sheet1!BA39="Y", IF(Sheet1!BB39&lt;&gt;"", Sheet1!BB39-Sheet1!DK39+Sheet1!DL39, ""),"")</f>
        <v/>
      </c>
      <c r="T39" s="45" t="str">
        <f>IF(Sheet1!BC39="Y", IF(Sheet1!BD39&lt;&gt;"", Sheet1!BD39-Sheet1!DK39+Sheet1!DL39, ""),"")</f>
        <v/>
      </c>
      <c r="U39" s="45" t="str">
        <f>IF(Sheet1!BE39="Y", IF(Sheet1!BF39&lt;&gt;"", Sheet1!BF39-Sheet1!DK39+Sheet1!DL39, ""),"")</f>
        <v/>
      </c>
      <c r="V39" s="45" t="str">
        <f>IF(Sheet1!BG39&lt;&gt;"", Sheet1!BG39,"")</f>
        <v/>
      </c>
      <c r="W39" s="45" t="str">
        <f>IF(Sheet1!BH39&lt;&gt;"", Sheet1!BH39,"")</f>
        <v/>
      </c>
      <c r="X39" s="45" t="str">
        <f>IF(Sheet1!BI39&lt;&gt;"", Sheet1!BI39,"")</f>
        <v/>
      </c>
      <c r="Y39" s="45" t="str">
        <f>IF(Sheet1!BJ39="N", 0, IF(Sheet1!BK39&lt;&gt;"", Sheet1!BK39,""))</f>
        <v/>
      </c>
      <c r="Z39" s="45" t="str">
        <f>IF(Sheet1!BK39="N", 0, IF(Sheet1!BL39&lt;&gt;"", Sheet1!BL39,""))</f>
        <v/>
      </c>
      <c r="AA39" s="45" t="str">
        <f>IF(Sheet1!BN39&lt;&gt;"", Sheet1!BN39, "")</f>
        <v/>
      </c>
      <c r="AB39" s="45" t="str">
        <f>IF(Sheet1!BO39="Y", "Yes", IF(Sheet1!BO39="N", "No", IF(Sheet1!BO39="NA", "NA","")))</f>
        <v/>
      </c>
      <c r="AC39" s="45" t="str">
        <f>IF(Sheet1!BO39="N", "No", IF(Sheet1!BO39="NA", "No kids", IF(Sheet1!BP39="Y", "Enough", IF(Sheet1!BP39="N", "Not enough", ""))))</f>
        <v/>
      </c>
      <c r="AD39" s="45" t="str">
        <f>IF(Sheet1!BQ39="Y", "Yes", IF(Sheet1!BQ39="N", "No",""))</f>
        <v/>
      </c>
      <c r="AE39" s="45" t="str">
        <f>IF(Sheet1!BR39&lt;&gt;"", Sheet1!BR39, "")</f>
        <v/>
      </c>
      <c r="AF39" s="45" t="str">
        <f>IF(Sheet1!BS39&lt;&gt;"", "Yes", IF(Sheet1!BT39&lt;&gt;"", "No", IF(Sheet1!BU39&lt;&gt;"", "No surviving parent", IF(Sheet1!BV39&lt;&gt;"", "Don't know",""))))</f>
        <v/>
      </c>
      <c r="AG39" s="45" t="str">
        <f>IF(Sheet1!BW39&lt;&gt;"", "Yes", IF(Sheet1!BX39&lt;&gt;"", "No", IF(Sheet1!BY39&lt;&gt;"", "No surviving parent", IF(Sheet1!BZ39&lt;&gt;"", "Don't know",""))))</f>
        <v/>
      </c>
      <c r="AH39" s="45" t="str">
        <f>IF(Sheet1!CA39&lt;&gt;"", "Yes","")</f>
        <v/>
      </c>
      <c r="AI39" s="45" t="str">
        <f>IF(Sheet1!CB39&lt;&gt;"", "Yes","")</f>
        <v/>
      </c>
      <c r="AJ39" s="45" t="str">
        <f>IF(Sheet1!CC39&lt;&gt;"", "Yes","")</f>
        <v/>
      </c>
      <c r="AK39" s="45" t="str">
        <f>IF(Sheet1!CD39&lt;&gt;"", "Yes","")</f>
        <v/>
      </c>
      <c r="AL39" s="45" t="str">
        <f>IF(Sheet1!CE39&lt;&gt;"", "Yes","")</f>
        <v/>
      </c>
      <c r="AM39" s="45" t="str">
        <f>IF(Sheet1!CF39&lt;&gt;"", Sheet1!CF39, "")</f>
        <v/>
      </c>
      <c r="AN39" s="45" t="str">
        <f>IF(Sheet1!CG39="Y", "Yes", IF(Sheet1!CG39="N", "No",""))</f>
        <v/>
      </c>
      <c r="AO39" s="45" t="str">
        <f>IF(Sheet1!CH39&lt;&gt;"", Sheet1!CH39, "")</f>
        <v/>
      </c>
      <c r="AP39" s="45" t="str">
        <f>IF(Sheet1!CI39&lt;&gt;"", "No family support", IF(Sheet1!CJ39&lt;&gt;"", "A little family support", IF(Sheet1!CK39&lt;&gt;"", "A lot of family support","")))</f>
        <v/>
      </c>
      <c r="AQ39" s="45" t="str">
        <f>IF(Sheet1!CL39&lt;&gt;"", Sheet1!CL39, "")</f>
        <v/>
      </c>
      <c r="AR39" s="45" t="str">
        <f>IF(Sheet1!CM39="Y", "Yes", IF(Sheet1!CM39="N", "No",""))</f>
        <v/>
      </c>
      <c r="AS39" s="45" t="str">
        <f>IF(Sheet1!CN39&lt;&gt;"", "Boys and Girls Club was supportive", "")</f>
        <v/>
      </c>
      <c r="AT39" s="45" t="str">
        <f>IF(Sheet1!CO39&lt;&gt;"", "Supported by Reach program", "")</f>
        <v/>
      </c>
      <c r="AU39" s="45" t="str">
        <f>IF(Sheet1!CP39&lt;&gt;"", "Supported by Girls Inc", "")</f>
        <v/>
      </c>
      <c r="AV39" s="45" t="str">
        <f>IF(Sheet1!CQ39&lt;&gt;"", "Supported by sports teams", "")</f>
        <v/>
      </c>
      <c r="AW39" s="45" t="str">
        <f>IF(Sheet1!CR39&lt;&gt;"", "Supported by other groups", "")</f>
        <v/>
      </c>
      <c r="AX39" s="45" t="str">
        <f>IF(Sheet1!CS39&lt;&gt;"", Sheet1!CS39, "")</f>
        <v/>
      </c>
      <c r="AY39" s="45" t="str">
        <f>IF(Sheet1!CT39="Y", "Yes", IF(Sheet1!CT39="N", "No", ""))</f>
        <v/>
      </c>
      <c r="AZ39" s="45" t="str">
        <f>IF(Sheet1!CU39="Y", "Yes", IF(Sheet1!CU39="N", "No", ""))</f>
        <v/>
      </c>
      <c r="BA39" s="45" t="str">
        <f>IF(Sheet1!CV39&lt;&gt;"", "Yes", "")</f>
        <v/>
      </c>
      <c r="BB39" s="45" t="str">
        <f>IF(Sheet1!CW39&lt;&gt;"", "Yes", "")</f>
        <v/>
      </c>
      <c r="BC39" s="45" t="str">
        <f>IF(Sheet1!CX39&lt;&gt;"", "Yes", "")</f>
        <v/>
      </c>
      <c r="BD39" s="45" t="str">
        <f>IF(Sheet1!CY39&lt;&gt;"", "Yes", "")</f>
        <v/>
      </c>
      <c r="BE39" s="45" t="str">
        <f>IF(Sheet1!CZ39="N", "Didn't see one", IF(Sheet1!CZ39="Y", IF(Sheet1!DA39="Y", "It helped", IF(Sheet1!DA39="N", "It didn't help", "")), ""))</f>
        <v/>
      </c>
      <c r="BF39" s="45" t="str">
        <f>IF(Sheet1!DB39&lt;&gt;"", Sheet1!DB39, "")</f>
        <v/>
      </c>
      <c r="BG39" s="45" t="str">
        <f>IF(Sheet1!DC39="Y", "Yes", IF(Sheet1!DC39="N", "No", ""))</f>
        <v/>
      </c>
      <c r="BH39" s="45" t="str">
        <f>IF(Sheet1!DD39="Y", "Yes", IF(Sheet1!DD39="N", "No", ""))</f>
        <v/>
      </c>
      <c r="BI39" s="45" t="str">
        <f>IF(Sheet1!DE39&lt;&gt;"", "Before", IF(Sheet1!DF39&lt;&gt;"", "After", IF(Sheet1!DG39&lt;&gt;"", "Never in a gang","")))</f>
        <v/>
      </c>
      <c r="BJ39" s="45" t="str">
        <f>IF(Sheet1!DG39&lt;&gt;"", "", IF(Sheet1!DH39&lt;&gt;"", Sheet1!DH39, ""))</f>
        <v/>
      </c>
      <c r="BK39" s="45" t="str">
        <f>IF(Sheet1!DI39="Y", "Yes", IF(Sheet1!DI39="N", "No", ""))</f>
        <v/>
      </c>
      <c r="BL39" s="45" t="str">
        <f>IF(Sheet1!DI39="Y", IF(Sheet1!DJ39&lt;&gt;"", Sheet1!DJ39, ""), "")</f>
        <v/>
      </c>
      <c r="BM39" s="45" t="str">
        <f>IF(Sheet1!DL39&lt;&gt;"", Sheet1!DL39, "")</f>
        <v/>
      </c>
      <c r="BN39" s="45" t="str">
        <f>IF(Sheet1!DM39="Y", "Yes", IF(Sheet1!DM39="N", "No", ""))</f>
        <v/>
      </c>
    </row>
    <row r="40" spans="1:66">
      <c r="A40" s="32">
        <v>39</v>
      </c>
      <c r="B40" s="32" t="str">
        <f>IF(Sheet1!B40="M","Male", IF(Sheet1!B40="F","Female",""))</f>
        <v/>
      </c>
      <c r="C40" s="32" t="str">
        <f>IF(Sheet1!C40&lt;&gt;"","&lt;20",IF(Sheet1!D40&lt;&gt;"","21-30",IF(Sheet1!E40&lt;&gt;"","31-40",(IF(Sheet1!F40&lt;&gt;"","41-50",IF(Sheet1!G40&lt;&gt;"","50+",""))))))</f>
        <v/>
      </c>
      <c r="D40" s="32" t="str">
        <f>IF(Sheet1!H40&lt;&gt;"","Latino",IF(Sheet1!I40&lt;&gt;"", "White", IF(Sheet1!J40&lt;&gt;"", "Asian", IF(Sheet1!K40&lt;&gt;"", "African-American",IF(Sheet1!L40&lt;&gt;"", "Other","")))))</f>
        <v/>
      </c>
      <c r="E40" s="32" t="str">
        <f>IF(Sheet1!M40="N","No",IF(Sheet1!M40="Y","Yes",""))</f>
        <v/>
      </c>
      <c r="F40" s="32" t="str">
        <f>IF(Sheet1!N40&lt;&gt;"","Primary",IF(Sheet1!O40&lt;&gt;"","Middle",IF(Sheet1!P40&lt;&gt;"","Some HS",IF(Sheet1!Q40&lt;&gt;"","HS Diploma",IF(Sheet1!R40&lt;&gt;"","Some College",IF(Sheet1!S40&lt;&gt;"","College Diploma",""))))))</f>
        <v/>
      </c>
      <c r="G40" s="32" t="str">
        <f>IF(Sheet1!U40&lt;&gt;"", "&lt;5", IF(Sheet1!V40&lt;&gt;"", "5-19", IF(Sheet1!W40&lt;&gt;"", "20-40", IF(Sheet1!X40&lt;&gt;"", "&gt;40",""))))</f>
        <v/>
      </c>
      <c r="H40" s="32" t="str">
        <f>IF(Sheet1!Y40&lt;&gt;"", "Parents", IF(Sheet1!Z40&lt;&gt;"", "Illegal Activity", IF(Sheet1!AA40&lt;&gt;"", "Gov't Support", IF(Sheet1!AB40&lt;&gt;"", "Other",""))))</f>
        <v/>
      </c>
      <c r="I40" s="32" t="str">
        <f>IF(Sheet1!AC40="Y", "Yes", IF(Sheet1!AC40="N", "No", ""))</f>
        <v/>
      </c>
      <c r="J40" s="32" t="str">
        <f>IF(Sheet1!AD40="N", "0", IF(Sheet1!AE40&lt;&gt;"", "1", IF(Sheet1!AF40&lt;&gt;"", "2-3", IF(Sheet1!AG40&lt;&gt;"", "4-6", IF(Sheet1!AH40&lt;&gt;"", "7+","")))))</f>
        <v/>
      </c>
      <c r="K40" s="32" t="str">
        <f>IF(Sheet1!AI40&lt;&gt;"", "English", IF(Sheet1!AJ40&lt;&gt;"", "Spanish", IF(Sheet1!AK40&lt;&gt;"", "Other","")))</f>
        <v/>
      </c>
      <c r="L40" s="32" t="str">
        <f>IF(Sheet1!AL40&lt;&gt;"","&lt;$20,000",IF(Sheet1!AM40&lt;&gt;"","$20-49K",IF(Sheet1!AN40&lt;&gt;"","$50-100K",IF(Sheet1!AO40&lt;&gt;"","&gt;$100K",""))))</f>
        <v/>
      </c>
      <c r="M40" s="32" t="str">
        <f>IF(Sheet1!AP40="Y", "Yes", IF(Sheet1!AP40="N", "No",""))</f>
        <v/>
      </c>
      <c r="N40" s="51" t="str">
        <f>IF(Sheet1!AQ40="Y", "Yes", IF(Sheet1!AQ40="N", "No",""))</f>
        <v/>
      </c>
      <c r="O40" s="45" t="str">
        <f>IF(Sheet1!AR40="N", 0, IF(Sheet1!AS40&lt;&gt;"", Sheet1!AS40, ""))</f>
        <v/>
      </c>
      <c r="P40" s="45" t="str">
        <f>IF(Sheet1!AT40&lt;&gt;"", "Never", IF(Sheet1!AU40&lt;&gt;"", "Sometimes", IF(Sheet1!AV40&lt;&gt;"", "Often", IF(Sheet1!AW40&lt;&gt;"", "Always",""))))</f>
        <v/>
      </c>
      <c r="Q40" s="45" t="str">
        <f>IF(Sheet1!AX40="Y", "Yes", IF(Sheet1!AX40="N", "No",""))</f>
        <v/>
      </c>
      <c r="R40" s="45" t="str">
        <f>IF(Sheet1!AY40="Y", IF(Sheet1!AZ40&lt;&gt;"", Sheet1!AZ40-Sheet1!DK40+Sheet1!DL40, ""),"")</f>
        <v/>
      </c>
      <c r="S40" s="45" t="str">
        <f>IF(Sheet1!BA40="Y", IF(Sheet1!BB40&lt;&gt;"", Sheet1!BB40-Sheet1!DK40+Sheet1!DL40, ""),"")</f>
        <v/>
      </c>
      <c r="T40" s="45" t="str">
        <f>IF(Sheet1!BC40="Y", IF(Sheet1!BD40&lt;&gt;"", Sheet1!BD40-Sheet1!DK40+Sheet1!DL40, ""),"")</f>
        <v/>
      </c>
      <c r="U40" s="45" t="str">
        <f>IF(Sheet1!BE40="Y", IF(Sheet1!BF40&lt;&gt;"", Sheet1!BF40-Sheet1!DK40+Sheet1!DL40, ""),"")</f>
        <v/>
      </c>
      <c r="V40" s="45" t="str">
        <f>IF(Sheet1!BG40&lt;&gt;"", Sheet1!BG40,"")</f>
        <v/>
      </c>
      <c r="W40" s="45" t="str">
        <f>IF(Sheet1!BH40&lt;&gt;"", Sheet1!BH40,"")</f>
        <v/>
      </c>
      <c r="X40" s="45" t="str">
        <f>IF(Sheet1!BI40&lt;&gt;"", Sheet1!BI40,"")</f>
        <v/>
      </c>
      <c r="Y40" s="45" t="str">
        <f>IF(Sheet1!BJ40="N", 0, IF(Sheet1!BK40&lt;&gt;"", Sheet1!BK40,""))</f>
        <v/>
      </c>
      <c r="Z40" s="45" t="str">
        <f>IF(Sheet1!BK40="N", 0, IF(Sheet1!BL40&lt;&gt;"", Sheet1!BL40,""))</f>
        <v/>
      </c>
      <c r="AA40" s="45" t="str">
        <f>IF(Sheet1!BN40&lt;&gt;"", Sheet1!BN40, "")</f>
        <v/>
      </c>
      <c r="AB40" s="45" t="str">
        <f>IF(Sheet1!BO40="Y", "Yes", IF(Sheet1!BO40="N", "No", IF(Sheet1!BO40="NA", "NA","")))</f>
        <v/>
      </c>
      <c r="AC40" s="45" t="str">
        <f>IF(Sheet1!BO40="N", "No", IF(Sheet1!BO40="NA", "No kids", IF(Sheet1!BP40="Y", "Enough", IF(Sheet1!BP40="N", "Not enough", ""))))</f>
        <v/>
      </c>
      <c r="AD40" s="45" t="str">
        <f>IF(Sheet1!BQ40="Y", "Yes", IF(Sheet1!BQ40="N", "No",""))</f>
        <v/>
      </c>
      <c r="AE40" s="45" t="str">
        <f>IF(Sheet1!BR40&lt;&gt;"", Sheet1!BR40, "")</f>
        <v/>
      </c>
      <c r="AF40" s="45" t="str">
        <f>IF(Sheet1!BS40&lt;&gt;"", "Yes", IF(Sheet1!BT40&lt;&gt;"", "No", IF(Sheet1!BU40&lt;&gt;"", "No surviving parent", IF(Sheet1!BV40&lt;&gt;"", "Don't know",""))))</f>
        <v/>
      </c>
      <c r="AG40" s="45" t="str">
        <f>IF(Sheet1!BW40&lt;&gt;"", "Yes", IF(Sheet1!BX40&lt;&gt;"", "No", IF(Sheet1!BY40&lt;&gt;"", "No surviving parent", IF(Sheet1!BZ40&lt;&gt;"", "Don't know",""))))</f>
        <v/>
      </c>
      <c r="AH40" s="45" t="str">
        <f>IF(Sheet1!CA40&lt;&gt;"", "Yes","")</f>
        <v/>
      </c>
      <c r="AI40" s="45" t="str">
        <f>IF(Sheet1!CB40&lt;&gt;"", "Yes","")</f>
        <v/>
      </c>
      <c r="AJ40" s="45" t="str">
        <f>IF(Sheet1!CC40&lt;&gt;"", "Yes","")</f>
        <v/>
      </c>
      <c r="AK40" s="45" t="str">
        <f>IF(Sheet1!CD40&lt;&gt;"", "Yes","")</f>
        <v/>
      </c>
      <c r="AL40" s="45" t="str">
        <f>IF(Sheet1!CE40&lt;&gt;"", "Yes","")</f>
        <v/>
      </c>
      <c r="AM40" s="45" t="str">
        <f>IF(Sheet1!CF40&lt;&gt;"", Sheet1!CF40, "")</f>
        <v/>
      </c>
      <c r="AN40" s="45" t="str">
        <f>IF(Sheet1!CG40="Y", "Yes", IF(Sheet1!CG40="N", "No",""))</f>
        <v/>
      </c>
      <c r="AO40" s="45" t="str">
        <f>IF(Sheet1!CH40&lt;&gt;"", Sheet1!CH40, "")</f>
        <v/>
      </c>
      <c r="AP40" s="45" t="str">
        <f>IF(Sheet1!CI40&lt;&gt;"", "No family support", IF(Sheet1!CJ40&lt;&gt;"", "A little family support", IF(Sheet1!CK40&lt;&gt;"", "A lot of family support","")))</f>
        <v/>
      </c>
      <c r="AQ40" s="45" t="str">
        <f>IF(Sheet1!CL40&lt;&gt;"", Sheet1!CL40, "")</f>
        <v/>
      </c>
      <c r="AR40" s="45" t="str">
        <f>IF(Sheet1!CM40="Y", "Yes", IF(Sheet1!CM40="N", "No",""))</f>
        <v/>
      </c>
      <c r="AS40" s="45" t="str">
        <f>IF(Sheet1!CN40&lt;&gt;"", "Boys and Girls Club was supportive", "")</f>
        <v/>
      </c>
      <c r="AT40" s="45" t="str">
        <f>IF(Sheet1!CO40&lt;&gt;"", "Supported by Reach program", "")</f>
        <v/>
      </c>
      <c r="AU40" s="45" t="str">
        <f>IF(Sheet1!CP40&lt;&gt;"", "Supported by Girls Inc", "")</f>
        <v/>
      </c>
      <c r="AV40" s="45" t="str">
        <f>IF(Sheet1!CQ40&lt;&gt;"", "Supported by sports teams", "")</f>
        <v/>
      </c>
      <c r="AW40" s="45" t="str">
        <f>IF(Sheet1!CR40&lt;&gt;"", "Supported by other groups", "")</f>
        <v/>
      </c>
      <c r="AX40" s="45" t="str">
        <f>IF(Sheet1!CS40&lt;&gt;"", Sheet1!CS40, "")</f>
        <v/>
      </c>
      <c r="AY40" s="45" t="str">
        <f>IF(Sheet1!CT40="Y", "Yes", IF(Sheet1!CT40="N", "No", ""))</f>
        <v/>
      </c>
      <c r="AZ40" s="45" t="str">
        <f>IF(Sheet1!CU40="Y", "Yes", IF(Sheet1!CU40="N", "No", ""))</f>
        <v/>
      </c>
      <c r="BA40" s="45" t="str">
        <f>IF(Sheet1!CV40&lt;&gt;"", "Yes", "")</f>
        <v/>
      </c>
      <c r="BB40" s="45" t="str">
        <f>IF(Sheet1!CW40&lt;&gt;"", "Yes", "")</f>
        <v/>
      </c>
      <c r="BC40" s="45" t="str">
        <f>IF(Sheet1!CX40&lt;&gt;"", "Yes", "")</f>
        <v/>
      </c>
      <c r="BD40" s="45" t="str">
        <f>IF(Sheet1!CY40&lt;&gt;"", "Yes", "")</f>
        <v/>
      </c>
      <c r="BE40" s="45" t="str">
        <f>IF(Sheet1!CZ40="N", "Didn't see one", IF(Sheet1!CZ40="Y", IF(Sheet1!DA40="Y", "It helped", IF(Sheet1!DA40="N", "It didn't help", "")), ""))</f>
        <v/>
      </c>
      <c r="BF40" s="45" t="str">
        <f>IF(Sheet1!DB40&lt;&gt;"", Sheet1!DB40, "")</f>
        <v/>
      </c>
      <c r="BG40" s="45" t="str">
        <f>IF(Sheet1!DC40="Y", "Yes", IF(Sheet1!DC40="N", "No", ""))</f>
        <v/>
      </c>
      <c r="BH40" s="45" t="str">
        <f>IF(Sheet1!DD40="Y", "Yes", IF(Sheet1!DD40="N", "No", ""))</f>
        <v/>
      </c>
      <c r="BI40" s="45" t="str">
        <f>IF(Sheet1!DE40&lt;&gt;"", "Before", IF(Sheet1!DF40&lt;&gt;"", "After", IF(Sheet1!DG40&lt;&gt;"", "Never in a gang","")))</f>
        <v/>
      </c>
      <c r="BJ40" s="45" t="str">
        <f>IF(Sheet1!DG40&lt;&gt;"", "", IF(Sheet1!DH40&lt;&gt;"", Sheet1!DH40, ""))</f>
        <v/>
      </c>
      <c r="BK40" s="45" t="str">
        <f>IF(Sheet1!DI40="Y", "Yes", IF(Sheet1!DI40="N", "No", ""))</f>
        <v/>
      </c>
      <c r="BL40" s="45" t="str">
        <f>IF(Sheet1!DI40="Y", IF(Sheet1!DJ40&lt;&gt;"", Sheet1!DJ40, ""), "")</f>
        <v/>
      </c>
      <c r="BM40" s="45" t="str">
        <f>IF(Sheet1!DL40&lt;&gt;"", Sheet1!DL40, "")</f>
        <v/>
      </c>
      <c r="BN40" s="45" t="str">
        <f>IF(Sheet1!DM40="Y", "Yes", IF(Sheet1!DM40="N", "No", ""))</f>
        <v/>
      </c>
    </row>
    <row r="41" spans="1:66">
      <c r="A41" s="32">
        <v>40</v>
      </c>
      <c r="B41" s="32" t="str">
        <f>IF(Sheet1!B41="M","Male", IF(Sheet1!B41="F","Female",""))</f>
        <v/>
      </c>
      <c r="C41" s="32" t="str">
        <f>IF(Sheet1!C41&lt;&gt;"","&lt;20",IF(Sheet1!D41&lt;&gt;"","21-30",IF(Sheet1!E41&lt;&gt;"","31-40",(IF(Sheet1!F41&lt;&gt;"","41-50",IF(Sheet1!G41&lt;&gt;"","50+",""))))))</f>
        <v/>
      </c>
      <c r="D41" s="32" t="str">
        <f>IF(Sheet1!H41&lt;&gt;"","Latino",IF(Sheet1!I41&lt;&gt;"", "White", IF(Sheet1!J41&lt;&gt;"", "Asian", IF(Sheet1!K41&lt;&gt;"", "African-American",IF(Sheet1!L41&lt;&gt;"", "Other","")))))</f>
        <v/>
      </c>
      <c r="E41" s="32" t="str">
        <f>IF(Sheet1!M41="N","No",IF(Sheet1!M41="Y","Yes",""))</f>
        <v/>
      </c>
      <c r="F41" s="32" t="str">
        <f>IF(Sheet1!N41&lt;&gt;"","Primary",IF(Sheet1!O41&lt;&gt;"","Middle",IF(Sheet1!P41&lt;&gt;"","Some HS",IF(Sheet1!Q41&lt;&gt;"","HS Diploma",IF(Sheet1!R41&lt;&gt;"","Some College",IF(Sheet1!S41&lt;&gt;"","College Diploma",""))))))</f>
        <v/>
      </c>
      <c r="G41" s="32" t="str">
        <f>IF(Sheet1!U41&lt;&gt;"", "&lt;5", IF(Sheet1!V41&lt;&gt;"", "5-19", IF(Sheet1!W41&lt;&gt;"", "20-40", IF(Sheet1!X41&lt;&gt;"", "&gt;40",""))))</f>
        <v/>
      </c>
      <c r="H41" s="32" t="str">
        <f>IF(Sheet1!Y41&lt;&gt;"", "Parents", IF(Sheet1!Z41&lt;&gt;"", "Illegal Activity", IF(Sheet1!AA41&lt;&gt;"", "Gov't Support", IF(Sheet1!AB41&lt;&gt;"", "Other",""))))</f>
        <v/>
      </c>
      <c r="I41" s="32" t="str">
        <f>IF(Sheet1!AC41="Y", "Yes", IF(Sheet1!AC41="N", "No", ""))</f>
        <v/>
      </c>
      <c r="J41" s="32" t="str">
        <f>IF(Sheet1!AD41="N", "0", IF(Sheet1!AE41&lt;&gt;"", "1", IF(Sheet1!AF41&lt;&gt;"", "2-3", IF(Sheet1!AG41&lt;&gt;"", "4-6", IF(Sheet1!AH41&lt;&gt;"", "7+","")))))</f>
        <v/>
      </c>
      <c r="K41" s="32" t="str">
        <f>IF(Sheet1!AI41&lt;&gt;"", "English", IF(Sheet1!AJ41&lt;&gt;"", "Spanish", IF(Sheet1!AK41&lt;&gt;"", "Other","")))</f>
        <v/>
      </c>
      <c r="L41" s="32" t="str">
        <f>IF(Sheet1!AL41&lt;&gt;"","&lt;$20,000",IF(Sheet1!AM41&lt;&gt;"","$20-49K",IF(Sheet1!AN41&lt;&gt;"","$50-100K",IF(Sheet1!AO41&lt;&gt;"","&gt;$100K",""))))</f>
        <v/>
      </c>
      <c r="M41" s="32" t="str">
        <f>IF(Sheet1!AP41="Y", "Yes", IF(Sheet1!AP41="N", "No",""))</f>
        <v/>
      </c>
      <c r="N41" s="51" t="str">
        <f>IF(Sheet1!AQ41="Y", "Yes", IF(Sheet1!AQ41="N", "No",""))</f>
        <v/>
      </c>
      <c r="O41" s="45" t="str">
        <f>IF(Sheet1!AR41="N", 0, IF(Sheet1!AS41&lt;&gt;"", Sheet1!AS41, ""))</f>
        <v/>
      </c>
      <c r="P41" s="45" t="str">
        <f>IF(Sheet1!AT41&lt;&gt;"", "Never", IF(Sheet1!AU41&lt;&gt;"", "Sometimes", IF(Sheet1!AV41&lt;&gt;"", "Often", IF(Sheet1!AW41&lt;&gt;"", "Always",""))))</f>
        <v/>
      </c>
      <c r="Q41" s="45" t="str">
        <f>IF(Sheet1!AX41="Y", "Yes", IF(Sheet1!AX41="N", "No",""))</f>
        <v/>
      </c>
      <c r="R41" s="45" t="str">
        <f>IF(Sheet1!AY41="Y", IF(Sheet1!AZ41&lt;&gt;"", Sheet1!AZ41-Sheet1!DK41+Sheet1!DL41, ""),"")</f>
        <v/>
      </c>
      <c r="S41" s="45" t="str">
        <f>IF(Sheet1!BA41="Y", IF(Sheet1!BB41&lt;&gt;"", Sheet1!BB41-Sheet1!DK41+Sheet1!DL41, ""),"")</f>
        <v/>
      </c>
      <c r="T41" s="45" t="str">
        <f>IF(Sheet1!BC41="Y", IF(Sheet1!BD41&lt;&gt;"", Sheet1!BD41-Sheet1!DK41+Sheet1!DL41, ""),"")</f>
        <v/>
      </c>
      <c r="U41" s="45" t="str">
        <f>IF(Sheet1!BE41="Y", IF(Sheet1!BF41&lt;&gt;"", Sheet1!BF41-Sheet1!DK41+Sheet1!DL41, ""),"")</f>
        <v/>
      </c>
      <c r="V41" s="45" t="str">
        <f>IF(Sheet1!BG41&lt;&gt;"", Sheet1!BG41,"")</f>
        <v/>
      </c>
      <c r="W41" s="45" t="str">
        <f>IF(Sheet1!BH41&lt;&gt;"", Sheet1!BH41,"")</f>
        <v/>
      </c>
      <c r="X41" s="45" t="str">
        <f>IF(Sheet1!BI41&lt;&gt;"", Sheet1!BI41,"")</f>
        <v/>
      </c>
      <c r="Y41" s="45" t="str">
        <f>IF(Sheet1!BJ41="N", 0, IF(Sheet1!BK41&lt;&gt;"", Sheet1!BK41,""))</f>
        <v/>
      </c>
      <c r="Z41" s="45" t="str">
        <f>IF(Sheet1!BK41="N", 0, IF(Sheet1!BL41&lt;&gt;"", Sheet1!BL41,""))</f>
        <v/>
      </c>
      <c r="AA41" s="45" t="str">
        <f>IF(Sheet1!BN41&lt;&gt;"", Sheet1!BN41, "")</f>
        <v/>
      </c>
      <c r="AB41" s="45" t="str">
        <f>IF(Sheet1!BO41="Y", "Yes", IF(Sheet1!BO41="N", "No", IF(Sheet1!BO41="NA", "NA","")))</f>
        <v/>
      </c>
      <c r="AC41" s="45" t="str">
        <f>IF(Sheet1!BO41="N", "No", IF(Sheet1!BO41="NA", "No kids", IF(Sheet1!BP41="Y", "Enough", IF(Sheet1!BP41="N", "Not enough", ""))))</f>
        <v/>
      </c>
      <c r="AD41" s="45" t="str">
        <f>IF(Sheet1!BQ41="Y", "Yes", IF(Sheet1!BQ41="N", "No",""))</f>
        <v/>
      </c>
      <c r="AE41" s="45" t="str">
        <f>IF(Sheet1!BR41&lt;&gt;"", Sheet1!BR41, "")</f>
        <v/>
      </c>
      <c r="AF41" s="45" t="str">
        <f>IF(Sheet1!BS41&lt;&gt;"", "Yes", IF(Sheet1!BT41&lt;&gt;"", "No", IF(Sheet1!BU41&lt;&gt;"", "No surviving parent", IF(Sheet1!BV41&lt;&gt;"", "Don't know",""))))</f>
        <v/>
      </c>
      <c r="AG41" s="45" t="str">
        <f>IF(Sheet1!BW41&lt;&gt;"", "Yes", IF(Sheet1!BX41&lt;&gt;"", "No", IF(Sheet1!BY41&lt;&gt;"", "No surviving parent", IF(Sheet1!BZ41&lt;&gt;"", "Don't know",""))))</f>
        <v/>
      </c>
      <c r="AH41" s="45" t="str">
        <f>IF(Sheet1!CA41&lt;&gt;"", "Yes","")</f>
        <v/>
      </c>
      <c r="AI41" s="45" t="str">
        <f>IF(Sheet1!CB41&lt;&gt;"", "Yes","")</f>
        <v/>
      </c>
      <c r="AJ41" s="45" t="str">
        <f>IF(Sheet1!CC41&lt;&gt;"", "Yes","")</f>
        <v/>
      </c>
      <c r="AK41" s="45" t="str">
        <f>IF(Sheet1!CD41&lt;&gt;"", "Yes","")</f>
        <v/>
      </c>
      <c r="AL41" s="45" t="str">
        <f>IF(Sheet1!CE41&lt;&gt;"", "Yes","")</f>
        <v/>
      </c>
      <c r="AM41" s="45" t="str">
        <f>IF(Sheet1!CF41&lt;&gt;"", Sheet1!CF41, "")</f>
        <v/>
      </c>
      <c r="AN41" s="45" t="str">
        <f>IF(Sheet1!CG41="Y", "Yes", IF(Sheet1!CG41="N", "No",""))</f>
        <v/>
      </c>
      <c r="AO41" s="45" t="str">
        <f>IF(Sheet1!CH41&lt;&gt;"", Sheet1!CH41, "")</f>
        <v/>
      </c>
      <c r="AP41" s="45" t="str">
        <f>IF(Sheet1!CI41&lt;&gt;"", "No family support", IF(Sheet1!CJ41&lt;&gt;"", "A little family support", IF(Sheet1!CK41&lt;&gt;"", "A lot of family support","")))</f>
        <v/>
      </c>
      <c r="AQ41" s="45" t="str">
        <f>IF(Sheet1!CL41&lt;&gt;"", Sheet1!CL41, "")</f>
        <v/>
      </c>
      <c r="AR41" s="45" t="str">
        <f>IF(Sheet1!CM41="Y", "Yes", IF(Sheet1!CM41="N", "No",""))</f>
        <v/>
      </c>
      <c r="AS41" s="45" t="str">
        <f>IF(Sheet1!CN41&lt;&gt;"", "Boys and Girls Club was supportive", "")</f>
        <v/>
      </c>
      <c r="AT41" s="45" t="str">
        <f>IF(Sheet1!CO41&lt;&gt;"", "Supported by Reach program", "")</f>
        <v/>
      </c>
      <c r="AU41" s="45" t="str">
        <f>IF(Sheet1!CP41&lt;&gt;"", "Supported by Girls Inc", "")</f>
        <v/>
      </c>
      <c r="AV41" s="45" t="str">
        <f>IF(Sheet1!CQ41&lt;&gt;"", "Supported by sports teams", "")</f>
        <v/>
      </c>
      <c r="AW41" s="45" t="str">
        <f>IF(Sheet1!CR41&lt;&gt;"", "Supported by other groups", "")</f>
        <v/>
      </c>
      <c r="AX41" s="45" t="str">
        <f>IF(Sheet1!CS41&lt;&gt;"", Sheet1!CS41, "")</f>
        <v/>
      </c>
      <c r="AY41" s="45" t="str">
        <f>IF(Sheet1!CT41="Y", "Yes", IF(Sheet1!CT41="N", "No", ""))</f>
        <v/>
      </c>
      <c r="AZ41" s="45" t="str">
        <f>IF(Sheet1!CU41="Y", "Yes", IF(Sheet1!CU41="N", "No", ""))</f>
        <v/>
      </c>
      <c r="BA41" s="45" t="str">
        <f>IF(Sheet1!CV41&lt;&gt;"", "Yes", "")</f>
        <v/>
      </c>
      <c r="BB41" s="45" t="str">
        <f>IF(Sheet1!CW41&lt;&gt;"", "Yes", "")</f>
        <v/>
      </c>
      <c r="BC41" s="45" t="str">
        <f>IF(Sheet1!CX41&lt;&gt;"", "Yes", "")</f>
        <v/>
      </c>
      <c r="BD41" s="45" t="str">
        <f>IF(Sheet1!CY41&lt;&gt;"", "Yes", "")</f>
        <v/>
      </c>
      <c r="BE41" s="45" t="str">
        <f>IF(Sheet1!CZ41="N", "Didn't see one", IF(Sheet1!CZ41="Y", IF(Sheet1!DA41="Y", "It helped", IF(Sheet1!DA41="N", "It didn't help", "")), ""))</f>
        <v/>
      </c>
      <c r="BF41" s="45" t="str">
        <f>IF(Sheet1!DB41&lt;&gt;"", Sheet1!DB41, "")</f>
        <v/>
      </c>
      <c r="BG41" s="45" t="str">
        <f>IF(Sheet1!DC41="Y", "Yes", IF(Sheet1!DC41="N", "No", ""))</f>
        <v/>
      </c>
      <c r="BH41" s="45" t="str">
        <f>IF(Sheet1!DD41="Y", "Yes", IF(Sheet1!DD41="N", "No", ""))</f>
        <v/>
      </c>
      <c r="BI41" s="45" t="str">
        <f>IF(Sheet1!DE41&lt;&gt;"", "Before", IF(Sheet1!DF41&lt;&gt;"", "After", IF(Sheet1!DG41&lt;&gt;"", "Never in a gang","")))</f>
        <v/>
      </c>
      <c r="BJ41" s="45" t="str">
        <f>IF(Sheet1!DG41&lt;&gt;"", "", IF(Sheet1!DH41&lt;&gt;"", Sheet1!DH41, ""))</f>
        <v/>
      </c>
      <c r="BK41" s="45" t="str">
        <f>IF(Sheet1!DI41="Y", "Yes", IF(Sheet1!DI41="N", "No", ""))</f>
        <v/>
      </c>
      <c r="BL41" s="45" t="str">
        <f>IF(Sheet1!DI41="Y", IF(Sheet1!DJ41&lt;&gt;"", Sheet1!DJ41, ""), "")</f>
        <v/>
      </c>
      <c r="BM41" s="45" t="str">
        <f>IF(Sheet1!DL41&lt;&gt;"", Sheet1!DL41, "")</f>
        <v/>
      </c>
      <c r="BN41" s="45" t="str">
        <f>IF(Sheet1!DM41="Y", "Yes", IF(Sheet1!DM41="N", "No", ""))</f>
        <v/>
      </c>
    </row>
    <row r="42" spans="1:66">
      <c r="A42" s="32">
        <v>41</v>
      </c>
      <c r="B42" s="32" t="str">
        <f>IF(Sheet1!B42="M","Male", IF(Sheet1!B42="F","Female",""))</f>
        <v/>
      </c>
      <c r="C42" s="32" t="str">
        <f>IF(Sheet1!C42&lt;&gt;"","&lt;20",IF(Sheet1!D42&lt;&gt;"","21-30",IF(Sheet1!E42&lt;&gt;"","31-40",(IF(Sheet1!F42&lt;&gt;"","41-50",IF(Sheet1!G42&lt;&gt;"","50+",""))))))</f>
        <v/>
      </c>
      <c r="D42" s="32" t="str">
        <f>IF(Sheet1!H42&lt;&gt;"","Latino",IF(Sheet1!I42&lt;&gt;"", "White", IF(Sheet1!J42&lt;&gt;"", "Asian", IF(Sheet1!K42&lt;&gt;"", "African-American",IF(Sheet1!L42&lt;&gt;"", "Other","")))))</f>
        <v/>
      </c>
      <c r="E42" s="32" t="str">
        <f>IF(Sheet1!M42="N","No",IF(Sheet1!M42="Y","Yes",""))</f>
        <v/>
      </c>
      <c r="F42" s="32" t="str">
        <f>IF(Sheet1!N42&lt;&gt;"","Primary",IF(Sheet1!O42&lt;&gt;"","Middle",IF(Sheet1!P42&lt;&gt;"","Some HS",IF(Sheet1!Q42&lt;&gt;"","HS Diploma",IF(Sheet1!R42&lt;&gt;"","Some College",IF(Sheet1!S42&lt;&gt;"","College Diploma",""))))))</f>
        <v/>
      </c>
      <c r="G42" s="32" t="str">
        <f>IF(Sheet1!U42&lt;&gt;"", "&lt;5", IF(Sheet1!V42&lt;&gt;"", "5-19", IF(Sheet1!W42&lt;&gt;"", "20-40", IF(Sheet1!X42&lt;&gt;"", "&gt;40",""))))</f>
        <v/>
      </c>
      <c r="H42" s="32" t="str">
        <f>IF(Sheet1!Y42&lt;&gt;"", "Parents", IF(Sheet1!Z42&lt;&gt;"", "Illegal Activity", IF(Sheet1!AA42&lt;&gt;"", "Gov't Support", IF(Sheet1!AB42&lt;&gt;"", "Other",""))))</f>
        <v/>
      </c>
      <c r="I42" s="32" t="str">
        <f>IF(Sheet1!AC42="Y", "Yes", IF(Sheet1!AC42="N", "No", ""))</f>
        <v/>
      </c>
      <c r="J42" s="32" t="str">
        <f>IF(Sheet1!AD42="N", "0", IF(Sheet1!AE42&lt;&gt;"", "1", IF(Sheet1!AF42&lt;&gt;"", "2-3", IF(Sheet1!AG42&lt;&gt;"", "4-6", IF(Sheet1!AH42&lt;&gt;"", "7+","")))))</f>
        <v/>
      </c>
      <c r="K42" s="32" t="str">
        <f>IF(Sheet1!AI42&lt;&gt;"", "English", IF(Sheet1!AJ42&lt;&gt;"", "Spanish", IF(Sheet1!AK42&lt;&gt;"", "Other","")))</f>
        <v/>
      </c>
      <c r="L42" s="32" t="str">
        <f>IF(Sheet1!AL42&lt;&gt;"","&lt;$20,000",IF(Sheet1!AM42&lt;&gt;"","$20-49K",IF(Sheet1!AN42&lt;&gt;"","$50-100K",IF(Sheet1!AO42&lt;&gt;"","&gt;$100K",""))))</f>
        <v/>
      </c>
      <c r="M42" s="32" t="str">
        <f>IF(Sheet1!AP42="Y", "Yes", IF(Sheet1!AP42="N", "No",""))</f>
        <v/>
      </c>
      <c r="N42" s="51" t="str">
        <f>IF(Sheet1!AQ42="Y", "Yes", IF(Sheet1!AQ42="N", "No",""))</f>
        <v/>
      </c>
      <c r="O42" s="45" t="str">
        <f>IF(Sheet1!AR42="N", 0, IF(Sheet1!AS42&lt;&gt;"", Sheet1!AS42, ""))</f>
        <v/>
      </c>
      <c r="P42" s="45" t="str">
        <f>IF(Sheet1!AT42&lt;&gt;"", "Never", IF(Sheet1!AU42&lt;&gt;"", "Sometimes", IF(Sheet1!AV42&lt;&gt;"", "Often", IF(Sheet1!AW42&lt;&gt;"", "Always",""))))</f>
        <v/>
      </c>
      <c r="Q42" s="45" t="str">
        <f>IF(Sheet1!AX42="Y", "Yes", IF(Sheet1!AX42="N", "No",""))</f>
        <v/>
      </c>
      <c r="R42" s="45" t="str">
        <f>IF(Sheet1!AY42="Y", IF(Sheet1!AZ42&lt;&gt;"", Sheet1!AZ42-Sheet1!DK42+Sheet1!DL42, ""),"")</f>
        <v/>
      </c>
      <c r="S42" s="45" t="str">
        <f>IF(Sheet1!BA42="Y", IF(Sheet1!BB42&lt;&gt;"", Sheet1!BB42-Sheet1!DK42+Sheet1!DL42, ""),"")</f>
        <v/>
      </c>
      <c r="T42" s="45" t="str">
        <f>IF(Sheet1!BC42="Y", IF(Sheet1!BD42&lt;&gt;"", Sheet1!BD42-Sheet1!DK42+Sheet1!DL42, ""),"")</f>
        <v/>
      </c>
      <c r="U42" s="45" t="str">
        <f>IF(Sheet1!BE42="Y", IF(Sheet1!BF42&lt;&gt;"", Sheet1!BF42-Sheet1!DK42+Sheet1!DL42, ""),"")</f>
        <v/>
      </c>
      <c r="V42" s="45" t="str">
        <f>IF(Sheet1!BG42&lt;&gt;"", Sheet1!BG42,"")</f>
        <v/>
      </c>
      <c r="W42" s="45" t="str">
        <f>IF(Sheet1!BH42&lt;&gt;"", Sheet1!BH42,"")</f>
        <v/>
      </c>
      <c r="X42" s="45" t="str">
        <f>IF(Sheet1!BI42&lt;&gt;"", Sheet1!BI42,"")</f>
        <v/>
      </c>
      <c r="Y42" s="45" t="str">
        <f>IF(Sheet1!BJ42="N", 0, IF(Sheet1!BK42&lt;&gt;"", Sheet1!BK42,""))</f>
        <v/>
      </c>
      <c r="Z42" s="45" t="str">
        <f>IF(Sheet1!BK42="N", 0, IF(Sheet1!BL42&lt;&gt;"", Sheet1!BL42,""))</f>
        <v/>
      </c>
      <c r="AA42" s="45" t="str">
        <f>IF(Sheet1!BN42&lt;&gt;"", Sheet1!BN42, "")</f>
        <v/>
      </c>
      <c r="AB42" s="45" t="str">
        <f>IF(Sheet1!BO42="Y", "Yes", IF(Sheet1!BO42="N", "No", IF(Sheet1!BO42="NA", "NA","")))</f>
        <v/>
      </c>
      <c r="AC42" s="45" t="str">
        <f>IF(Sheet1!BO42="N", "No", IF(Sheet1!BO42="NA", "No kids", IF(Sheet1!BP42="Y", "Enough", IF(Sheet1!BP42="N", "Not enough", ""))))</f>
        <v/>
      </c>
      <c r="AD42" s="45" t="str">
        <f>IF(Sheet1!BQ42="Y", "Yes", IF(Sheet1!BQ42="N", "No",""))</f>
        <v/>
      </c>
      <c r="AE42" s="45" t="str">
        <f>IF(Sheet1!BR42&lt;&gt;"", Sheet1!BR42, "")</f>
        <v/>
      </c>
      <c r="AF42" s="45" t="str">
        <f>IF(Sheet1!BS42&lt;&gt;"", "Yes", IF(Sheet1!BT42&lt;&gt;"", "No", IF(Sheet1!BU42&lt;&gt;"", "No surviving parent", IF(Sheet1!BV42&lt;&gt;"", "Don't know",""))))</f>
        <v/>
      </c>
      <c r="AG42" s="45" t="str">
        <f>IF(Sheet1!BW42&lt;&gt;"", "Yes", IF(Sheet1!BX42&lt;&gt;"", "No", IF(Sheet1!BY42&lt;&gt;"", "No surviving parent", IF(Sheet1!BZ42&lt;&gt;"", "Don't know",""))))</f>
        <v/>
      </c>
      <c r="AH42" s="45" t="str">
        <f>IF(Sheet1!CA42&lt;&gt;"", "Yes","")</f>
        <v/>
      </c>
      <c r="AI42" s="45" t="str">
        <f>IF(Sheet1!CB42&lt;&gt;"", "Yes","")</f>
        <v/>
      </c>
      <c r="AJ42" s="45" t="str">
        <f>IF(Sheet1!CC42&lt;&gt;"", "Yes","")</f>
        <v/>
      </c>
      <c r="AK42" s="45" t="str">
        <f>IF(Sheet1!CD42&lt;&gt;"", "Yes","")</f>
        <v/>
      </c>
      <c r="AL42" s="45" t="str">
        <f>IF(Sheet1!CE42&lt;&gt;"", "Yes","")</f>
        <v/>
      </c>
      <c r="AM42" s="45" t="str">
        <f>IF(Sheet1!CF42&lt;&gt;"", Sheet1!CF42, "")</f>
        <v/>
      </c>
      <c r="AN42" s="45" t="str">
        <f>IF(Sheet1!CG42="Y", "Yes", IF(Sheet1!CG42="N", "No",""))</f>
        <v/>
      </c>
      <c r="AO42" s="45" t="str">
        <f>IF(Sheet1!CH42&lt;&gt;"", Sheet1!CH42, "")</f>
        <v/>
      </c>
      <c r="AP42" s="45" t="str">
        <f>IF(Sheet1!CI42&lt;&gt;"", "No family support", IF(Sheet1!CJ42&lt;&gt;"", "A little family support", IF(Sheet1!CK42&lt;&gt;"", "A lot of family support","")))</f>
        <v/>
      </c>
      <c r="AQ42" s="45" t="str">
        <f>IF(Sheet1!CL42&lt;&gt;"", Sheet1!CL42, "")</f>
        <v/>
      </c>
      <c r="AR42" s="45" t="str">
        <f>IF(Sheet1!CM42="Y", "Yes", IF(Sheet1!CM42="N", "No",""))</f>
        <v/>
      </c>
      <c r="AS42" s="45" t="str">
        <f>IF(Sheet1!CN42&lt;&gt;"", "Boys and Girls Club was supportive", "")</f>
        <v/>
      </c>
      <c r="AT42" s="45" t="str">
        <f>IF(Sheet1!CO42&lt;&gt;"", "Supported by Reach program", "")</f>
        <v/>
      </c>
      <c r="AU42" s="45" t="str">
        <f>IF(Sheet1!CP42&lt;&gt;"", "Supported by Girls Inc", "")</f>
        <v/>
      </c>
      <c r="AV42" s="45" t="str">
        <f>IF(Sheet1!CQ42&lt;&gt;"", "Supported by sports teams", "")</f>
        <v/>
      </c>
      <c r="AW42" s="45" t="str">
        <f>IF(Sheet1!CR42&lt;&gt;"", "Supported by other groups", "")</f>
        <v/>
      </c>
      <c r="AX42" s="45" t="str">
        <f>IF(Sheet1!CS42&lt;&gt;"", Sheet1!CS42, "")</f>
        <v/>
      </c>
      <c r="AY42" s="45" t="str">
        <f>IF(Sheet1!CT42="Y", "Yes", IF(Sheet1!CT42="N", "No", ""))</f>
        <v/>
      </c>
      <c r="AZ42" s="45" t="str">
        <f>IF(Sheet1!CU42="Y", "Yes", IF(Sheet1!CU42="N", "No", ""))</f>
        <v/>
      </c>
      <c r="BA42" s="45" t="str">
        <f>IF(Sheet1!CV42&lt;&gt;"", "Yes", "")</f>
        <v/>
      </c>
      <c r="BB42" s="45" t="str">
        <f>IF(Sheet1!CW42&lt;&gt;"", "Yes", "")</f>
        <v/>
      </c>
      <c r="BC42" s="45" t="str">
        <f>IF(Sheet1!CX42&lt;&gt;"", "Yes", "")</f>
        <v/>
      </c>
      <c r="BD42" s="45" t="str">
        <f>IF(Sheet1!CY42&lt;&gt;"", "Yes", "")</f>
        <v/>
      </c>
      <c r="BE42" s="45" t="str">
        <f>IF(Sheet1!CZ42="N", "Didn't see one", IF(Sheet1!CZ42="Y", IF(Sheet1!DA42="Y", "It helped", IF(Sheet1!DA42="N", "It didn't help", "")), ""))</f>
        <v/>
      </c>
      <c r="BF42" s="45" t="str">
        <f>IF(Sheet1!DB42&lt;&gt;"", Sheet1!DB42, "")</f>
        <v/>
      </c>
      <c r="BG42" s="45" t="str">
        <f>IF(Sheet1!DC42="Y", "Yes", IF(Sheet1!DC42="N", "No", ""))</f>
        <v/>
      </c>
      <c r="BH42" s="45" t="str">
        <f>IF(Sheet1!DD42="Y", "Yes", IF(Sheet1!DD42="N", "No", ""))</f>
        <v/>
      </c>
      <c r="BI42" s="45" t="str">
        <f>IF(Sheet1!DE42&lt;&gt;"", "Before", IF(Sheet1!DF42&lt;&gt;"", "After", IF(Sheet1!DG42&lt;&gt;"", "Never in a gang","")))</f>
        <v/>
      </c>
      <c r="BJ42" s="45" t="str">
        <f>IF(Sheet1!DG42&lt;&gt;"", "", IF(Sheet1!DH42&lt;&gt;"", Sheet1!DH42, ""))</f>
        <v/>
      </c>
      <c r="BK42" s="45" t="str">
        <f>IF(Sheet1!DI42="Y", "Yes", IF(Sheet1!DI42="N", "No", ""))</f>
        <v/>
      </c>
      <c r="BL42" s="45" t="str">
        <f>IF(Sheet1!DI42="Y", IF(Sheet1!DJ42&lt;&gt;"", Sheet1!DJ42, ""), "")</f>
        <v/>
      </c>
      <c r="BM42" s="45" t="str">
        <f>IF(Sheet1!DL42&lt;&gt;"", Sheet1!DL42, "")</f>
        <v/>
      </c>
      <c r="BN42" s="45" t="str">
        <f>IF(Sheet1!DM42="Y", "Yes", IF(Sheet1!DM42="N", "No", ""))</f>
        <v/>
      </c>
    </row>
    <row r="43" spans="1:66">
      <c r="A43" s="32">
        <v>42</v>
      </c>
      <c r="B43" s="32" t="str">
        <f>IF(Sheet1!B43="M","Male", IF(Sheet1!B43="F","Female",""))</f>
        <v/>
      </c>
      <c r="C43" s="32" t="str">
        <f>IF(Sheet1!C43&lt;&gt;"","&lt;20",IF(Sheet1!D43&lt;&gt;"","21-30",IF(Sheet1!E43&lt;&gt;"","31-40",(IF(Sheet1!F43&lt;&gt;"","41-50",IF(Sheet1!G43&lt;&gt;"","50+",""))))))</f>
        <v/>
      </c>
      <c r="D43" s="32" t="str">
        <f>IF(Sheet1!H43&lt;&gt;"","Latino",IF(Sheet1!I43&lt;&gt;"", "White", IF(Sheet1!J43&lt;&gt;"", "Asian", IF(Sheet1!K43&lt;&gt;"", "African-American",IF(Sheet1!L43&lt;&gt;"", "Other","")))))</f>
        <v/>
      </c>
      <c r="E43" s="32" t="str">
        <f>IF(Sheet1!M43="N","No",IF(Sheet1!M43="Y","Yes",""))</f>
        <v/>
      </c>
      <c r="F43" s="32" t="str">
        <f>IF(Sheet1!N43&lt;&gt;"","Primary",IF(Sheet1!O43&lt;&gt;"","Middle",IF(Sheet1!P43&lt;&gt;"","Some HS",IF(Sheet1!Q43&lt;&gt;"","HS Diploma",IF(Sheet1!R43&lt;&gt;"","Some College",IF(Sheet1!S43&lt;&gt;"","College Diploma",""))))))</f>
        <v/>
      </c>
      <c r="G43" s="32" t="str">
        <f>IF(Sheet1!U43&lt;&gt;"", "&lt;5", IF(Sheet1!V43&lt;&gt;"", "5-19", IF(Sheet1!W43&lt;&gt;"", "20-40", IF(Sheet1!X43&lt;&gt;"", "&gt;40",""))))</f>
        <v/>
      </c>
      <c r="H43" s="32" t="str">
        <f>IF(Sheet1!Y43&lt;&gt;"", "Parents", IF(Sheet1!Z43&lt;&gt;"", "Illegal Activity", IF(Sheet1!AA43&lt;&gt;"", "Gov't Support", IF(Sheet1!AB43&lt;&gt;"", "Other",""))))</f>
        <v/>
      </c>
      <c r="I43" s="32" t="str">
        <f>IF(Sheet1!AC43="Y", "Yes", IF(Sheet1!AC43="N", "No", ""))</f>
        <v/>
      </c>
      <c r="J43" s="32" t="str">
        <f>IF(Sheet1!AD43="N", "0", IF(Sheet1!AE43&lt;&gt;"", "1", IF(Sheet1!AF43&lt;&gt;"", "2-3", IF(Sheet1!AG43&lt;&gt;"", "4-6", IF(Sheet1!AH43&lt;&gt;"", "7+","")))))</f>
        <v/>
      </c>
      <c r="K43" s="32" t="str">
        <f>IF(Sheet1!AI43&lt;&gt;"", "English", IF(Sheet1!AJ43&lt;&gt;"", "Spanish", IF(Sheet1!AK43&lt;&gt;"", "Other","")))</f>
        <v/>
      </c>
      <c r="L43" s="32" t="str">
        <f>IF(Sheet1!AL43&lt;&gt;"","&lt;$20,000",IF(Sheet1!AM43&lt;&gt;"","$20-49K",IF(Sheet1!AN43&lt;&gt;"","$50-100K",IF(Sheet1!AO43&lt;&gt;"","&gt;$100K",""))))</f>
        <v/>
      </c>
      <c r="M43" s="32" t="str">
        <f>IF(Sheet1!AP43="Y", "Yes", IF(Sheet1!AP43="N", "No",""))</f>
        <v/>
      </c>
      <c r="N43" s="51" t="str">
        <f>IF(Sheet1!AQ43="Y", "Yes", IF(Sheet1!AQ43="N", "No",""))</f>
        <v/>
      </c>
      <c r="O43" s="45" t="str">
        <f>IF(Sheet1!AR43="N", 0, IF(Sheet1!AS43&lt;&gt;"", Sheet1!AS43, ""))</f>
        <v/>
      </c>
      <c r="P43" s="45" t="str">
        <f>IF(Sheet1!AT43&lt;&gt;"", "Never", IF(Sheet1!AU43&lt;&gt;"", "Sometimes", IF(Sheet1!AV43&lt;&gt;"", "Often", IF(Sheet1!AW43&lt;&gt;"", "Always",""))))</f>
        <v/>
      </c>
      <c r="Q43" s="45" t="str">
        <f>IF(Sheet1!AX43="Y", "Yes", IF(Sheet1!AX43="N", "No",""))</f>
        <v/>
      </c>
      <c r="R43" s="45" t="str">
        <f>IF(Sheet1!AY43="Y", IF(Sheet1!AZ43&lt;&gt;"", Sheet1!AZ43-Sheet1!DK43+Sheet1!DL43, ""),"")</f>
        <v/>
      </c>
      <c r="S43" s="45" t="str">
        <f>IF(Sheet1!BA43="Y", IF(Sheet1!BB43&lt;&gt;"", Sheet1!BB43-Sheet1!DK43+Sheet1!DL43, ""),"")</f>
        <v/>
      </c>
      <c r="T43" s="45" t="str">
        <f>IF(Sheet1!BC43="Y", IF(Sheet1!BD43&lt;&gt;"", Sheet1!BD43-Sheet1!DK43+Sheet1!DL43, ""),"")</f>
        <v/>
      </c>
      <c r="U43" s="45" t="str">
        <f>IF(Sheet1!BE43="Y", IF(Sheet1!BF43&lt;&gt;"", Sheet1!BF43-Sheet1!DK43+Sheet1!DL43, ""),"")</f>
        <v/>
      </c>
      <c r="V43" s="45" t="str">
        <f>IF(Sheet1!BG43&lt;&gt;"", Sheet1!BG43,"")</f>
        <v/>
      </c>
      <c r="W43" s="45" t="str">
        <f>IF(Sheet1!BH43&lt;&gt;"", Sheet1!BH43,"")</f>
        <v/>
      </c>
      <c r="X43" s="45" t="str">
        <f>IF(Sheet1!BI43&lt;&gt;"", Sheet1!BI43,"")</f>
        <v/>
      </c>
      <c r="Y43" s="45" t="str">
        <f>IF(Sheet1!BJ43="N", 0, IF(Sheet1!BK43&lt;&gt;"", Sheet1!BK43,""))</f>
        <v/>
      </c>
      <c r="Z43" s="45" t="str">
        <f>IF(Sheet1!BK43="N", 0, IF(Sheet1!BL43&lt;&gt;"", Sheet1!BL43,""))</f>
        <v/>
      </c>
      <c r="AA43" s="45" t="str">
        <f>IF(Sheet1!BN43&lt;&gt;"", Sheet1!BN43, "")</f>
        <v/>
      </c>
      <c r="AB43" s="45" t="str">
        <f>IF(Sheet1!BO43="Y", "Yes", IF(Sheet1!BO43="N", "No", IF(Sheet1!BO43="NA", "NA","")))</f>
        <v/>
      </c>
      <c r="AC43" s="45" t="str">
        <f>IF(Sheet1!BO43="N", "No", IF(Sheet1!BO43="NA", "No kids", IF(Sheet1!BP43="Y", "Enough", IF(Sheet1!BP43="N", "Not enough", ""))))</f>
        <v/>
      </c>
      <c r="AD43" s="45" t="str">
        <f>IF(Sheet1!BQ43="Y", "Yes", IF(Sheet1!BQ43="N", "No",""))</f>
        <v/>
      </c>
      <c r="AE43" s="45" t="str">
        <f>IF(Sheet1!BR43&lt;&gt;"", Sheet1!BR43, "")</f>
        <v/>
      </c>
      <c r="AF43" s="45" t="str">
        <f>IF(Sheet1!BS43&lt;&gt;"", "Yes", IF(Sheet1!BT43&lt;&gt;"", "No", IF(Sheet1!BU43&lt;&gt;"", "No surviving parent", IF(Sheet1!BV43&lt;&gt;"", "Don't know",""))))</f>
        <v/>
      </c>
      <c r="AG43" s="45" t="str">
        <f>IF(Sheet1!BW43&lt;&gt;"", "Yes", IF(Sheet1!BX43&lt;&gt;"", "No", IF(Sheet1!BY43&lt;&gt;"", "No surviving parent", IF(Sheet1!BZ43&lt;&gt;"", "Don't know",""))))</f>
        <v/>
      </c>
      <c r="AH43" s="45" t="str">
        <f>IF(Sheet1!CA43&lt;&gt;"", "Yes","")</f>
        <v/>
      </c>
      <c r="AI43" s="45" t="str">
        <f>IF(Sheet1!CB43&lt;&gt;"", "Yes","")</f>
        <v/>
      </c>
      <c r="AJ43" s="45" t="str">
        <f>IF(Sheet1!CC43&lt;&gt;"", "Yes","")</f>
        <v/>
      </c>
      <c r="AK43" s="45" t="str">
        <f>IF(Sheet1!CD43&lt;&gt;"", "Yes","")</f>
        <v/>
      </c>
      <c r="AL43" s="45" t="str">
        <f>IF(Sheet1!CE43&lt;&gt;"", "Yes","")</f>
        <v/>
      </c>
      <c r="AM43" s="45" t="str">
        <f>IF(Sheet1!CF43&lt;&gt;"", Sheet1!CF43, "")</f>
        <v/>
      </c>
      <c r="AN43" s="45" t="str">
        <f>IF(Sheet1!CG43="Y", "Yes", IF(Sheet1!CG43="N", "No",""))</f>
        <v/>
      </c>
      <c r="AO43" s="45" t="str">
        <f>IF(Sheet1!CH43&lt;&gt;"", Sheet1!CH43, "")</f>
        <v/>
      </c>
      <c r="AP43" s="45" t="str">
        <f>IF(Sheet1!CI43&lt;&gt;"", "No family support", IF(Sheet1!CJ43&lt;&gt;"", "A little family support", IF(Sheet1!CK43&lt;&gt;"", "A lot of family support","")))</f>
        <v/>
      </c>
      <c r="AQ43" s="45" t="str">
        <f>IF(Sheet1!CL43&lt;&gt;"", Sheet1!CL43, "")</f>
        <v/>
      </c>
      <c r="AR43" s="45" t="str">
        <f>IF(Sheet1!CM43="Y", "Yes", IF(Sheet1!CM43="N", "No",""))</f>
        <v/>
      </c>
      <c r="AS43" s="45" t="str">
        <f>IF(Sheet1!CN43&lt;&gt;"", "Boys and Girls Club was supportive", "")</f>
        <v/>
      </c>
      <c r="AT43" s="45" t="str">
        <f>IF(Sheet1!CO43&lt;&gt;"", "Supported by Reach program", "")</f>
        <v/>
      </c>
      <c r="AU43" s="45" t="str">
        <f>IF(Sheet1!CP43&lt;&gt;"", "Supported by Girls Inc", "")</f>
        <v/>
      </c>
      <c r="AV43" s="45" t="str">
        <f>IF(Sheet1!CQ43&lt;&gt;"", "Supported by sports teams", "")</f>
        <v/>
      </c>
      <c r="AW43" s="45" t="str">
        <f>IF(Sheet1!CR43&lt;&gt;"", "Supported by other groups", "")</f>
        <v/>
      </c>
      <c r="AX43" s="45" t="str">
        <f>IF(Sheet1!CS43&lt;&gt;"", Sheet1!CS43, "")</f>
        <v/>
      </c>
      <c r="AY43" s="45" t="str">
        <f>IF(Sheet1!CT43="Y", "Yes", IF(Sheet1!CT43="N", "No", ""))</f>
        <v/>
      </c>
      <c r="AZ43" s="45" t="str">
        <f>IF(Sheet1!CU43="Y", "Yes", IF(Sheet1!CU43="N", "No", ""))</f>
        <v/>
      </c>
      <c r="BA43" s="45" t="str">
        <f>IF(Sheet1!CV43&lt;&gt;"", "Yes", "")</f>
        <v/>
      </c>
      <c r="BB43" s="45" t="str">
        <f>IF(Sheet1!CW43&lt;&gt;"", "Yes", "")</f>
        <v/>
      </c>
      <c r="BC43" s="45" t="str">
        <f>IF(Sheet1!CX43&lt;&gt;"", "Yes", "")</f>
        <v/>
      </c>
      <c r="BD43" s="45" t="str">
        <f>IF(Sheet1!CY43&lt;&gt;"", "Yes", "")</f>
        <v/>
      </c>
      <c r="BE43" s="45" t="str">
        <f>IF(Sheet1!CZ43="N", "Didn't see one", IF(Sheet1!CZ43="Y", IF(Sheet1!DA43="Y", "It helped", IF(Sheet1!DA43="N", "It didn't help", "")), ""))</f>
        <v/>
      </c>
      <c r="BF43" s="45" t="str">
        <f>IF(Sheet1!DB43&lt;&gt;"", Sheet1!DB43, "")</f>
        <v/>
      </c>
      <c r="BG43" s="45" t="str">
        <f>IF(Sheet1!DC43="Y", "Yes", IF(Sheet1!DC43="N", "No", ""))</f>
        <v/>
      </c>
      <c r="BH43" s="45" t="str">
        <f>IF(Sheet1!DD43="Y", "Yes", IF(Sheet1!DD43="N", "No", ""))</f>
        <v/>
      </c>
      <c r="BI43" s="45" t="str">
        <f>IF(Sheet1!DE43&lt;&gt;"", "Before", IF(Sheet1!DF43&lt;&gt;"", "After", IF(Sheet1!DG43&lt;&gt;"", "Never in a gang","")))</f>
        <v/>
      </c>
      <c r="BJ43" s="45" t="str">
        <f>IF(Sheet1!DG43&lt;&gt;"", "", IF(Sheet1!DH43&lt;&gt;"", Sheet1!DH43, ""))</f>
        <v/>
      </c>
      <c r="BK43" s="45" t="str">
        <f>IF(Sheet1!DI43="Y", "Yes", IF(Sheet1!DI43="N", "No", ""))</f>
        <v/>
      </c>
      <c r="BL43" s="45" t="str">
        <f>IF(Sheet1!DI43="Y", IF(Sheet1!DJ43&lt;&gt;"", Sheet1!DJ43, ""), "")</f>
        <v/>
      </c>
      <c r="BM43" s="45" t="str">
        <f>IF(Sheet1!DL43&lt;&gt;"", Sheet1!DL43, "")</f>
        <v/>
      </c>
      <c r="BN43" s="45" t="str">
        <f>IF(Sheet1!DM43="Y", "Yes", IF(Sheet1!DM43="N", "No", ""))</f>
        <v/>
      </c>
    </row>
    <row r="44" spans="1:66">
      <c r="A44" s="32">
        <v>43</v>
      </c>
      <c r="B44" s="32" t="str">
        <f>IF(Sheet1!B44="M","Male", IF(Sheet1!B44="F","Female",""))</f>
        <v/>
      </c>
      <c r="C44" s="32" t="str">
        <f>IF(Sheet1!C44&lt;&gt;"","&lt;20",IF(Sheet1!D44&lt;&gt;"","21-30",IF(Sheet1!E44&lt;&gt;"","31-40",(IF(Sheet1!F44&lt;&gt;"","41-50",IF(Sheet1!G44&lt;&gt;"","50+",""))))))</f>
        <v/>
      </c>
      <c r="D44" s="32" t="str">
        <f>IF(Sheet1!H44&lt;&gt;"","Latino",IF(Sheet1!I44&lt;&gt;"", "White", IF(Sheet1!J44&lt;&gt;"", "Asian", IF(Sheet1!K44&lt;&gt;"", "African-American",IF(Sheet1!L44&lt;&gt;"", "Other","")))))</f>
        <v/>
      </c>
      <c r="E44" s="32" t="str">
        <f>IF(Sheet1!M44="N","No",IF(Sheet1!M44="Y","Yes",""))</f>
        <v/>
      </c>
      <c r="F44" s="32" t="str">
        <f>IF(Sheet1!N44&lt;&gt;"","Primary",IF(Sheet1!O44&lt;&gt;"","Middle",IF(Sheet1!P44&lt;&gt;"","Some HS",IF(Sheet1!Q44&lt;&gt;"","HS Diploma",IF(Sheet1!R44&lt;&gt;"","Some College",IF(Sheet1!S44&lt;&gt;"","College Diploma",""))))))</f>
        <v/>
      </c>
      <c r="G44" s="32" t="str">
        <f>IF(Sheet1!U44&lt;&gt;"", "&lt;5", IF(Sheet1!V44&lt;&gt;"", "5-19", IF(Sheet1!W44&lt;&gt;"", "20-40", IF(Sheet1!X44&lt;&gt;"", "&gt;40",""))))</f>
        <v/>
      </c>
      <c r="H44" s="32" t="str">
        <f>IF(Sheet1!Y44&lt;&gt;"", "Parents", IF(Sheet1!Z44&lt;&gt;"", "Illegal Activity", IF(Sheet1!AA44&lt;&gt;"", "Gov't Support", IF(Sheet1!AB44&lt;&gt;"", "Other",""))))</f>
        <v/>
      </c>
      <c r="I44" s="32" t="str">
        <f>IF(Sheet1!AC44="Y", "Yes", IF(Sheet1!AC44="N", "No", ""))</f>
        <v/>
      </c>
      <c r="J44" s="32" t="str">
        <f>IF(Sheet1!AD44="N", "0", IF(Sheet1!AE44&lt;&gt;"", "1", IF(Sheet1!AF44&lt;&gt;"", "2-3", IF(Sheet1!AG44&lt;&gt;"", "4-6", IF(Sheet1!AH44&lt;&gt;"", "7+","")))))</f>
        <v/>
      </c>
      <c r="K44" s="32" t="str">
        <f>IF(Sheet1!AI44&lt;&gt;"", "English", IF(Sheet1!AJ44&lt;&gt;"", "Spanish", IF(Sheet1!AK44&lt;&gt;"", "Other","")))</f>
        <v/>
      </c>
      <c r="L44" s="32" t="str">
        <f>IF(Sheet1!AL44&lt;&gt;"","&lt;$20,000",IF(Sheet1!AM44&lt;&gt;"","$20-49K",IF(Sheet1!AN44&lt;&gt;"","$50-100K",IF(Sheet1!AO44&lt;&gt;"","&gt;$100K",""))))</f>
        <v/>
      </c>
      <c r="M44" s="32" t="str">
        <f>IF(Sheet1!AP44="Y", "Yes", IF(Sheet1!AP44="N", "No",""))</f>
        <v/>
      </c>
      <c r="N44" s="51" t="str">
        <f>IF(Sheet1!AQ44="Y", "Yes", IF(Sheet1!AQ44="N", "No",""))</f>
        <v/>
      </c>
      <c r="O44" s="45" t="str">
        <f>IF(Sheet1!AR44="N", 0, IF(Sheet1!AS44&lt;&gt;"", Sheet1!AS44, ""))</f>
        <v/>
      </c>
      <c r="P44" s="45" t="str">
        <f>IF(Sheet1!AT44&lt;&gt;"", "Never", IF(Sheet1!AU44&lt;&gt;"", "Sometimes", IF(Sheet1!AV44&lt;&gt;"", "Often", IF(Sheet1!AW44&lt;&gt;"", "Always",""))))</f>
        <v/>
      </c>
      <c r="Q44" s="45" t="str">
        <f>IF(Sheet1!AX44="Y", "Yes", IF(Sheet1!AX44="N", "No",""))</f>
        <v/>
      </c>
      <c r="R44" s="45" t="str">
        <f>IF(Sheet1!AY44="Y", IF(Sheet1!AZ44&lt;&gt;"", Sheet1!AZ44-Sheet1!DK44+Sheet1!DL44, ""),"")</f>
        <v/>
      </c>
      <c r="S44" s="45" t="str">
        <f>IF(Sheet1!BA44="Y", IF(Sheet1!BB44&lt;&gt;"", Sheet1!BB44-Sheet1!DK44+Sheet1!DL44, ""),"")</f>
        <v/>
      </c>
      <c r="T44" s="45" t="str">
        <f>IF(Sheet1!BC44="Y", IF(Sheet1!BD44&lt;&gt;"", Sheet1!BD44-Sheet1!DK44+Sheet1!DL44, ""),"")</f>
        <v/>
      </c>
      <c r="U44" s="45" t="str">
        <f>IF(Sheet1!BE44="Y", IF(Sheet1!BF44&lt;&gt;"", Sheet1!BF44-Sheet1!DK44+Sheet1!DL44, ""),"")</f>
        <v/>
      </c>
      <c r="V44" s="45" t="str">
        <f>IF(Sheet1!BG44&lt;&gt;"", Sheet1!BG44,"")</f>
        <v/>
      </c>
      <c r="W44" s="45" t="str">
        <f>IF(Sheet1!BH44&lt;&gt;"", Sheet1!BH44,"")</f>
        <v/>
      </c>
      <c r="X44" s="45" t="str">
        <f>IF(Sheet1!BI44&lt;&gt;"", Sheet1!BI44,"")</f>
        <v/>
      </c>
      <c r="Y44" s="45" t="str">
        <f>IF(Sheet1!BJ44="N", 0, IF(Sheet1!BK44&lt;&gt;"", Sheet1!BK44,""))</f>
        <v/>
      </c>
      <c r="Z44" s="45" t="str">
        <f>IF(Sheet1!BK44="N", 0, IF(Sheet1!BL44&lt;&gt;"", Sheet1!BL44,""))</f>
        <v/>
      </c>
      <c r="AA44" s="45" t="str">
        <f>IF(Sheet1!BN44&lt;&gt;"", Sheet1!BN44, "")</f>
        <v/>
      </c>
      <c r="AB44" s="45" t="str">
        <f>IF(Sheet1!BO44="Y", "Yes", IF(Sheet1!BO44="N", "No", IF(Sheet1!BO44="NA", "NA","")))</f>
        <v/>
      </c>
      <c r="AC44" s="45" t="str">
        <f>IF(Sheet1!BO44="N", "No", IF(Sheet1!BO44="NA", "No kids", IF(Sheet1!BP44="Y", "Enough", IF(Sheet1!BP44="N", "Not enough", ""))))</f>
        <v/>
      </c>
      <c r="AD44" s="45" t="str">
        <f>IF(Sheet1!BQ44="Y", "Yes", IF(Sheet1!BQ44="N", "No",""))</f>
        <v/>
      </c>
      <c r="AE44" s="45" t="str">
        <f>IF(Sheet1!BR44&lt;&gt;"", Sheet1!BR44, "")</f>
        <v/>
      </c>
      <c r="AF44" s="45" t="str">
        <f>IF(Sheet1!BS44&lt;&gt;"", "Yes", IF(Sheet1!BT44&lt;&gt;"", "No", IF(Sheet1!BU44&lt;&gt;"", "No surviving parent", IF(Sheet1!BV44&lt;&gt;"", "Don't know",""))))</f>
        <v/>
      </c>
      <c r="AG44" s="45" t="str">
        <f>IF(Sheet1!BW44&lt;&gt;"", "Yes", IF(Sheet1!BX44&lt;&gt;"", "No", IF(Sheet1!BY44&lt;&gt;"", "No surviving parent", IF(Sheet1!BZ44&lt;&gt;"", "Don't know",""))))</f>
        <v/>
      </c>
      <c r="AH44" s="45" t="str">
        <f>IF(Sheet1!CA44&lt;&gt;"", "Yes","")</f>
        <v/>
      </c>
      <c r="AI44" s="45" t="str">
        <f>IF(Sheet1!CB44&lt;&gt;"", "Yes","")</f>
        <v/>
      </c>
      <c r="AJ44" s="45" t="str">
        <f>IF(Sheet1!CC44&lt;&gt;"", "Yes","")</f>
        <v/>
      </c>
      <c r="AK44" s="45" t="str">
        <f>IF(Sheet1!CD44&lt;&gt;"", "Yes","")</f>
        <v/>
      </c>
      <c r="AL44" s="45" t="str">
        <f>IF(Sheet1!CE44&lt;&gt;"", "Yes","")</f>
        <v/>
      </c>
      <c r="AM44" s="45" t="str">
        <f>IF(Sheet1!CF44&lt;&gt;"", Sheet1!CF44, "")</f>
        <v/>
      </c>
      <c r="AN44" s="45" t="str">
        <f>IF(Sheet1!CG44="Y", "Yes", IF(Sheet1!CG44="N", "No",""))</f>
        <v/>
      </c>
      <c r="AO44" s="45" t="str">
        <f>IF(Sheet1!CH44&lt;&gt;"", Sheet1!CH44, "")</f>
        <v/>
      </c>
      <c r="AP44" s="45" t="str">
        <f>IF(Sheet1!CI44&lt;&gt;"", "No family support", IF(Sheet1!CJ44&lt;&gt;"", "A little family support", IF(Sheet1!CK44&lt;&gt;"", "A lot of family support","")))</f>
        <v/>
      </c>
      <c r="AQ44" s="45" t="str">
        <f>IF(Sheet1!CL44&lt;&gt;"", Sheet1!CL44, "")</f>
        <v/>
      </c>
      <c r="AR44" s="45" t="str">
        <f>IF(Sheet1!CM44="Y", "Yes", IF(Sheet1!CM44="N", "No",""))</f>
        <v/>
      </c>
      <c r="AS44" s="45" t="str">
        <f>IF(Sheet1!CN44&lt;&gt;"", "Boys and Girls Club was supportive", "")</f>
        <v/>
      </c>
      <c r="AT44" s="45" t="str">
        <f>IF(Sheet1!CO44&lt;&gt;"", "Supported by Reach program", "")</f>
        <v/>
      </c>
      <c r="AU44" s="45" t="str">
        <f>IF(Sheet1!CP44&lt;&gt;"", "Supported by Girls Inc", "")</f>
        <v/>
      </c>
      <c r="AV44" s="45" t="str">
        <f>IF(Sheet1!CQ44&lt;&gt;"", "Supported by sports teams", "")</f>
        <v/>
      </c>
      <c r="AW44" s="45" t="str">
        <f>IF(Sheet1!CR44&lt;&gt;"", "Supported by other groups", "")</f>
        <v/>
      </c>
      <c r="AX44" s="45" t="str">
        <f>IF(Sheet1!CS44&lt;&gt;"", Sheet1!CS44, "")</f>
        <v/>
      </c>
      <c r="AY44" s="45" t="str">
        <f>IF(Sheet1!CT44="Y", "Yes", IF(Sheet1!CT44="N", "No", ""))</f>
        <v/>
      </c>
      <c r="AZ44" s="45" t="str">
        <f>IF(Sheet1!CU44="Y", "Yes", IF(Sheet1!CU44="N", "No", ""))</f>
        <v/>
      </c>
      <c r="BA44" s="45" t="str">
        <f>IF(Sheet1!CV44&lt;&gt;"", "Yes", "")</f>
        <v/>
      </c>
      <c r="BB44" s="45" t="str">
        <f>IF(Sheet1!CW44&lt;&gt;"", "Yes", "")</f>
        <v/>
      </c>
      <c r="BC44" s="45" t="str">
        <f>IF(Sheet1!CX44&lt;&gt;"", "Yes", "")</f>
        <v/>
      </c>
      <c r="BD44" s="45" t="str">
        <f>IF(Sheet1!CY44&lt;&gt;"", "Yes", "")</f>
        <v/>
      </c>
      <c r="BE44" s="45" t="str">
        <f>IF(Sheet1!CZ44="N", "Didn't see one", IF(Sheet1!CZ44="Y", IF(Sheet1!DA44="Y", "It helped", IF(Sheet1!DA44="N", "It didn't help", "")), ""))</f>
        <v/>
      </c>
      <c r="BF44" s="45" t="str">
        <f>IF(Sheet1!DB44&lt;&gt;"", Sheet1!DB44, "")</f>
        <v/>
      </c>
      <c r="BG44" s="45" t="str">
        <f>IF(Sheet1!DC44="Y", "Yes", IF(Sheet1!DC44="N", "No", ""))</f>
        <v/>
      </c>
      <c r="BH44" s="45" t="str">
        <f>IF(Sheet1!DD44="Y", "Yes", IF(Sheet1!DD44="N", "No", ""))</f>
        <v/>
      </c>
      <c r="BI44" s="45" t="str">
        <f>IF(Sheet1!DE44&lt;&gt;"", "Before", IF(Sheet1!DF44&lt;&gt;"", "After", IF(Sheet1!DG44&lt;&gt;"", "Never in a gang","")))</f>
        <v/>
      </c>
      <c r="BJ44" s="45" t="str">
        <f>IF(Sheet1!DG44&lt;&gt;"", "", IF(Sheet1!DH44&lt;&gt;"", Sheet1!DH44, ""))</f>
        <v/>
      </c>
      <c r="BK44" s="45" t="str">
        <f>IF(Sheet1!DI44="Y", "Yes", IF(Sheet1!DI44="N", "No", ""))</f>
        <v/>
      </c>
      <c r="BL44" s="45" t="str">
        <f>IF(Sheet1!DI44="Y", IF(Sheet1!DJ44&lt;&gt;"", Sheet1!DJ44, ""), "")</f>
        <v/>
      </c>
      <c r="BM44" s="45" t="str">
        <f>IF(Sheet1!DL44&lt;&gt;"", Sheet1!DL44, "")</f>
        <v/>
      </c>
      <c r="BN44" s="45" t="str">
        <f>IF(Sheet1!DM44="Y", "Yes", IF(Sheet1!DM44="N", "No", ""))</f>
        <v/>
      </c>
    </row>
    <row r="45" spans="1:66">
      <c r="A45" s="32">
        <v>44</v>
      </c>
      <c r="B45" s="32" t="str">
        <f>IF(Sheet1!B45="M","Male", IF(Sheet1!B45="F","Female",""))</f>
        <v/>
      </c>
      <c r="C45" s="32" t="str">
        <f>IF(Sheet1!C45&lt;&gt;"","&lt;20",IF(Sheet1!D45&lt;&gt;"","21-30",IF(Sheet1!E45&lt;&gt;"","31-40",(IF(Sheet1!F45&lt;&gt;"","41-50",IF(Sheet1!G45&lt;&gt;"","50+",""))))))</f>
        <v/>
      </c>
      <c r="D45" s="32" t="str">
        <f>IF(Sheet1!H45&lt;&gt;"","Latino",IF(Sheet1!I45&lt;&gt;"", "White", IF(Sheet1!J45&lt;&gt;"", "Asian", IF(Sheet1!K45&lt;&gt;"", "African-American",IF(Sheet1!L45&lt;&gt;"", "Other","")))))</f>
        <v/>
      </c>
      <c r="E45" s="32" t="str">
        <f>IF(Sheet1!M45="N","No",IF(Sheet1!M45="Y","Yes",""))</f>
        <v/>
      </c>
      <c r="F45" s="32" t="str">
        <f>IF(Sheet1!N45&lt;&gt;"","Primary",IF(Sheet1!O45&lt;&gt;"","Middle",IF(Sheet1!P45&lt;&gt;"","Some HS",IF(Sheet1!Q45&lt;&gt;"","HS Diploma",IF(Sheet1!R45&lt;&gt;"","Some College",IF(Sheet1!S45&lt;&gt;"","College Diploma",""))))))</f>
        <v/>
      </c>
      <c r="G45" s="32" t="str">
        <f>IF(Sheet1!U45&lt;&gt;"", "&lt;5", IF(Sheet1!V45&lt;&gt;"", "5-19", IF(Sheet1!W45&lt;&gt;"", "20-40", IF(Sheet1!X45&lt;&gt;"", "&gt;40",""))))</f>
        <v/>
      </c>
      <c r="H45" s="32" t="str">
        <f>IF(Sheet1!Y45&lt;&gt;"", "Parents", IF(Sheet1!Z45&lt;&gt;"", "Illegal Activity", IF(Sheet1!AA45&lt;&gt;"", "Gov't Support", IF(Sheet1!AB45&lt;&gt;"", "Other",""))))</f>
        <v/>
      </c>
      <c r="I45" s="32" t="str">
        <f>IF(Sheet1!AC45="Y", "Yes", IF(Sheet1!AC45="N", "No", ""))</f>
        <v/>
      </c>
      <c r="J45" s="32" t="str">
        <f>IF(Sheet1!AD45="N", "0", IF(Sheet1!AE45&lt;&gt;"", "1", IF(Sheet1!AF45&lt;&gt;"", "2-3", IF(Sheet1!AG45&lt;&gt;"", "4-6", IF(Sheet1!AH45&lt;&gt;"", "7+","")))))</f>
        <v/>
      </c>
      <c r="K45" s="32" t="str">
        <f>IF(Sheet1!AI45&lt;&gt;"", "English", IF(Sheet1!AJ45&lt;&gt;"", "Spanish", IF(Sheet1!AK45&lt;&gt;"", "Other","")))</f>
        <v/>
      </c>
      <c r="L45" s="32" t="str">
        <f>IF(Sheet1!AL45&lt;&gt;"","&lt;$20,000",IF(Sheet1!AM45&lt;&gt;"","$20-49K",IF(Sheet1!AN45&lt;&gt;"","$50-100K",IF(Sheet1!AO45&lt;&gt;"","&gt;$100K",""))))</f>
        <v/>
      </c>
      <c r="M45" s="32" t="str">
        <f>IF(Sheet1!AP45="Y", "Yes", IF(Sheet1!AP45="N", "No",""))</f>
        <v/>
      </c>
      <c r="N45" s="51" t="str">
        <f>IF(Sheet1!AQ45="Y", "Yes", IF(Sheet1!AQ45="N", "No",""))</f>
        <v/>
      </c>
      <c r="O45" s="45" t="str">
        <f>IF(Sheet1!AR45="N", 0, IF(Sheet1!AS45&lt;&gt;"", Sheet1!AS45, ""))</f>
        <v/>
      </c>
      <c r="P45" s="45" t="str">
        <f>IF(Sheet1!AT45&lt;&gt;"", "Never", IF(Sheet1!AU45&lt;&gt;"", "Sometimes", IF(Sheet1!AV45&lt;&gt;"", "Often", IF(Sheet1!AW45&lt;&gt;"", "Always",""))))</f>
        <v/>
      </c>
      <c r="Q45" s="45" t="str">
        <f>IF(Sheet1!AX45="Y", "Yes", IF(Sheet1!AX45="N", "No",""))</f>
        <v/>
      </c>
      <c r="R45" s="45" t="str">
        <f>IF(Sheet1!AY45="Y", IF(Sheet1!AZ45&lt;&gt;"", Sheet1!AZ45-Sheet1!DK45+Sheet1!DL45, ""),"")</f>
        <v/>
      </c>
      <c r="S45" s="45" t="str">
        <f>IF(Sheet1!BA45="Y", IF(Sheet1!BB45&lt;&gt;"", Sheet1!BB45-Sheet1!DK45+Sheet1!DL45, ""),"")</f>
        <v/>
      </c>
      <c r="T45" s="45" t="str">
        <f>IF(Sheet1!BC45="Y", IF(Sheet1!BD45&lt;&gt;"", Sheet1!BD45-Sheet1!DK45+Sheet1!DL45, ""),"")</f>
        <v/>
      </c>
      <c r="U45" s="45" t="str">
        <f>IF(Sheet1!BE45="Y", IF(Sheet1!BF45&lt;&gt;"", Sheet1!BF45-Sheet1!DK45+Sheet1!DL45, ""),"")</f>
        <v/>
      </c>
      <c r="V45" s="45" t="str">
        <f>IF(Sheet1!BG45&lt;&gt;"", Sheet1!BG45,"")</f>
        <v/>
      </c>
      <c r="W45" s="45" t="str">
        <f>IF(Sheet1!BH45&lt;&gt;"", Sheet1!BH45,"")</f>
        <v/>
      </c>
      <c r="X45" s="45" t="str">
        <f>IF(Sheet1!BI45&lt;&gt;"", Sheet1!BI45,"")</f>
        <v/>
      </c>
      <c r="Y45" s="45" t="str">
        <f>IF(Sheet1!BJ45="N", 0, IF(Sheet1!BK45&lt;&gt;"", Sheet1!BK45,""))</f>
        <v/>
      </c>
      <c r="Z45" s="45" t="str">
        <f>IF(Sheet1!BK45="N", 0, IF(Sheet1!BL45&lt;&gt;"", Sheet1!BL45,""))</f>
        <v/>
      </c>
      <c r="AA45" s="45" t="str">
        <f>IF(Sheet1!BN45&lt;&gt;"", Sheet1!BN45, "")</f>
        <v/>
      </c>
      <c r="AB45" s="45" t="str">
        <f>IF(Sheet1!BO45="Y", "Yes", IF(Sheet1!BO45="N", "No", IF(Sheet1!BO45="NA", "NA","")))</f>
        <v/>
      </c>
      <c r="AC45" s="45" t="str">
        <f>IF(Sheet1!BO45="N", "No", IF(Sheet1!BO45="NA", "No kids", IF(Sheet1!BP45="Y", "Enough", IF(Sheet1!BP45="N", "Not enough", ""))))</f>
        <v/>
      </c>
      <c r="AD45" s="45" t="str">
        <f>IF(Sheet1!BQ45="Y", "Yes", IF(Sheet1!BQ45="N", "No",""))</f>
        <v/>
      </c>
      <c r="AE45" s="45" t="str">
        <f>IF(Sheet1!BR45&lt;&gt;"", Sheet1!BR45, "")</f>
        <v/>
      </c>
      <c r="AF45" s="45" t="str">
        <f>IF(Sheet1!BS45&lt;&gt;"", "Yes", IF(Sheet1!BT45&lt;&gt;"", "No", IF(Sheet1!BU45&lt;&gt;"", "No surviving parent", IF(Sheet1!BV45&lt;&gt;"", "Don't know",""))))</f>
        <v/>
      </c>
      <c r="AG45" s="45" t="str">
        <f>IF(Sheet1!BW45&lt;&gt;"", "Yes", IF(Sheet1!BX45&lt;&gt;"", "No", IF(Sheet1!BY45&lt;&gt;"", "No surviving parent", IF(Sheet1!BZ45&lt;&gt;"", "Don't know",""))))</f>
        <v/>
      </c>
      <c r="AH45" s="45" t="str">
        <f>IF(Sheet1!CA45&lt;&gt;"", "Yes","")</f>
        <v/>
      </c>
      <c r="AI45" s="45" t="str">
        <f>IF(Sheet1!CB45&lt;&gt;"", "Yes","")</f>
        <v/>
      </c>
      <c r="AJ45" s="45" t="str">
        <f>IF(Sheet1!CC45&lt;&gt;"", "Yes","")</f>
        <v/>
      </c>
      <c r="AK45" s="45" t="str">
        <f>IF(Sheet1!CD45&lt;&gt;"", "Yes","")</f>
        <v/>
      </c>
      <c r="AL45" s="45" t="str">
        <f>IF(Sheet1!CE45&lt;&gt;"", "Yes","")</f>
        <v/>
      </c>
      <c r="AM45" s="45" t="str">
        <f>IF(Sheet1!CF45&lt;&gt;"", Sheet1!CF45, "")</f>
        <v/>
      </c>
      <c r="AN45" s="45" t="str">
        <f>IF(Sheet1!CG45="Y", "Yes", IF(Sheet1!CG45="N", "No",""))</f>
        <v/>
      </c>
      <c r="AO45" s="45" t="str">
        <f>IF(Sheet1!CH45&lt;&gt;"", Sheet1!CH45, "")</f>
        <v/>
      </c>
      <c r="AP45" s="45" t="str">
        <f>IF(Sheet1!CI45&lt;&gt;"", "No family support", IF(Sheet1!CJ45&lt;&gt;"", "A little family support", IF(Sheet1!CK45&lt;&gt;"", "A lot of family support","")))</f>
        <v/>
      </c>
      <c r="AQ45" s="45" t="str">
        <f>IF(Sheet1!CL45&lt;&gt;"", Sheet1!CL45, "")</f>
        <v/>
      </c>
      <c r="AR45" s="45" t="str">
        <f>IF(Sheet1!CM45="Y", "Yes", IF(Sheet1!CM45="N", "No",""))</f>
        <v/>
      </c>
      <c r="AS45" s="45" t="str">
        <f>IF(Sheet1!CN45&lt;&gt;"", "Boys and Girls Club was supportive", "")</f>
        <v/>
      </c>
      <c r="AT45" s="45" t="str">
        <f>IF(Sheet1!CO45&lt;&gt;"", "Supported by Reach program", "")</f>
        <v/>
      </c>
      <c r="AU45" s="45" t="str">
        <f>IF(Sheet1!CP45&lt;&gt;"", "Supported by Girls Inc", "")</f>
        <v/>
      </c>
      <c r="AV45" s="45" t="str">
        <f>IF(Sheet1!CQ45&lt;&gt;"", "Supported by sports teams", "")</f>
        <v/>
      </c>
      <c r="AW45" s="45" t="str">
        <f>IF(Sheet1!CR45&lt;&gt;"", "Supported by other groups", "")</f>
        <v/>
      </c>
      <c r="AX45" s="45" t="str">
        <f>IF(Sheet1!CS45&lt;&gt;"", Sheet1!CS45, "")</f>
        <v/>
      </c>
      <c r="AY45" s="45" t="str">
        <f>IF(Sheet1!CT45="Y", "Yes", IF(Sheet1!CT45="N", "No", ""))</f>
        <v/>
      </c>
      <c r="AZ45" s="45" t="str">
        <f>IF(Sheet1!CU45="Y", "Yes", IF(Sheet1!CU45="N", "No", ""))</f>
        <v/>
      </c>
      <c r="BA45" s="45" t="str">
        <f>IF(Sheet1!CV45&lt;&gt;"", "Yes", "")</f>
        <v/>
      </c>
      <c r="BB45" s="45" t="str">
        <f>IF(Sheet1!CW45&lt;&gt;"", "Yes", "")</f>
        <v/>
      </c>
      <c r="BC45" s="45" t="str">
        <f>IF(Sheet1!CX45&lt;&gt;"", "Yes", "")</f>
        <v/>
      </c>
      <c r="BD45" s="45" t="str">
        <f>IF(Sheet1!CY45&lt;&gt;"", "Yes", "")</f>
        <v/>
      </c>
      <c r="BE45" s="45" t="str">
        <f>IF(Sheet1!CZ45="N", "Didn't see one", IF(Sheet1!CZ45="Y", IF(Sheet1!DA45="Y", "It helped", IF(Sheet1!DA45="N", "It didn't help", "")), ""))</f>
        <v/>
      </c>
      <c r="BF45" s="45" t="str">
        <f>IF(Sheet1!DB45&lt;&gt;"", Sheet1!DB45, "")</f>
        <v/>
      </c>
      <c r="BG45" s="45" t="str">
        <f>IF(Sheet1!DC45="Y", "Yes", IF(Sheet1!DC45="N", "No", ""))</f>
        <v/>
      </c>
      <c r="BH45" s="45" t="str">
        <f>IF(Sheet1!DD45="Y", "Yes", IF(Sheet1!DD45="N", "No", ""))</f>
        <v/>
      </c>
      <c r="BI45" s="45" t="str">
        <f>IF(Sheet1!DE45&lt;&gt;"", "Before", IF(Sheet1!DF45&lt;&gt;"", "After", IF(Sheet1!DG45&lt;&gt;"", "Never in a gang","")))</f>
        <v/>
      </c>
      <c r="BJ45" s="45" t="str">
        <f>IF(Sheet1!DG45&lt;&gt;"", "", IF(Sheet1!DH45&lt;&gt;"", Sheet1!DH45, ""))</f>
        <v/>
      </c>
      <c r="BK45" s="45" t="str">
        <f>IF(Sheet1!DI45="Y", "Yes", IF(Sheet1!DI45="N", "No", ""))</f>
        <v/>
      </c>
      <c r="BL45" s="45" t="str">
        <f>IF(Sheet1!DI45="Y", IF(Sheet1!DJ45&lt;&gt;"", Sheet1!DJ45, ""), "")</f>
        <v/>
      </c>
      <c r="BM45" s="45" t="str">
        <f>IF(Sheet1!DL45&lt;&gt;"", Sheet1!DL45, "")</f>
        <v/>
      </c>
      <c r="BN45" s="45" t="str">
        <f>IF(Sheet1!DM45="Y", "Yes", IF(Sheet1!DM45="N", "No", ""))</f>
        <v/>
      </c>
    </row>
    <row r="46" spans="1:66">
      <c r="A46" s="32">
        <v>45</v>
      </c>
      <c r="B46" s="32" t="str">
        <f>IF(Sheet1!B46="M","Male", IF(Sheet1!B46="F","Female",""))</f>
        <v/>
      </c>
      <c r="C46" s="32" t="str">
        <f>IF(Sheet1!C46&lt;&gt;"","&lt;20",IF(Sheet1!D46&lt;&gt;"","21-30",IF(Sheet1!E46&lt;&gt;"","31-40",(IF(Sheet1!F46&lt;&gt;"","41-50",IF(Sheet1!G46&lt;&gt;"","50+",""))))))</f>
        <v/>
      </c>
      <c r="D46" s="32" t="str">
        <f>IF(Sheet1!H46&lt;&gt;"","Latino",IF(Sheet1!I46&lt;&gt;"", "White", IF(Sheet1!J46&lt;&gt;"", "Asian", IF(Sheet1!K46&lt;&gt;"", "African-American",IF(Sheet1!L46&lt;&gt;"", "Other","")))))</f>
        <v/>
      </c>
      <c r="E46" s="32" t="str">
        <f>IF(Sheet1!M46="N","No",IF(Sheet1!M46="Y","Yes",""))</f>
        <v/>
      </c>
      <c r="F46" s="32" t="str">
        <f>IF(Sheet1!N46&lt;&gt;"","Primary",IF(Sheet1!O46&lt;&gt;"","Middle",IF(Sheet1!P46&lt;&gt;"","Some HS",IF(Sheet1!Q46&lt;&gt;"","HS Diploma",IF(Sheet1!R46&lt;&gt;"","Some College",IF(Sheet1!S46&lt;&gt;"","College Diploma",""))))))</f>
        <v/>
      </c>
      <c r="G46" s="32" t="str">
        <f>IF(Sheet1!U46&lt;&gt;"", "&lt;5", IF(Sheet1!V46&lt;&gt;"", "5-19", IF(Sheet1!W46&lt;&gt;"", "20-40", IF(Sheet1!X46&lt;&gt;"", "&gt;40",""))))</f>
        <v/>
      </c>
      <c r="H46" s="32" t="str">
        <f>IF(Sheet1!Y46&lt;&gt;"", "Parents", IF(Sheet1!Z46&lt;&gt;"", "Illegal Activity", IF(Sheet1!AA46&lt;&gt;"", "Gov't Support", IF(Sheet1!AB46&lt;&gt;"", "Other",""))))</f>
        <v/>
      </c>
      <c r="I46" s="32" t="str">
        <f>IF(Sheet1!AC46="Y", "Yes", IF(Sheet1!AC46="N", "No", ""))</f>
        <v/>
      </c>
      <c r="J46" s="32" t="str">
        <f>IF(Sheet1!AD46="N", "0", IF(Sheet1!AE46&lt;&gt;"", "1", IF(Sheet1!AF46&lt;&gt;"", "2-3", IF(Sheet1!AG46&lt;&gt;"", "4-6", IF(Sheet1!AH46&lt;&gt;"", "7+","")))))</f>
        <v/>
      </c>
      <c r="K46" s="32" t="str">
        <f>IF(Sheet1!AI46&lt;&gt;"", "English", IF(Sheet1!AJ46&lt;&gt;"", "Spanish", IF(Sheet1!AK46&lt;&gt;"", "Other","")))</f>
        <v/>
      </c>
      <c r="L46" s="32" t="str">
        <f>IF(Sheet1!AL46&lt;&gt;"","&lt;$20,000",IF(Sheet1!AM46&lt;&gt;"","$20-49K",IF(Sheet1!AN46&lt;&gt;"","$50-100K",IF(Sheet1!AO46&lt;&gt;"","&gt;$100K",""))))</f>
        <v/>
      </c>
      <c r="M46" s="32" t="str">
        <f>IF(Sheet1!AP46="Y", "Yes", IF(Sheet1!AP46="N", "No",""))</f>
        <v/>
      </c>
      <c r="N46" s="51" t="str">
        <f>IF(Sheet1!AQ46="Y", "Yes", IF(Sheet1!AQ46="N", "No",""))</f>
        <v/>
      </c>
      <c r="O46" s="45" t="str">
        <f>IF(Sheet1!AR46="N", 0, IF(Sheet1!AS46&lt;&gt;"", Sheet1!AS46, ""))</f>
        <v/>
      </c>
      <c r="P46" s="45" t="str">
        <f>IF(Sheet1!AT46&lt;&gt;"", "Never", IF(Sheet1!AU46&lt;&gt;"", "Sometimes", IF(Sheet1!AV46&lt;&gt;"", "Often", IF(Sheet1!AW46&lt;&gt;"", "Always",""))))</f>
        <v/>
      </c>
      <c r="Q46" s="45" t="str">
        <f>IF(Sheet1!AX46="Y", "Yes", IF(Sheet1!AX46="N", "No",""))</f>
        <v/>
      </c>
      <c r="R46" s="45" t="str">
        <f>IF(Sheet1!AY46="Y", IF(Sheet1!AZ46&lt;&gt;"", Sheet1!AZ46-Sheet1!DK46+Sheet1!DL46, ""),"")</f>
        <v/>
      </c>
      <c r="S46" s="45" t="str">
        <f>IF(Sheet1!BA46="Y", IF(Sheet1!BB46&lt;&gt;"", Sheet1!BB46-Sheet1!DK46+Sheet1!DL46, ""),"")</f>
        <v/>
      </c>
      <c r="T46" s="45" t="str">
        <f>IF(Sheet1!BC46="Y", IF(Sheet1!BD46&lt;&gt;"", Sheet1!BD46-Sheet1!DK46+Sheet1!DL46, ""),"")</f>
        <v/>
      </c>
      <c r="U46" s="45" t="str">
        <f>IF(Sheet1!BE46="Y", IF(Sheet1!BF46&lt;&gt;"", Sheet1!BF46-Sheet1!DK46+Sheet1!DL46, ""),"")</f>
        <v/>
      </c>
      <c r="V46" s="45" t="str">
        <f>IF(Sheet1!BG46&lt;&gt;"", Sheet1!BG46,"")</f>
        <v/>
      </c>
      <c r="W46" s="45" t="str">
        <f>IF(Sheet1!BH46&lt;&gt;"", Sheet1!BH46,"")</f>
        <v/>
      </c>
      <c r="X46" s="45" t="str">
        <f>IF(Sheet1!BI46&lt;&gt;"", Sheet1!BI46,"")</f>
        <v/>
      </c>
      <c r="Y46" s="45" t="str">
        <f>IF(Sheet1!BJ46="N", 0, IF(Sheet1!BK46&lt;&gt;"", Sheet1!BK46,""))</f>
        <v/>
      </c>
      <c r="Z46" s="45" t="str">
        <f>IF(Sheet1!BK46="N", 0, IF(Sheet1!BL46&lt;&gt;"", Sheet1!BL46,""))</f>
        <v/>
      </c>
      <c r="AA46" s="45" t="str">
        <f>IF(Sheet1!BN46&lt;&gt;"", Sheet1!BN46, "")</f>
        <v/>
      </c>
      <c r="AB46" s="45" t="str">
        <f>IF(Sheet1!BO46="Y", "Yes", IF(Sheet1!BO46="N", "No", IF(Sheet1!BO46="NA", "NA","")))</f>
        <v/>
      </c>
      <c r="AC46" s="45" t="str">
        <f>IF(Sheet1!BO46="N", "No", IF(Sheet1!BO46="NA", "No kids", IF(Sheet1!BP46="Y", "Enough", IF(Sheet1!BP46="N", "Not enough", ""))))</f>
        <v/>
      </c>
      <c r="AD46" s="45" t="str">
        <f>IF(Sheet1!BQ46="Y", "Yes", IF(Sheet1!BQ46="N", "No",""))</f>
        <v/>
      </c>
      <c r="AE46" s="45" t="str">
        <f>IF(Sheet1!BR46&lt;&gt;"", Sheet1!BR46, "")</f>
        <v/>
      </c>
      <c r="AF46" s="45" t="str">
        <f>IF(Sheet1!BS46&lt;&gt;"", "Yes", IF(Sheet1!BT46&lt;&gt;"", "No", IF(Sheet1!BU46&lt;&gt;"", "No surviving parent", IF(Sheet1!BV46&lt;&gt;"", "Don't know",""))))</f>
        <v/>
      </c>
      <c r="AG46" s="45" t="str">
        <f>IF(Sheet1!BW46&lt;&gt;"", "Yes", IF(Sheet1!BX46&lt;&gt;"", "No", IF(Sheet1!BY46&lt;&gt;"", "No surviving parent", IF(Sheet1!BZ46&lt;&gt;"", "Don't know",""))))</f>
        <v/>
      </c>
      <c r="AH46" s="45" t="str">
        <f>IF(Sheet1!CA46&lt;&gt;"", "Yes","")</f>
        <v/>
      </c>
      <c r="AI46" s="45" t="str">
        <f>IF(Sheet1!CB46&lt;&gt;"", "Yes","")</f>
        <v/>
      </c>
      <c r="AJ46" s="45" t="str">
        <f>IF(Sheet1!CC46&lt;&gt;"", "Yes","")</f>
        <v/>
      </c>
      <c r="AK46" s="45" t="str">
        <f>IF(Sheet1!CD46&lt;&gt;"", "Yes","")</f>
        <v/>
      </c>
      <c r="AL46" s="45" t="str">
        <f>IF(Sheet1!CE46&lt;&gt;"", "Yes","")</f>
        <v/>
      </c>
      <c r="AM46" s="45" t="str">
        <f>IF(Sheet1!CF46&lt;&gt;"", Sheet1!CF46, "")</f>
        <v/>
      </c>
      <c r="AN46" s="45" t="str">
        <f>IF(Sheet1!CG46="Y", "Yes", IF(Sheet1!CG46="N", "No",""))</f>
        <v/>
      </c>
      <c r="AO46" s="45" t="str">
        <f>IF(Sheet1!CH46&lt;&gt;"", Sheet1!CH46, "")</f>
        <v/>
      </c>
      <c r="AP46" s="45" t="str">
        <f>IF(Sheet1!CI46&lt;&gt;"", "No family support", IF(Sheet1!CJ46&lt;&gt;"", "A little family support", IF(Sheet1!CK46&lt;&gt;"", "A lot of family support","")))</f>
        <v/>
      </c>
      <c r="AQ46" s="45" t="str">
        <f>IF(Sheet1!CL46&lt;&gt;"", Sheet1!CL46, "")</f>
        <v/>
      </c>
      <c r="AR46" s="45" t="str">
        <f>IF(Sheet1!CM46="Y", "Yes", IF(Sheet1!CM46="N", "No",""))</f>
        <v/>
      </c>
      <c r="AS46" s="45" t="str">
        <f>IF(Sheet1!CN46&lt;&gt;"", "Boys and Girls Club was supportive", "")</f>
        <v/>
      </c>
      <c r="AT46" s="45" t="str">
        <f>IF(Sheet1!CO46&lt;&gt;"", "Supported by Reach program", "")</f>
        <v/>
      </c>
      <c r="AU46" s="45" t="str">
        <f>IF(Sheet1!CP46&lt;&gt;"", "Supported by Girls Inc", "")</f>
        <v/>
      </c>
      <c r="AV46" s="45" t="str">
        <f>IF(Sheet1!CQ46&lt;&gt;"", "Supported by sports teams", "")</f>
        <v/>
      </c>
      <c r="AW46" s="45" t="str">
        <f>IF(Sheet1!CR46&lt;&gt;"", "Supported by other groups", "")</f>
        <v/>
      </c>
      <c r="AX46" s="45" t="str">
        <f>IF(Sheet1!CS46&lt;&gt;"", Sheet1!CS46, "")</f>
        <v/>
      </c>
      <c r="AY46" s="45" t="str">
        <f>IF(Sheet1!CT46="Y", "Yes", IF(Sheet1!CT46="N", "No", ""))</f>
        <v/>
      </c>
      <c r="AZ46" s="45" t="str">
        <f>IF(Sheet1!CU46="Y", "Yes", IF(Sheet1!CU46="N", "No", ""))</f>
        <v/>
      </c>
      <c r="BA46" s="45" t="str">
        <f>IF(Sheet1!CV46&lt;&gt;"", "Yes", "")</f>
        <v/>
      </c>
      <c r="BB46" s="45" t="str">
        <f>IF(Sheet1!CW46&lt;&gt;"", "Yes", "")</f>
        <v/>
      </c>
      <c r="BC46" s="45" t="str">
        <f>IF(Sheet1!CX46&lt;&gt;"", "Yes", "")</f>
        <v/>
      </c>
      <c r="BD46" s="45" t="str">
        <f>IF(Sheet1!CY46&lt;&gt;"", "Yes", "")</f>
        <v/>
      </c>
      <c r="BE46" s="45" t="str">
        <f>IF(Sheet1!CZ46="N", "Didn't see one", IF(Sheet1!CZ46="Y", IF(Sheet1!DA46="Y", "It helped", IF(Sheet1!DA46="N", "It didn't help", "")), ""))</f>
        <v/>
      </c>
      <c r="BF46" s="45" t="str">
        <f>IF(Sheet1!DB46&lt;&gt;"", Sheet1!DB46, "")</f>
        <v/>
      </c>
      <c r="BG46" s="45" t="str">
        <f>IF(Sheet1!DC46="Y", "Yes", IF(Sheet1!DC46="N", "No", ""))</f>
        <v/>
      </c>
      <c r="BH46" s="45" t="str">
        <f>IF(Sheet1!DD46="Y", "Yes", IF(Sheet1!DD46="N", "No", ""))</f>
        <v/>
      </c>
      <c r="BI46" s="45" t="str">
        <f>IF(Sheet1!DE46&lt;&gt;"", "Before", IF(Sheet1!DF46&lt;&gt;"", "After", IF(Sheet1!DG46&lt;&gt;"", "Never in a gang","")))</f>
        <v/>
      </c>
      <c r="BJ46" s="45" t="str">
        <f>IF(Sheet1!DG46&lt;&gt;"", "", IF(Sheet1!DH46&lt;&gt;"", Sheet1!DH46, ""))</f>
        <v/>
      </c>
      <c r="BK46" s="45" t="str">
        <f>IF(Sheet1!DI46="Y", "Yes", IF(Sheet1!DI46="N", "No", ""))</f>
        <v/>
      </c>
      <c r="BL46" s="45" t="str">
        <f>IF(Sheet1!DI46="Y", IF(Sheet1!DJ46&lt;&gt;"", Sheet1!DJ46, ""), "")</f>
        <v/>
      </c>
      <c r="BM46" s="45" t="str">
        <f>IF(Sheet1!DL46&lt;&gt;"", Sheet1!DL46, "")</f>
        <v/>
      </c>
      <c r="BN46" s="45" t="str">
        <f>IF(Sheet1!DM46="Y", "Yes", IF(Sheet1!DM46="N", "No", ""))</f>
        <v/>
      </c>
    </row>
    <row r="47" spans="1:66">
      <c r="A47" s="32">
        <v>46</v>
      </c>
      <c r="B47" s="32" t="str">
        <f>IF(Sheet1!B47="M","Male", IF(Sheet1!B47="F","Female",""))</f>
        <v/>
      </c>
      <c r="C47" s="32" t="str">
        <f>IF(Sheet1!C47&lt;&gt;"","&lt;20",IF(Sheet1!D47&lt;&gt;"","21-30",IF(Sheet1!E47&lt;&gt;"","31-40",(IF(Sheet1!F47&lt;&gt;"","41-50",IF(Sheet1!G47&lt;&gt;"","50+",""))))))</f>
        <v/>
      </c>
      <c r="D47" s="32" t="str">
        <f>IF(Sheet1!H47&lt;&gt;"","Latino",IF(Sheet1!I47&lt;&gt;"", "White", IF(Sheet1!J47&lt;&gt;"", "Asian", IF(Sheet1!K47&lt;&gt;"", "African-American",IF(Sheet1!L47&lt;&gt;"", "Other","")))))</f>
        <v/>
      </c>
      <c r="E47" s="32" t="str">
        <f>IF(Sheet1!M47="N","No",IF(Sheet1!M47="Y","Yes",""))</f>
        <v/>
      </c>
      <c r="F47" s="32" t="str">
        <f>IF(Sheet1!N47&lt;&gt;"","Primary",IF(Sheet1!O47&lt;&gt;"","Middle",IF(Sheet1!P47&lt;&gt;"","Some HS",IF(Sheet1!Q47&lt;&gt;"","HS Diploma",IF(Sheet1!R47&lt;&gt;"","Some College",IF(Sheet1!S47&lt;&gt;"","College Diploma",""))))))</f>
        <v/>
      </c>
      <c r="G47" s="32" t="str">
        <f>IF(Sheet1!U47&lt;&gt;"", "&lt;5", IF(Sheet1!V47&lt;&gt;"", "5-19", IF(Sheet1!W47&lt;&gt;"", "20-40", IF(Sheet1!X47&lt;&gt;"", "&gt;40",""))))</f>
        <v/>
      </c>
      <c r="H47" s="32" t="str">
        <f>IF(Sheet1!Y47&lt;&gt;"", "Parents", IF(Sheet1!Z47&lt;&gt;"", "Illegal Activity", IF(Sheet1!AA47&lt;&gt;"", "Gov't Support", IF(Sheet1!AB47&lt;&gt;"", "Other",""))))</f>
        <v/>
      </c>
      <c r="I47" s="32" t="str">
        <f>IF(Sheet1!AC47="Y", "Yes", IF(Sheet1!AC47="N", "No", ""))</f>
        <v/>
      </c>
      <c r="J47" s="32" t="str">
        <f>IF(Sheet1!AD47="N", "0", IF(Sheet1!AE47&lt;&gt;"", "1", IF(Sheet1!AF47&lt;&gt;"", "2-3", IF(Sheet1!AG47&lt;&gt;"", "4-6", IF(Sheet1!AH47&lt;&gt;"", "7+","")))))</f>
        <v/>
      </c>
      <c r="K47" s="32" t="str">
        <f>IF(Sheet1!AI47&lt;&gt;"", "English", IF(Sheet1!AJ47&lt;&gt;"", "Spanish", IF(Sheet1!AK47&lt;&gt;"", "Other","")))</f>
        <v/>
      </c>
      <c r="L47" s="32" t="str">
        <f>IF(Sheet1!AL47&lt;&gt;"","&lt;$20,000",IF(Sheet1!AM47&lt;&gt;"","$20-49K",IF(Sheet1!AN47&lt;&gt;"","$50-100K",IF(Sheet1!AO47&lt;&gt;"","&gt;$100K",""))))</f>
        <v/>
      </c>
      <c r="M47" s="32" t="str">
        <f>IF(Sheet1!AP47="Y", "Yes", IF(Sheet1!AP47="N", "No",""))</f>
        <v/>
      </c>
      <c r="N47" s="51" t="str">
        <f>IF(Sheet1!AQ47="Y", "Yes", IF(Sheet1!AQ47="N", "No",""))</f>
        <v/>
      </c>
      <c r="O47" s="45" t="str">
        <f>IF(Sheet1!AR47="N", 0, IF(Sheet1!AS47&lt;&gt;"", Sheet1!AS47, ""))</f>
        <v/>
      </c>
      <c r="P47" s="45" t="str">
        <f>IF(Sheet1!AT47&lt;&gt;"", "Never", IF(Sheet1!AU47&lt;&gt;"", "Sometimes", IF(Sheet1!AV47&lt;&gt;"", "Often", IF(Sheet1!AW47&lt;&gt;"", "Always",""))))</f>
        <v/>
      </c>
      <c r="Q47" s="45" t="str">
        <f>IF(Sheet1!AX47="Y", "Yes", IF(Sheet1!AX47="N", "No",""))</f>
        <v/>
      </c>
      <c r="R47" s="45" t="str">
        <f>IF(Sheet1!AY47="Y", IF(Sheet1!AZ47&lt;&gt;"", Sheet1!AZ47-Sheet1!DK47+Sheet1!DL47, ""),"")</f>
        <v/>
      </c>
      <c r="S47" s="45" t="str">
        <f>IF(Sheet1!BA47="Y", IF(Sheet1!BB47&lt;&gt;"", Sheet1!BB47-Sheet1!DK47+Sheet1!DL47, ""),"")</f>
        <v/>
      </c>
      <c r="T47" s="45" t="str">
        <f>IF(Sheet1!BC47="Y", IF(Sheet1!BD47&lt;&gt;"", Sheet1!BD47-Sheet1!DK47+Sheet1!DL47, ""),"")</f>
        <v/>
      </c>
      <c r="U47" s="45" t="str">
        <f>IF(Sheet1!BE47="Y", IF(Sheet1!BF47&lt;&gt;"", Sheet1!BF47-Sheet1!DK47+Sheet1!DL47, ""),"")</f>
        <v/>
      </c>
      <c r="V47" s="45" t="str">
        <f>IF(Sheet1!BG47&lt;&gt;"", Sheet1!BG47,"")</f>
        <v/>
      </c>
      <c r="W47" s="45" t="str">
        <f>IF(Sheet1!BH47&lt;&gt;"", Sheet1!BH47,"")</f>
        <v/>
      </c>
      <c r="X47" s="45" t="str">
        <f>IF(Sheet1!BI47&lt;&gt;"", Sheet1!BI47,"")</f>
        <v/>
      </c>
      <c r="Y47" s="45" t="str">
        <f>IF(Sheet1!BJ47="N", 0, IF(Sheet1!BK47&lt;&gt;"", Sheet1!BK47,""))</f>
        <v/>
      </c>
      <c r="Z47" s="45" t="str">
        <f>IF(Sheet1!BK47="N", 0, IF(Sheet1!BL47&lt;&gt;"", Sheet1!BL47,""))</f>
        <v/>
      </c>
      <c r="AA47" s="45" t="str">
        <f>IF(Sheet1!BN47&lt;&gt;"", Sheet1!BN47, "")</f>
        <v/>
      </c>
      <c r="AB47" s="45" t="str">
        <f>IF(Sheet1!BO47="Y", "Yes", IF(Sheet1!BO47="N", "No", IF(Sheet1!BO47="NA", "NA","")))</f>
        <v/>
      </c>
      <c r="AC47" s="45" t="str">
        <f>IF(Sheet1!BO47="N", "No", IF(Sheet1!BO47="NA", "No kids", IF(Sheet1!BP47="Y", "Enough", IF(Sheet1!BP47="N", "Not enough", ""))))</f>
        <v/>
      </c>
      <c r="AD47" s="45" t="str">
        <f>IF(Sheet1!BQ47="Y", "Yes", IF(Sheet1!BQ47="N", "No",""))</f>
        <v/>
      </c>
      <c r="AE47" s="45" t="str">
        <f>IF(Sheet1!BR47&lt;&gt;"", Sheet1!BR47, "")</f>
        <v/>
      </c>
      <c r="AF47" s="45" t="str">
        <f>IF(Sheet1!BS47&lt;&gt;"", "Yes", IF(Sheet1!BT47&lt;&gt;"", "No", IF(Sheet1!BU47&lt;&gt;"", "No surviving parent", IF(Sheet1!BV47&lt;&gt;"", "Don't know",""))))</f>
        <v/>
      </c>
      <c r="AG47" s="45" t="str">
        <f>IF(Sheet1!BW47&lt;&gt;"", "Yes", IF(Sheet1!BX47&lt;&gt;"", "No", IF(Sheet1!BY47&lt;&gt;"", "No surviving parent", IF(Sheet1!BZ47&lt;&gt;"", "Don't know",""))))</f>
        <v/>
      </c>
      <c r="AH47" s="45" t="str">
        <f>IF(Sheet1!CA47&lt;&gt;"", "Yes","")</f>
        <v/>
      </c>
      <c r="AI47" s="45" t="str">
        <f>IF(Sheet1!CB47&lt;&gt;"", "Yes","")</f>
        <v/>
      </c>
      <c r="AJ47" s="45" t="str">
        <f>IF(Sheet1!CC47&lt;&gt;"", "Yes","")</f>
        <v/>
      </c>
      <c r="AK47" s="45" t="str">
        <f>IF(Sheet1!CD47&lt;&gt;"", "Yes","")</f>
        <v/>
      </c>
      <c r="AL47" s="45" t="str">
        <f>IF(Sheet1!CE47&lt;&gt;"", "Yes","")</f>
        <v/>
      </c>
      <c r="AM47" s="45" t="str">
        <f>IF(Sheet1!CF47&lt;&gt;"", Sheet1!CF47, "")</f>
        <v/>
      </c>
      <c r="AN47" s="45" t="str">
        <f>IF(Sheet1!CG47="Y", "Yes", IF(Sheet1!CG47="N", "No",""))</f>
        <v/>
      </c>
      <c r="AO47" s="45" t="str">
        <f>IF(Sheet1!CH47&lt;&gt;"", Sheet1!CH47, "")</f>
        <v/>
      </c>
      <c r="AP47" s="45" t="str">
        <f>IF(Sheet1!CI47&lt;&gt;"", "No family support", IF(Sheet1!CJ47&lt;&gt;"", "A little family support", IF(Sheet1!CK47&lt;&gt;"", "A lot of family support","")))</f>
        <v/>
      </c>
      <c r="AQ47" s="45" t="str">
        <f>IF(Sheet1!CL47&lt;&gt;"", Sheet1!CL47, "")</f>
        <v/>
      </c>
      <c r="AR47" s="45" t="str">
        <f>IF(Sheet1!CM47="Y", "Yes", IF(Sheet1!CM47="N", "No",""))</f>
        <v/>
      </c>
      <c r="AS47" s="45" t="str">
        <f>IF(Sheet1!CN47&lt;&gt;"", "Boys and Girls Club was supportive", "")</f>
        <v/>
      </c>
      <c r="AT47" s="45" t="str">
        <f>IF(Sheet1!CO47&lt;&gt;"", "Supported by Reach program", "")</f>
        <v/>
      </c>
      <c r="AU47" s="45" t="str">
        <f>IF(Sheet1!CP47&lt;&gt;"", "Supported by Girls Inc", "")</f>
        <v/>
      </c>
      <c r="AV47" s="45" t="str">
        <f>IF(Sheet1!CQ47&lt;&gt;"", "Supported by sports teams", "")</f>
        <v/>
      </c>
      <c r="AW47" s="45" t="str">
        <f>IF(Sheet1!CR47&lt;&gt;"", "Supported by other groups", "")</f>
        <v/>
      </c>
      <c r="AX47" s="45" t="str">
        <f>IF(Sheet1!CS47&lt;&gt;"", Sheet1!CS47, "")</f>
        <v/>
      </c>
      <c r="AY47" s="45" t="str">
        <f>IF(Sheet1!CT47="Y", "Yes", IF(Sheet1!CT47="N", "No", ""))</f>
        <v/>
      </c>
      <c r="AZ47" s="45" t="str">
        <f>IF(Sheet1!CU47="Y", "Yes", IF(Sheet1!CU47="N", "No", ""))</f>
        <v/>
      </c>
      <c r="BA47" s="45" t="str">
        <f>IF(Sheet1!CV47&lt;&gt;"", "Yes", "")</f>
        <v/>
      </c>
      <c r="BB47" s="45" t="str">
        <f>IF(Sheet1!CW47&lt;&gt;"", "Yes", "")</f>
        <v/>
      </c>
      <c r="BC47" s="45" t="str">
        <f>IF(Sheet1!CX47&lt;&gt;"", "Yes", "")</f>
        <v/>
      </c>
      <c r="BD47" s="45" t="str">
        <f>IF(Sheet1!CY47&lt;&gt;"", "Yes", "")</f>
        <v/>
      </c>
      <c r="BE47" s="45" t="str">
        <f>IF(Sheet1!CZ47="N", "Didn't see one", IF(Sheet1!CZ47="Y", IF(Sheet1!DA47="Y", "It helped", IF(Sheet1!DA47="N", "It didn't help", "")), ""))</f>
        <v/>
      </c>
      <c r="BF47" s="45" t="str">
        <f>IF(Sheet1!DB47&lt;&gt;"", Sheet1!DB47, "")</f>
        <v/>
      </c>
      <c r="BG47" s="45" t="str">
        <f>IF(Sheet1!DC47="Y", "Yes", IF(Sheet1!DC47="N", "No", ""))</f>
        <v/>
      </c>
      <c r="BH47" s="45" t="str">
        <f>IF(Sheet1!DD47="Y", "Yes", IF(Sheet1!DD47="N", "No", ""))</f>
        <v/>
      </c>
      <c r="BI47" s="45" t="str">
        <f>IF(Sheet1!DE47&lt;&gt;"", "Before", IF(Sheet1!DF47&lt;&gt;"", "After", IF(Sheet1!DG47&lt;&gt;"", "Never in a gang","")))</f>
        <v/>
      </c>
      <c r="BJ47" s="45" t="str">
        <f>IF(Sheet1!DG47&lt;&gt;"", "", IF(Sheet1!DH47&lt;&gt;"", Sheet1!DH47, ""))</f>
        <v/>
      </c>
      <c r="BK47" s="45" t="str">
        <f>IF(Sheet1!DI47="Y", "Yes", IF(Sheet1!DI47="N", "No", ""))</f>
        <v/>
      </c>
      <c r="BL47" s="45" t="str">
        <f>IF(Sheet1!DI47="Y", IF(Sheet1!DJ47&lt;&gt;"", Sheet1!DJ47, ""), "")</f>
        <v/>
      </c>
      <c r="BM47" s="45" t="str">
        <f>IF(Sheet1!DL47&lt;&gt;"", Sheet1!DL47, "")</f>
        <v/>
      </c>
      <c r="BN47" s="45" t="str">
        <f>IF(Sheet1!DM47="Y", "Yes", IF(Sheet1!DM47="N", "No", ""))</f>
        <v/>
      </c>
    </row>
    <row r="48" spans="1:66">
      <c r="A48" s="32">
        <v>47</v>
      </c>
      <c r="B48" s="32" t="str">
        <f>IF(Sheet1!B48="M","Male", IF(Sheet1!B48="F","Female",""))</f>
        <v/>
      </c>
      <c r="C48" s="32" t="str">
        <f>IF(Sheet1!C48&lt;&gt;"","&lt;20",IF(Sheet1!D48&lt;&gt;"","21-30",IF(Sheet1!E48&lt;&gt;"","31-40",(IF(Sheet1!F48&lt;&gt;"","41-50",IF(Sheet1!G48&lt;&gt;"","50+",""))))))</f>
        <v/>
      </c>
      <c r="D48" s="32" t="str">
        <f>IF(Sheet1!H48&lt;&gt;"","Latino",IF(Sheet1!I48&lt;&gt;"", "White", IF(Sheet1!J48&lt;&gt;"", "Asian", IF(Sheet1!K48&lt;&gt;"", "African-American",IF(Sheet1!L48&lt;&gt;"", "Other","")))))</f>
        <v/>
      </c>
      <c r="E48" s="32" t="str">
        <f>IF(Sheet1!M48="N","No",IF(Sheet1!M48="Y","Yes",""))</f>
        <v/>
      </c>
      <c r="F48" s="32" t="str">
        <f>IF(Sheet1!N48&lt;&gt;"","Primary",IF(Sheet1!O48&lt;&gt;"","Middle",IF(Sheet1!P48&lt;&gt;"","Some HS",IF(Sheet1!Q48&lt;&gt;"","HS Diploma",IF(Sheet1!R48&lt;&gt;"","Some College",IF(Sheet1!S48&lt;&gt;"","College Diploma",""))))))</f>
        <v/>
      </c>
      <c r="G48" s="32" t="str">
        <f>IF(Sheet1!U48&lt;&gt;"", "&lt;5", IF(Sheet1!V48&lt;&gt;"", "5-19", IF(Sheet1!W48&lt;&gt;"", "20-40", IF(Sheet1!X48&lt;&gt;"", "&gt;40",""))))</f>
        <v/>
      </c>
      <c r="H48" s="32" t="str">
        <f>IF(Sheet1!Y48&lt;&gt;"", "Parents", IF(Sheet1!Z48&lt;&gt;"", "Illegal Activity", IF(Sheet1!AA48&lt;&gt;"", "Gov't Support", IF(Sheet1!AB48&lt;&gt;"", "Other",""))))</f>
        <v/>
      </c>
      <c r="I48" s="32" t="str">
        <f>IF(Sheet1!AC48="Y", "Yes", IF(Sheet1!AC48="N", "No", ""))</f>
        <v/>
      </c>
      <c r="J48" s="32" t="str">
        <f>IF(Sheet1!AD48="N", "0", IF(Sheet1!AE48&lt;&gt;"", "1", IF(Sheet1!AF48&lt;&gt;"", "2-3", IF(Sheet1!AG48&lt;&gt;"", "4-6", IF(Sheet1!AH48&lt;&gt;"", "7+","")))))</f>
        <v/>
      </c>
      <c r="K48" s="32" t="str">
        <f>IF(Sheet1!AI48&lt;&gt;"", "English", IF(Sheet1!AJ48&lt;&gt;"", "Spanish", IF(Sheet1!AK48&lt;&gt;"", "Other","")))</f>
        <v/>
      </c>
      <c r="L48" s="32" t="str">
        <f>IF(Sheet1!AL48&lt;&gt;"","&lt;$20,000",IF(Sheet1!AM48&lt;&gt;"","$20-49K",IF(Sheet1!AN48&lt;&gt;"","$50-100K",IF(Sheet1!AO48&lt;&gt;"","&gt;$100K",""))))</f>
        <v/>
      </c>
      <c r="M48" s="32" t="str">
        <f>IF(Sheet1!AP48="Y", "Yes", IF(Sheet1!AP48="N", "No",""))</f>
        <v/>
      </c>
      <c r="N48" s="51" t="str">
        <f>IF(Sheet1!AQ48="Y", "Yes", IF(Sheet1!AQ48="N", "No",""))</f>
        <v/>
      </c>
      <c r="O48" s="45" t="str">
        <f>IF(Sheet1!AR48="N", 0, IF(Sheet1!AS48&lt;&gt;"", Sheet1!AS48, ""))</f>
        <v/>
      </c>
      <c r="P48" s="45" t="str">
        <f>IF(Sheet1!AT48&lt;&gt;"", "Never", IF(Sheet1!AU48&lt;&gt;"", "Sometimes", IF(Sheet1!AV48&lt;&gt;"", "Often", IF(Sheet1!AW48&lt;&gt;"", "Always",""))))</f>
        <v/>
      </c>
      <c r="Q48" s="45" t="str">
        <f>IF(Sheet1!AX48="Y", "Yes", IF(Sheet1!AX48="N", "No",""))</f>
        <v/>
      </c>
      <c r="R48" s="45" t="str">
        <f>IF(Sheet1!AY48="Y", IF(Sheet1!AZ48&lt;&gt;"", Sheet1!AZ48-Sheet1!DK48+Sheet1!DL48, ""),"")</f>
        <v/>
      </c>
      <c r="S48" s="45" t="str">
        <f>IF(Sheet1!BA48="Y", IF(Sheet1!BB48&lt;&gt;"", Sheet1!BB48-Sheet1!DK48+Sheet1!DL48, ""),"")</f>
        <v/>
      </c>
      <c r="T48" s="45" t="str">
        <f>IF(Sheet1!BC48="Y", IF(Sheet1!BD48&lt;&gt;"", Sheet1!BD48-Sheet1!DK48+Sheet1!DL48, ""),"")</f>
        <v/>
      </c>
      <c r="U48" s="45" t="str">
        <f>IF(Sheet1!BE48="Y", IF(Sheet1!BF48&lt;&gt;"", Sheet1!BF48-Sheet1!DK48+Sheet1!DL48, ""),"")</f>
        <v/>
      </c>
      <c r="V48" s="45" t="str">
        <f>IF(Sheet1!BG48&lt;&gt;"", Sheet1!BG48,"")</f>
        <v/>
      </c>
      <c r="W48" s="45" t="str">
        <f>IF(Sheet1!BH48&lt;&gt;"", Sheet1!BH48,"")</f>
        <v/>
      </c>
      <c r="X48" s="45" t="str">
        <f>IF(Sheet1!BI48&lt;&gt;"", Sheet1!BI48,"")</f>
        <v/>
      </c>
      <c r="Y48" s="45" t="str">
        <f>IF(Sheet1!BJ48="N", 0, IF(Sheet1!BK48&lt;&gt;"", Sheet1!BK48,""))</f>
        <v/>
      </c>
      <c r="Z48" s="45" t="str">
        <f>IF(Sheet1!BK48="N", 0, IF(Sheet1!BL48&lt;&gt;"", Sheet1!BL48,""))</f>
        <v/>
      </c>
      <c r="AA48" s="45" t="str">
        <f>IF(Sheet1!BN48&lt;&gt;"", Sheet1!BN48, "")</f>
        <v/>
      </c>
      <c r="AB48" s="45" t="str">
        <f>IF(Sheet1!BO48="Y", "Yes", IF(Sheet1!BO48="N", "No", IF(Sheet1!BO48="NA", "NA","")))</f>
        <v/>
      </c>
      <c r="AC48" s="45" t="str">
        <f>IF(Sheet1!BO48="N", "No", IF(Sheet1!BO48="NA", "No kids", IF(Sheet1!BP48="Y", "Enough", IF(Sheet1!BP48="N", "Not enough", ""))))</f>
        <v/>
      </c>
      <c r="AD48" s="45" t="str">
        <f>IF(Sheet1!BQ48="Y", "Yes", IF(Sheet1!BQ48="N", "No",""))</f>
        <v/>
      </c>
      <c r="AE48" s="45" t="str">
        <f>IF(Sheet1!BR48&lt;&gt;"", Sheet1!BR48, "")</f>
        <v/>
      </c>
      <c r="AF48" s="45" t="str">
        <f>IF(Sheet1!BS48&lt;&gt;"", "Yes", IF(Sheet1!BT48&lt;&gt;"", "No", IF(Sheet1!BU48&lt;&gt;"", "No surviving parent", IF(Sheet1!BV48&lt;&gt;"", "Don't know",""))))</f>
        <v/>
      </c>
      <c r="AG48" s="45" t="str">
        <f>IF(Sheet1!BW48&lt;&gt;"", "Yes", IF(Sheet1!BX48&lt;&gt;"", "No", IF(Sheet1!BY48&lt;&gt;"", "No surviving parent", IF(Sheet1!BZ48&lt;&gt;"", "Don't know",""))))</f>
        <v/>
      </c>
      <c r="AH48" s="45" t="str">
        <f>IF(Sheet1!CA48&lt;&gt;"", "Yes","")</f>
        <v/>
      </c>
      <c r="AI48" s="45" t="str">
        <f>IF(Sheet1!CB48&lt;&gt;"", "Yes","")</f>
        <v/>
      </c>
      <c r="AJ48" s="45" t="str">
        <f>IF(Sheet1!CC48&lt;&gt;"", "Yes","")</f>
        <v/>
      </c>
      <c r="AK48" s="45" t="str">
        <f>IF(Sheet1!CD48&lt;&gt;"", "Yes","")</f>
        <v/>
      </c>
      <c r="AL48" s="45" t="str">
        <f>IF(Sheet1!CE48&lt;&gt;"", "Yes","")</f>
        <v/>
      </c>
      <c r="AM48" s="45" t="str">
        <f>IF(Sheet1!CF48&lt;&gt;"", Sheet1!CF48, "")</f>
        <v/>
      </c>
      <c r="AN48" s="45" t="str">
        <f>IF(Sheet1!CG48="Y", "Yes", IF(Sheet1!CG48="N", "No",""))</f>
        <v/>
      </c>
      <c r="AO48" s="45" t="str">
        <f>IF(Sheet1!CH48&lt;&gt;"", Sheet1!CH48, "")</f>
        <v/>
      </c>
      <c r="AP48" s="45" t="str">
        <f>IF(Sheet1!CI48&lt;&gt;"", "No family support", IF(Sheet1!CJ48&lt;&gt;"", "A little family support", IF(Sheet1!CK48&lt;&gt;"", "A lot of family support","")))</f>
        <v/>
      </c>
      <c r="AQ48" s="45" t="str">
        <f>IF(Sheet1!CL48&lt;&gt;"", Sheet1!CL48, "")</f>
        <v/>
      </c>
      <c r="AR48" s="45" t="str">
        <f>IF(Sheet1!CM48="Y", "Yes", IF(Sheet1!CM48="N", "No",""))</f>
        <v/>
      </c>
      <c r="AS48" s="45" t="str">
        <f>IF(Sheet1!CN48&lt;&gt;"", "Boys and Girls Club was supportive", "")</f>
        <v/>
      </c>
      <c r="AT48" s="45" t="str">
        <f>IF(Sheet1!CO48&lt;&gt;"", "Supported by Reach program", "")</f>
        <v/>
      </c>
      <c r="AU48" s="45" t="str">
        <f>IF(Sheet1!CP48&lt;&gt;"", "Supported by Girls Inc", "")</f>
        <v/>
      </c>
      <c r="AV48" s="45" t="str">
        <f>IF(Sheet1!CQ48&lt;&gt;"", "Supported by sports teams", "")</f>
        <v/>
      </c>
      <c r="AW48" s="45" t="str">
        <f>IF(Sheet1!CR48&lt;&gt;"", "Supported by other groups", "")</f>
        <v/>
      </c>
      <c r="AX48" s="45" t="str">
        <f>IF(Sheet1!CS48&lt;&gt;"", Sheet1!CS48, "")</f>
        <v/>
      </c>
      <c r="AY48" s="45" t="str">
        <f>IF(Sheet1!CT48="Y", "Yes", IF(Sheet1!CT48="N", "No", ""))</f>
        <v/>
      </c>
      <c r="AZ48" s="45" t="str">
        <f>IF(Sheet1!CU48="Y", "Yes", IF(Sheet1!CU48="N", "No", ""))</f>
        <v/>
      </c>
      <c r="BA48" s="45" t="str">
        <f>IF(Sheet1!CV48&lt;&gt;"", "Yes", "")</f>
        <v/>
      </c>
      <c r="BB48" s="45" t="str">
        <f>IF(Sheet1!CW48&lt;&gt;"", "Yes", "")</f>
        <v/>
      </c>
      <c r="BC48" s="45" t="str">
        <f>IF(Sheet1!CX48&lt;&gt;"", "Yes", "")</f>
        <v/>
      </c>
      <c r="BD48" s="45" t="str">
        <f>IF(Sheet1!CY48&lt;&gt;"", "Yes", "")</f>
        <v/>
      </c>
      <c r="BE48" s="45" t="str">
        <f>IF(Sheet1!CZ48="N", "Didn't see one", IF(Sheet1!CZ48="Y", IF(Sheet1!DA48="Y", "It helped", IF(Sheet1!DA48="N", "It didn't help", "")), ""))</f>
        <v/>
      </c>
      <c r="BF48" s="45" t="str">
        <f>IF(Sheet1!DB48&lt;&gt;"", Sheet1!DB48, "")</f>
        <v/>
      </c>
      <c r="BG48" s="45" t="str">
        <f>IF(Sheet1!DC48="Y", "Yes", IF(Sheet1!DC48="N", "No", ""))</f>
        <v/>
      </c>
      <c r="BH48" s="45" t="str">
        <f>IF(Sheet1!DD48="Y", "Yes", IF(Sheet1!DD48="N", "No", ""))</f>
        <v/>
      </c>
      <c r="BI48" s="45" t="str">
        <f>IF(Sheet1!DE48&lt;&gt;"", "Before", IF(Sheet1!DF48&lt;&gt;"", "After", IF(Sheet1!DG48&lt;&gt;"", "Never in a gang","")))</f>
        <v/>
      </c>
      <c r="BJ48" s="45" t="str">
        <f>IF(Sheet1!DG48&lt;&gt;"", "", IF(Sheet1!DH48&lt;&gt;"", Sheet1!DH48, ""))</f>
        <v/>
      </c>
      <c r="BK48" s="45" t="str">
        <f>IF(Sheet1!DI48="Y", "Yes", IF(Sheet1!DI48="N", "No", ""))</f>
        <v/>
      </c>
      <c r="BL48" s="45" t="str">
        <f>IF(Sheet1!DI48="Y", IF(Sheet1!DJ48&lt;&gt;"", Sheet1!DJ48, ""), "")</f>
        <v/>
      </c>
      <c r="BM48" s="45" t="str">
        <f>IF(Sheet1!DL48&lt;&gt;"", Sheet1!DL48, "")</f>
        <v/>
      </c>
      <c r="BN48" s="45" t="str">
        <f>IF(Sheet1!DM48="Y", "Yes", IF(Sheet1!DM48="N", "No", ""))</f>
        <v/>
      </c>
    </row>
    <row r="49" spans="1:66">
      <c r="A49" s="32">
        <v>48</v>
      </c>
      <c r="B49" s="32" t="str">
        <f>IF(Sheet1!B49="M","Male", IF(Sheet1!B49="F","Female",""))</f>
        <v/>
      </c>
      <c r="C49" s="32" t="str">
        <f>IF(Sheet1!C49&lt;&gt;"","&lt;20",IF(Sheet1!D49&lt;&gt;"","21-30",IF(Sheet1!E49&lt;&gt;"","31-40",(IF(Sheet1!F49&lt;&gt;"","41-50",IF(Sheet1!G49&lt;&gt;"","50+",""))))))</f>
        <v/>
      </c>
      <c r="D49" s="32" t="str">
        <f>IF(Sheet1!H49&lt;&gt;"","Latino",IF(Sheet1!I49&lt;&gt;"", "White", IF(Sheet1!J49&lt;&gt;"", "Asian", IF(Sheet1!K49&lt;&gt;"", "African-American",IF(Sheet1!L49&lt;&gt;"", "Other","")))))</f>
        <v/>
      </c>
      <c r="E49" s="32" t="str">
        <f>IF(Sheet1!M49="N","No",IF(Sheet1!M49="Y","Yes",""))</f>
        <v/>
      </c>
      <c r="F49" s="32" t="str">
        <f>IF(Sheet1!N49&lt;&gt;"","Primary",IF(Sheet1!O49&lt;&gt;"","Middle",IF(Sheet1!P49&lt;&gt;"","Some HS",IF(Sheet1!Q49&lt;&gt;"","HS Diploma",IF(Sheet1!R49&lt;&gt;"","Some College",IF(Sheet1!S49&lt;&gt;"","College Diploma",""))))))</f>
        <v/>
      </c>
      <c r="G49" s="32" t="str">
        <f>IF(Sheet1!U49&lt;&gt;"", "&lt;5", IF(Sheet1!V49&lt;&gt;"", "5-19", IF(Sheet1!W49&lt;&gt;"", "20-40", IF(Sheet1!X49&lt;&gt;"", "&gt;40",""))))</f>
        <v/>
      </c>
      <c r="H49" s="32" t="str">
        <f>IF(Sheet1!Y49&lt;&gt;"", "Parents", IF(Sheet1!Z49&lt;&gt;"", "Illegal Activity", IF(Sheet1!AA49&lt;&gt;"", "Gov't Support", IF(Sheet1!AB49&lt;&gt;"", "Other",""))))</f>
        <v/>
      </c>
      <c r="I49" s="32" t="str">
        <f>IF(Sheet1!AC49="Y", "Yes", IF(Sheet1!AC49="N", "No", ""))</f>
        <v/>
      </c>
      <c r="J49" s="32" t="str">
        <f>IF(Sheet1!AD49="N", "0", IF(Sheet1!AE49&lt;&gt;"", "1", IF(Sheet1!AF49&lt;&gt;"", "2-3", IF(Sheet1!AG49&lt;&gt;"", "4-6", IF(Sheet1!AH49&lt;&gt;"", "7+","")))))</f>
        <v/>
      </c>
      <c r="K49" s="32" t="str">
        <f>IF(Sheet1!AI49&lt;&gt;"", "English", IF(Sheet1!AJ49&lt;&gt;"", "Spanish", IF(Sheet1!AK49&lt;&gt;"", "Other","")))</f>
        <v/>
      </c>
      <c r="L49" s="32" t="str">
        <f>IF(Sheet1!AL49&lt;&gt;"","&lt;$20,000",IF(Sheet1!AM49&lt;&gt;"","$20-49K",IF(Sheet1!AN49&lt;&gt;"","$50-100K",IF(Sheet1!AO49&lt;&gt;"","&gt;$100K",""))))</f>
        <v/>
      </c>
      <c r="M49" s="32" t="str">
        <f>IF(Sheet1!AP49="Y", "Yes", IF(Sheet1!AP49="N", "No",""))</f>
        <v/>
      </c>
      <c r="N49" s="51" t="str">
        <f>IF(Sheet1!AQ49="Y", "Yes", IF(Sheet1!AQ49="N", "No",""))</f>
        <v/>
      </c>
      <c r="O49" s="45" t="str">
        <f>IF(Sheet1!AR49="N", 0, IF(Sheet1!AS49&lt;&gt;"", Sheet1!AS49, ""))</f>
        <v/>
      </c>
      <c r="P49" s="45" t="str">
        <f>IF(Sheet1!AT49&lt;&gt;"", "Never", IF(Sheet1!AU49&lt;&gt;"", "Sometimes", IF(Sheet1!AV49&lt;&gt;"", "Often", IF(Sheet1!AW49&lt;&gt;"", "Always",""))))</f>
        <v/>
      </c>
      <c r="Q49" s="45" t="str">
        <f>IF(Sheet1!AX49="Y", "Yes", IF(Sheet1!AX49="N", "No",""))</f>
        <v/>
      </c>
      <c r="R49" s="45" t="str">
        <f>IF(Sheet1!AY49="Y", IF(Sheet1!AZ49&lt;&gt;"", Sheet1!AZ49-Sheet1!DK49+Sheet1!DL49, ""),"")</f>
        <v/>
      </c>
      <c r="S49" s="45" t="str">
        <f>IF(Sheet1!BA49="Y", IF(Sheet1!BB49&lt;&gt;"", Sheet1!BB49-Sheet1!DK49+Sheet1!DL49, ""),"")</f>
        <v/>
      </c>
      <c r="T49" s="45" t="str">
        <f>IF(Sheet1!BC49="Y", IF(Sheet1!BD49&lt;&gt;"", Sheet1!BD49-Sheet1!DK49+Sheet1!DL49, ""),"")</f>
        <v/>
      </c>
      <c r="U49" s="45" t="str">
        <f>IF(Sheet1!BE49="Y", IF(Sheet1!BF49&lt;&gt;"", Sheet1!BF49-Sheet1!DK49+Sheet1!DL49, ""),"")</f>
        <v/>
      </c>
      <c r="V49" s="45" t="str">
        <f>IF(Sheet1!BG49&lt;&gt;"", Sheet1!BG49,"")</f>
        <v/>
      </c>
      <c r="W49" s="45" t="str">
        <f>IF(Sheet1!BH49&lt;&gt;"", Sheet1!BH49,"")</f>
        <v/>
      </c>
      <c r="X49" s="45" t="str">
        <f>IF(Sheet1!BI49&lt;&gt;"", Sheet1!BI49,"")</f>
        <v/>
      </c>
      <c r="Y49" s="45" t="str">
        <f>IF(Sheet1!BJ49="N", 0, IF(Sheet1!BK49&lt;&gt;"", Sheet1!BK49,""))</f>
        <v/>
      </c>
      <c r="Z49" s="45" t="str">
        <f>IF(Sheet1!BK49="N", 0, IF(Sheet1!BL49&lt;&gt;"", Sheet1!BL49,""))</f>
        <v/>
      </c>
      <c r="AA49" s="45" t="str">
        <f>IF(Sheet1!BN49&lt;&gt;"", Sheet1!BN49, "")</f>
        <v/>
      </c>
      <c r="AB49" s="45" t="str">
        <f>IF(Sheet1!BO49="Y", "Yes", IF(Sheet1!BO49="N", "No", IF(Sheet1!BO49="NA", "NA","")))</f>
        <v/>
      </c>
      <c r="AC49" s="45" t="str">
        <f>IF(Sheet1!BO49="N", "No", IF(Sheet1!BO49="NA", "No kids", IF(Sheet1!BP49="Y", "Enough", IF(Sheet1!BP49="N", "Not enough", ""))))</f>
        <v/>
      </c>
      <c r="AD49" s="45" t="str">
        <f>IF(Sheet1!BQ49="Y", "Yes", IF(Sheet1!BQ49="N", "No",""))</f>
        <v/>
      </c>
      <c r="AE49" s="45" t="str">
        <f>IF(Sheet1!BR49&lt;&gt;"", Sheet1!BR49, "")</f>
        <v/>
      </c>
      <c r="AF49" s="45" t="str">
        <f>IF(Sheet1!BS49&lt;&gt;"", "Yes", IF(Sheet1!BT49&lt;&gt;"", "No", IF(Sheet1!BU49&lt;&gt;"", "No surviving parent", IF(Sheet1!BV49&lt;&gt;"", "Don't know",""))))</f>
        <v/>
      </c>
      <c r="AG49" s="45" t="str">
        <f>IF(Sheet1!BW49&lt;&gt;"", "Yes", IF(Sheet1!BX49&lt;&gt;"", "No", IF(Sheet1!BY49&lt;&gt;"", "No surviving parent", IF(Sheet1!BZ49&lt;&gt;"", "Don't know",""))))</f>
        <v/>
      </c>
      <c r="AH49" s="45" t="str">
        <f>IF(Sheet1!CA49&lt;&gt;"", "Yes","")</f>
        <v/>
      </c>
      <c r="AI49" s="45" t="str">
        <f>IF(Sheet1!CB49&lt;&gt;"", "Yes","")</f>
        <v/>
      </c>
      <c r="AJ49" s="45" t="str">
        <f>IF(Sheet1!CC49&lt;&gt;"", "Yes","")</f>
        <v/>
      </c>
      <c r="AK49" s="45" t="str">
        <f>IF(Sheet1!CD49&lt;&gt;"", "Yes","")</f>
        <v/>
      </c>
      <c r="AL49" s="45" t="str">
        <f>IF(Sheet1!CE49&lt;&gt;"", "Yes","")</f>
        <v/>
      </c>
      <c r="AM49" s="45" t="str">
        <f>IF(Sheet1!CF49&lt;&gt;"", Sheet1!CF49, "")</f>
        <v/>
      </c>
      <c r="AN49" s="45" t="str">
        <f>IF(Sheet1!CG49="Y", "Yes", IF(Sheet1!CG49="N", "No",""))</f>
        <v/>
      </c>
      <c r="AO49" s="45" t="str">
        <f>IF(Sheet1!CH49&lt;&gt;"", Sheet1!CH49, "")</f>
        <v/>
      </c>
      <c r="AP49" s="45" t="str">
        <f>IF(Sheet1!CI49&lt;&gt;"", "No family support", IF(Sheet1!CJ49&lt;&gt;"", "A little family support", IF(Sheet1!CK49&lt;&gt;"", "A lot of family support","")))</f>
        <v/>
      </c>
      <c r="AQ49" s="45" t="str">
        <f>IF(Sheet1!CL49&lt;&gt;"", Sheet1!CL49, "")</f>
        <v/>
      </c>
      <c r="AR49" s="45" t="str">
        <f>IF(Sheet1!CM49="Y", "Yes", IF(Sheet1!CM49="N", "No",""))</f>
        <v/>
      </c>
      <c r="AS49" s="45" t="str">
        <f>IF(Sheet1!CN49&lt;&gt;"", "Boys and Girls Club was supportive", "")</f>
        <v/>
      </c>
      <c r="AT49" s="45" t="str">
        <f>IF(Sheet1!CO49&lt;&gt;"", "Supported by Reach program", "")</f>
        <v/>
      </c>
      <c r="AU49" s="45" t="str">
        <f>IF(Sheet1!CP49&lt;&gt;"", "Supported by Girls Inc", "")</f>
        <v/>
      </c>
      <c r="AV49" s="45" t="str">
        <f>IF(Sheet1!CQ49&lt;&gt;"", "Supported by sports teams", "")</f>
        <v/>
      </c>
      <c r="AW49" s="45" t="str">
        <f>IF(Sheet1!CR49&lt;&gt;"", "Supported by other groups", "")</f>
        <v/>
      </c>
      <c r="AX49" s="45" t="str">
        <f>IF(Sheet1!CS49&lt;&gt;"", Sheet1!CS49, "")</f>
        <v/>
      </c>
      <c r="AY49" s="45" t="str">
        <f>IF(Sheet1!CT49="Y", "Yes", IF(Sheet1!CT49="N", "No", ""))</f>
        <v/>
      </c>
      <c r="AZ49" s="45" t="str">
        <f>IF(Sheet1!CU49="Y", "Yes", IF(Sheet1!CU49="N", "No", ""))</f>
        <v/>
      </c>
      <c r="BA49" s="45" t="str">
        <f>IF(Sheet1!CV49&lt;&gt;"", "Yes", "")</f>
        <v/>
      </c>
      <c r="BB49" s="45" t="str">
        <f>IF(Sheet1!CW49&lt;&gt;"", "Yes", "")</f>
        <v/>
      </c>
      <c r="BC49" s="45" t="str">
        <f>IF(Sheet1!CX49&lt;&gt;"", "Yes", "")</f>
        <v/>
      </c>
      <c r="BD49" s="45" t="str">
        <f>IF(Sheet1!CY49&lt;&gt;"", "Yes", "")</f>
        <v/>
      </c>
      <c r="BE49" s="45" t="str">
        <f>IF(Sheet1!CZ49="N", "Didn't see one", IF(Sheet1!CZ49="Y", IF(Sheet1!DA49="Y", "It helped", IF(Sheet1!DA49="N", "It didn't help", "")), ""))</f>
        <v/>
      </c>
      <c r="BF49" s="45" t="str">
        <f>IF(Sheet1!DB49&lt;&gt;"", Sheet1!DB49, "")</f>
        <v/>
      </c>
      <c r="BG49" s="45" t="str">
        <f>IF(Sheet1!DC49="Y", "Yes", IF(Sheet1!DC49="N", "No", ""))</f>
        <v/>
      </c>
      <c r="BH49" s="45" t="str">
        <f>IF(Sheet1!DD49="Y", "Yes", IF(Sheet1!DD49="N", "No", ""))</f>
        <v/>
      </c>
      <c r="BI49" s="45" t="str">
        <f>IF(Sheet1!DE49&lt;&gt;"", "Before", IF(Sheet1!DF49&lt;&gt;"", "After", IF(Sheet1!DG49&lt;&gt;"", "Never in a gang","")))</f>
        <v/>
      </c>
      <c r="BJ49" s="45" t="str">
        <f>IF(Sheet1!DG49&lt;&gt;"", "", IF(Sheet1!DH49&lt;&gt;"", Sheet1!DH49, ""))</f>
        <v/>
      </c>
      <c r="BK49" s="45" t="str">
        <f>IF(Sheet1!DI49="Y", "Yes", IF(Sheet1!DI49="N", "No", ""))</f>
        <v/>
      </c>
      <c r="BL49" s="45" t="str">
        <f>IF(Sheet1!DI49="Y", IF(Sheet1!DJ49&lt;&gt;"", Sheet1!DJ49, ""), "")</f>
        <v/>
      </c>
      <c r="BM49" s="45" t="str">
        <f>IF(Sheet1!DL49&lt;&gt;"", Sheet1!DL49, "")</f>
        <v/>
      </c>
      <c r="BN49" s="45" t="str">
        <f>IF(Sheet1!DM49="Y", "Yes", IF(Sheet1!DM49="N", "No", ""))</f>
        <v/>
      </c>
    </row>
    <row r="50" spans="1:66">
      <c r="A50" s="32">
        <v>49</v>
      </c>
      <c r="B50" s="32" t="str">
        <f>IF(Sheet1!B50="M","Male", IF(Sheet1!B50="F","Female",""))</f>
        <v/>
      </c>
      <c r="C50" s="32" t="str">
        <f>IF(Sheet1!C50&lt;&gt;"","&lt;20",IF(Sheet1!D50&lt;&gt;"","21-30",IF(Sheet1!E50&lt;&gt;"","31-40",(IF(Sheet1!F50&lt;&gt;"","41-50",IF(Sheet1!G50&lt;&gt;"","50+",""))))))</f>
        <v/>
      </c>
      <c r="D50" s="32" t="str">
        <f>IF(Sheet1!H50&lt;&gt;"","Latino",IF(Sheet1!I50&lt;&gt;"", "White", IF(Sheet1!J50&lt;&gt;"", "Asian", IF(Sheet1!K50&lt;&gt;"", "African-American",IF(Sheet1!L50&lt;&gt;"", "Other","")))))</f>
        <v/>
      </c>
      <c r="E50" s="32" t="str">
        <f>IF(Sheet1!M50="N","No",IF(Sheet1!M50="Y","Yes",""))</f>
        <v/>
      </c>
      <c r="F50" s="32" t="str">
        <f>IF(Sheet1!N50&lt;&gt;"","Primary",IF(Sheet1!O50&lt;&gt;"","Middle",IF(Sheet1!P50&lt;&gt;"","Some HS",IF(Sheet1!Q50&lt;&gt;"","HS Diploma",IF(Sheet1!R50&lt;&gt;"","Some College",IF(Sheet1!S50&lt;&gt;"","College Diploma",""))))))</f>
        <v/>
      </c>
      <c r="G50" s="32" t="str">
        <f>IF(Sheet1!U50&lt;&gt;"", "&lt;5", IF(Sheet1!V50&lt;&gt;"", "5-19", IF(Sheet1!W50&lt;&gt;"", "20-40", IF(Sheet1!X50&lt;&gt;"", "&gt;40",""))))</f>
        <v/>
      </c>
      <c r="H50" s="32" t="str">
        <f>IF(Sheet1!Y50&lt;&gt;"", "Parents", IF(Sheet1!Z50&lt;&gt;"", "Illegal Activity", IF(Sheet1!AA50&lt;&gt;"", "Gov't Support", IF(Sheet1!AB50&lt;&gt;"", "Other",""))))</f>
        <v/>
      </c>
      <c r="I50" s="32" t="str">
        <f>IF(Sheet1!AC50="Y", "Yes", IF(Sheet1!AC50="N", "No", ""))</f>
        <v/>
      </c>
      <c r="J50" s="32" t="str">
        <f>IF(Sheet1!AD50="N", "0", IF(Sheet1!AE50&lt;&gt;"", "1", IF(Sheet1!AF50&lt;&gt;"", "2-3", IF(Sheet1!AG50&lt;&gt;"", "4-6", IF(Sheet1!AH50&lt;&gt;"", "7+","")))))</f>
        <v/>
      </c>
      <c r="K50" s="32" t="str">
        <f>IF(Sheet1!AI50&lt;&gt;"", "English", IF(Sheet1!AJ50&lt;&gt;"", "Spanish", IF(Sheet1!AK50&lt;&gt;"", "Other","")))</f>
        <v/>
      </c>
      <c r="L50" s="32" t="str">
        <f>IF(Sheet1!AL50&lt;&gt;"","&lt;$20,000",IF(Sheet1!AM50&lt;&gt;"","$20-49K",IF(Sheet1!AN50&lt;&gt;"","$50-100K",IF(Sheet1!AO50&lt;&gt;"","&gt;$100K",""))))</f>
        <v/>
      </c>
      <c r="M50" s="32" t="str">
        <f>IF(Sheet1!AP50="Y", "Yes", IF(Sheet1!AP50="N", "No",""))</f>
        <v/>
      </c>
      <c r="N50" s="51" t="str">
        <f>IF(Sheet1!AQ50="Y", "Yes", IF(Sheet1!AQ50="N", "No",""))</f>
        <v/>
      </c>
      <c r="O50" s="45" t="str">
        <f>IF(Sheet1!AR50="N", 0, IF(Sheet1!AS50&lt;&gt;"", Sheet1!AS50, ""))</f>
        <v/>
      </c>
      <c r="P50" s="45" t="str">
        <f>IF(Sheet1!AT50&lt;&gt;"", "Never", IF(Sheet1!AU50&lt;&gt;"", "Sometimes", IF(Sheet1!AV50&lt;&gt;"", "Often", IF(Sheet1!AW50&lt;&gt;"", "Always",""))))</f>
        <v/>
      </c>
      <c r="Q50" s="45" t="str">
        <f>IF(Sheet1!AX50="Y", "Yes", IF(Sheet1!AX50="N", "No",""))</f>
        <v/>
      </c>
      <c r="R50" s="45" t="str">
        <f>IF(Sheet1!AY50="Y", IF(Sheet1!AZ50&lt;&gt;"", Sheet1!AZ50-Sheet1!DK50+Sheet1!DL50, ""),"")</f>
        <v/>
      </c>
      <c r="S50" s="45" t="str">
        <f>IF(Sheet1!BA50="Y", IF(Sheet1!BB50&lt;&gt;"", Sheet1!BB50-Sheet1!DK50+Sheet1!DL50, ""),"")</f>
        <v/>
      </c>
      <c r="T50" s="45" t="str">
        <f>IF(Sheet1!BC50="Y", IF(Sheet1!BD50&lt;&gt;"", Sheet1!BD50-Sheet1!DK50+Sheet1!DL50, ""),"")</f>
        <v/>
      </c>
      <c r="U50" s="45" t="str">
        <f>IF(Sheet1!BE50="Y", IF(Sheet1!BF50&lt;&gt;"", Sheet1!BF50-Sheet1!DK50+Sheet1!DL50, ""),"")</f>
        <v/>
      </c>
      <c r="V50" s="45" t="str">
        <f>IF(Sheet1!BG50&lt;&gt;"", Sheet1!BG50,"")</f>
        <v/>
      </c>
      <c r="W50" s="45" t="str">
        <f>IF(Sheet1!BH50&lt;&gt;"", Sheet1!BH50,"")</f>
        <v/>
      </c>
      <c r="X50" s="45" t="str">
        <f>IF(Sheet1!BI50&lt;&gt;"", Sheet1!BI50,"")</f>
        <v/>
      </c>
      <c r="Y50" s="45" t="str">
        <f>IF(Sheet1!BJ50="N", 0, IF(Sheet1!BK50&lt;&gt;"", Sheet1!BK50,""))</f>
        <v/>
      </c>
      <c r="Z50" s="45" t="str">
        <f>IF(Sheet1!BK50="N", 0, IF(Sheet1!BL50&lt;&gt;"", Sheet1!BL50,""))</f>
        <v/>
      </c>
      <c r="AA50" s="45" t="str">
        <f>IF(Sheet1!BN50&lt;&gt;"", Sheet1!BN50, "")</f>
        <v/>
      </c>
      <c r="AB50" s="45" t="str">
        <f>IF(Sheet1!BO50="Y", "Yes", IF(Sheet1!BO50="N", "No", IF(Sheet1!BO50="NA", "NA","")))</f>
        <v/>
      </c>
      <c r="AC50" s="45" t="str">
        <f>IF(Sheet1!BO50="N", "No", IF(Sheet1!BO50="NA", "No kids", IF(Sheet1!BP50="Y", "Enough", IF(Sheet1!BP50="N", "Not enough", ""))))</f>
        <v/>
      </c>
      <c r="AD50" s="45" t="str">
        <f>IF(Sheet1!BQ50="Y", "Yes", IF(Sheet1!BQ50="N", "No",""))</f>
        <v/>
      </c>
      <c r="AE50" s="45" t="str">
        <f>IF(Sheet1!BR50&lt;&gt;"", Sheet1!BR50, "")</f>
        <v/>
      </c>
      <c r="AF50" s="45" t="str">
        <f>IF(Sheet1!BS50&lt;&gt;"", "Yes", IF(Sheet1!BT50&lt;&gt;"", "No", IF(Sheet1!BU50&lt;&gt;"", "No surviving parent", IF(Sheet1!BV50&lt;&gt;"", "Don't know",""))))</f>
        <v/>
      </c>
      <c r="AG50" s="45" t="str">
        <f>IF(Sheet1!BW50&lt;&gt;"", "Yes", IF(Sheet1!BX50&lt;&gt;"", "No", IF(Sheet1!BY50&lt;&gt;"", "No surviving parent", IF(Sheet1!BZ50&lt;&gt;"", "Don't know",""))))</f>
        <v/>
      </c>
      <c r="AH50" s="45" t="str">
        <f>IF(Sheet1!CA50&lt;&gt;"", "Yes","")</f>
        <v/>
      </c>
      <c r="AI50" s="45" t="str">
        <f>IF(Sheet1!CB50&lt;&gt;"", "Yes","")</f>
        <v/>
      </c>
      <c r="AJ50" s="45" t="str">
        <f>IF(Sheet1!CC50&lt;&gt;"", "Yes","")</f>
        <v/>
      </c>
      <c r="AK50" s="45" t="str">
        <f>IF(Sheet1!CD50&lt;&gt;"", "Yes","")</f>
        <v/>
      </c>
      <c r="AL50" s="45" t="str">
        <f>IF(Sheet1!CE50&lt;&gt;"", "Yes","")</f>
        <v/>
      </c>
      <c r="AM50" s="45" t="str">
        <f>IF(Sheet1!CF50&lt;&gt;"", Sheet1!CF50, "")</f>
        <v/>
      </c>
      <c r="AN50" s="45" t="str">
        <f>IF(Sheet1!CG50="Y", "Yes", IF(Sheet1!CG50="N", "No",""))</f>
        <v/>
      </c>
      <c r="AO50" s="45" t="str">
        <f>IF(Sheet1!CH50&lt;&gt;"", Sheet1!CH50, "")</f>
        <v/>
      </c>
      <c r="AP50" s="45" t="str">
        <f>IF(Sheet1!CI50&lt;&gt;"", "No family support", IF(Sheet1!CJ50&lt;&gt;"", "A little family support", IF(Sheet1!CK50&lt;&gt;"", "A lot of family support","")))</f>
        <v/>
      </c>
      <c r="AQ50" s="45" t="str">
        <f>IF(Sheet1!CL50&lt;&gt;"", Sheet1!CL50, "")</f>
        <v/>
      </c>
      <c r="AR50" s="45" t="str">
        <f>IF(Sheet1!CM50="Y", "Yes", IF(Sheet1!CM50="N", "No",""))</f>
        <v/>
      </c>
      <c r="AS50" s="45" t="str">
        <f>IF(Sheet1!CN50&lt;&gt;"", "Boys and Girls Club was supportive", "")</f>
        <v/>
      </c>
      <c r="AT50" s="45" t="str">
        <f>IF(Sheet1!CO50&lt;&gt;"", "Supported by Reach program", "")</f>
        <v/>
      </c>
      <c r="AU50" s="45" t="str">
        <f>IF(Sheet1!CP50&lt;&gt;"", "Supported by Girls Inc", "")</f>
        <v/>
      </c>
      <c r="AV50" s="45" t="str">
        <f>IF(Sheet1!CQ50&lt;&gt;"", "Supported by sports teams", "")</f>
        <v/>
      </c>
      <c r="AW50" s="45" t="str">
        <f>IF(Sheet1!CR50&lt;&gt;"", "Supported by other groups", "")</f>
        <v/>
      </c>
      <c r="AX50" s="45" t="str">
        <f>IF(Sheet1!CS50&lt;&gt;"", Sheet1!CS50, "")</f>
        <v/>
      </c>
      <c r="AY50" s="45" t="str">
        <f>IF(Sheet1!CT50="Y", "Yes", IF(Sheet1!CT50="N", "No", ""))</f>
        <v/>
      </c>
      <c r="AZ50" s="45" t="str">
        <f>IF(Sheet1!CU50="Y", "Yes", IF(Sheet1!CU50="N", "No", ""))</f>
        <v/>
      </c>
      <c r="BA50" s="45" t="str">
        <f>IF(Sheet1!CV50&lt;&gt;"", "Yes", "")</f>
        <v/>
      </c>
      <c r="BB50" s="45" t="str">
        <f>IF(Sheet1!CW50&lt;&gt;"", "Yes", "")</f>
        <v/>
      </c>
      <c r="BC50" s="45" t="str">
        <f>IF(Sheet1!CX50&lt;&gt;"", "Yes", "")</f>
        <v/>
      </c>
      <c r="BD50" s="45" t="str">
        <f>IF(Sheet1!CY50&lt;&gt;"", "Yes", "")</f>
        <v/>
      </c>
      <c r="BE50" s="45" t="str">
        <f>IF(Sheet1!CZ50="N", "Didn't see one", IF(Sheet1!CZ50="Y", IF(Sheet1!DA50="Y", "It helped", IF(Sheet1!DA50="N", "It didn't help", "")), ""))</f>
        <v/>
      </c>
      <c r="BF50" s="45" t="str">
        <f>IF(Sheet1!DB50&lt;&gt;"", Sheet1!DB50, "")</f>
        <v/>
      </c>
      <c r="BG50" s="45" t="str">
        <f>IF(Sheet1!DC50="Y", "Yes", IF(Sheet1!DC50="N", "No", ""))</f>
        <v/>
      </c>
      <c r="BH50" s="45" t="str">
        <f>IF(Sheet1!DD50="Y", "Yes", IF(Sheet1!DD50="N", "No", ""))</f>
        <v/>
      </c>
      <c r="BI50" s="45" t="str">
        <f>IF(Sheet1!DE50&lt;&gt;"", "Before", IF(Sheet1!DF50&lt;&gt;"", "After", IF(Sheet1!DG50&lt;&gt;"", "Never in a gang","")))</f>
        <v/>
      </c>
      <c r="BJ50" s="45" t="str">
        <f>IF(Sheet1!DG50&lt;&gt;"", "", IF(Sheet1!DH50&lt;&gt;"", Sheet1!DH50, ""))</f>
        <v/>
      </c>
      <c r="BK50" s="45" t="str">
        <f>IF(Sheet1!DI50="Y", "Yes", IF(Sheet1!DI50="N", "No", ""))</f>
        <v/>
      </c>
      <c r="BL50" s="45" t="str">
        <f>IF(Sheet1!DI50="Y", IF(Sheet1!DJ50&lt;&gt;"", Sheet1!DJ50, ""), "")</f>
        <v/>
      </c>
      <c r="BM50" s="45" t="str">
        <f>IF(Sheet1!DL50&lt;&gt;"", Sheet1!DL50, "")</f>
        <v/>
      </c>
      <c r="BN50" s="45" t="str">
        <f>IF(Sheet1!DM50="Y", "Yes", IF(Sheet1!DM50="N", "No", ""))</f>
        <v/>
      </c>
    </row>
    <row r="51" spans="1:66">
      <c r="A51" s="32">
        <v>50</v>
      </c>
      <c r="B51" s="32" t="str">
        <f>IF(Sheet1!B51="M","Male", IF(Sheet1!B51="F","Female",""))</f>
        <v/>
      </c>
      <c r="C51" s="32" t="str">
        <f>IF(Sheet1!C51&lt;&gt;"","&lt;20",IF(Sheet1!D51&lt;&gt;"","21-30",IF(Sheet1!E51&lt;&gt;"","31-40",(IF(Sheet1!F51&lt;&gt;"","41-50",IF(Sheet1!G51&lt;&gt;"","50+",""))))))</f>
        <v/>
      </c>
      <c r="D51" s="32" t="str">
        <f>IF(Sheet1!H51&lt;&gt;"","Latino",IF(Sheet1!I51&lt;&gt;"", "White", IF(Sheet1!J51&lt;&gt;"", "Asian", IF(Sheet1!K51&lt;&gt;"", "African-American",IF(Sheet1!L51&lt;&gt;"", "Other","")))))</f>
        <v/>
      </c>
      <c r="E51" s="32" t="str">
        <f>IF(Sheet1!M51="N","No",IF(Sheet1!M51="Y","Yes",""))</f>
        <v/>
      </c>
      <c r="F51" s="32" t="str">
        <f>IF(Sheet1!N51&lt;&gt;"","Primary",IF(Sheet1!O51&lt;&gt;"","Middle",IF(Sheet1!P51&lt;&gt;"","Some HS",IF(Sheet1!Q51&lt;&gt;"","HS Diploma",IF(Sheet1!R51&lt;&gt;"","Some College",IF(Sheet1!S51&lt;&gt;"","College Diploma",""))))))</f>
        <v/>
      </c>
      <c r="G51" s="32" t="str">
        <f>IF(Sheet1!U51&lt;&gt;"", "&lt;5", IF(Sheet1!V51&lt;&gt;"", "5-19", IF(Sheet1!W51&lt;&gt;"", "20-40", IF(Sheet1!X51&lt;&gt;"", "&gt;40",""))))</f>
        <v/>
      </c>
      <c r="H51" s="32" t="str">
        <f>IF(Sheet1!Y51&lt;&gt;"", "Parents", IF(Sheet1!Z51&lt;&gt;"", "Illegal Activity", IF(Sheet1!AA51&lt;&gt;"", "Gov't Support", IF(Sheet1!AB51&lt;&gt;"", "Other",""))))</f>
        <v/>
      </c>
      <c r="I51" s="32" t="str">
        <f>IF(Sheet1!AC51="Y", "Yes", IF(Sheet1!AC51="N", "No", ""))</f>
        <v/>
      </c>
      <c r="J51" s="32" t="str">
        <f>IF(Sheet1!AD51="N", "0", IF(Sheet1!AE51&lt;&gt;"", "1", IF(Sheet1!AF51&lt;&gt;"", "2-3", IF(Sheet1!AG51&lt;&gt;"", "4-6", IF(Sheet1!AH51&lt;&gt;"", "7+","")))))</f>
        <v/>
      </c>
      <c r="K51" s="32" t="str">
        <f>IF(Sheet1!AI51&lt;&gt;"", "English", IF(Sheet1!AJ51&lt;&gt;"", "Spanish", IF(Sheet1!AK51&lt;&gt;"", "Other","")))</f>
        <v/>
      </c>
      <c r="L51" s="32" t="str">
        <f>IF(Sheet1!AL51&lt;&gt;"","&lt;$20,000",IF(Sheet1!AM51&lt;&gt;"","$20-49K",IF(Sheet1!AN51&lt;&gt;"","$50-100K",IF(Sheet1!AO51&lt;&gt;"","&gt;$100K",""))))</f>
        <v/>
      </c>
      <c r="M51" s="32" t="str">
        <f>IF(Sheet1!AP51="Y", "Yes", IF(Sheet1!AP51="N", "No",""))</f>
        <v/>
      </c>
      <c r="N51" s="51" t="str">
        <f>IF(Sheet1!AQ51="Y", "Yes", IF(Sheet1!AQ51="N", "No",""))</f>
        <v/>
      </c>
      <c r="O51" s="45" t="str">
        <f>IF(Sheet1!AR51="N", 0, IF(Sheet1!AS51&lt;&gt;"", Sheet1!AS51, ""))</f>
        <v/>
      </c>
      <c r="P51" s="45" t="str">
        <f>IF(Sheet1!AT51&lt;&gt;"", "Never", IF(Sheet1!AU51&lt;&gt;"", "Sometimes", IF(Sheet1!AV51&lt;&gt;"", "Often", IF(Sheet1!AW51&lt;&gt;"", "Always",""))))</f>
        <v/>
      </c>
      <c r="Q51" s="45" t="str">
        <f>IF(Sheet1!AX51="Y", "Yes", IF(Sheet1!AX51="N", "No",""))</f>
        <v/>
      </c>
      <c r="R51" s="45" t="str">
        <f>IF(Sheet1!AY51="Y", IF(Sheet1!AZ51&lt;&gt;"", Sheet1!AZ51-Sheet1!DK51+Sheet1!DL51, ""),"")</f>
        <v/>
      </c>
      <c r="S51" s="45" t="str">
        <f>IF(Sheet1!BA51="Y", IF(Sheet1!BB51&lt;&gt;"", Sheet1!BB51-Sheet1!DK51+Sheet1!DL51, ""),"")</f>
        <v/>
      </c>
      <c r="T51" s="45" t="str">
        <f>IF(Sheet1!BC51="Y", IF(Sheet1!BD51&lt;&gt;"", Sheet1!BD51-Sheet1!DK51+Sheet1!DL51, ""),"")</f>
        <v/>
      </c>
      <c r="U51" s="45" t="str">
        <f>IF(Sheet1!BE51="Y", IF(Sheet1!BF51&lt;&gt;"", Sheet1!BF51-Sheet1!DK51+Sheet1!DL51, ""),"")</f>
        <v/>
      </c>
      <c r="V51" s="45" t="str">
        <f>IF(Sheet1!BG51&lt;&gt;"", Sheet1!BG51,"")</f>
        <v/>
      </c>
      <c r="W51" s="45" t="str">
        <f>IF(Sheet1!BH51&lt;&gt;"", Sheet1!BH51,"")</f>
        <v/>
      </c>
      <c r="X51" s="45" t="str">
        <f>IF(Sheet1!BI51&lt;&gt;"", Sheet1!BI51,"")</f>
        <v/>
      </c>
      <c r="Y51" s="45" t="str">
        <f>IF(Sheet1!BJ51="N", 0, IF(Sheet1!BK51&lt;&gt;"", Sheet1!BK51,""))</f>
        <v/>
      </c>
      <c r="Z51" s="45" t="str">
        <f>IF(Sheet1!BK51="N", 0, IF(Sheet1!BL51&lt;&gt;"", Sheet1!BL51,""))</f>
        <v/>
      </c>
      <c r="AA51" s="45" t="str">
        <f>IF(Sheet1!BN51&lt;&gt;"", Sheet1!BN51, "")</f>
        <v/>
      </c>
      <c r="AB51" s="45" t="str">
        <f>IF(Sheet1!BO51="Y", "Yes", IF(Sheet1!BO51="N", "No", IF(Sheet1!BO51="NA", "NA","")))</f>
        <v/>
      </c>
      <c r="AC51" s="45" t="str">
        <f>IF(Sheet1!BO51="N", "No", IF(Sheet1!BO51="NA", "No kids", IF(Sheet1!BP51="Y", "Enough", IF(Sheet1!BP51="N", "Not enough", ""))))</f>
        <v/>
      </c>
      <c r="AD51" s="45" t="str">
        <f>IF(Sheet1!BQ51="Y", "Yes", IF(Sheet1!BQ51="N", "No",""))</f>
        <v/>
      </c>
      <c r="AE51" s="45" t="str">
        <f>IF(Sheet1!BR51&lt;&gt;"", Sheet1!BR51, "")</f>
        <v/>
      </c>
      <c r="AF51" s="45" t="str">
        <f>IF(Sheet1!BS51&lt;&gt;"", "Yes", IF(Sheet1!BT51&lt;&gt;"", "No", IF(Sheet1!BU51&lt;&gt;"", "No surviving parent", IF(Sheet1!BV51&lt;&gt;"", "Don't know",""))))</f>
        <v/>
      </c>
      <c r="AG51" s="45" t="str">
        <f>IF(Sheet1!BW51&lt;&gt;"", "Yes", IF(Sheet1!BX51&lt;&gt;"", "No", IF(Sheet1!BY51&lt;&gt;"", "No surviving parent", IF(Sheet1!BZ51&lt;&gt;"", "Don't know",""))))</f>
        <v/>
      </c>
      <c r="AH51" s="45" t="str">
        <f>IF(Sheet1!CA51&lt;&gt;"", "Yes","")</f>
        <v/>
      </c>
      <c r="AI51" s="45" t="str">
        <f>IF(Sheet1!CB51&lt;&gt;"", "Yes","")</f>
        <v/>
      </c>
      <c r="AJ51" s="45" t="str">
        <f>IF(Sheet1!CC51&lt;&gt;"", "Yes","")</f>
        <v/>
      </c>
      <c r="AK51" s="45" t="str">
        <f>IF(Sheet1!CD51&lt;&gt;"", "Yes","")</f>
        <v/>
      </c>
      <c r="AL51" s="45" t="str">
        <f>IF(Sheet1!CE51&lt;&gt;"", "Yes","")</f>
        <v/>
      </c>
      <c r="AM51" s="45" t="str">
        <f>IF(Sheet1!CF51&lt;&gt;"", Sheet1!CF51, "")</f>
        <v/>
      </c>
      <c r="AN51" s="45" t="str">
        <f>IF(Sheet1!CG51="Y", "Yes", IF(Sheet1!CG51="N", "No",""))</f>
        <v/>
      </c>
      <c r="AO51" s="45" t="str">
        <f>IF(Sheet1!CH51&lt;&gt;"", Sheet1!CH51, "")</f>
        <v/>
      </c>
      <c r="AP51" s="45" t="str">
        <f>IF(Sheet1!CI51&lt;&gt;"", "No family support", IF(Sheet1!CJ51&lt;&gt;"", "A little family support", IF(Sheet1!CK51&lt;&gt;"", "A lot of family support","")))</f>
        <v/>
      </c>
      <c r="AQ51" s="45" t="str">
        <f>IF(Sheet1!CL51&lt;&gt;"", Sheet1!CL51, "")</f>
        <v/>
      </c>
      <c r="AR51" s="45" t="str">
        <f>IF(Sheet1!CM51="Y", "Yes", IF(Sheet1!CM51="N", "No",""))</f>
        <v/>
      </c>
      <c r="AS51" s="45" t="str">
        <f>IF(Sheet1!CN51&lt;&gt;"", "Boys and Girls Club was supportive", "")</f>
        <v/>
      </c>
      <c r="AT51" s="45" t="str">
        <f>IF(Sheet1!CO51&lt;&gt;"", "Supported by Reach program", "")</f>
        <v/>
      </c>
      <c r="AU51" s="45" t="str">
        <f>IF(Sheet1!CP51&lt;&gt;"", "Supported by Girls Inc", "")</f>
        <v/>
      </c>
      <c r="AV51" s="45" t="str">
        <f>IF(Sheet1!CQ51&lt;&gt;"", "Supported by sports teams", "")</f>
        <v/>
      </c>
      <c r="AW51" s="45" t="str">
        <f>IF(Sheet1!CR51&lt;&gt;"", "Supported by other groups", "")</f>
        <v/>
      </c>
      <c r="AX51" s="45" t="str">
        <f>IF(Sheet1!CS51&lt;&gt;"", Sheet1!CS51, "")</f>
        <v/>
      </c>
      <c r="AY51" s="45" t="str">
        <f>IF(Sheet1!CT51="Y", "Yes", IF(Sheet1!CT51="N", "No", ""))</f>
        <v/>
      </c>
      <c r="AZ51" s="45" t="str">
        <f>IF(Sheet1!CU51="Y", "Yes", IF(Sheet1!CU51="N", "No", ""))</f>
        <v/>
      </c>
      <c r="BA51" s="45" t="str">
        <f>IF(Sheet1!CV51&lt;&gt;"", "Yes", "")</f>
        <v/>
      </c>
      <c r="BB51" s="45" t="str">
        <f>IF(Sheet1!CW51&lt;&gt;"", "Yes", "")</f>
        <v/>
      </c>
      <c r="BC51" s="45" t="str">
        <f>IF(Sheet1!CX51&lt;&gt;"", "Yes", "")</f>
        <v/>
      </c>
      <c r="BD51" s="45" t="str">
        <f>IF(Sheet1!CY51&lt;&gt;"", "Yes", "")</f>
        <v/>
      </c>
      <c r="BE51" s="45" t="str">
        <f>IF(Sheet1!CZ51="N", "Didn't see one", IF(Sheet1!CZ51="Y", IF(Sheet1!DA51="Y", "It helped", IF(Sheet1!DA51="N", "It didn't help", "")), ""))</f>
        <v/>
      </c>
      <c r="BF51" s="45" t="str">
        <f>IF(Sheet1!DB51&lt;&gt;"", Sheet1!DB51, "")</f>
        <v/>
      </c>
      <c r="BG51" s="45" t="str">
        <f>IF(Sheet1!DC51="Y", "Yes", IF(Sheet1!DC51="N", "No", ""))</f>
        <v/>
      </c>
      <c r="BH51" s="45" t="str">
        <f>IF(Sheet1!DD51="Y", "Yes", IF(Sheet1!DD51="N", "No", ""))</f>
        <v/>
      </c>
      <c r="BI51" s="45" t="str">
        <f>IF(Sheet1!DE51&lt;&gt;"", "Before", IF(Sheet1!DF51&lt;&gt;"", "After", IF(Sheet1!DG51&lt;&gt;"", "Never in a gang","")))</f>
        <v/>
      </c>
      <c r="BJ51" s="45" t="str">
        <f>IF(Sheet1!DG51&lt;&gt;"", "", IF(Sheet1!DH51&lt;&gt;"", Sheet1!DH51, ""))</f>
        <v/>
      </c>
      <c r="BK51" s="45" t="str">
        <f>IF(Sheet1!DI51="Y", "Yes", IF(Sheet1!DI51="N", "No", ""))</f>
        <v/>
      </c>
      <c r="BL51" s="45" t="str">
        <f>IF(Sheet1!DI51="Y", IF(Sheet1!DJ51&lt;&gt;"", Sheet1!DJ51, ""), "")</f>
        <v/>
      </c>
      <c r="BM51" s="45" t="str">
        <f>IF(Sheet1!DL51&lt;&gt;"", Sheet1!DL51, "")</f>
        <v/>
      </c>
      <c r="BN51" s="45" t="str">
        <f>IF(Sheet1!DM51="Y", "Yes", IF(Sheet1!DM51="N", "No", ""))</f>
        <v/>
      </c>
    </row>
    <row r="52" spans="1:66">
      <c r="A52" s="32">
        <v>51</v>
      </c>
      <c r="B52" s="32" t="str">
        <f>IF(Sheet1!B52="M","Male", IF(Sheet1!B52="F","Female",""))</f>
        <v/>
      </c>
      <c r="C52" s="32" t="str">
        <f>IF(Sheet1!C52&lt;&gt;"","&lt;20",IF(Sheet1!D52&lt;&gt;"","21-30",IF(Sheet1!E52&lt;&gt;"","31-40",(IF(Sheet1!F52&lt;&gt;"","41-50",IF(Sheet1!G52&lt;&gt;"","50+",""))))))</f>
        <v/>
      </c>
      <c r="D52" s="32" t="str">
        <f>IF(Sheet1!H52&lt;&gt;"","Latino",IF(Sheet1!I52&lt;&gt;"", "White", IF(Sheet1!J52&lt;&gt;"", "Asian", IF(Sheet1!K52&lt;&gt;"", "African-American",IF(Sheet1!L52&lt;&gt;"", "Other","")))))</f>
        <v/>
      </c>
      <c r="E52" s="32" t="str">
        <f>IF(Sheet1!M52="N","No",IF(Sheet1!M52="Y","Yes",""))</f>
        <v/>
      </c>
      <c r="F52" s="32" t="str">
        <f>IF(Sheet1!N52&lt;&gt;"","Primary",IF(Sheet1!O52&lt;&gt;"","Middle",IF(Sheet1!P52&lt;&gt;"","Some HS",IF(Sheet1!Q52&lt;&gt;"","HS Diploma",IF(Sheet1!R52&lt;&gt;"","Some College",IF(Sheet1!S52&lt;&gt;"","College Diploma",""))))))</f>
        <v/>
      </c>
      <c r="G52" s="32" t="str">
        <f>IF(Sheet1!U52&lt;&gt;"", "&lt;5", IF(Sheet1!V52&lt;&gt;"", "5-19", IF(Sheet1!W52&lt;&gt;"", "20-40", IF(Sheet1!X52&lt;&gt;"", "&gt;40",""))))</f>
        <v/>
      </c>
      <c r="H52" s="32" t="str">
        <f>IF(Sheet1!Y52&lt;&gt;"", "Parents", IF(Sheet1!Z52&lt;&gt;"", "Illegal Activity", IF(Sheet1!AA52&lt;&gt;"", "Gov't Support", IF(Sheet1!AB52&lt;&gt;"", "Other",""))))</f>
        <v/>
      </c>
      <c r="I52" s="32" t="str">
        <f>IF(Sheet1!AC52="Y", "Yes", IF(Sheet1!AC52="N", "No", ""))</f>
        <v/>
      </c>
      <c r="J52" s="32" t="str">
        <f>IF(Sheet1!AD52="N", "0", IF(Sheet1!AE52&lt;&gt;"", "1", IF(Sheet1!AF52&lt;&gt;"", "2-3", IF(Sheet1!AG52&lt;&gt;"", "4-6", IF(Sheet1!AH52&lt;&gt;"", "7+","")))))</f>
        <v/>
      </c>
      <c r="K52" s="32" t="str">
        <f>IF(Sheet1!AI52&lt;&gt;"", "English", IF(Sheet1!AJ52&lt;&gt;"", "Spanish", IF(Sheet1!AK52&lt;&gt;"", "Other","")))</f>
        <v/>
      </c>
      <c r="L52" s="32" t="str">
        <f>IF(Sheet1!AL52&lt;&gt;"","&lt;$20,000",IF(Sheet1!AM52&lt;&gt;"","$20-49K",IF(Sheet1!AN52&lt;&gt;"","$50-100K",IF(Sheet1!AO52&lt;&gt;"","&gt;$100K",""))))</f>
        <v/>
      </c>
      <c r="M52" s="32" t="str">
        <f>IF(Sheet1!AP52="Y", "Yes", IF(Sheet1!AP52="N", "No",""))</f>
        <v/>
      </c>
      <c r="N52" s="51" t="str">
        <f>IF(Sheet1!AQ52="Y", "Yes", IF(Sheet1!AQ52="N", "No",""))</f>
        <v/>
      </c>
      <c r="O52" s="45" t="str">
        <f>IF(Sheet1!AR52="N", 0, IF(Sheet1!AS52&lt;&gt;"", Sheet1!AS52, ""))</f>
        <v/>
      </c>
      <c r="P52" s="45" t="str">
        <f>IF(Sheet1!AT52&lt;&gt;"", "Never", IF(Sheet1!AU52&lt;&gt;"", "Sometimes", IF(Sheet1!AV52&lt;&gt;"", "Often", IF(Sheet1!AW52&lt;&gt;"", "Always",""))))</f>
        <v/>
      </c>
      <c r="Q52" s="45" t="str">
        <f>IF(Sheet1!AX52="Y", "Yes", IF(Sheet1!AX52="N", "No",""))</f>
        <v/>
      </c>
      <c r="R52" s="45" t="str">
        <f>IF(Sheet1!AY52="Y", IF(Sheet1!AZ52&lt;&gt;"", Sheet1!AZ52-Sheet1!DK52+Sheet1!DL52, ""),"")</f>
        <v/>
      </c>
      <c r="S52" s="45" t="str">
        <f>IF(Sheet1!BA52="Y", IF(Sheet1!BB52&lt;&gt;"", Sheet1!BB52-Sheet1!DK52+Sheet1!DL52, ""),"")</f>
        <v/>
      </c>
      <c r="T52" s="45" t="str">
        <f>IF(Sheet1!BC52="Y", IF(Sheet1!BD52&lt;&gt;"", Sheet1!BD52-Sheet1!DK52+Sheet1!DL52, ""),"")</f>
        <v/>
      </c>
      <c r="U52" s="45" t="str">
        <f>IF(Sheet1!BE52="Y", IF(Sheet1!BF52&lt;&gt;"", Sheet1!BF52-Sheet1!DK52+Sheet1!DL52, ""),"")</f>
        <v/>
      </c>
      <c r="V52" s="45" t="str">
        <f>IF(Sheet1!BG52&lt;&gt;"", Sheet1!BG52,"")</f>
        <v/>
      </c>
      <c r="W52" s="45" t="str">
        <f>IF(Sheet1!BH52&lt;&gt;"", Sheet1!BH52,"")</f>
        <v/>
      </c>
      <c r="X52" s="45" t="str">
        <f>IF(Sheet1!BI52&lt;&gt;"", Sheet1!BI52,"")</f>
        <v/>
      </c>
      <c r="Y52" s="45" t="str">
        <f>IF(Sheet1!BJ52="N", 0, IF(Sheet1!BK52&lt;&gt;"", Sheet1!BK52,""))</f>
        <v/>
      </c>
      <c r="Z52" s="45" t="str">
        <f>IF(Sheet1!BK52="N", 0, IF(Sheet1!BL52&lt;&gt;"", Sheet1!BL52,""))</f>
        <v/>
      </c>
      <c r="AA52" s="45" t="str">
        <f>IF(Sheet1!BN52&lt;&gt;"", Sheet1!BN52, "")</f>
        <v/>
      </c>
      <c r="AB52" s="45" t="str">
        <f>IF(Sheet1!BO52="Y", "Yes", IF(Sheet1!BO52="N", "No", IF(Sheet1!BO52="NA", "NA","")))</f>
        <v/>
      </c>
      <c r="AC52" s="45" t="str">
        <f>IF(Sheet1!BO52="N", "No", IF(Sheet1!BO52="NA", "No kids", IF(Sheet1!BP52="Y", "Enough", IF(Sheet1!BP52="N", "Not enough", ""))))</f>
        <v/>
      </c>
      <c r="AD52" s="45" t="str">
        <f>IF(Sheet1!BQ52="Y", "Yes", IF(Sheet1!BQ52="N", "No",""))</f>
        <v/>
      </c>
      <c r="AE52" s="45" t="str">
        <f>IF(Sheet1!BR52&lt;&gt;"", Sheet1!BR52, "")</f>
        <v/>
      </c>
      <c r="AF52" s="45" t="str">
        <f>IF(Sheet1!BS52&lt;&gt;"", "Yes", IF(Sheet1!BT52&lt;&gt;"", "No", IF(Sheet1!BU52&lt;&gt;"", "No surviving parent", IF(Sheet1!BV52&lt;&gt;"", "Don't know",""))))</f>
        <v/>
      </c>
      <c r="AG52" s="45" t="str">
        <f>IF(Sheet1!BW52&lt;&gt;"", "Yes", IF(Sheet1!BX52&lt;&gt;"", "No", IF(Sheet1!BY52&lt;&gt;"", "No surviving parent", IF(Sheet1!BZ52&lt;&gt;"", "Don't know",""))))</f>
        <v/>
      </c>
      <c r="AH52" s="45" t="str">
        <f>IF(Sheet1!CA52&lt;&gt;"", "Yes","")</f>
        <v/>
      </c>
      <c r="AI52" s="45" t="str">
        <f>IF(Sheet1!CB52&lt;&gt;"", "Yes","")</f>
        <v/>
      </c>
      <c r="AJ52" s="45" t="str">
        <f>IF(Sheet1!CC52&lt;&gt;"", "Yes","")</f>
        <v/>
      </c>
      <c r="AK52" s="45" t="str">
        <f>IF(Sheet1!CD52&lt;&gt;"", "Yes","")</f>
        <v/>
      </c>
      <c r="AL52" s="45" t="str">
        <f>IF(Sheet1!CE52&lt;&gt;"", "Yes","")</f>
        <v/>
      </c>
      <c r="AM52" s="45" t="str">
        <f>IF(Sheet1!CF52&lt;&gt;"", Sheet1!CF52, "")</f>
        <v/>
      </c>
      <c r="AN52" s="45" t="str">
        <f>IF(Sheet1!CG52="Y", "Yes", IF(Sheet1!CG52="N", "No",""))</f>
        <v/>
      </c>
      <c r="AO52" s="45" t="str">
        <f>IF(Sheet1!CH52&lt;&gt;"", Sheet1!CH52, "")</f>
        <v/>
      </c>
      <c r="AP52" s="45" t="str">
        <f>IF(Sheet1!CI52&lt;&gt;"", "No family support", IF(Sheet1!CJ52&lt;&gt;"", "A little family support", IF(Sheet1!CK52&lt;&gt;"", "A lot of family support","")))</f>
        <v/>
      </c>
      <c r="AQ52" s="45" t="str">
        <f>IF(Sheet1!CL52&lt;&gt;"", Sheet1!CL52, "")</f>
        <v/>
      </c>
      <c r="AR52" s="45" t="str">
        <f>IF(Sheet1!CM52="Y", "Yes", IF(Sheet1!CM52="N", "No",""))</f>
        <v/>
      </c>
      <c r="AS52" s="45" t="str">
        <f>IF(Sheet1!CN52&lt;&gt;"", "Boys and Girls Club was supportive", "")</f>
        <v/>
      </c>
      <c r="AT52" s="45" t="str">
        <f>IF(Sheet1!CO52&lt;&gt;"", "Supported by Reach program", "")</f>
        <v/>
      </c>
      <c r="AU52" s="45" t="str">
        <f>IF(Sheet1!CP52&lt;&gt;"", "Supported by Girls Inc", "")</f>
        <v/>
      </c>
      <c r="AV52" s="45" t="str">
        <f>IF(Sheet1!CQ52&lt;&gt;"", "Supported by sports teams", "")</f>
        <v/>
      </c>
      <c r="AW52" s="45" t="str">
        <f>IF(Sheet1!CR52&lt;&gt;"", "Supported by other groups", "")</f>
        <v/>
      </c>
      <c r="AX52" s="45" t="str">
        <f>IF(Sheet1!CS52&lt;&gt;"", Sheet1!CS52, "")</f>
        <v/>
      </c>
      <c r="AY52" s="45" t="str">
        <f>IF(Sheet1!CT52="Y", "Yes", IF(Sheet1!CT52="N", "No", ""))</f>
        <v/>
      </c>
      <c r="AZ52" s="45" t="str">
        <f>IF(Sheet1!CU52="Y", "Yes", IF(Sheet1!CU52="N", "No", ""))</f>
        <v/>
      </c>
      <c r="BA52" s="45" t="str">
        <f>IF(Sheet1!CV52&lt;&gt;"", "Yes", "")</f>
        <v/>
      </c>
      <c r="BB52" s="45" t="str">
        <f>IF(Sheet1!CW52&lt;&gt;"", "Yes", "")</f>
        <v/>
      </c>
      <c r="BC52" s="45" t="str">
        <f>IF(Sheet1!CX52&lt;&gt;"", "Yes", "")</f>
        <v/>
      </c>
      <c r="BD52" s="45" t="str">
        <f>IF(Sheet1!CY52&lt;&gt;"", "Yes", "")</f>
        <v/>
      </c>
      <c r="BE52" s="45" t="str">
        <f>IF(Sheet1!CZ52="N", "Didn't see one", IF(Sheet1!CZ52="Y", IF(Sheet1!DA52="Y", "It helped", IF(Sheet1!DA52="N", "It didn't help", "")), ""))</f>
        <v/>
      </c>
      <c r="BF52" s="45" t="str">
        <f>IF(Sheet1!DB52&lt;&gt;"", Sheet1!DB52, "")</f>
        <v/>
      </c>
      <c r="BG52" s="45" t="str">
        <f>IF(Sheet1!DC52="Y", "Yes", IF(Sheet1!DC52="N", "No", ""))</f>
        <v/>
      </c>
      <c r="BH52" s="45" t="str">
        <f>IF(Sheet1!DD52="Y", "Yes", IF(Sheet1!DD52="N", "No", ""))</f>
        <v/>
      </c>
      <c r="BI52" s="45" t="str">
        <f>IF(Sheet1!DE52&lt;&gt;"", "Before", IF(Sheet1!DF52&lt;&gt;"", "After", IF(Sheet1!DG52&lt;&gt;"", "Never in a gang","")))</f>
        <v/>
      </c>
      <c r="BJ52" s="45" t="str">
        <f>IF(Sheet1!DG52&lt;&gt;"", "", IF(Sheet1!DH52&lt;&gt;"", Sheet1!DH52, ""))</f>
        <v/>
      </c>
      <c r="BK52" s="45" t="str">
        <f>IF(Sheet1!DI52="Y", "Yes", IF(Sheet1!DI52="N", "No", ""))</f>
        <v/>
      </c>
      <c r="BL52" s="45" t="str">
        <f>IF(Sheet1!DI52="Y", IF(Sheet1!DJ52&lt;&gt;"", Sheet1!DJ52, ""), "")</f>
        <v/>
      </c>
      <c r="BM52" s="45" t="str">
        <f>IF(Sheet1!DL52&lt;&gt;"", Sheet1!DL52, "")</f>
        <v/>
      </c>
      <c r="BN52" s="45" t="str">
        <f>IF(Sheet1!DM52="Y", "Yes", IF(Sheet1!DM52="N", "No", ""))</f>
        <v/>
      </c>
    </row>
    <row r="53" spans="1:66">
      <c r="A53" s="32">
        <v>52</v>
      </c>
      <c r="B53" s="32" t="str">
        <f>IF(Sheet1!B53="M","Male", IF(Sheet1!B53="F","Female",""))</f>
        <v/>
      </c>
      <c r="C53" s="32" t="str">
        <f>IF(Sheet1!C53&lt;&gt;"","&lt;20",IF(Sheet1!D53&lt;&gt;"","21-30",IF(Sheet1!E53&lt;&gt;"","31-40",(IF(Sheet1!F53&lt;&gt;"","41-50",IF(Sheet1!G53&lt;&gt;"","50+",""))))))</f>
        <v/>
      </c>
      <c r="D53" s="32" t="str">
        <f>IF(Sheet1!H53&lt;&gt;"","Latino",IF(Sheet1!I53&lt;&gt;"", "White", IF(Sheet1!J53&lt;&gt;"", "Asian", IF(Sheet1!K53&lt;&gt;"", "African-American",IF(Sheet1!L53&lt;&gt;"", "Other","")))))</f>
        <v/>
      </c>
      <c r="E53" s="32" t="str">
        <f>IF(Sheet1!M53="N","No",IF(Sheet1!M53="Y","Yes",""))</f>
        <v/>
      </c>
      <c r="F53" s="32" t="str">
        <f>IF(Sheet1!N53&lt;&gt;"","Primary",IF(Sheet1!O53&lt;&gt;"","Middle",IF(Sheet1!P53&lt;&gt;"","Some HS",IF(Sheet1!Q53&lt;&gt;"","HS Diploma",IF(Sheet1!R53&lt;&gt;"","Some College",IF(Sheet1!S53&lt;&gt;"","College Diploma",""))))))</f>
        <v/>
      </c>
      <c r="G53" s="32" t="str">
        <f>IF(Sheet1!U53&lt;&gt;"", "&lt;5", IF(Sheet1!V53&lt;&gt;"", "5-19", IF(Sheet1!W53&lt;&gt;"", "20-40", IF(Sheet1!X53&lt;&gt;"", "&gt;40",""))))</f>
        <v/>
      </c>
      <c r="H53" s="32" t="str">
        <f>IF(Sheet1!Y53&lt;&gt;"", "Parents", IF(Sheet1!Z53&lt;&gt;"", "Illegal Activity", IF(Sheet1!AA53&lt;&gt;"", "Gov't Support", IF(Sheet1!AB53&lt;&gt;"", "Other",""))))</f>
        <v/>
      </c>
      <c r="I53" s="32" t="str">
        <f>IF(Sheet1!AC53="Y", "Yes", IF(Sheet1!AC53="N", "No", ""))</f>
        <v/>
      </c>
      <c r="J53" s="32" t="str">
        <f>IF(Sheet1!AD53="N", "0", IF(Sheet1!AE53&lt;&gt;"", "1", IF(Sheet1!AF53&lt;&gt;"", "2-3", IF(Sheet1!AG53&lt;&gt;"", "4-6", IF(Sheet1!AH53&lt;&gt;"", "7+","")))))</f>
        <v/>
      </c>
      <c r="K53" s="32" t="str">
        <f>IF(Sheet1!AI53&lt;&gt;"", "English", IF(Sheet1!AJ53&lt;&gt;"", "Spanish", IF(Sheet1!AK53&lt;&gt;"", "Other","")))</f>
        <v/>
      </c>
      <c r="L53" s="32" t="str">
        <f>IF(Sheet1!AL53&lt;&gt;"","&lt;$20,000",IF(Sheet1!AM53&lt;&gt;"","$20-49K",IF(Sheet1!AN53&lt;&gt;"","$50-100K",IF(Sheet1!AO53&lt;&gt;"","&gt;$100K",""))))</f>
        <v/>
      </c>
      <c r="M53" s="32" t="str">
        <f>IF(Sheet1!AP53="Y", "Yes", IF(Sheet1!AP53="N", "No",""))</f>
        <v/>
      </c>
      <c r="N53" s="51" t="str">
        <f>IF(Sheet1!AQ53="Y", "Yes", IF(Sheet1!AQ53="N", "No",""))</f>
        <v/>
      </c>
      <c r="O53" s="45" t="str">
        <f>IF(Sheet1!AR53="N", 0, IF(Sheet1!AS53&lt;&gt;"", Sheet1!AS53, ""))</f>
        <v/>
      </c>
      <c r="P53" s="45" t="str">
        <f>IF(Sheet1!AT53&lt;&gt;"", "Never", IF(Sheet1!AU53&lt;&gt;"", "Sometimes", IF(Sheet1!AV53&lt;&gt;"", "Often", IF(Sheet1!AW53&lt;&gt;"", "Always",""))))</f>
        <v/>
      </c>
      <c r="Q53" s="45" t="str">
        <f>IF(Sheet1!AX53="Y", "Yes", IF(Sheet1!AX53="N", "No",""))</f>
        <v/>
      </c>
      <c r="R53" s="45" t="str">
        <f>IF(Sheet1!AY53="Y", IF(Sheet1!AZ53&lt;&gt;"", Sheet1!AZ53-Sheet1!DK53+Sheet1!DL53, ""),"")</f>
        <v/>
      </c>
      <c r="S53" s="45" t="str">
        <f>IF(Sheet1!BA53="Y", IF(Sheet1!BB53&lt;&gt;"", Sheet1!BB53-Sheet1!DK53+Sheet1!DL53, ""),"")</f>
        <v/>
      </c>
      <c r="T53" s="45" t="str">
        <f>IF(Sheet1!BC53="Y", IF(Sheet1!BD53&lt;&gt;"", Sheet1!BD53-Sheet1!DK53+Sheet1!DL53, ""),"")</f>
        <v/>
      </c>
      <c r="U53" s="45" t="str">
        <f>IF(Sheet1!BE53="Y", IF(Sheet1!BF53&lt;&gt;"", Sheet1!BF53-Sheet1!DK53+Sheet1!DL53, ""),"")</f>
        <v/>
      </c>
      <c r="V53" s="45" t="str">
        <f>IF(Sheet1!BG53&lt;&gt;"", Sheet1!BG53,"")</f>
        <v/>
      </c>
      <c r="W53" s="45" t="str">
        <f>IF(Sheet1!BH53&lt;&gt;"", Sheet1!BH53,"")</f>
        <v/>
      </c>
      <c r="X53" s="45" t="str">
        <f>IF(Sheet1!BI53&lt;&gt;"", Sheet1!BI53,"")</f>
        <v/>
      </c>
      <c r="Y53" s="45" t="str">
        <f>IF(Sheet1!BJ53="N", 0, IF(Sheet1!BK53&lt;&gt;"", Sheet1!BK53,""))</f>
        <v/>
      </c>
      <c r="Z53" s="45" t="str">
        <f>IF(Sheet1!BK53="N", 0, IF(Sheet1!BL53&lt;&gt;"", Sheet1!BL53,""))</f>
        <v/>
      </c>
      <c r="AA53" s="45" t="str">
        <f>IF(Sheet1!BN53&lt;&gt;"", Sheet1!BN53, "")</f>
        <v/>
      </c>
      <c r="AB53" s="45" t="str">
        <f>IF(Sheet1!BO53="Y", "Yes", IF(Sheet1!BO53="N", "No", IF(Sheet1!BO53="NA", "NA","")))</f>
        <v/>
      </c>
      <c r="AC53" s="45" t="str">
        <f>IF(Sheet1!BO53="N", "No", IF(Sheet1!BO53="NA", "No kids", IF(Sheet1!BP53="Y", "Enough", IF(Sheet1!BP53="N", "Not enough", ""))))</f>
        <v/>
      </c>
      <c r="AD53" s="45" t="str">
        <f>IF(Sheet1!BQ53="Y", "Yes", IF(Sheet1!BQ53="N", "No",""))</f>
        <v/>
      </c>
      <c r="AE53" s="45" t="str">
        <f>IF(Sheet1!BR53&lt;&gt;"", Sheet1!BR53, "")</f>
        <v/>
      </c>
      <c r="AF53" s="45" t="str">
        <f>IF(Sheet1!BS53&lt;&gt;"", "Yes", IF(Sheet1!BT53&lt;&gt;"", "No", IF(Sheet1!BU53&lt;&gt;"", "No surviving parent", IF(Sheet1!BV53&lt;&gt;"", "Don't know",""))))</f>
        <v/>
      </c>
      <c r="AG53" s="45" t="str">
        <f>IF(Sheet1!BW53&lt;&gt;"", "Yes", IF(Sheet1!BX53&lt;&gt;"", "No", IF(Sheet1!BY53&lt;&gt;"", "No surviving parent", IF(Sheet1!BZ53&lt;&gt;"", "Don't know",""))))</f>
        <v/>
      </c>
      <c r="AH53" s="45" t="str">
        <f>IF(Sheet1!CA53&lt;&gt;"", "Yes","")</f>
        <v/>
      </c>
      <c r="AI53" s="45" t="str">
        <f>IF(Sheet1!CB53&lt;&gt;"", "Yes","")</f>
        <v/>
      </c>
      <c r="AJ53" s="45" t="str">
        <f>IF(Sheet1!CC53&lt;&gt;"", "Yes","")</f>
        <v/>
      </c>
      <c r="AK53" s="45" t="str">
        <f>IF(Sheet1!CD53&lt;&gt;"", "Yes","")</f>
        <v/>
      </c>
      <c r="AL53" s="45" t="str">
        <f>IF(Sheet1!CE53&lt;&gt;"", "Yes","")</f>
        <v/>
      </c>
      <c r="AM53" s="45" t="str">
        <f>IF(Sheet1!CF53&lt;&gt;"", Sheet1!CF53, "")</f>
        <v/>
      </c>
      <c r="AN53" s="45" t="str">
        <f>IF(Sheet1!CG53="Y", "Yes", IF(Sheet1!CG53="N", "No",""))</f>
        <v/>
      </c>
      <c r="AO53" s="45" t="str">
        <f>IF(Sheet1!CH53&lt;&gt;"", Sheet1!CH53, "")</f>
        <v/>
      </c>
      <c r="AP53" s="45" t="str">
        <f>IF(Sheet1!CI53&lt;&gt;"", "No family support", IF(Sheet1!CJ53&lt;&gt;"", "A little family support", IF(Sheet1!CK53&lt;&gt;"", "A lot of family support","")))</f>
        <v/>
      </c>
      <c r="AQ53" s="45" t="str">
        <f>IF(Sheet1!CL53&lt;&gt;"", Sheet1!CL53, "")</f>
        <v/>
      </c>
      <c r="AR53" s="45" t="str">
        <f>IF(Sheet1!CM53="Y", "Yes", IF(Sheet1!CM53="N", "No",""))</f>
        <v/>
      </c>
      <c r="AS53" s="45" t="str">
        <f>IF(Sheet1!CN53&lt;&gt;"", "Boys and Girls Club was supportive", "")</f>
        <v/>
      </c>
      <c r="AT53" s="45" t="str">
        <f>IF(Sheet1!CO53&lt;&gt;"", "Supported by Reach program", "")</f>
        <v/>
      </c>
      <c r="AU53" s="45" t="str">
        <f>IF(Sheet1!CP53&lt;&gt;"", "Supported by Girls Inc", "")</f>
        <v/>
      </c>
      <c r="AV53" s="45" t="str">
        <f>IF(Sheet1!CQ53&lt;&gt;"", "Supported by sports teams", "")</f>
        <v/>
      </c>
      <c r="AW53" s="45" t="str">
        <f>IF(Sheet1!CR53&lt;&gt;"", "Supported by other groups", "")</f>
        <v/>
      </c>
      <c r="AX53" s="45" t="str">
        <f>IF(Sheet1!CS53&lt;&gt;"", Sheet1!CS53, "")</f>
        <v/>
      </c>
      <c r="AY53" s="45" t="str">
        <f>IF(Sheet1!CT53="Y", "Yes", IF(Sheet1!CT53="N", "No", ""))</f>
        <v/>
      </c>
      <c r="AZ53" s="45" t="str">
        <f>IF(Sheet1!CU53="Y", "Yes", IF(Sheet1!CU53="N", "No", ""))</f>
        <v/>
      </c>
      <c r="BA53" s="45" t="str">
        <f>IF(Sheet1!CV53&lt;&gt;"", "Yes", "")</f>
        <v/>
      </c>
      <c r="BB53" s="45" t="str">
        <f>IF(Sheet1!CW53&lt;&gt;"", "Yes", "")</f>
        <v/>
      </c>
      <c r="BC53" s="45" t="str">
        <f>IF(Sheet1!CX53&lt;&gt;"", "Yes", "")</f>
        <v/>
      </c>
      <c r="BD53" s="45" t="str">
        <f>IF(Sheet1!CY53&lt;&gt;"", "Yes", "")</f>
        <v/>
      </c>
      <c r="BE53" s="45" t="str">
        <f>IF(Sheet1!CZ53="N", "Didn't see one", IF(Sheet1!CZ53="Y", IF(Sheet1!DA53="Y", "It helped", IF(Sheet1!DA53="N", "It didn't help", "")), ""))</f>
        <v/>
      </c>
      <c r="BF53" s="45" t="str">
        <f>IF(Sheet1!DB53&lt;&gt;"", Sheet1!DB53, "")</f>
        <v/>
      </c>
      <c r="BG53" s="45" t="str">
        <f>IF(Sheet1!DC53="Y", "Yes", IF(Sheet1!DC53="N", "No", ""))</f>
        <v/>
      </c>
      <c r="BH53" s="45" t="str">
        <f>IF(Sheet1!DD53="Y", "Yes", IF(Sheet1!DD53="N", "No", ""))</f>
        <v/>
      </c>
      <c r="BI53" s="45" t="str">
        <f>IF(Sheet1!DE53&lt;&gt;"", "Before", IF(Sheet1!DF53&lt;&gt;"", "After", IF(Sheet1!DG53&lt;&gt;"", "Never in a gang","")))</f>
        <v/>
      </c>
      <c r="BJ53" s="45" t="str">
        <f>IF(Sheet1!DG53&lt;&gt;"", "", IF(Sheet1!DH53&lt;&gt;"", Sheet1!DH53, ""))</f>
        <v/>
      </c>
      <c r="BK53" s="45" t="str">
        <f>IF(Sheet1!DI53="Y", "Yes", IF(Sheet1!DI53="N", "No", ""))</f>
        <v/>
      </c>
      <c r="BL53" s="45" t="str">
        <f>IF(Sheet1!DI53="Y", IF(Sheet1!DJ53&lt;&gt;"", Sheet1!DJ53, ""), "")</f>
        <v/>
      </c>
      <c r="BM53" s="45" t="str">
        <f>IF(Sheet1!DL53&lt;&gt;"", Sheet1!DL53, "")</f>
        <v/>
      </c>
      <c r="BN53" s="45" t="str">
        <f>IF(Sheet1!DM53="Y", "Yes", IF(Sheet1!DM53="N", "No", ""))</f>
        <v/>
      </c>
    </row>
    <row r="54" spans="1:66">
      <c r="A54" s="32">
        <v>53</v>
      </c>
      <c r="B54" s="32" t="str">
        <f>IF(Sheet1!B54="M","Male", IF(Sheet1!B54="F","Female",""))</f>
        <v/>
      </c>
      <c r="C54" s="32" t="str">
        <f>IF(Sheet1!C54&lt;&gt;"","&lt;20",IF(Sheet1!D54&lt;&gt;"","21-30",IF(Sheet1!E54&lt;&gt;"","31-40",(IF(Sheet1!F54&lt;&gt;"","41-50",IF(Sheet1!G54&lt;&gt;"","50+",""))))))</f>
        <v/>
      </c>
      <c r="D54" s="32" t="str">
        <f>IF(Sheet1!H54&lt;&gt;"","Latino",IF(Sheet1!I54&lt;&gt;"", "White", IF(Sheet1!J54&lt;&gt;"", "Asian", IF(Sheet1!K54&lt;&gt;"", "African-American",IF(Sheet1!L54&lt;&gt;"", "Other","")))))</f>
        <v/>
      </c>
      <c r="E54" s="32" t="str">
        <f>IF(Sheet1!M54="N","No",IF(Sheet1!M54="Y","Yes",""))</f>
        <v/>
      </c>
      <c r="F54" s="32" t="str">
        <f>IF(Sheet1!N54&lt;&gt;"","Primary",IF(Sheet1!O54&lt;&gt;"","Middle",IF(Sheet1!P54&lt;&gt;"","Some HS",IF(Sheet1!Q54&lt;&gt;"","HS Diploma",IF(Sheet1!R54&lt;&gt;"","Some College",IF(Sheet1!S54&lt;&gt;"","College Diploma",""))))))</f>
        <v/>
      </c>
      <c r="G54" s="32" t="str">
        <f>IF(Sheet1!U54&lt;&gt;"", "&lt;5", IF(Sheet1!V54&lt;&gt;"", "5-19", IF(Sheet1!W54&lt;&gt;"", "20-40", IF(Sheet1!X54&lt;&gt;"", "&gt;40",""))))</f>
        <v/>
      </c>
      <c r="H54" s="32" t="str">
        <f>IF(Sheet1!Y54&lt;&gt;"", "Parents", IF(Sheet1!Z54&lt;&gt;"", "Illegal Activity", IF(Sheet1!AA54&lt;&gt;"", "Gov't Support", IF(Sheet1!AB54&lt;&gt;"", "Other",""))))</f>
        <v/>
      </c>
      <c r="I54" s="32" t="str">
        <f>IF(Sheet1!AC54="Y", "Yes", IF(Sheet1!AC54="N", "No", ""))</f>
        <v/>
      </c>
      <c r="J54" s="32" t="str">
        <f>IF(Sheet1!AD54="N", "0", IF(Sheet1!AE54&lt;&gt;"", "1", IF(Sheet1!AF54&lt;&gt;"", "2-3", IF(Sheet1!AG54&lt;&gt;"", "4-6", IF(Sheet1!AH54&lt;&gt;"", "7+","")))))</f>
        <v/>
      </c>
      <c r="K54" s="32" t="str">
        <f>IF(Sheet1!AI54&lt;&gt;"", "English", IF(Sheet1!AJ54&lt;&gt;"", "Spanish", IF(Sheet1!AK54&lt;&gt;"", "Other","")))</f>
        <v/>
      </c>
      <c r="L54" s="32" t="str">
        <f>IF(Sheet1!AL54&lt;&gt;"","&lt;$20,000",IF(Sheet1!AM54&lt;&gt;"","$20-49K",IF(Sheet1!AN54&lt;&gt;"","$50-100K",IF(Sheet1!AO54&lt;&gt;"","&gt;$100K",""))))</f>
        <v/>
      </c>
      <c r="M54" s="32" t="str">
        <f>IF(Sheet1!AP54="Y", "Yes", IF(Sheet1!AP54="N", "No",""))</f>
        <v/>
      </c>
      <c r="N54" s="51" t="str">
        <f>IF(Sheet1!AQ54="Y", "Yes", IF(Sheet1!AQ54="N", "No",""))</f>
        <v/>
      </c>
      <c r="O54" s="45" t="str">
        <f>IF(Sheet1!AR54="N", 0, IF(Sheet1!AS54&lt;&gt;"", Sheet1!AS54, ""))</f>
        <v/>
      </c>
      <c r="P54" s="45" t="str">
        <f>IF(Sheet1!AT54&lt;&gt;"", "Never", IF(Sheet1!AU54&lt;&gt;"", "Sometimes", IF(Sheet1!AV54&lt;&gt;"", "Often", IF(Sheet1!AW54&lt;&gt;"", "Always",""))))</f>
        <v/>
      </c>
      <c r="Q54" s="45" t="str">
        <f>IF(Sheet1!AX54="Y", "Yes", IF(Sheet1!AX54="N", "No",""))</f>
        <v/>
      </c>
      <c r="R54" s="45" t="str">
        <f>IF(Sheet1!AY54="Y", IF(Sheet1!AZ54&lt;&gt;"", Sheet1!AZ54-Sheet1!DK54+Sheet1!DL54, ""),"")</f>
        <v/>
      </c>
      <c r="S54" s="45" t="str">
        <f>IF(Sheet1!BA54="Y", IF(Sheet1!BB54&lt;&gt;"", Sheet1!BB54-Sheet1!DK54+Sheet1!DL54, ""),"")</f>
        <v/>
      </c>
      <c r="T54" s="45" t="str">
        <f>IF(Sheet1!BC54="Y", IF(Sheet1!BD54&lt;&gt;"", Sheet1!BD54-Sheet1!DK54+Sheet1!DL54, ""),"")</f>
        <v/>
      </c>
      <c r="U54" s="45" t="str">
        <f>IF(Sheet1!BE54="Y", IF(Sheet1!BF54&lt;&gt;"", Sheet1!BF54-Sheet1!DK54+Sheet1!DL54, ""),"")</f>
        <v/>
      </c>
      <c r="V54" s="45" t="str">
        <f>IF(Sheet1!BG54&lt;&gt;"", Sheet1!BG54,"")</f>
        <v/>
      </c>
      <c r="W54" s="45" t="str">
        <f>IF(Sheet1!BH54&lt;&gt;"", Sheet1!BH54,"")</f>
        <v/>
      </c>
      <c r="X54" s="45" t="str">
        <f>IF(Sheet1!BI54&lt;&gt;"", Sheet1!BI54,"")</f>
        <v/>
      </c>
      <c r="Y54" s="45" t="str">
        <f>IF(Sheet1!BJ54="N", 0, IF(Sheet1!BK54&lt;&gt;"", Sheet1!BK54,""))</f>
        <v/>
      </c>
      <c r="Z54" s="45" t="str">
        <f>IF(Sheet1!BK54="N", 0, IF(Sheet1!BL54&lt;&gt;"", Sheet1!BL54,""))</f>
        <v/>
      </c>
      <c r="AA54" s="45" t="str">
        <f>IF(Sheet1!BN54&lt;&gt;"", Sheet1!BN54, "")</f>
        <v/>
      </c>
      <c r="AB54" s="45" t="str">
        <f>IF(Sheet1!BO54="Y", "Yes", IF(Sheet1!BO54="N", "No", IF(Sheet1!BO54="NA", "NA","")))</f>
        <v/>
      </c>
      <c r="AC54" s="45" t="str">
        <f>IF(Sheet1!BO54="N", "No", IF(Sheet1!BO54="NA", "No kids", IF(Sheet1!BP54="Y", "Enough", IF(Sheet1!BP54="N", "Not enough", ""))))</f>
        <v/>
      </c>
      <c r="AD54" s="45" t="str">
        <f>IF(Sheet1!BQ54="Y", "Yes", IF(Sheet1!BQ54="N", "No",""))</f>
        <v/>
      </c>
      <c r="AE54" s="45" t="str">
        <f>IF(Sheet1!BR54&lt;&gt;"", Sheet1!BR54, "")</f>
        <v/>
      </c>
      <c r="AF54" s="45" t="str">
        <f>IF(Sheet1!BS54&lt;&gt;"", "Yes", IF(Sheet1!BT54&lt;&gt;"", "No", IF(Sheet1!BU54&lt;&gt;"", "No surviving parent", IF(Sheet1!BV54&lt;&gt;"", "Don't know",""))))</f>
        <v/>
      </c>
      <c r="AG54" s="45" t="str">
        <f>IF(Sheet1!BW54&lt;&gt;"", "Yes", IF(Sheet1!BX54&lt;&gt;"", "No", IF(Sheet1!BY54&lt;&gt;"", "No surviving parent", IF(Sheet1!BZ54&lt;&gt;"", "Don't know",""))))</f>
        <v/>
      </c>
      <c r="AH54" s="45" t="str">
        <f>IF(Sheet1!CA54&lt;&gt;"", "Yes","")</f>
        <v/>
      </c>
      <c r="AI54" s="45" t="str">
        <f>IF(Sheet1!CB54&lt;&gt;"", "Yes","")</f>
        <v/>
      </c>
      <c r="AJ54" s="45" t="str">
        <f>IF(Sheet1!CC54&lt;&gt;"", "Yes","")</f>
        <v/>
      </c>
      <c r="AK54" s="45" t="str">
        <f>IF(Sheet1!CD54&lt;&gt;"", "Yes","")</f>
        <v/>
      </c>
      <c r="AL54" s="45" t="str">
        <f>IF(Sheet1!CE54&lt;&gt;"", "Yes","")</f>
        <v/>
      </c>
      <c r="AM54" s="45" t="str">
        <f>IF(Sheet1!CF54&lt;&gt;"", Sheet1!CF54, "")</f>
        <v/>
      </c>
      <c r="AN54" s="45" t="str">
        <f>IF(Sheet1!CG54="Y", "Yes", IF(Sheet1!CG54="N", "No",""))</f>
        <v/>
      </c>
      <c r="AO54" s="45" t="str">
        <f>IF(Sheet1!CH54&lt;&gt;"", Sheet1!CH54, "")</f>
        <v/>
      </c>
      <c r="AP54" s="45" t="str">
        <f>IF(Sheet1!CI54&lt;&gt;"", "No family support", IF(Sheet1!CJ54&lt;&gt;"", "A little family support", IF(Sheet1!CK54&lt;&gt;"", "A lot of family support","")))</f>
        <v/>
      </c>
      <c r="AQ54" s="45" t="str">
        <f>IF(Sheet1!CL54&lt;&gt;"", Sheet1!CL54, "")</f>
        <v/>
      </c>
      <c r="AR54" s="45" t="str">
        <f>IF(Sheet1!CM54="Y", "Yes", IF(Sheet1!CM54="N", "No",""))</f>
        <v/>
      </c>
      <c r="AS54" s="45" t="str">
        <f>IF(Sheet1!CN54&lt;&gt;"", "Boys and Girls Club was supportive", "")</f>
        <v/>
      </c>
      <c r="AT54" s="45" t="str">
        <f>IF(Sheet1!CO54&lt;&gt;"", "Supported by Reach program", "")</f>
        <v/>
      </c>
      <c r="AU54" s="45" t="str">
        <f>IF(Sheet1!CP54&lt;&gt;"", "Supported by Girls Inc", "")</f>
        <v/>
      </c>
      <c r="AV54" s="45" t="str">
        <f>IF(Sheet1!CQ54&lt;&gt;"", "Supported by sports teams", "")</f>
        <v/>
      </c>
      <c r="AW54" s="45" t="str">
        <f>IF(Sheet1!CR54&lt;&gt;"", "Supported by other groups", "")</f>
        <v/>
      </c>
      <c r="AX54" s="45" t="str">
        <f>IF(Sheet1!CS54&lt;&gt;"", Sheet1!CS54, "")</f>
        <v/>
      </c>
      <c r="AY54" s="45" t="str">
        <f>IF(Sheet1!CT54="Y", "Yes", IF(Sheet1!CT54="N", "No", ""))</f>
        <v/>
      </c>
      <c r="AZ54" s="45" t="str">
        <f>IF(Sheet1!CU54="Y", "Yes", IF(Sheet1!CU54="N", "No", ""))</f>
        <v/>
      </c>
      <c r="BA54" s="45" t="str">
        <f>IF(Sheet1!CV54&lt;&gt;"", "Yes", "")</f>
        <v/>
      </c>
      <c r="BB54" s="45" t="str">
        <f>IF(Sheet1!CW54&lt;&gt;"", "Yes", "")</f>
        <v/>
      </c>
      <c r="BC54" s="45" t="str">
        <f>IF(Sheet1!CX54&lt;&gt;"", "Yes", "")</f>
        <v/>
      </c>
      <c r="BD54" s="45" t="str">
        <f>IF(Sheet1!CY54&lt;&gt;"", "Yes", "")</f>
        <v/>
      </c>
      <c r="BE54" s="45" t="str">
        <f>IF(Sheet1!CZ54="N", "Didn't see one", IF(Sheet1!CZ54="Y", IF(Sheet1!DA54="Y", "It helped", IF(Sheet1!DA54="N", "It didn't help", "")), ""))</f>
        <v/>
      </c>
      <c r="BF54" s="45" t="str">
        <f>IF(Sheet1!DB54&lt;&gt;"", Sheet1!DB54, "")</f>
        <v/>
      </c>
      <c r="BG54" s="45" t="str">
        <f>IF(Sheet1!DC54="Y", "Yes", IF(Sheet1!DC54="N", "No", ""))</f>
        <v/>
      </c>
      <c r="BH54" s="45" t="str">
        <f>IF(Sheet1!DD54="Y", "Yes", IF(Sheet1!DD54="N", "No", ""))</f>
        <v/>
      </c>
      <c r="BI54" s="45" t="str">
        <f>IF(Sheet1!DE54&lt;&gt;"", "Before", IF(Sheet1!DF54&lt;&gt;"", "After", IF(Sheet1!DG54&lt;&gt;"", "Never in a gang","")))</f>
        <v/>
      </c>
      <c r="BJ54" s="45" t="str">
        <f>IF(Sheet1!DG54&lt;&gt;"", "", IF(Sheet1!DH54&lt;&gt;"", Sheet1!DH54, ""))</f>
        <v/>
      </c>
      <c r="BK54" s="45" t="str">
        <f>IF(Sheet1!DI54="Y", "Yes", IF(Sheet1!DI54="N", "No", ""))</f>
        <v/>
      </c>
      <c r="BL54" s="45" t="str">
        <f>IF(Sheet1!DI54="Y", IF(Sheet1!DJ54&lt;&gt;"", Sheet1!DJ54, ""), "")</f>
        <v/>
      </c>
      <c r="BM54" s="45" t="str">
        <f>IF(Sheet1!DL54&lt;&gt;"", Sheet1!DL54, "")</f>
        <v/>
      </c>
      <c r="BN54" s="45" t="str">
        <f>IF(Sheet1!DM54="Y", "Yes", IF(Sheet1!DM54="N", "No", ""))</f>
        <v/>
      </c>
    </row>
    <row r="55" spans="1:66">
      <c r="A55" s="32">
        <v>54</v>
      </c>
      <c r="B55" s="32" t="str">
        <f>IF(Sheet1!B55="M","Male", IF(Sheet1!B55="F","Female",""))</f>
        <v/>
      </c>
      <c r="C55" s="32" t="str">
        <f>IF(Sheet1!C55&lt;&gt;"","&lt;20",IF(Sheet1!D55&lt;&gt;"","21-30",IF(Sheet1!E55&lt;&gt;"","31-40",(IF(Sheet1!F55&lt;&gt;"","41-50",IF(Sheet1!G55&lt;&gt;"","50+",""))))))</f>
        <v/>
      </c>
      <c r="D55" s="32" t="str">
        <f>IF(Sheet1!H55&lt;&gt;"","Latino",IF(Sheet1!I55&lt;&gt;"", "White", IF(Sheet1!J55&lt;&gt;"", "Asian", IF(Sheet1!K55&lt;&gt;"", "African-American",IF(Sheet1!L55&lt;&gt;"", "Other","")))))</f>
        <v/>
      </c>
      <c r="E55" s="32" t="str">
        <f>IF(Sheet1!M55="N","No",IF(Sheet1!M55="Y","Yes",""))</f>
        <v/>
      </c>
      <c r="F55" s="32" t="str">
        <f>IF(Sheet1!N55&lt;&gt;"","Primary",IF(Sheet1!O55&lt;&gt;"","Middle",IF(Sheet1!P55&lt;&gt;"","Some HS",IF(Sheet1!Q55&lt;&gt;"","HS Diploma",IF(Sheet1!R55&lt;&gt;"","Some College",IF(Sheet1!S55&lt;&gt;"","College Diploma",""))))))</f>
        <v/>
      </c>
      <c r="G55" s="32" t="str">
        <f>IF(Sheet1!U55&lt;&gt;"", "&lt;5", IF(Sheet1!V55&lt;&gt;"", "5-19", IF(Sheet1!W55&lt;&gt;"", "20-40", IF(Sheet1!X55&lt;&gt;"", "&gt;40",""))))</f>
        <v/>
      </c>
      <c r="H55" s="32" t="str">
        <f>IF(Sheet1!Y55&lt;&gt;"", "Parents", IF(Sheet1!Z55&lt;&gt;"", "Illegal Activity", IF(Sheet1!AA55&lt;&gt;"", "Gov't Support", IF(Sheet1!AB55&lt;&gt;"", "Other",""))))</f>
        <v/>
      </c>
      <c r="I55" s="32" t="str">
        <f>IF(Sheet1!AC55="Y", "Yes", IF(Sheet1!AC55="N", "No", ""))</f>
        <v/>
      </c>
      <c r="J55" s="32" t="str">
        <f>IF(Sheet1!AD55="N", "0", IF(Sheet1!AE55&lt;&gt;"", "1", IF(Sheet1!AF55&lt;&gt;"", "2-3", IF(Sheet1!AG55&lt;&gt;"", "4-6", IF(Sheet1!AH55&lt;&gt;"", "7+","")))))</f>
        <v/>
      </c>
      <c r="K55" s="32" t="str">
        <f>IF(Sheet1!AI55&lt;&gt;"", "English", IF(Sheet1!AJ55&lt;&gt;"", "Spanish", IF(Sheet1!AK55&lt;&gt;"", "Other","")))</f>
        <v/>
      </c>
      <c r="L55" s="32" t="str">
        <f>IF(Sheet1!AL55&lt;&gt;"","&lt;$20,000",IF(Sheet1!AM55&lt;&gt;"","$20-49K",IF(Sheet1!AN55&lt;&gt;"","$50-100K",IF(Sheet1!AO55&lt;&gt;"","&gt;$100K",""))))</f>
        <v/>
      </c>
      <c r="M55" s="32" t="str">
        <f>IF(Sheet1!AP55="Y", "Yes", IF(Sheet1!AP55="N", "No",""))</f>
        <v/>
      </c>
      <c r="N55" s="51" t="str">
        <f>IF(Sheet1!AQ55="Y", "Yes", IF(Sheet1!AQ55="N", "No",""))</f>
        <v/>
      </c>
      <c r="O55" s="45" t="str">
        <f>IF(Sheet1!AR55="N", 0, IF(Sheet1!AS55&lt;&gt;"", Sheet1!AS55, ""))</f>
        <v/>
      </c>
      <c r="P55" s="45" t="str">
        <f>IF(Sheet1!AT55&lt;&gt;"", "Never", IF(Sheet1!AU55&lt;&gt;"", "Sometimes", IF(Sheet1!AV55&lt;&gt;"", "Often", IF(Sheet1!AW55&lt;&gt;"", "Always",""))))</f>
        <v/>
      </c>
      <c r="Q55" s="45" t="str">
        <f>IF(Sheet1!AX55="Y", "Yes", IF(Sheet1!AX55="N", "No",""))</f>
        <v/>
      </c>
      <c r="R55" s="45" t="str">
        <f>IF(Sheet1!AY55="Y", IF(Sheet1!AZ55&lt;&gt;"", Sheet1!AZ55-Sheet1!DK55+Sheet1!DL55, ""),"")</f>
        <v/>
      </c>
      <c r="S55" s="45" t="str">
        <f>IF(Sheet1!BA55="Y", IF(Sheet1!BB55&lt;&gt;"", Sheet1!BB55-Sheet1!DK55+Sheet1!DL55, ""),"")</f>
        <v/>
      </c>
      <c r="T55" s="45" t="str">
        <f>IF(Sheet1!BC55="Y", IF(Sheet1!BD55&lt;&gt;"", Sheet1!BD55-Sheet1!DK55+Sheet1!DL55, ""),"")</f>
        <v/>
      </c>
      <c r="U55" s="45" t="str">
        <f>IF(Sheet1!BE55="Y", IF(Sheet1!BF55&lt;&gt;"", Sheet1!BF55-Sheet1!DK55+Sheet1!DL55, ""),"")</f>
        <v/>
      </c>
      <c r="V55" s="45" t="str">
        <f>IF(Sheet1!BG55&lt;&gt;"", Sheet1!BG55,"")</f>
        <v/>
      </c>
      <c r="W55" s="45" t="str">
        <f>IF(Sheet1!BH55&lt;&gt;"", Sheet1!BH55,"")</f>
        <v/>
      </c>
      <c r="X55" s="45" t="str">
        <f>IF(Sheet1!BI55&lt;&gt;"", Sheet1!BI55,"")</f>
        <v/>
      </c>
      <c r="Y55" s="45" t="str">
        <f>IF(Sheet1!BJ55="N", 0, IF(Sheet1!BK55&lt;&gt;"", Sheet1!BK55,""))</f>
        <v/>
      </c>
      <c r="Z55" s="45" t="str">
        <f>IF(Sheet1!BK55="N", 0, IF(Sheet1!BL55&lt;&gt;"", Sheet1!BL55,""))</f>
        <v/>
      </c>
      <c r="AA55" s="45" t="str">
        <f>IF(Sheet1!BN55&lt;&gt;"", Sheet1!BN55, "")</f>
        <v/>
      </c>
      <c r="AB55" s="45" t="str">
        <f>IF(Sheet1!BO55="Y", "Yes", IF(Sheet1!BO55="N", "No", IF(Sheet1!BO55="NA", "NA","")))</f>
        <v/>
      </c>
      <c r="AC55" s="45" t="str">
        <f>IF(Sheet1!BO55="N", "No", IF(Sheet1!BO55="NA", "No kids", IF(Sheet1!BP55="Y", "Enough", IF(Sheet1!BP55="N", "Not enough", ""))))</f>
        <v/>
      </c>
      <c r="AD55" s="45" t="str">
        <f>IF(Sheet1!BQ55="Y", "Yes", IF(Sheet1!BQ55="N", "No",""))</f>
        <v/>
      </c>
      <c r="AE55" s="45" t="str">
        <f>IF(Sheet1!BR55&lt;&gt;"", Sheet1!BR55, "")</f>
        <v/>
      </c>
      <c r="AF55" s="45" t="str">
        <f>IF(Sheet1!BS55&lt;&gt;"", "Yes", IF(Sheet1!BT55&lt;&gt;"", "No", IF(Sheet1!BU55&lt;&gt;"", "No surviving parent", IF(Sheet1!BV55&lt;&gt;"", "Don't know",""))))</f>
        <v/>
      </c>
      <c r="AG55" s="45" t="str">
        <f>IF(Sheet1!BW55&lt;&gt;"", "Yes", IF(Sheet1!BX55&lt;&gt;"", "No", IF(Sheet1!BY55&lt;&gt;"", "No surviving parent", IF(Sheet1!BZ55&lt;&gt;"", "Don't know",""))))</f>
        <v/>
      </c>
      <c r="AH55" s="45" t="str">
        <f>IF(Sheet1!CA55&lt;&gt;"", "Yes","")</f>
        <v/>
      </c>
      <c r="AI55" s="45" t="str">
        <f>IF(Sheet1!CB55&lt;&gt;"", "Yes","")</f>
        <v/>
      </c>
      <c r="AJ55" s="45" t="str">
        <f>IF(Sheet1!CC55&lt;&gt;"", "Yes","")</f>
        <v/>
      </c>
      <c r="AK55" s="45" t="str">
        <f>IF(Sheet1!CD55&lt;&gt;"", "Yes","")</f>
        <v/>
      </c>
      <c r="AL55" s="45" t="str">
        <f>IF(Sheet1!CE55&lt;&gt;"", "Yes","")</f>
        <v/>
      </c>
      <c r="AM55" s="45" t="str">
        <f>IF(Sheet1!CF55&lt;&gt;"", Sheet1!CF55, "")</f>
        <v/>
      </c>
      <c r="AN55" s="45" t="str">
        <f>IF(Sheet1!CG55="Y", "Yes", IF(Sheet1!CG55="N", "No",""))</f>
        <v/>
      </c>
      <c r="AO55" s="45" t="str">
        <f>IF(Sheet1!CH55&lt;&gt;"", Sheet1!CH55, "")</f>
        <v/>
      </c>
      <c r="AP55" s="45" t="str">
        <f>IF(Sheet1!CI55&lt;&gt;"", "No family support", IF(Sheet1!CJ55&lt;&gt;"", "A little family support", IF(Sheet1!CK55&lt;&gt;"", "A lot of family support","")))</f>
        <v/>
      </c>
      <c r="AQ55" s="45" t="str">
        <f>IF(Sheet1!CL55&lt;&gt;"", Sheet1!CL55, "")</f>
        <v/>
      </c>
      <c r="AR55" s="45" t="str">
        <f>IF(Sheet1!CM55="Y", "Yes", IF(Sheet1!CM55="N", "No",""))</f>
        <v/>
      </c>
      <c r="AS55" s="45" t="str">
        <f>IF(Sheet1!CN55&lt;&gt;"", "Boys and Girls Club was supportive", "")</f>
        <v/>
      </c>
      <c r="AT55" s="45" t="str">
        <f>IF(Sheet1!CO55&lt;&gt;"", "Supported by Reach program", "")</f>
        <v/>
      </c>
      <c r="AU55" s="45" t="str">
        <f>IF(Sheet1!CP55&lt;&gt;"", "Supported by Girls Inc", "")</f>
        <v/>
      </c>
      <c r="AV55" s="45" t="str">
        <f>IF(Sheet1!CQ55&lt;&gt;"", "Supported by sports teams", "")</f>
        <v/>
      </c>
      <c r="AW55" s="45" t="str">
        <f>IF(Sheet1!CR55&lt;&gt;"", "Supported by other groups", "")</f>
        <v/>
      </c>
      <c r="AX55" s="45" t="str">
        <f>IF(Sheet1!CS55&lt;&gt;"", Sheet1!CS55, "")</f>
        <v/>
      </c>
      <c r="AY55" s="45" t="str">
        <f>IF(Sheet1!CT55="Y", "Yes", IF(Sheet1!CT55="N", "No", ""))</f>
        <v/>
      </c>
      <c r="AZ55" s="45" t="str">
        <f>IF(Sheet1!CU55="Y", "Yes", IF(Sheet1!CU55="N", "No", ""))</f>
        <v/>
      </c>
      <c r="BA55" s="45" t="str">
        <f>IF(Sheet1!CV55&lt;&gt;"", "Yes", "")</f>
        <v/>
      </c>
      <c r="BB55" s="45" t="str">
        <f>IF(Sheet1!CW55&lt;&gt;"", "Yes", "")</f>
        <v/>
      </c>
      <c r="BC55" s="45" t="str">
        <f>IF(Sheet1!CX55&lt;&gt;"", "Yes", "")</f>
        <v/>
      </c>
      <c r="BD55" s="45" t="str">
        <f>IF(Sheet1!CY55&lt;&gt;"", "Yes", "")</f>
        <v/>
      </c>
      <c r="BE55" s="45" t="str">
        <f>IF(Sheet1!CZ55="N", "Didn't see one", IF(Sheet1!CZ55="Y", IF(Sheet1!DA55="Y", "It helped", IF(Sheet1!DA55="N", "It didn't help", "")), ""))</f>
        <v/>
      </c>
      <c r="BF55" s="45" t="str">
        <f>IF(Sheet1!DB55&lt;&gt;"", Sheet1!DB55, "")</f>
        <v/>
      </c>
      <c r="BG55" s="45" t="str">
        <f>IF(Sheet1!DC55="Y", "Yes", IF(Sheet1!DC55="N", "No", ""))</f>
        <v/>
      </c>
      <c r="BH55" s="45" t="str">
        <f>IF(Sheet1!DD55="Y", "Yes", IF(Sheet1!DD55="N", "No", ""))</f>
        <v/>
      </c>
      <c r="BI55" s="45" t="str">
        <f>IF(Sheet1!DE55&lt;&gt;"", "Before", IF(Sheet1!DF55&lt;&gt;"", "After", IF(Sheet1!DG55&lt;&gt;"", "Never in a gang","")))</f>
        <v/>
      </c>
      <c r="BJ55" s="45" t="str">
        <f>IF(Sheet1!DG55&lt;&gt;"", "", IF(Sheet1!DH55&lt;&gt;"", Sheet1!DH55, ""))</f>
        <v/>
      </c>
      <c r="BK55" s="45" t="str">
        <f>IF(Sheet1!DI55="Y", "Yes", IF(Sheet1!DI55="N", "No", ""))</f>
        <v/>
      </c>
      <c r="BL55" s="45" t="str">
        <f>IF(Sheet1!DI55="Y", IF(Sheet1!DJ55&lt;&gt;"", Sheet1!DJ55, ""), "")</f>
        <v/>
      </c>
      <c r="BM55" s="45" t="str">
        <f>IF(Sheet1!DL55&lt;&gt;"", Sheet1!DL55, "")</f>
        <v/>
      </c>
      <c r="BN55" s="45" t="str">
        <f>IF(Sheet1!DM55="Y", "Yes", IF(Sheet1!DM55="N", "No", ""))</f>
        <v/>
      </c>
    </row>
    <row r="56" spans="1:66">
      <c r="A56" s="32">
        <v>55</v>
      </c>
      <c r="B56" s="32" t="str">
        <f>IF(Sheet1!B56="M","Male", IF(Sheet1!B56="F","Female",""))</f>
        <v/>
      </c>
      <c r="C56" s="32" t="str">
        <f>IF(Sheet1!C56&lt;&gt;"","&lt;20",IF(Sheet1!D56&lt;&gt;"","21-30",IF(Sheet1!E56&lt;&gt;"","31-40",(IF(Sheet1!F56&lt;&gt;"","41-50",IF(Sheet1!G56&lt;&gt;"","50+",""))))))</f>
        <v/>
      </c>
      <c r="D56" s="32" t="str">
        <f>IF(Sheet1!H56&lt;&gt;"","Latino",IF(Sheet1!I56&lt;&gt;"", "White", IF(Sheet1!J56&lt;&gt;"", "Asian", IF(Sheet1!K56&lt;&gt;"", "African-American",IF(Sheet1!L56&lt;&gt;"", "Other","")))))</f>
        <v/>
      </c>
      <c r="E56" s="32" t="str">
        <f>IF(Sheet1!M56="N","No",IF(Sheet1!M56="Y","Yes",""))</f>
        <v/>
      </c>
      <c r="F56" s="32" t="str">
        <f>IF(Sheet1!N56&lt;&gt;"","Primary",IF(Sheet1!O56&lt;&gt;"","Middle",IF(Sheet1!P56&lt;&gt;"","Some HS",IF(Sheet1!Q56&lt;&gt;"","HS Diploma",IF(Sheet1!R56&lt;&gt;"","Some College",IF(Sheet1!S56&lt;&gt;"","College Diploma",""))))))</f>
        <v/>
      </c>
      <c r="G56" s="32" t="str">
        <f>IF(Sheet1!U56&lt;&gt;"", "&lt;5", IF(Sheet1!V56&lt;&gt;"", "5-19", IF(Sheet1!W56&lt;&gt;"", "20-40", IF(Sheet1!X56&lt;&gt;"", "&gt;40",""))))</f>
        <v/>
      </c>
      <c r="H56" s="32" t="str">
        <f>IF(Sheet1!Y56&lt;&gt;"", "Parents", IF(Sheet1!Z56&lt;&gt;"", "Illegal Activity", IF(Sheet1!AA56&lt;&gt;"", "Gov't Support", IF(Sheet1!AB56&lt;&gt;"", "Other",""))))</f>
        <v/>
      </c>
      <c r="I56" s="32" t="str">
        <f>IF(Sheet1!AC56="Y", "Yes", IF(Sheet1!AC56="N", "No", ""))</f>
        <v/>
      </c>
      <c r="J56" s="32" t="str">
        <f>IF(Sheet1!AD56="N", "0", IF(Sheet1!AE56&lt;&gt;"", "1", IF(Sheet1!AF56&lt;&gt;"", "2-3", IF(Sheet1!AG56&lt;&gt;"", "4-6", IF(Sheet1!AH56&lt;&gt;"", "7+","")))))</f>
        <v/>
      </c>
      <c r="K56" s="32" t="str">
        <f>IF(Sheet1!AI56&lt;&gt;"", "English", IF(Sheet1!AJ56&lt;&gt;"", "Spanish", IF(Sheet1!AK56&lt;&gt;"", "Other","")))</f>
        <v/>
      </c>
      <c r="L56" s="32" t="str">
        <f>IF(Sheet1!AL56&lt;&gt;"","&lt;$20,000",IF(Sheet1!AM56&lt;&gt;"","$20-49K",IF(Sheet1!AN56&lt;&gt;"","$50-100K",IF(Sheet1!AO56&lt;&gt;"","&gt;$100K",""))))</f>
        <v/>
      </c>
      <c r="M56" s="32" t="str">
        <f>IF(Sheet1!AP56="Y", "Yes", IF(Sheet1!AP56="N", "No",""))</f>
        <v/>
      </c>
      <c r="N56" s="51" t="str">
        <f>IF(Sheet1!AQ56="Y", "Yes", IF(Sheet1!AQ56="N", "No",""))</f>
        <v/>
      </c>
      <c r="O56" s="45" t="str">
        <f>IF(Sheet1!AR56="N", 0, IF(Sheet1!AS56&lt;&gt;"", Sheet1!AS56, ""))</f>
        <v/>
      </c>
      <c r="P56" s="45" t="str">
        <f>IF(Sheet1!AT56&lt;&gt;"", "Never", IF(Sheet1!AU56&lt;&gt;"", "Sometimes", IF(Sheet1!AV56&lt;&gt;"", "Often", IF(Sheet1!AW56&lt;&gt;"", "Always",""))))</f>
        <v/>
      </c>
      <c r="Q56" s="45" t="str">
        <f>IF(Sheet1!AX56="Y", "Yes", IF(Sheet1!AX56="N", "No",""))</f>
        <v/>
      </c>
      <c r="R56" s="45" t="str">
        <f>IF(Sheet1!AY56="Y", IF(Sheet1!AZ56&lt;&gt;"", Sheet1!AZ56-Sheet1!DK56+Sheet1!DL56, ""),"")</f>
        <v/>
      </c>
      <c r="S56" s="45" t="str">
        <f>IF(Sheet1!BA56="Y", IF(Sheet1!BB56&lt;&gt;"", Sheet1!BB56-Sheet1!DK56+Sheet1!DL56, ""),"")</f>
        <v/>
      </c>
      <c r="T56" s="45" t="str">
        <f>IF(Sheet1!BC56="Y", IF(Sheet1!BD56&lt;&gt;"", Sheet1!BD56-Sheet1!DK56+Sheet1!DL56, ""),"")</f>
        <v/>
      </c>
      <c r="U56" s="45" t="str">
        <f>IF(Sheet1!BE56="Y", IF(Sheet1!BF56&lt;&gt;"", Sheet1!BF56-Sheet1!DK56+Sheet1!DL56, ""),"")</f>
        <v/>
      </c>
      <c r="V56" s="45" t="str">
        <f>IF(Sheet1!BG56&lt;&gt;"", Sheet1!BG56,"")</f>
        <v/>
      </c>
      <c r="W56" s="45" t="str">
        <f>IF(Sheet1!BH56&lt;&gt;"", Sheet1!BH56,"")</f>
        <v/>
      </c>
      <c r="X56" s="45" t="str">
        <f>IF(Sheet1!BI56&lt;&gt;"", Sheet1!BI56,"")</f>
        <v/>
      </c>
      <c r="Y56" s="45" t="str">
        <f>IF(Sheet1!BJ56="N", 0, IF(Sheet1!BK56&lt;&gt;"", Sheet1!BK56,""))</f>
        <v/>
      </c>
      <c r="Z56" s="45" t="str">
        <f>IF(Sheet1!BK56="N", 0, IF(Sheet1!BL56&lt;&gt;"", Sheet1!BL56,""))</f>
        <v/>
      </c>
      <c r="AA56" s="45" t="str">
        <f>IF(Sheet1!BN56&lt;&gt;"", Sheet1!BN56, "")</f>
        <v/>
      </c>
      <c r="AB56" s="45" t="str">
        <f>IF(Sheet1!BO56="Y", "Yes", IF(Sheet1!BO56="N", "No", IF(Sheet1!BO56="NA", "NA","")))</f>
        <v/>
      </c>
      <c r="AC56" s="45" t="str">
        <f>IF(Sheet1!BO56="N", "No", IF(Sheet1!BO56="NA", "No kids", IF(Sheet1!BP56="Y", "Enough", IF(Sheet1!BP56="N", "Not enough", ""))))</f>
        <v/>
      </c>
      <c r="AD56" s="45" t="str">
        <f>IF(Sheet1!BQ56="Y", "Yes", IF(Sheet1!BQ56="N", "No",""))</f>
        <v/>
      </c>
      <c r="AE56" s="45" t="str">
        <f>IF(Sheet1!BR56&lt;&gt;"", Sheet1!BR56, "")</f>
        <v/>
      </c>
      <c r="AF56" s="45" t="str">
        <f>IF(Sheet1!BS56&lt;&gt;"", "Yes", IF(Sheet1!BT56&lt;&gt;"", "No", IF(Sheet1!BU56&lt;&gt;"", "No surviving parent", IF(Sheet1!BV56&lt;&gt;"", "Don't know",""))))</f>
        <v/>
      </c>
      <c r="AG56" s="45" t="str">
        <f>IF(Sheet1!BW56&lt;&gt;"", "Yes", IF(Sheet1!BX56&lt;&gt;"", "No", IF(Sheet1!BY56&lt;&gt;"", "No surviving parent", IF(Sheet1!BZ56&lt;&gt;"", "Don't know",""))))</f>
        <v/>
      </c>
      <c r="AH56" s="45" t="str">
        <f>IF(Sheet1!CA56&lt;&gt;"", "Yes","")</f>
        <v/>
      </c>
      <c r="AI56" s="45" t="str">
        <f>IF(Sheet1!CB56&lt;&gt;"", "Yes","")</f>
        <v/>
      </c>
      <c r="AJ56" s="45" t="str">
        <f>IF(Sheet1!CC56&lt;&gt;"", "Yes","")</f>
        <v/>
      </c>
      <c r="AK56" s="45" t="str">
        <f>IF(Sheet1!CD56&lt;&gt;"", "Yes","")</f>
        <v/>
      </c>
      <c r="AL56" s="45" t="str">
        <f>IF(Sheet1!CE56&lt;&gt;"", "Yes","")</f>
        <v/>
      </c>
      <c r="AM56" s="45" t="str">
        <f>IF(Sheet1!CF56&lt;&gt;"", Sheet1!CF56, "")</f>
        <v/>
      </c>
      <c r="AN56" s="45" t="str">
        <f>IF(Sheet1!CG56="Y", "Yes", IF(Sheet1!CG56="N", "No",""))</f>
        <v/>
      </c>
      <c r="AO56" s="45" t="str">
        <f>IF(Sheet1!CH56&lt;&gt;"", Sheet1!CH56, "")</f>
        <v/>
      </c>
      <c r="AP56" s="45" t="str">
        <f>IF(Sheet1!CI56&lt;&gt;"", "No family support", IF(Sheet1!CJ56&lt;&gt;"", "A little family support", IF(Sheet1!CK56&lt;&gt;"", "A lot of family support","")))</f>
        <v/>
      </c>
      <c r="AQ56" s="45" t="str">
        <f>IF(Sheet1!CL56&lt;&gt;"", Sheet1!CL56, "")</f>
        <v/>
      </c>
      <c r="AR56" s="45" t="str">
        <f>IF(Sheet1!CM56="Y", "Yes", IF(Sheet1!CM56="N", "No",""))</f>
        <v/>
      </c>
      <c r="AS56" s="45" t="str">
        <f>IF(Sheet1!CN56&lt;&gt;"", "Boys and Girls Club was supportive", "")</f>
        <v/>
      </c>
      <c r="AT56" s="45" t="str">
        <f>IF(Sheet1!CO56&lt;&gt;"", "Supported by Reach program", "")</f>
        <v/>
      </c>
      <c r="AU56" s="45" t="str">
        <f>IF(Sheet1!CP56&lt;&gt;"", "Supported by Girls Inc", "")</f>
        <v/>
      </c>
      <c r="AV56" s="45" t="str">
        <f>IF(Sheet1!CQ56&lt;&gt;"", "Supported by sports teams", "")</f>
        <v/>
      </c>
      <c r="AW56" s="45" t="str">
        <f>IF(Sheet1!CR56&lt;&gt;"", "Supported by other groups", "")</f>
        <v/>
      </c>
      <c r="AX56" s="45" t="str">
        <f>IF(Sheet1!CS56&lt;&gt;"", Sheet1!CS56, "")</f>
        <v/>
      </c>
      <c r="AY56" s="45" t="str">
        <f>IF(Sheet1!CT56="Y", "Yes", IF(Sheet1!CT56="N", "No", ""))</f>
        <v/>
      </c>
      <c r="AZ56" s="45" t="str">
        <f>IF(Sheet1!CU56="Y", "Yes", IF(Sheet1!CU56="N", "No", ""))</f>
        <v/>
      </c>
      <c r="BA56" s="45" t="str">
        <f>IF(Sheet1!CV56&lt;&gt;"", "Yes", "")</f>
        <v/>
      </c>
      <c r="BB56" s="45" t="str">
        <f>IF(Sheet1!CW56&lt;&gt;"", "Yes", "")</f>
        <v/>
      </c>
      <c r="BC56" s="45" t="str">
        <f>IF(Sheet1!CX56&lt;&gt;"", "Yes", "")</f>
        <v/>
      </c>
      <c r="BD56" s="45" t="str">
        <f>IF(Sheet1!CY56&lt;&gt;"", "Yes", "")</f>
        <v/>
      </c>
      <c r="BE56" s="45" t="str">
        <f>IF(Sheet1!CZ56="N", "Didn't see one", IF(Sheet1!CZ56="Y", IF(Sheet1!DA56="Y", "It helped", IF(Sheet1!DA56="N", "It didn't help", "")), ""))</f>
        <v/>
      </c>
      <c r="BF56" s="45" t="str">
        <f>IF(Sheet1!DB56&lt;&gt;"", Sheet1!DB56, "")</f>
        <v/>
      </c>
      <c r="BG56" s="45" t="str">
        <f>IF(Sheet1!DC56="Y", "Yes", IF(Sheet1!DC56="N", "No", ""))</f>
        <v/>
      </c>
      <c r="BH56" s="45" t="str">
        <f>IF(Sheet1!DD56="Y", "Yes", IF(Sheet1!DD56="N", "No", ""))</f>
        <v/>
      </c>
      <c r="BI56" s="45" t="str">
        <f>IF(Sheet1!DE56&lt;&gt;"", "Before", IF(Sheet1!DF56&lt;&gt;"", "After", IF(Sheet1!DG56&lt;&gt;"", "Never in a gang","")))</f>
        <v/>
      </c>
      <c r="BJ56" s="45" t="str">
        <f>IF(Sheet1!DG56&lt;&gt;"", "", IF(Sheet1!DH56&lt;&gt;"", Sheet1!DH56, ""))</f>
        <v/>
      </c>
      <c r="BK56" s="45" t="str">
        <f>IF(Sheet1!DI56="Y", "Yes", IF(Sheet1!DI56="N", "No", ""))</f>
        <v/>
      </c>
      <c r="BL56" s="45" t="str">
        <f>IF(Sheet1!DI56="Y", IF(Sheet1!DJ56&lt;&gt;"", Sheet1!DJ56, ""), "")</f>
        <v/>
      </c>
      <c r="BM56" s="45" t="str">
        <f>IF(Sheet1!DL56&lt;&gt;"", Sheet1!DL56, "")</f>
        <v/>
      </c>
      <c r="BN56" s="45" t="str">
        <f>IF(Sheet1!DM56="Y", "Yes", IF(Sheet1!DM56="N", "No", ""))</f>
        <v/>
      </c>
    </row>
    <row r="57" spans="1:66">
      <c r="A57" s="32">
        <v>56</v>
      </c>
      <c r="B57" s="32" t="str">
        <f>IF(Sheet1!B57="M","Male", IF(Sheet1!B57="F","Female",""))</f>
        <v/>
      </c>
      <c r="C57" s="32" t="str">
        <f>IF(Sheet1!C57&lt;&gt;"","&lt;20",IF(Sheet1!D57&lt;&gt;"","21-30",IF(Sheet1!E57&lt;&gt;"","31-40",(IF(Sheet1!F57&lt;&gt;"","41-50",IF(Sheet1!G57&lt;&gt;"","50+",""))))))</f>
        <v/>
      </c>
      <c r="D57" s="32" t="str">
        <f>IF(Sheet1!H57&lt;&gt;"","Latino",IF(Sheet1!I57&lt;&gt;"", "White", IF(Sheet1!J57&lt;&gt;"", "Asian", IF(Sheet1!K57&lt;&gt;"", "African-American",IF(Sheet1!L57&lt;&gt;"", "Other","")))))</f>
        <v/>
      </c>
      <c r="E57" s="32" t="str">
        <f>IF(Sheet1!M57="N","No",IF(Sheet1!M57="Y","Yes",""))</f>
        <v/>
      </c>
      <c r="F57" s="32" t="str">
        <f>IF(Sheet1!N57&lt;&gt;"","Primary",IF(Sheet1!O57&lt;&gt;"","Middle",IF(Sheet1!P57&lt;&gt;"","Some HS",IF(Sheet1!Q57&lt;&gt;"","HS Diploma",IF(Sheet1!R57&lt;&gt;"","Some College",IF(Sheet1!S57&lt;&gt;"","College Diploma",""))))))</f>
        <v/>
      </c>
      <c r="G57" s="32" t="str">
        <f>IF(Sheet1!U57&lt;&gt;"", "&lt;5", IF(Sheet1!V57&lt;&gt;"", "5-19", IF(Sheet1!W57&lt;&gt;"", "20-40", IF(Sheet1!X57&lt;&gt;"", "&gt;40",""))))</f>
        <v/>
      </c>
      <c r="H57" s="32" t="str">
        <f>IF(Sheet1!Y57&lt;&gt;"", "Parents", IF(Sheet1!Z57&lt;&gt;"", "Illegal Activity", IF(Sheet1!AA57&lt;&gt;"", "Gov't Support", IF(Sheet1!AB57&lt;&gt;"", "Other",""))))</f>
        <v/>
      </c>
      <c r="I57" s="32" t="str">
        <f>IF(Sheet1!AC57="Y", "Yes", IF(Sheet1!AC57="N", "No", ""))</f>
        <v/>
      </c>
      <c r="J57" s="32" t="str">
        <f>IF(Sheet1!AD57="N", "0", IF(Sheet1!AE57&lt;&gt;"", "1", IF(Sheet1!AF57&lt;&gt;"", "2-3", IF(Sheet1!AG57&lt;&gt;"", "4-6", IF(Sheet1!AH57&lt;&gt;"", "7+","")))))</f>
        <v/>
      </c>
      <c r="K57" s="32" t="str">
        <f>IF(Sheet1!AI57&lt;&gt;"", "English", IF(Sheet1!AJ57&lt;&gt;"", "Spanish", IF(Sheet1!AK57&lt;&gt;"", "Other","")))</f>
        <v/>
      </c>
      <c r="L57" s="32" t="str">
        <f>IF(Sheet1!AL57&lt;&gt;"","&lt;$20,000",IF(Sheet1!AM57&lt;&gt;"","$20-49K",IF(Sheet1!AN57&lt;&gt;"","$50-100K",IF(Sheet1!AO57&lt;&gt;"","&gt;$100K",""))))</f>
        <v/>
      </c>
      <c r="M57" s="32" t="str">
        <f>IF(Sheet1!AP57="Y", "Yes", IF(Sheet1!AP57="N", "No",""))</f>
        <v/>
      </c>
      <c r="N57" s="51" t="str">
        <f>IF(Sheet1!AQ57="Y", "Yes", IF(Sheet1!AQ57="N", "No",""))</f>
        <v/>
      </c>
      <c r="O57" s="45" t="str">
        <f>IF(Sheet1!AR57="N", 0, IF(Sheet1!AS57&lt;&gt;"", Sheet1!AS57, ""))</f>
        <v/>
      </c>
      <c r="P57" s="45" t="str">
        <f>IF(Sheet1!AT57&lt;&gt;"", "Never", IF(Sheet1!AU57&lt;&gt;"", "Sometimes", IF(Sheet1!AV57&lt;&gt;"", "Often", IF(Sheet1!AW57&lt;&gt;"", "Always",""))))</f>
        <v/>
      </c>
      <c r="Q57" s="45" t="str">
        <f>IF(Sheet1!AX57="Y", "Yes", IF(Sheet1!AX57="N", "No",""))</f>
        <v/>
      </c>
      <c r="R57" s="45" t="str">
        <f>IF(Sheet1!AY57="Y", IF(Sheet1!AZ57&lt;&gt;"", Sheet1!AZ57-Sheet1!DK57+Sheet1!DL57, ""),"")</f>
        <v/>
      </c>
      <c r="S57" s="45" t="str">
        <f>IF(Sheet1!BA57="Y", IF(Sheet1!BB57&lt;&gt;"", Sheet1!BB57-Sheet1!DK57+Sheet1!DL57, ""),"")</f>
        <v/>
      </c>
      <c r="T57" s="45" t="str">
        <f>IF(Sheet1!BC57="Y", IF(Sheet1!BD57&lt;&gt;"", Sheet1!BD57-Sheet1!DK57+Sheet1!DL57, ""),"")</f>
        <v/>
      </c>
      <c r="U57" s="45" t="str">
        <f>IF(Sheet1!BE57="Y", IF(Sheet1!BF57&lt;&gt;"", Sheet1!BF57-Sheet1!DK57+Sheet1!DL57, ""),"")</f>
        <v/>
      </c>
      <c r="V57" s="45" t="str">
        <f>IF(Sheet1!BG57&lt;&gt;"", Sheet1!BG57,"")</f>
        <v/>
      </c>
      <c r="W57" s="45" t="str">
        <f>IF(Sheet1!BH57&lt;&gt;"", Sheet1!BH57,"")</f>
        <v/>
      </c>
      <c r="X57" s="45" t="str">
        <f>IF(Sheet1!BI57&lt;&gt;"", Sheet1!BI57,"")</f>
        <v/>
      </c>
      <c r="Y57" s="45" t="str">
        <f>IF(Sheet1!BJ57="N", 0, IF(Sheet1!BK57&lt;&gt;"", Sheet1!BK57,""))</f>
        <v/>
      </c>
      <c r="Z57" s="45" t="str">
        <f>IF(Sheet1!BK57="N", 0, IF(Sheet1!BL57&lt;&gt;"", Sheet1!BL57,""))</f>
        <v/>
      </c>
      <c r="AA57" s="45" t="str">
        <f>IF(Sheet1!BN57&lt;&gt;"", Sheet1!BN57, "")</f>
        <v/>
      </c>
      <c r="AB57" s="45" t="str">
        <f>IF(Sheet1!BO57="Y", "Yes", IF(Sheet1!BO57="N", "No", IF(Sheet1!BO57="NA", "NA","")))</f>
        <v/>
      </c>
      <c r="AC57" s="45" t="str">
        <f>IF(Sheet1!BO57="N", "No", IF(Sheet1!BO57="NA", "No kids", IF(Sheet1!BP57="Y", "Enough", IF(Sheet1!BP57="N", "Not enough", ""))))</f>
        <v/>
      </c>
      <c r="AD57" s="45" t="str">
        <f>IF(Sheet1!BQ57="Y", "Yes", IF(Sheet1!BQ57="N", "No",""))</f>
        <v/>
      </c>
      <c r="AE57" s="45" t="str">
        <f>IF(Sheet1!BR57&lt;&gt;"", Sheet1!BR57, "")</f>
        <v/>
      </c>
      <c r="AF57" s="45" t="str">
        <f>IF(Sheet1!BS57&lt;&gt;"", "Yes", IF(Sheet1!BT57&lt;&gt;"", "No", IF(Sheet1!BU57&lt;&gt;"", "No surviving parent", IF(Sheet1!BV57&lt;&gt;"", "Don't know",""))))</f>
        <v/>
      </c>
      <c r="AG57" s="45" t="str">
        <f>IF(Sheet1!BW57&lt;&gt;"", "Yes", IF(Sheet1!BX57&lt;&gt;"", "No", IF(Sheet1!BY57&lt;&gt;"", "No surviving parent", IF(Sheet1!BZ57&lt;&gt;"", "Don't know",""))))</f>
        <v/>
      </c>
      <c r="AH57" s="45" t="str">
        <f>IF(Sheet1!CA57&lt;&gt;"", "Yes","")</f>
        <v/>
      </c>
      <c r="AI57" s="45" t="str">
        <f>IF(Sheet1!CB57&lt;&gt;"", "Yes","")</f>
        <v/>
      </c>
      <c r="AJ57" s="45" t="str">
        <f>IF(Sheet1!CC57&lt;&gt;"", "Yes","")</f>
        <v/>
      </c>
      <c r="AK57" s="45" t="str">
        <f>IF(Sheet1!CD57&lt;&gt;"", "Yes","")</f>
        <v/>
      </c>
      <c r="AL57" s="45" t="str">
        <f>IF(Sheet1!CE57&lt;&gt;"", "Yes","")</f>
        <v/>
      </c>
      <c r="AM57" s="45" t="str">
        <f>IF(Sheet1!CF57&lt;&gt;"", Sheet1!CF57, "")</f>
        <v/>
      </c>
      <c r="AN57" s="45" t="str">
        <f>IF(Sheet1!CG57="Y", "Yes", IF(Sheet1!CG57="N", "No",""))</f>
        <v/>
      </c>
      <c r="AO57" s="45" t="str">
        <f>IF(Sheet1!CH57&lt;&gt;"", Sheet1!CH57, "")</f>
        <v/>
      </c>
      <c r="AP57" s="45" t="str">
        <f>IF(Sheet1!CI57&lt;&gt;"", "No family support", IF(Sheet1!CJ57&lt;&gt;"", "A little family support", IF(Sheet1!CK57&lt;&gt;"", "A lot of family support","")))</f>
        <v/>
      </c>
      <c r="AQ57" s="45" t="str">
        <f>IF(Sheet1!CL57&lt;&gt;"", Sheet1!CL57, "")</f>
        <v/>
      </c>
      <c r="AR57" s="45" t="str">
        <f>IF(Sheet1!CM57="Y", "Yes", IF(Sheet1!CM57="N", "No",""))</f>
        <v/>
      </c>
      <c r="AS57" s="45" t="str">
        <f>IF(Sheet1!CN57&lt;&gt;"", "Boys and Girls Club was supportive", "")</f>
        <v/>
      </c>
      <c r="AT57" s="45" t="str">
        <f>IF(Sheet1!CO57&lt;&gt;"", "Supported by Reach program", "")</f>
        <v/>
      </c>
      <c r="AU57" s="45" t="str">
        <f>IF(Sheet1!CP57&lt;&gt;"", "Supported by Girls Inc", "")</f>
        <v/>
      </c>
      <c r="AV57" s="45" t="str">
        <f>IF(Sheet1!CQ57&lt;&gt;"", "Supported by sports teams", "")</f>
        <v/>
      </c>
      <c r="AW57" s="45" t="str">
        <f>IF(Sheet1!CR57&lt;&gt;"", "Supported by other groups", "")</f>
        <v/>
      </c>
      <c r="AX57" s="45" t="str">
        <f>IF(Sheet1!CS57&lt;&gt;"", Sheet1!CS57, "")</f>
        <v/>
      </c>
      <c r="AY57" s="45" t="str">
        <f>IF(Sheet1!CT57="Y", "Yes", IF(Sheet1!CT57="N", "No", ""))</f>
        <v/>
      </c>
      <c r="AZ57" s="45" t="str">
        <f>IF(Sheet1!CU57="Y", "Yes", IF(Sheet1!CU57="N", "No", ""))</f>
        <v/>
      </c>
      <c r="BA57" s="45" t="str">
        <f>IF(Sheet1!CV57&lt;&gt;"", "Yes", "")</f>
        <v/>
      </c>
      <c r="BB57" s="45" t="str">
        <f>IF(Sheet1!CW57&lt;&gt;"", "Yes", "")</f>
        <v/>
      </c>
      <c r="BC57" s="45" t="str">
        <f>IF(Sheet1!CX57&lt;&gt;"", "Yes", "")</f>
        <v/>
      </c>
      <c r="BD57" s="45" t="str">
        <f>IF(Sheet1!CY57&lt;&gt;"", "Yes", "")</f>
        <v/>
      </c>
      <c r="BE57" s="45" t="str">
        <f>IF(Sheet1!CZ57="N", "Didn't see one", IF(Sheet1!CZ57="Y", IF(Sheet1!DA57="Y", "It helped", IF(Sheet1!DA57="N", "It didn't help", "")), ""))</f>
        <v/>
      </c>
      <c r="BF57" s="45" t="str">
        <f>IF(Sheet1!DB57&lt;&gt;"", Sheet1!DB57, "")</f>
        <v/>
      </c>
      <c r="BG57" s="45" t="str">
        <f>IF(Sheet1!DC57="Y", "Yes", IF(Sheet1!DC57="N", "No", ""))</f>
        <v/>
      </c>
      <c r="BH57" s="45" t="str">
        <f>IF(Sheet1!DD57="Y", "Yes", IF(Sheet1!DD57="N", "No", ""))</f>
        <v/>
      </c>
      <c r="BI57" s="45" t="str">
        <f>IF(Sheet1!DE57&lt;&gt;"", "Before", IF(Sheet1!DF57&lt;&gt;"", "After", IF(Sheet1!DG57&lt;&gt;"", "Never in a gang","")))</f>
        <v/>
      </c>
      <c r="BJ57" s="45" t="str">
        <f>IF(Sheet1!DG57&lt;&gt;"", "", IF(Sheet1!DH57&lt;&gt;"", Sheet1!DH57, ""))</f>
        <v/>
      </c>
      <c r="BK57" s="45" t="str">
        <f>IF(Sheet1!DI57="Y", "Yes", IF(Sheet1!DI57="N", "No", ""))</f>
        <v/>
      </c>
      <c r="BL57" s="45" t="str">
        <f>IF(Sheet1!DI57="Y", IF(Sheet1!DJ57&lt;&gt;"", Sheet1!DJ57, ""), "")</f>
        <v/>
      </c>
      <c r="BM57" s="45" t="str">
        <f>IF(Sheet1!DL57&lt;&gt;"", Sheet1!DL57, "")</f>
        <v/>
      </c>
      <c r="BN57" s="45" t="str">
        <f>IF(Sheet1!DM57="Y", "Yes", IF(Sheet1!DM57="N", "No", ""))</f>
        <v/>
      </c>
    </row>
    <row r="58" spans="1:66">
      <c r="A58" s="32">
        <v>57</v>
      </c>
      <c r="B58" s="32" t="str">
        <f>IF(Sheet1!B58="M","Male", IF(Sheet1!B58="F","Female",""))</f>
        <v/>
      </c>
      <c r="C58" s="32" t="str">
        <f>IF(Sheet1!C58&lt;&gt;"","&lt;20",IF(Sheet1!D58&lt;&gt;"","21-30",IF(Sheet1!E58&lt;&gt;"","31-40",(IF(Sheet1!F58&lt;&gt;"","41-50",IF(Sheet1!G58&lt;&gt;"","50+",""))))))</f>
        <v/>
      </c>
      <c r="D58" s="32" t="str">
        <f>IF(Sheet1!H58&lt;&gt;"","Latino",IF(Sheet1!I58&lt;&gt;"", "White", IF(Sheet1!J58&lt;&gt;"", "Asian", IF(Sheet1!K58&lt;&gt;"", "African-American",IF(Sheet1!L58&lt;&gt;"", "Other","")))))</f>
        <v/>
      </c>
      <c r="E58" s="32" t="str">
        <f>IF(Sheet1!M58="N","No",IF(Sheet1!M58="Y","Yes",""))</f>
        <v/>
      </c>
      <c r="F58" s="32" t="str">
        <f>IF(Sheet1!N58&lt;&gt;"","Primary",IF(Sheet1!O58&lt;&gt;"","Middle",IF(Sheet1!P58&lt;&gt;"","Some HS",IF(Sheet1!Q58&lt;&gt;"","HS Diploma",IF(Sheet1!R58&lt;&gt;"","Some College",IF(Sheet1!S58&lt;&gt;"","College Diploma",""))))))</f>
        <v/>
      </c>
      <c r="G58" s="32" t="str">
        <f>IF(Sheet1!U58&lt;&gt;"", "&lt;5", IF(Sheet1!V58&lt;&gt;"", "5-19", IF(Sheet1!W58&lt;&gt;"", "20-40", IF(Sheet1!X58&lt;&gt;"", "&gt;40",""))))</f>
        <v/>
      </c>
      <c r="H58" s="32" t="str">
        <f>IF(Sheet1!Y58&lt;&gt;"", "Parents", IF(Sheet1!Z58&lt;&gt;"", "Illegal Activity", IF(Sheet1!AA58&lt;&gt;"", "Gov't Support", IF(Sheet1!AB58&lt;&gt;"", "Other",""))))</f>
        <v/>
      </c>
      <c r="I58" s="32" t="str">
        <f>IF(Sheet1!AC58="Y", "Yes", IF(Sheet1!AC58="N", "No", ""))</f>
        <v/>
      </c>
      <c r="J58" s="32" t="str">
        <f>IF(Sheet1!AD58="N", "0", IF(Sheet1!AE58&lt;&gt;"", "1", IF(Sheet1!AF58&lt;&gt;"", "2-3", IF(Sheet1!AG58&lt;&gt;"", "4-6", IF(Sheet1!AH58&lt;&gt;"", "7+","")))))</f>
        <v/>
      </c>
      <c r="K58" s="32" t="str">
        <f>IF(Sheet1!AI58&lt;&gt;"", "English", IF(Sheet1!AJ58&lt;&gt;"", "Spanish", IF(Sheet1!AK58&lt;&gt;"", "Other","")))</f>
        <v/>
      </c>
      <c r="L58" s="32" t="str">
        <f>IF(Sheet1!AL58&lt;&gt;"","&lt;$20,000",IF(Sheet1!AM58&lt;&gt;"","$20-49K",IF(Sheet1!AN58&lt;&gt;"","$50-100K",IF(Sheet1!AO58&lt;&gt;"","&gt;$100K",""))))</f>
        <v/>
      </c>
      <c r="M58" s="32" t="str">
        <f>IF(Sheet1!AP58="Y", "Yes", IF(Sheet1!AP58="N", "No",""))</f>
        <v/>
      </c>
      <c r="N58" s="51" t="str">
        <f>IF(Sheet1!AQ58="Y", "Yes", IF(Sheet1!AQ58="N", "No",""))</f>
        <v/>
      </c>
      <c r="O58" s="45" t="str">
        <f>IF(Sheet1!AR58="N", 0, IF(Sheet1!AS58&lt;&gt;"", Sheet1!AS58, ""))</f>
        <v/>
      </c>
      <c r="P58" s="45" t="str">
        <f>IF(Sheet1!AT58&lt;&gt;"", "Never", IF(Sheet1!AU58&lt;&gt;"", "Sometimes", IF(Sheet1!AV58&lt;&gt;"", "Often", IF(Sheet1!AW58&lt;&gt;"", "Always",""))))</f>
        <v/>
      </c>
      <c r="Q58" s="45" t="str">
        <f>IF(Sheet1!AX58="Y", "Yes", IF(Sheet1!AX58="N", "No",""))</f>
        <v/>
      </c>
      <c r="R58" s="45" t="str">
        <f>IF(Sheet1!AY58="Y", IF(Sheet1!AZ58&lt;&gt;"", Sheet1!AZ58-Sheet1!DK58+Sheet1!DL58, ""),"")</f>
        <v/>
      </c>
      <c r="S58" s="45" t="str">
        <f>IF(Sheet1!BA58="Y", IF(Sheet1!BB58&lt;&gt;"", Sheet1!BB58-Sheet1!DK58+Sheet1!DL58, ""),"")</f>
        <v/>
      </c>
      <c r="T58" s="45" t="str">
        <f>IF(Sheet1!BC58="Y", IF(Sheet1!BD58&lt;&gt;"", Sheet1!BD58-Sheet1!DK58+Sheet1!DL58, ""),"")</f>
        <v/>
      </c>
      <c r="U58" s="45" t="str">
        <f>IF(Sheet1!BE58="Y", IF(Sheet1!BF58&lt;&gt;"", Sheet1!BF58-Sheet1!DK58+Sheet1!DL58, ""),"")</f>
        <v/>
      </c>
      <c r="V58" s="45" t="str">
        <f>IF(Sheet1!BG58&lt;&gt;"", Sheet1!BG58,"")</f>
        <v/>
      </c>
      <c r="W58" s="45" t="str">
        <f>IF(Sheet1!BH58&lt;&gt;"", Sheet1!BH58,"")</f>
        <v/>
      </c>
      <c r="X58" s="45" t="str">
        <f>IF(Sheet1!BI58&lt;&gt;"", Sheet1!BI58,"")</f>
        <v/>
      </c>
      <c r="Y58" s="45" t="str">
        <f>IF(Sheet1!BJ58="N", 0, IF(Sheet1!BK58&lt;&gt;"", Sheet1!BK58,""))</f>
        <v/>
      </c>
      <c r="Z58" s="45" t="str">
        <f>IF(Sheet1!BK58="N", 0, IF(Sheet1!BL58&lt;&gt;"", Sheet1!BL58,""))</f>
        <v/>
      </c>
      <c r="AA58" s="45" t="str">
        <f>IF(Sheet1!BN58&lt;&gt;"", Sheet1!BN58, "")</f>
        <v/>
      </c>
      <c r="AB58" s="45" t="str">
        <f>IF(Sheet1!BO58="Y", "Yes", IF(Sheet1!BO58="N", "No", IF(Sheet1!BO58="NA", "NA","")))</f>
        <v/>
      </c>
      <c r="AC58" s="45" t="str">
        <f>IF(Sheet1!BO58="N", "No", IF(Sheet1!BO58="NA", "No kids", IF(Sheet1!BP58="Y", "Enough", IF(Sheet1!BP58="N", "Not enough", ""))))</f>
        <v/>
      </c>
      <c r="AD58" s="45" t="str">
        <f>IF(Sheet1!BQ58="Y", "Yes", IF(Sheet1!BQ58="N", "No",""))</f>
        <v/>
      </c>
      <c r="AE58" s="45" t="str">
        <f>IF(Sheet1!BR58&lt;&gt;"", Sheet1!BR58, "")</f>
        <v/>
      </c>
      <c r="AF58" s="45" t="str">
        <f>IF(Sheet1!BS58&lt;&gt;"", "Yes", IF(Sheet1!BT58&lt;&gt;"", "No", IF(Sheet1!BU58&lt;&gt;"", "No surviving parent", IF(Sheet1!BV58&lt;&gt;"", "Don't know",""))))</f>
        <v/>
      </c>
      <c r="AG58" s="45" t="str">
        <f>IF(Sheet1!BW58&lt;&gt;"", "Yes", IF(Sheet1!BX58&lt;&gt;"", "No", IF(Sheet1!BY58&lt;&gt;"", "No surviving parent", IF(Sheet1!BZ58&lt;&gt;"", "Don't know",""))))</f>
        <v/>
      </c>
      <c r="AH58" s="45" t="str">
        <f>IF(Sheet1!CA58&lt;&gt;"", "Yes","")</f>
        <v/>
      </c>
      <c r="AI58" s="45" t="str">
        <f>IF(Sheet1!CB58&lt;&gt;"", "Yes","")</f>
        <v/>
      </c>
      <c r="AJ58" s="45" t="str">
        <f>IF(Sheet1!CC58&lt;&gt;"", "Yes","")</f>
        <v/>
      </c>
      <c r="AK58" s="45" t="str">
        <f>IF(Sheet1!CD58&lt;&gt;"", "Yes","")</f>
        <v/>
      </c>
      <c r="AL58" s="45" t="str">
        <f>IF(Sheet1!CE58&lt;&gt;"", "Yes","")</f>
        <v/>
      </c>
      <c r="AM58" s="45" t="str">
        <f>IF(Sheet1!CF58&lt;&gt;"", Sheet1!CF58, "")</f>
        <v/>
      </c>
      <c r="AN58" s="45" t="str">
        <f>IF(Sheet1!CG58="Y", "Yes", IF(Sheet1!CG58="N", "No",""))</f>
        <v/>
      </c>
      <c r="AO58" s="45" t="str">
        <f>IF(Sheet1!CH58&lt;&gt;"", Sheet1!CH58, "")</f>
        <v/>
      </c>
      <c r="AP58" s="45" t="str">
        <f>IF(Sheet1!CI58&lt;&gt;"", "No family support", IF(Sheet1!CJ58&lt;&gt;"", "A little family support", IF(Sheet1!CK58&lt;&gt;"", "A lot of family support","")))</f>
        <v/>
      </c>
      <c r="AQ58" s="45" t="str">
        <f>IF(Sheet1!CL58&lt;&gt;"", Sheet1!CL58, "")</f>
        <v/>
      </c>
      <c r="AR58" s="45" t="str">
        <f>IF(Sheet1!CM58="Y", "Yes", IF(Sheet1!CM58="N", "No",""))</f>
        <v/>
      </c>
      <c r="AS58" s="45" t="str">
        <f>IF(Sheet1!CN58&lt;&gt;"", "Boys and Girls Club was supportive", "")</f>
        <v/>
      </c>
      <c r="AT58" s="45" t="str">
        <f>IF(Sheet1!CO58&lt;&gt;"", "Supported by Reach program", "")</f>
        <v/>
      </c>
      <c r="AU58" s="45" t="str">
        <f>IF(Sheet1!CP58&lt;&gt;"", "Supported by Girls Inc", "")</f>
        <v/>
      </c>
      <c r="AV58" s="45" t="str">
        <f>IF(Sheet1!CQ58&lt;&gt;"", "Supported by sports teams", "")</f>
        <v/>
      </c>
      <c r="AW58" s="45" t="str">
        <f>IF(Sheet1!CR58&lt;&gt;"", "Supported by other groups", "")</f>
        <v/>
      </c>
      <c r="AX58" s="45" t="str">
        <f>IF(Sheet1!CS58&lt;&gt;"", Sheet1!CS58, "")</f>
        <v/>
      </c>
      <c r="AY58" s="45" t="str">
        <f>IF(Sheet1!CT58="Y", "Yes", IF(Sheet1!CT58="N", "No", ""))</f>
        <v/>
      </c>
      <c r="AZ58" s="45" t="str">
        <f>IF(Sheet1!CU58="Y", "Yes", IF(Sheet1!CU58="N", "No", ""))</f>
        <v/>
      </c>
      <c r="BA58" s="45" t="str">
        <f>IF(Sheet1!CV58&lt;&gt;"", "Yes", "")</f>
        <v/>
      </c>
      <c r="BB58" s="45" t="str">
        <f>IF(Sheet1!CW58&lt;&gt;"", "Yes", "")</f>
        <v/>
      </c>
      <c r="BC58" s="45" t="str">
        <f>IF(Sheet1!CX58&lt;&gt;"", "Yes", "")</f>
        <v/>
      </c>
      <c r="BD58" s="45" t="str">
        <f>IF(Sheet1!CY58&lt;&gt;"", "Yes", "")</f>
        <v/>
      </c>
      <c r="BE58" s="45" t="str">
        <f>IF(Sheet1!CZ58="N", "Didn't see one", IF(Sheet1!CZ58="Y", IF(Sheet1!DA58="Y", "It helped", IF(Sheet1!DA58="N", "It didn't help", "")), ""))</f>
        <v/>
      </c>
      <c r="BF58" s="45" t="str">
        <f>IF(Sheet1!DB58&lt;&gt;"", Sheet1!DB58, "")</f>
        <v/>
      </c>
      <c r="BG58" s="45" t="str">
        <f>IF(Sheet1!DC58="Y", "Yes", IF(Sheet1!DC58="N", "No", ""))</f>
        <v/>
      </c>
      <c r="BH58" s="45" t="str">
        <f>IF(Sheet1!DD58="Y", "Yes", IF(Sheet1!DD58="N", "No", ""))</f>
        <v/>
      </c>
      <c r="BI58" s="45" t="str">
        <f>IF(Sheet1!DE58&lt;&gt;"", "Before", IF(Sheet1!DF58&lt;&gt;"", "After", IF(Sheet1!DG58&lt;&gt;"", "Never in a gang","")))</f>
        <v/>
      </c>
      <c r="BJ58" s="45" t="str">
        <f>IF(Sheet1!DG58&lt;&gt;"", "", IF(Sheet1!DH58&lt;&gt;"", Sheet1!DH58, ""))</f>
        <v/>
      </c>
      <c r="BK58" s="45" t="str">
        <f>IF(Sheet1!DI58="Y", "Yes", IF(Sheet1!DI58="N", "No", ""))</f>
        <v/>
      </c>
      <c r="BL58" s="45" t="str">
        <f>IF(Sheet1!DI58="Y", IF(Sheet1!DJ58&lt;&gt;"", Sheet1!DJ58, ""), "")</f>
        <v/>
      </c>
      <c r="BM58" s="45" t="str">
        <f>IF(Sheet1!DL58&lt;&gt;"", Sheet1!DL58, "")</f>
        <v/>
      </c>
      <c r="BN58" s="45" t="str">
        <f>IF(Sheet1!DM58="Y", "Yes", IF(Sheet1!DM58="N", "No", ""))</f>
        <v/>
      </c>
    </row>
    <row r="59" spans="1:66">
      <c r="A59" s="32">
        <v>58</v>
      </c>
      <c r="B59" s="32" t="str">
        <f>IF(Sheet1!B59="M","Male", IF(Sheet1!B59="F","Female",""))</f>
        <v/>
      </c>
      <c r="C59" s="32" t="str">
        <f>IF(Sheet1!C59&lt;&gt;"","&lt;20",IF(Sheet1!D59&lt;&gt;"","21-30",IF(Sheet1!E59&lt;&gt;"","31-40",(IF(Sheet1!F59&lt;&gt;"","41-50",IF(Sheet1!G59&lt;&gt;"","50+",""))))))</f>
        <v/>
      </c>
      <c r="D59" s="32" t="str">
        <f>IF(Sheet1!H59&lt;&gt;"","Latino",IF(Sheet1!I59&lt;&gt;"", "White", IF(Sheet1!J59&lt;&gt;"", "Asian", IF(Sheet1!K59&lt;&gt;"", "African-American",IF(Sheet1!L59&lt;&gt;"", "Other","")))))</f>
        <v/>
      </c>
      <c r="E59" s="32" t="str">
        <f>IF(Sheet1!M59="N","No",IF(Sheet1!M59="Y","Yes",""))</f>
        <v/>
      </c>
      <c r="F59" s="32" t="str">
        <f>IF(Sheet1!N59&lt;&gt;"","Primary",IF(Sheet1!O59&lt;&gt;"","Middle",IF(Sheet1!P59&lt;&gt;"","Some HS",IF(Sheet1!Q59&lt;&gt;"","HS Diploma",IF(Sheet1!R59&lt;&gt;"","Some College",IF(Sheet1!S59&lt;&gt;"","College Diploma",""))))))</f>
        <v/>
      </c>
      <c r="G59" s="32" t="str">
        <f>IF(Sheet1!U59&lt;&gt;"", "&lt;5", IF(Sheet1!V59&lt;&gt;"", "5-19", IF(Sheet1!W59&lt;&gt;"", "20-40", IF(Sheet1!X59&lt;&gt;"", "&gt;40",""))))</f>
        <v/>
      </c>
      <c r="H59" s="32" t="str">
        <f>IF(Sheet1!Y59&lt;&gt;"", "Parents", IF(Sheet1!Z59&lt;&gt;"", "Illegal Activity", IF(Sheet1!AA59&lt;&gt;"", "Gov't Support", IF(Sheet1!AB59&lt;&gt;"", "Other",""))))</f>
        <v/>
      </c>
      <c r="I59" s="32" t="str">
        <f>IF(Sheet1!AC59="Y", "Yes", IF(Sheet1!AC59="N", "No", ""))</f>
        <v/>
      </c>
      <c r="J59" s="32" t="str">
        <f>IF(Sheet1!AD59="N", "0", IF(Sheet1!AE59&lt;&gt;"", "1", IF(Sheet1!AF59&lt;&gt;"", "2-3", IF(Sheet1!AG59&lt;&gt;"", "4-6", IF(Sheet1!AH59&lt;&gt;"", "7+","")))))</f>
        <v/>
      </c>
      <c r="K59" s="32" t="str">
        <f>IF(Sheet1!AI59&lt;&gt;"", "English", IF(Sheet1!AJ59&lt;&gt;"", "Spanish", IF(Sheet1!AK59&lt;&gt;"", "Other","")))</f>
        <v/>
      </c>
      <c r="L59" s="32" t="str">
        <f>IF(Sheet1!AL59&lt;&gt;"","&lt;$20,000",IF(Sheet1!AM59&lt;&gt;"","$20-49K",IF(Sheet1!AN59&lt;&gt;"","$50-100K",IF(Sheet1!AO59&lt;&gt;"","&gt;$100K",""))))</f>
        <v/>
      </c>
      <c r="M59" s="32" t="str">
        <f>IF(Sheet1!AP59="Y", "Yes", IF(Sheet1!AP59="N", "No",""))</f>
        <v/>
      </c>
      <c r="N59" s="51" t="str">
        <f>IF(Sheet1!AQ59="Y", "Yes", IF(Sheet1!AQ59="N", "No",""))</f>
        <v/>
      </c>
      <c r="O59" s="45" t="str">
        <f>IF(Sheet1!AR59="N", 0, IF(Sheet1!AS59&lt;&gt;"", Sheet1!AS59, ""))</f>
        <v/>
      </c>
      <c r="P59" s="45" t="str">
        <f>IF(Sheet1!AT59&lt;&gt;"", "Never", IF(Sheet1!AU59&lt;&gt;"", "Sometimes", IF(Sheet1!AV59&lt;&gt;"", "Often", IF(Sheet1!AW59&lt;&gt;"", "Always",""))))</f>
        <v/>
      </c>
      <c r="Q59" s="45" t="str">
        <f>IF(Sheet1!AX59="Y", "Yes", IF(Sheet1!AX59="N", "No",""))</f>
        <v/>
      </c>
      <c r="R59" s="45" t="str">
        <f>IF(Sheet1!AY59="Y", IF(Sheet1!AZ59&lt;&gt;"", Sheet1!AZ59-Sheet1!DK59+Sheet1!DL59, ""),"")</f>
        <v/>
      </c>
      <c r="S59" s="45" t="str">
        <f>IF(Sheet1!BA59="Y", IF(Sheet1!BB59&lt;&gt;"", Sheet1!BB59-Sheet1!DK59+Sheet1!DL59, ""),"")</f>
        <v/>
      </c>
      <c r="T59" s="45" t="str">
        <f>IF(Sheet1!BC59="Y", IF(Sheet1!BD59&lt;&gt;"", Sheet1!BD59-Sheet1!DK59+Sheet1!DL59, ""),"")</f>
        <v/>
      </c>
      <c r="U59" s="45" t="str">
        <f>IF(Sheet1!BE59="Y", IF(Sheet1!BF59&lt;&gt;"", Sheet1!BF59-Sheet1!DK59+Sheet1!DL59, ""),"")</f>
        <v/>
      </c>
      <c r="V59" s="45" t="str">
        <f>IF(Sheet1!BG59&lt;&gt;"", Sheet1!BG59,"")</f>
        <v/>
      </c>
      <c r="W59" s="45" t="str">
        <f>IF(Sheet1!BH59&lt;&gt;"", Sheet1!BH59,"")</f>
        <v/>
      </c>
      <c r="X59" s="45" t="str">
        <f>IF(Sheet1!BI59&lt;&gt;"", Sheet1!BI59,"")</f>
        <v/>
      </c>
      <c r="Y59" s="45" t="str">
        <f>IF(Sheet1!BJ59="N", 0, IF(Sheet1!BK59&lt;&gt;"", Sheet1!BK59,""))</f>
        <v/>
      </c>
      <c r="Z59" s="45" t="str">
        <f>IF(Sheet1!BK59="N", 0, IF(Sheet1!BL59&lt;&gt;"", Sheet1!BL59,""))</f>
        <v/>
      </c>
      <c r="AA59" s="45" t="str">
        <f>IF(Sheet1!BN59&lt;&gt;"", Sheet1!BN59, "")</f>
        <v/>
      </c>
      <c r="AB59" s="45" t="str">
        <f>IF(Sheet1!BO59="Y", "Yes", IF(Sheet1!BO59="N", "No", IF(Sheet1!BO59="NA", "NA","")))</f>
        <v/>
      </c>
      <c r="AC59" s="45" t="str">
        <f>IF(Sheet1!BO59="N", "No", IF(Sheet1!BO59="NA", "No kids", IF(Sheet1!BP59="Y", "Enough", IF(Sheet1!BP59="N", "Not enough", ""))))</f>
        <v/>
      </c>
      <c r="AD59" s="45" t="str">
        <f>IF(Sheet1!BQ59="Y", "Yes", IF(Sheet1!BQ59="N", "No",""))</f>
        <v/>
      </c>
      <c r="AE59" s="45" t="str">
        <f>IF(Sheet1!BR59&lt;&gt;"", Sheet1!BR59, "")</f>
        <v/>
      </c>
      <c r="AF59" s="45" t="str">
        <f>IF(Sheet1!BS59&lt;&gt;"", "Yes", IF(Sheet1!BT59&lt;&gt;"", "No", IF(Sheet1!BU59&lt;&gt;"", "No surviving parent", IF(Sheet1!BV59&lt;&gt;"", "Don't know",""))))</f>
        <v/>
      </c>
      <c r="AG59" s="45" t="str">
        <f>IF(Sheet1!BW59&lt;&gt;"", "Yes", IF(Sheet1!BX59&lt;&gt;"", "No", IF(Sheet1!BY59&lt;&gt;"", "No surviving parent", IF(Sheet1!BZ59&lt;&gt;"", "Don't know",""))))</f>
        <v/>
      </c>
      <c r="AH59" s="45" t="str">
        <f>IF(Sheet1!CA59&lt;&gt;"", "Yes","")</f>
        <v/>
      </c>
      <c r="AI59" s="45" t="str">
        <f>IF(Sheet1!CB59&lt;&gt;"", "Yes","")</f>
        <v/>
      </c>
      <c r="AJ59" s="45" t="str">
        <f>IF(Sheet1!CC59&lt;&gt;"", "Yes","")</f>
        <v/>
      </c>
      <c r="AK59" s="45" t="str">
        <f>IF(Sheet1!CD59&lt;&gt;"", "Yes","")</f>
        <v/>
      </c>
      <c r="AL59" s="45" t="str">
        <f>IF(Sheet1!CE59&lt;&gt;"", "Yes","")</f>
        <v/>
      </c>
      <c r="AM59" s="45" t="str">
        <f>IF(Sheet1!CF59&lt;&gt;"", Sheet1!CF59, "")</f>
        <v/>
      </c>
      <c r="AN59" s="45" t="str">
        <f>IF(Sheet1!CG59="Y", "Yes", IF(Sheet1!CG59="N", "No",""))</f>
        <v/>
      </c>
      <c r="AO59" s="45" t="str">
        <f>IF(Sheet1!CH59&lt;&gt;"", Sheet1!CH59, "")</f>
        <v/>
      </c>
      <c r="AP59" s="45" t="str">
        <f>IF(Sheet1!CI59&lt;&gt;"", "No family support", IF(Sheet1!CJ59&lt;&gt;"", "A little family support", IF(Sheet1!CK59&lt;&gt;"", "A lot of family support","")))</f>
        <v/>
      </c>
      <c r="AQ59" s="45" t="str">
        <f>IF(Sheet1!CL59&lt;&gt;"", Sheet1!CL59, "")</f>
        <v/>
      </c>
      <c r="AR59" s="45" t="str">
        <f>IF(Sheet1!CM59="Y", "Yes", IF(Sheet1!CM59="N", "No",""))</f>
        <v/>
      </c>
      <c r="AS59" s="45" t="str">
        <f>IF(Sheet1!CN59&lt;&gt;"", "Boys and Girls Club was supportive", "")</f>
        <v/>
      </c>
      <c r="AT59" s="45" t="str">
        <f>IF(Sheet1!CO59&lt;&gt;"", "Supported by Reach program", "")</f>
        <v/>
      </c>
      <c r="AU59" s="45" t="str">
        <f>IF(Sheet1!CP59&lt;&gt;"", "Supported by Girls Inc", "")</f>
        <v/>
      </c>
      <c r="AV59" s="45" t="str">
        <f>IF(Sheet1!CQ59&lt;&gt;"", "Supported by sports teams", "")</f>
        <v/>
      </c>
      <c r="AW59" s="45" t="str">
        <f>IF(Sheet1!CR59&lt;&gt;"", "Supported by other groups", "")</f>
        <v/>
      </c>
      <c r="AX59" s="45" t="str">
        <f>IF(Sheet1!CS59&lt;&gt;"", Sheet1!CS59, "")</f>
        <v/>
      </c>
      <c r="AY59" s="45" t="str">
        <f>IF(Sheet1!CT59="Y", "Yes", IF(Sheet1!CT59="N", "No", ""))</f>
        <v/>
      </c>
      <c r="AZ59" s="45" t="str">
        <f>IF(Sheet1!CU59="Y", "Yes", IF(Sheet1!CU59="N", "No", ""))</f>
        <v/>
      </c>
      <c r="BA59" s="45" t="str">
        <f>IF(Sheet1!CV59&lt;&gt;"", "Yes", "")</f>
        <v/>
      </c>
      <c r="BB59" s="45" t="str">
        <f>IF(Sheet1!CW59&lt;&gt;"", "Yes", "")</f>
        <v/>
      </c>
      <c r="BC59" s="45" t="str">
        <f>IF(Sheet1!CX59&lt;&gt;"", "Yes", "")</f>
        <v/>
      </c>
      <c r="BD59" s="45" t="str">
        <f>IF(Sheet1!CY59&lt;&gt;"", "Yes", "")</f>
        <v/>
      </c>
      <c r="BE59" s="45" t="str">
        <f>IF(Sheet1!CZ59="N", "Didn't see one", IF(Sheet1!CZ59="Y", IF(Sheet1!DA59="Y", "It helped", IF(Sheet1!DA59="N", "It didn't help", "")), ""))</f>
        <v/>
      </c>
      <c r="BF59" s="45" t="str">
        <f>IF(Sheet1!DB59&lt;&gt;"", Sheet1!DB59, "")</f>
        <v/>
      </c>
      <c r="BG59" s="45" t="str">
        <f>IF(Sheet1!DC59="Y", "Yes", IF(Sheet1!DC59="N", "No", ""))</f>
        <v/>
      </c>
      <c r="BH59" s="45" t="str">
        <f>IF(Sheet1!DD59="Y", "Yes", IF(Sheet1!DD59="N", "No", ""))</f>
        <v/>
      </c>
      <c r="BI59" s="45" t="str">
        <f>IF(Sheet1!DE59&lt;&gt;"", "Before", IF(Sheet1!DF59&lt;&gt;"", "After", IF(Sheet1!DG59&lt;&gt;"", "Never in a gang","")))</f>
        <v/>
      </c>
      <c r="BJ59" s="45" t="str">
        <f>IF(Sheet1!DG59&lt;&gt;"", "", IF(Sheet1!DH59&lt;&gt;"", Sheet1!DH59, ""))</f>
        <v/>
      </c>
      <c r="BK59" s="45" t="str">
        <f>IF(Sheet1!DI59="Y", "Yes", IF(Sheet1!DI59="N", "No", ""))</f>
        <v/>
      </c>
      <c r="BL59" s="45" t="str">
        <f>IF(Sheet1!DI59="Y", IF(Sheet1!DJ59&lt;&gt;"", Sheet1!DJ59, ""), "")</f>
        <v/>
      </c>
      <c r="BM59" s="45" t="str">
        <f>IF(Sheet1!DL59&lt;&gt;"", Sheet1!DL59, "")</f>
        <v/>
      </c>
      <c r="BN59" s="45" t="str">
        <f>IF(Sheet1!DM59="Y", "Yes", IF(Sheet1!DM59="N", "No", ""))</f>
        <v/>
      </c>
    </row>
    <row r="60" spans="1:66">
      <c r="A60" s="32">
        <v>59</v>
      </c>
      <c r="B60" s="32" t="str">
        <f>IF(Sheet1!B60="M","Male", IF(Sheet1!B60="F","Female",""))</f>
        <v/>
      </c>
      <c r="C60" s="32" t="str">
        <f>IF(Sheet1!C60&lt;&gt;"","&lt;20",IF(Sheet1!D60&lt;&gt;"","21-30",IF(Sheet1!E60&lt;&gt;"","31-40",(IF(Sheet1!F60&lt;&gt;"","41-50",IF(Sheet1!G60&lt;&gt;"","50+",""))))))</f>
        <v/>
      </c>
      <c r="D60" s="32" t="str">
        <f>IF(Sheet1!H60&lt;&gt;"","Latino",IF(Sheet1!I60&lt;&gt;"", "White", IF(Sheet1!J60&lt;&gt;"", "Asian", IF(Sheet1!K60&lt;&gt;"", "African-American",IF(Sheet1!L60&lt;&gt;"", "Other","")))))</f>
        <v/>
      </c>
      <c r="E60" s="32" t="str">
        <f>IF(Sheet1!M60="N","No",IF(Sheet1!M60="Y","Yes",""))</f>
        <v/>
      </c>
      <c r="F60" s="32" t="str">
        <f>IF(Sheet1!N60&lt;&gt;"","Primary",IF(Sheet1!O60&lt;&gt;"","Middle",IF(Sheet1!P60&lt;&gt;"","Some HS",IF(Sheet1!Q60&lt;&gt;"","HS Diploma",IF(Sheet1!R60&lt;&gt;"","Some College",IF(Sheet1!S60&lt;&gt;"","College Diploma",""))))))</f>
        <v/>
      </c>
      <c r="G60" s="32" t="str">
        <f>IF(Sheet1!U60&lt;&gt;"", "&lt;5", IF(Sheet1!V60&lt;&gt;"", "5-19", IF(Sheet1!W60&lt;&gt;"", "20-40", IF(Sheet1!X60&lt;&gt;"", "&gt;40",""))))</f>
        <v/>
      </c>
      <c r="H60" s="32" t="str">
        <f>IF(Sheet1!Y60&lt;&gt;"", "Parents", IF(Sheet1!Z60&lt;&gt;"", "Illegal Activity", IF(Sheet1!AA60&lt;&gt;"", "Gov't Support", IF(Sheet1!AB60&lt;&gt;"", "Other",""))))</f>
        <v/>
      </c>
      <c r="I60" s="32" t="str">
        <f>IF(Sheet1!AC60="Y", "Yes", IF(Sheet1!AC60="N", "No", ""))</f>
        <v/>
      </c>
      <c r="J60" s="32" t="str">
        <f>IF(Sheet1!AD60="N", "0", IF(Sheet1!AE60&lt;&gt;"", "1", IF(Sheet1!AF60&lt;&gt;"", "2-3", IF(Sheet1!AG60&lt;&gt;"", "4-6", IF(Sheet1!AH60&lt;&gt;"", "7+","")))))</f>
        <v/>
      </c>
      <c r="K60" s="32" t="str">
        <f>IF(Sheet1!AI60&lt;&gt;"", "English", IF(Sheet1!AJ60&lt;&gt;"", "Spanish", IF(Sheet1!AK60&lt;&gt;"", "Other","")))</f>
        <v/>
      </c>
      <c r="L60" s="32" t="str">
        <f>IF(Sheet1!AL60&lt;&gt;"","&lt;$20,000",IF(Sheet1!AM60&lt;&gt;"","$20-49K",IF(Sheet1!AN60&lt;&gt;"","$50-100K",IF(Sheet1!AO60&lt;&gt;"","&gt;$100K",""))))</f>
        <v/>
      </c>
      <c r="M60" s="32" t="str">
        <f>IF(Sheet1!AP60="Y", "Yes", IF(Sheet1!AP60="N", "No",""))</f>
        <v/>
      </c>
      <c r="N60" s="51" t="str">
        <f>IF(Sheet1!AQ60="Y", "Yes", IF(Sheet1!AQ60="N", "No",""))</f>
        <v/>
      </c>
      <c r="O60" s="45" t="str">
        <f>IF(Sheet1!AR60="N", 0, IF(Sheet1!AS60&lt;&gt;"", Sheet1!AS60, ""))</f>
        <v/>
      </c>
      <c r="P60" s="45" t="str">
        <f>IF(Sheet1!AT60&lt;&gt;"", "Never", IF(Sheet1!AU60&lt;&gt;"", "Sometimes", IF(Sheet1!AV60&lt;&gt;"", "Often", IF(Sheet1!AW60&lt;&gt;"", "Always",""))))</f>
        <v/>
      </c>
      <c r="Q60" s="45" t="str">
        <f>IF(Sheet1!AX60="Y", "Yes", IF(Sheet1!AX60="N", "No",""))</f>
        <v/>
      </c>
      <c r="R60" s="45" t="str">
        <f>IF(Sheet1!AY60="Y", IF(Sheet1!AZ60&lt;&gt;"", Sheet1!AZ60-Sheet1!DK60+Sheet1!DL60, ""),"")</f>
        <v/>
      </c>
      <c r="S60" s="45" t="str">
        <f>IF(Sheet1!BA60="Y", IF(Sheet1!BB60&lt;&gt;"", Sheet1!BB60-Sheet1!DK60+Sheet1!DL60, ""),"")</f>
        <v/>
      </c>
      <c r="T60" s="45" t="str">
        <f>IF(Sheet1!BC60="Y", IF(Sheet1!BD60&lt;&gt;"", Sheet1!BD60-Sheet1!DK60+Sheet1!DL60, ""),"")</f>
        <v/>
      </c>
      <c r="U60" s="45" t="str">
        <f>IF(Sheet1!BE60="Y", IF(Sheet1!BF60&lt;&gt;"", Sheet1!BF60-Sheet1!DK60+Sheet1!DL60, ""),"")</f>
        <v/>
      </c>
      <c r="V60" s="45" t="str">
        <f>IF(Sheet1!BG60&lt;&gt;"", Sheet1!BG60,"")</f>
        <v/>
      </c>
      <c r="W60" s="45" t="str">
        <f>IF(Sheet1!BH60&lt;&gt;"", Sheet1!BH60,"")</f>
        <v/>
      </c>
      <c r="X60" s="45" t="str">
        <f>IF(Sheet1!BI60&lt;&gt;"", Sheet1!BI60,"")</f>
        <v/>
      </c>
      <c r="Y60" s="45" t="str">
        <f>IF(Sheet1!BJ60="N", 0, IF(Sheet1!BK60&lt;&gt;"", Sheet1!BK60,""))</f>
        <v/>
      </c>
      <c r="Z60" s="45" t="str">
        <f>IF(Sheet1!BK60="N", 0, IF(Sheet1!BL60&lt;&gt;"", Sheet1!BL60,""))</f>
        <v/>
      </c>
      <c r="AA60" s="45" t="str">
        <f>IF(Sheet1!BN60&lt;&gt;"", Sheet1!BN60, "")</f>
        <v/>
      </c>
      <c r="AB60" s="45" t="str">
        <f>IF(Sheet1!BO60="Y", "Yes", IF(Sheet1!BO60="N", "No", IF(Sheet1!BO60="NA", "NA","")))</f>
        <v/>
      </c>
      <c r="AC60" s="45" t="str">
        <f>IF(Sheet1!BO60="N", "No", IF(Sheet1!BO60="NA", "No kids", IF(Sheet1!BP60="Y", "Enough", IF(Sheet1!BP60="N", "Not enough", ""))))</f>
        <v/>
      </c>
      <c r="AD60" s="45" t="str">
        <f>IF(Sheet1!BQ60="Y", "Yes", IF(Sheet1!BQ60="N", "No",""))</f>
        <v/>
      </c>
      <c r="AE60" s="45" t="str">
        <f>IF(Sheet1!BR60&lt;&gt;"", Sheet1!BR60, "")</f>
        <v/>
      </c>
      <c r="AF60" s="45" t="str">
        <f>IF(Sheet1!BS60&lt;&gt;"", "Yes", IF(Sheet1!BT60&lt;&gt;"", "No", IF(Sheet1!BU60&lt;&gt;"", "No surviving parent", IF(Sheet1!BV60&lt;&gt;"", "Don't know",""))))</f>
        <v/>
      </c>
      <c r="AG60" s="45" t="str">
        <f>IF(Sheet1!BW60&lt;&gt;"", "Yes", IF(Sheet1!BX60&lt;&gt;"", "No", IF(Sheet1!BY60&lt;&gt;"", "No surviving parent", IF(Sheet1!BZ60&lt;&gt;"", "Don't know",""))))</f>
        <v/>
      </c>
      <c r="AH60" s="45" t="str">
        <f>IF(Sheet1!CA60&lt;&gt;"", "Yes","")</f>
        <v/>
      </c>
      <c r="AI60" s="45" t="str">
        <f>IF(Sheet1!CB60&lt;&gt;"", "Yes","")</f>
        <v/>
      </c>
      <c r="AJ60" s="45" t="str">
        <f>IF(Sheet1!CC60&lt;&gt;"", "Yes","")</f>
        <v/>
      </c>
      <c r="AK60" s="45" t="str">
        <f>IF(Sheet1!CD60&lt;&gt;"", "Yes","")</f>
        <v/>
      </c>
      <c r="AL60" s="45" t="str">
        <f>IF(Sheet1!CE60&lt;&gt;"", "Yes","")</f>
        <v/>
      </c>
      <c r="AM60" s="45" t="str">
        <f>IF(Sheet1!CF60&lt;&gt;"", Sheet1!CF60, "")</f>
        <v/>
      </c>
      <c r="AN60" s="45" t="str">
        <f>IF(Sheet1!CG60="Y", "Yes", IF(Sheet1!CG60="N", "No",""))</f>
        <v/>
      </c>
      <c r="AO60" s="45" t="str">
        <f>IF(Sheet1!CH60&lt;&gt;"", Sheet1!CH60, "")</f>
        <v/>
      </c>
      <c r="AP60" s="45" t="str">
        <f>IF(Sheet1!CI60&lt;&gt;"", "No family support", IF(Sheet1!CJ60&lt;&gt;"", "A little family support", IF(Sheet1!CK60&lt;&gt;"", "A lot of family support","")))</f>
        <v/>
      </c>
      <c r="AQ60" s="45" t="str">
        <f>IF(Sheet1!CL60&lt;&gt;"", Sheet1!CL60, "")</f>
        <v/>
      </c>
      <c r="AR60" s="45" t="str">
        <f>IF(Sheet1!CM60="Y", "Yes", IF(Sheet1!CM60="N", "No",""))</f>
        <v/>
      </c>
      <c r="AS60" s="45" t="str">
        <f>IF(Sheet1!CN60&lt;&gt;"", "Boys and Girls Club was supportive", "")</f>
        <v/>
      </c>
      <c r="AT60" s="45" t="str">
        <f>IF(Sheet1!CO60&lt;&gt;"", "Supported by Reach program", "")</f>
        <v/>
      </c>
      <c r="AU60" s="45" t="str">
        <f>IF(Sheet1!CP60&lt;&gt;"", "Supported by Girls Inc", "")</f>
        <v/>
      </c>
      <c r="AV60" s="45" t="str">
        <f>IF(Sheet1!CQ60&lt;&gt;"", "Supported by sports teams", "")</f>
        <v/>
      </c>
      <c r="AW60" s="45" t="str">
        <f>IF(Sheet1!CR60&lt;&gt;"", "Supported by other groups", "")</f>
        <v/>
      </c>
      <c r="AX60" s="45" t="str">
        <f>IF(Sheet1!CS60&lt;&gt;"", Sheet1!CS60, "")</f>
        <v/>
      </c>
      <c r="AY60" s="45" t="str">
        <f>IF(Sheet1!CT60="Y", "Yes", IF(Sheet1!CT60="N", "No", ""))</f>
        <v/>
      </c>
      <c r="AZ60" s="45" t="str">
        <f>IF(Sheet1!CU60="Y", "Yes", IF(Sheet1!CU60="N", "No", ""))</f>
        <v/>
      </c>
      <c r="BA60" s="45" t="str">
        <f>IF(Sheet1!CV60&lt;&gt;"", "Yes", "")</f>
        <v/>
      </c>
      <c r="BB60" s="45" t="str">
        <f>IF(Sheet1!CW60&lt;&gt;"", "Yes", "")</f>
        <v/>
      </c>
      <c r="BC60" s="45" t="str">
        <f>IF(Sheet1!CX60&lt;&gt;"", "Yes", "")</f>
        <v/>
      </c>
      <c r="BD60" s="45" t="str">
        <f>IF(Sheet1!CY60&lt;&gt;"", "Yes", "")</f>
        <v/>
      </c>
      <c r="BE60" s="45" t="str">
        <f>IF(Sheet1!CZ60="N", "Didn't see one", IF(Sheet1!CZ60="Y", IF(Sheet1!DA60="Y", "It helped", IF(Sheet1!DA60="N", "It didn't help", "")), ""))</f>
        <v/>
      </c>
      <c r="BF60" s="45" t="str">
        <f>IF(Sheet1!DB60&lt;&gt;"", Sheet1!DB60, "")</f>
        <v/>
      </c>
      <c r="BG60" s="45" t="str">
        <f>IF(Sheet1!DC60="Y", "Yes", IF(Sheet1!DC60="N", "No", ""))</f>
        <v/>
      </c>
      <c r="BH60" s="45" t="str">
        <f>IF(Sheet1!DD60="Y", "Yes", IF(Sheet1!DD60="N", "No", ""))</f>
        <v/>
      </c>
      <c r="BI60" s="45" t="str">
        <f>IF(Sheet1!DE60&lt;&gt;"", "Before", IF(Sheet1!DF60&lt;&gt;"", "After", IF(Sheet1!DG60&lt;&gt;"", "Never in a gang","")))</f>
        <v/>
      </c>
      <c r="BJ60" s="45" t="str">
        <f>IF(Sheet1!DG60&lt;&gt;"", "", IF(Sheet1!DH60&lt;&gt;"", Sheet1!DH60, ""))</f>
        <v/>
      </c>
      <c r="BK60" s="45" t="str">
        <f>IF(Sheet1!DI60="Y", "Yes", IF(Sheet1!DI60="N", "No", ""))</f>
        <v/>
      </c>
      <c r="BL60" s="45" t="str">
        <f>IF(Sheet1!DI60="Y", IF(Sheet1!DJ60&lt;&gt;"", Sheet1!DJ60, ""), "")</f>
        <v/>
      </c>
      <c r="BM60" s="45" t="str">
        <f>IF(Sheet1!DL60&lt;&gt;"", Sheet1!DL60, "")</f>
        <v/>
      </c>
      <c r="BN60" s="45" t="str">
        <f>IF(Sheet1!DM60="Y", "Yes", IF(Sheet1!DM60="N", "No", ""))</f>
        <v/>
      </c>
    </row>
    <row r="61" spans="1:66">
      <c r="A61" s="32">
        <v>60</v>
      </c>
      <c r="B61" s="32" t="str">
        <f>IF(Sheet1!B61="M","Male", IF(Sheet1!B61="F","Female",""))</f>
        <v/>
      </c>
      <c r="C61" s="32" t="str">
        <f>IF(Sheet1!C61&lt;&gt;"","&lt;20",IF(Sheet1!D61&lt;&gt;"","21-30",IF(Sheet1!E61&lt;&gt;"","31-40",(IF(Sheet1!F61&lt;&gt;"","41-50",IF(Sheet1!G61&lt;&gt;"","50+",""))))))</f>
        <v/>
      </c>
      <c r="D61" s="32" t="str">
        <f>IF(Sheet1!H61&lt;&gt;"","Latino",IF(Sheet1!I61&lt;&gt;"", "White", IF(Sheet1!J61&lt;&gt;"", "Asian", IF(Sheet1!K61&lt;&gt;"", "African-American",IF(Sheet1!L61&lt;&gt;"", "Other","")))))</f>
        <v/>
      </c>
      <c r="E61" s="32" t="str">
        <f>IF(Sheet1!M61="N","No",IF(Sheet1!M61="Y","Yes",""))</f>
        <v/>
      </c>
      <c r="F61" s="32" t="str">
        <f>IF(Sheet1!N61&lt;&gt;"","Primary",IF(Sheet1!O61&lt;&gt;"","Middle",IF(Sheet1!P61&lt;&gt;"","Some HS",IF(Sheet1!Q61&lt;&gt;"","HS Diploma",IF(Sheet1!R61&lt;&gt;"","Some College",IF(Sheet1!S61&lt;&gt;"","College Diploma",""))))))</f>
        <v/>
      </c>
      <c r="G61" s="32" t="str">
        <f>IF(Sheet1!U61&lt;&gt;"", "&lt;5", IF(Sheet1!V61&lt;&gt;"", "5-19", IF(Sheet1!W61&lt;&gt;"", "20-40", IF(Sheet1!X61&lt;&gt;"", "&gt;40",""))))</f>
        <v/>
      </c>
      <c r="H61" s="32" t="str">
        <f>IF(Sheet1!Y61&lt;&gt;"", "Parents", IF(Sheet1!Z61&lt;&gt;"", "Illegal Activity", IF(Sheet1!AA61&lt;&gt;"", "Gov't Support", IF(Sheet1!AB61&lt;&gt;"", "Other",""))))</f>
        <v/>
      </c>
      <c r="I61" s="32" t="str">
        <f>IF(Sheet1!AC61="Y", "Yes", IF(Sheet1!AC61="N", "No", ""))</f>
        <v/>
      </c>
      <c r="J61" s="32" t="str">
        <f>IF(Sheet1!AD61="N", "0", IF(Sheet1!AE61&lt;&gt;"", "1", IF(Sheet1!AF61&lt;&gt;"", "2-3", IF(Sheet1!AG61&lt;&gt;"", "4-6", IF(Sheet1!AH61&lt;&gt;"", "7+","")))))</f>
        <v/>
      </c>
      <c r="K61" s="32" t="str">
        <f>IF(Sheet1!AI61&lt;&gt;"", "English", IF(Sheet1!AJ61&lt;&gt;"", "Spanish", IF(Sheet1!AK61&lt;&gt;"", "Other","")))</f>
        <v/>
      </c>
      <c r="L61" s="32" t="str">
        <f>IF(Sheet1!AL61&lt;&gt;"","&lt;$20,000",IF(Sheet1!AM61&lt;&gt;"","$20-49K",IF(Sheet1!AN61&lt;&gt;"","$50-100K",IF(Sheet1!AO61&lt;&gt;"","&gt;$100K",""))))</f>
        <v/>
      </c>
      <c r="M61" s="32" t="str">
        <f>IF(Sheet1!AP61="Y", "Yes", IF(Sheet1!AP61="N", "No",""))</f>
        <v/>
      </c>
      <c r="N61" s="51" t="str">
        <f>IF(Sheet1!AQ61="Y", "Yes", IF(Sheet1!AQ61="N", "No",""))</f>
        <v/>
      </c>
      <c r="O61" s="45" t="str">
        <f>IF(Sheet1!AR61="N", 0, IF(Sheet1!AS61&lt;&gt;"", Sheet1!AS61, ""))</f>
        <v/>
      </c>
      <c r="P61" s="45" t="str">
        <f>IF(Sheet1!AT61&lt;&gt;"", "Never", IF(Sheet1!AU61&lt;&gt;"", "Sometimes", IF(Sheet1!AV61&lt;&gt;"", "Often", IF(Sheet1!AW61&lt;&gt;"", "Always",""))))</f>
        <v/>
      </c>
      <c r="Q61" s="45" t="str">
        <f>IF(Sheet1!AX61="Y", "Yes", IF(Sheet1!AX61="N", "No",""))</f>
        <v/>
      </c>
      <c r="R61" s="45" t="str">
        <f>IF(Sheet1!AY61="Y", IF(Sheet1!AZ61&lt;&gt;"", Sheet1!AZ61-Sheet1!DK61+Sheet1!DL61, ""),"")</f>
        <v/>
      </c>
      <c r="S61" s="45" t="str">
        <f>IF(Sheet1!BA61="Y", IF(Sheet1!BB61&lt;&gt;"", Sheet1!BB61-Sheet1!DK61+Sheet1!DL61, ""),"")</f>
        <v/>
      </c>
      <c r="T61" s="45" t="str">
        <f>IF(Sheet1!BC61="Y", IF(Sheet1!BD61&lt;&gt;"", Sheet1!BD61-Sheet1!DK61+Sheet1!DL61, ""),"")</f>
        <v/>
      </c>
      <c r="U61" s="45" t="str">
        <f>IF(Sheet1!BE61="Y", IF(Sheet1!BF61&lt;&gt;"", Sheet1!BF61-Sheet1!DK61+Sheet1!DL61, ""),"")</f>
        <v/>
      </c>
      <c r="V61" s="45" t="str">
        <f>IF(Sheet1!BG61&lt;&gt;"", Sheet1!BG61,"")</f>
        <v/>
      </c>
      <c r="W61" s="45" t="str">
        <f>IF(Sheet1!BH61&lt;&gt;"", Sheet1!BH61,"")</f>
        <v/>
      </c>
      <c r="X61" s="45" t="str">
        <f>IF(Sheet1!BI61&lt;&gt;"", Sheet1!BI61,"")</f>
        <v/>
      </c>
      <c r="Y61" s="45" t="str">
        <f>IF(Sheet1!BJ61="N", 0, IF(Sheet1!BK61&lt;&gt;"", Sheet1!BK61,""))</f>
        <v/>
      </c>
      <c r="Z61" s="45" t="str">
        <f>IF(Sheet1!BK61="N", 0, IF(Sheet1!BL61&lt;&gt;"", Sheet1!BL61,""))</f>
        <v/>
      </c>
      <c r="AA61" s="45" t="str">
        <f>IF(Sheet1!BN61&lt;&gt;"", Sheet1!BN61, "")</f>
        <v/>
      </c>
      <c r="AB61" s="45" t="str">
        <f>IF(Sheet1!BO61="Y", "Yes", IF(Sheet1!BO61="N", "No", IF(Sheet1!BO61="NA", "NA","")))</f>
        <v/>
      </c>
      <c r="AC61" s="45" t="str">
        <f>IF(Sheet1!BO61="N", "No", IF(Sheet1!BO61="NA", "No kids", IF(Sheet1!BP61="Y", "Enough", IF(Sheet1!BP61="N", "Not enough", ""))))</f>
        <v/>
      </c>
      <c r="AD61" s="45" t="str">
        <f>IF(Sheet1!BQ61="Y", "Yes", IF(Sheet1!BQ61="N", "No",""))</f>
        <v/>
      </c>
      <c r="AE61" s="45" t="str">
        <f>IF(Sheet1!BR61&lt;&gt;"", Sheet1!BR61, "")</f>
        <v/>
      </c>
      <c r="AF61" s="45" t="str">
        <f>IF(Sheet1!BS61&lt;&gt;"", "Yes", IF(Sheet1!BT61&lt;&gt;"", "No", IF(Sheet1!BU61&lt;&gt;"", "No surviving parent", IF(Sheet1!BV61&lt;&gt;"", "Don't know",""))))</f>
        <v/>
      </c>
      <c r="AG61" s="45" t="str">
        <f>IF(Sheet1!BW61&lt;&gt;"", "Yes", IF(Sheet1!BX61&lt;&gt;"", "No", IF(Sheet1!BY61&lt;&gt;"", "No surviving parent", IF(Sheet1!BZ61&lt;&gt;"", "Don't know",""))))</f>
        <v/>
      </c>
      <c r="AH61" s="45" t="str">
        <f>IF(Sheet1!CA61&lt;&gt;"", "Yes","")</f>
        <v/>
      </c>
      <c r="AI61" s="45" t="str">
        <f>IF(Sheet1!CB61&lt;&gt;"", "Yes","")</f>
        <v/>
      </c>
      <c r="AJ61" s="45" t="str">
        <f>IF(Sheet1!CC61&lt;&gt;"", "Yes","")</f>
        <v/>
      </c>
      <c r="AK61" s="45" t="str">
        <f>IF(Sheet1!CD61&lt;&gt;"", "Yes","")</f>
        <v/>
      </c>
      <c r="AL61" s="45" t="str">
        <f>IF(Sheet1!CE61&lt;&gt;"", "Yes","")</f>
        <v/>
      </c>
      <c r="AM61" s="45" t="str">
        <f>IF(Sheet1!CF61&lt;&gt;"", Sheet1!CF61, "")</f>
        <v/>
      </c>
      <c r="AN61" s="45" t="str">
        <f>IF(Sheet1!CG61="Y", "Yes", IF(Sheet1!CG61="N", "No",""))</f>
        <v/>
      </c>
      <c r="AO61" s="45" t="str">
        <f>IF(Sheet1!CH61&lt;&gt;"", Sheet1!CH61, "")</f>
        <v/>
      </c>
      <c r="AP61" s="45" t="str">
        <f>IF(Sheet1!CI61&lt;&gt;"", "No family support", IF(Sheet1!CJ61&lt;&gt;"", "A little family support", IF(Sheet1!CK61&lt;&gt;"", "A lot of family support","")))</f>
        <v/>
      </c>
      <c r="AQ61" s="45" t="str">
        <f>IF(Sheet1!CL61&lt;&gt;"", Sheet1!CL61, "")</f>
        <v/>
      </c>
      <c r="AR61" s="45" t="str">
        <f>IF(Sheet1!CM61="Y", "Yes", IF(Sheet1!CM61="N", "No",""))</f>
        <v/>
      </c>
      <c r="AS61" s="45" t="str">
        <f>IF(Sheet1!CN61&lt;&gt;"", "Boys and Girls Club was supportive", "")</f>
        <v/>
      </c>
      <c r="AT61" s="45" t="str">
        <f>IF(Sheet1!CO61&lt;&gt;"", "Supported by Reach program", "")</f>
        <v/>
      </c>
      <c r="AU61" s="45" t="str">
        <f>IF(Sheet1!CP61&lt;&gt;"", "Supported by Girls Inc", "")</f>
        <v/>
      </c>
      <c r="AV61" s="45" t="str">
        <f>IF(Sheet1!CQ61&lt;&gt;"", "Supported by sports teams", "")</f>
        <v/>
      </c>
      <c r="AW61" s="45" t="str">
        <f>IF(Sheet1!CR61&lt;&gt;"", "Supported by other groups", "")</f>
        <v/>
      </c>
      <c r="AX61" s="45" t="str">
        <f>IF(Sheet1!CS61&lt;&gt;"", Sheet1!CS61, "")</f>
        <v/>
      </c>
      <c r="AY61" s="45" t="str">
        <f>IF(Sheet1!CT61="Y", "Yes", IF(Sheet1!CT61="N", "No", ""))</f>
        <v/>
      </c>
      <c r="AZ61" s="45" t="str">
        <f>IF(Sheet1!CU61="Y", "Yes", IF(Sheet1!CU61="N", "No", ""))</f>
        <v/>
      </c>
      <c r="BA61" s="45" t="str">
        <f>IF(Sheet1!CV61&lt;&gt;"", "Yes", "")</f>
        <v/>
      </c>
      <c r="BB61" s="45" t="str">
        <f>IF(Sheet1!CW61&lt;&gt;"", "Yes", "")</f>
        <v/>
      </c>
      <c r="BC61" s="45" t="str">
        <f>IF(Sheet1!CX61&lt;&gt;"", "Yes", "")</f>
        <v/>
      </c>
      <c r="BD61" s="45" t="str">
        <f>IF(Sheet1!CY61&lt;&gt;"", "Yes", "")</f>
        <v/>
      </c>
      <c r="BE61" s="45" t="str">
        <f>IF(Sheet1!CZ61="N", "Didn't see one", IF(Sheet1!CZ61="Y", IF(Sheet1!DA61="Y", "It helped", IF(Sheet1!DA61="N", "It didn't help", "")), ""))</f>
        <v/>
      </c>
      <c r="BF61" s="45" t="str">
        <f>IF(Sheet1!DB61&lt;&gt;"", Sheet1!DB61, "")</f>
        <v/>
      </c>
      <c r="BG61" s="45" t="str">
        <f>IF(Sheet1!DC61="Y", "Yes", IF(Sheet1!DC61="N", "No", ""))</f>
        <v/>
      </c>
      <c r="BH61" s="45" t="str">
        <f>IF(Sheet1!DD61="Y", "Yes", IF(Sheet1!DD61="N", "No", ""))</f>
        <v/>
      </c>
      <c r="BI61" s="45" t="str">
        <f>IF(Sheet1!DE61&lt;&gt;"", "Before", IF(Sheet1!DF61&lt;&gt;"", "After", IF(Sheet1!DG61&lt;&gt;"", "Never in a gang","")))</f>
        <v/>
      </c>
      <c r="BJ61" s="45" t="str">
        <f>IF(Sheet1!DG61&lt;&gt;"", "", IF(Sheet1!DH61&lt;&gt;"", Sheet1!DH61, ""))</f>
        <v/>
      </c>
      <c r="BK61" s="45" t="str">
        <f>IF(Sheet1!DI61="Y", "Yes", IF(Sheet1!DI61="N", "No", ""))</f>
        <v/>
      </c>
      <c r="BL61" s="45" t="str">
        <f>IF(Sheet1!DI61="Y", IF(Sheet1!DJ61&lt;&gt;"", Sheet1!DJ61, ""), "")</f>
        <v/>
      </c>
      <c r="BM61" s="45" t="str">
        <f>IF(Sheet1!DL61&lt;&gt;"", Sheet1!DL61, "")</f>
        <v/>
      </c>
      <c r="BN61" s="45" t="str">
        <f>IF(Sheet1!DM61="Y", "Yes", IF(Sheet1!DM61="N", "No", ""))</f>
        <v/>
      </c>
    </row>
    <row r="62" spans="1:66">
      <c r="A62" s="32">
        <v>61</v>
      </c>
      <c r="B62" s="32" t="str">
        <f>IF(Sheet1!B62="M","Male", IF(Sheet1!B62="F","Female",""))</f>
        <v/>
      </c>
      <c r="C62" s="32" t="str">
        <f>IF(Sheet1!C62&lt;&gt;"","&lt;20",IF(Sheet1!D62&lt;&gt;"","21-30",IF(Sheet1!E62&lt;&gt;"","31-40",(IF(Sheet1!F62&lt;&gt;"","41-50",IF(Sheet1!G62&lt;&gt;"","50+",""))))))</f>
        <v/>
      </c>
      <c r="D62" s="32" t="str">
        <f>IF(Sheet1!H62&lt;&gt;"","Latino",IF(Sheet1!I62&lt;&gt;"", "White", IF(Sheet1!J62&lt;&gt;"", "Asian", IF(Sheet1!K62&lt;&gt;"", "African-American",IF(Sheet1!L62&lt;&gt;"", "Other","")))))</f>
        <v/>
      </c>
      <c r="E62" s="32" t="str">
        <f>IF(Sheet1!M62="N","No",IF(Sheet1!M62="Y","Yes",""))</f>
        <v/>
      </c>
      <c r="F62" s="32" t="str">
        <f>IF(Sheet1!N62&lt;&gt;"","Primary",IF(Sheet1!O62&lt;&gt;"","Middle",IF(Sheet1!P62&lt;&gt;"","Some HS",IF(Sheet1!Q62&lt;&gt;"","HS Diploma",IF(Sheet1!R62&lt;&gt;"","Some College",IF(Sheet1!S62&lt;&gt;"","College Diploma",""))))))</f>
        <v/>
      </c>
      <c r="G62" s="32" t="str">
        <f>IF(Sheet1!U62&lt;&gt;"", "&lt;5", IF(Sheet1!V62&lt;&gt;"", "5-19", IF(Sheet1!W62&lt;&gt;"", "20-40", IF(Sheet1!X62&lt;&gt;"", "&gt;40",""))))</f>
        <v/>
      </c>
      <c r="H62" s="32" t="str">
        <f>IF(Sheet1!Y62&lt;&gt;"", "Parents", IF(Sheet1!Z62&lt;&gt;"", "Illegal Activity", IF(Sheet1!AA62&lt;&gt;"", "Gov't Support", IF(Sheet1!AB62&lt;&gt;"", "Other",""))))</f>
        <v/>
      </c>
      <c r="I62" s="32" t="str">
        <f>IF(Sheet1!AC62="Y", "Yes", IF(Sheet1!AC62="N", "No", ""))</f>
        <v/>
      </c>
      <c r="J62" s="32" t="str">
        <f>IF(Sheet1!AD62="N", "0", IF(Sheet1!AE62&lt;&gt;"", "1", IF(Sheet1!AF62&lt;&gt;"", "2-3", IF(Sheet1!AG62&lt;&gt;"", "4-6", IF(Sheet1!AH62&lt;&gt;"", "7+","")))))</f>
        <v/>
      </c>
      <c r="K62" s="32" t="str">
        <f>IF(Sheet1!AI62&lt;&gt;"", "English", IF(Sheet1!AJ62&lt;&gt;"", "Spanish", IF(Sheet1!AK62&lt;&gt;"", "Other","")))</f>
        <v/>
      </c>
      <c r="L62" s="32" t="str">
        <f>IF(Sheet1!AL62&lt;&gt;"","&lt;$20,000",IF(Sheet1!AM62&lt;&gt;"","$20-49K",IF(Sheet1!AN62&lt;&gt;"","$50-100K",IF(Sheet1!AO62&lt;&gt;"","&gt;$100K",""))))</f>
        <v/>
      </c>
      <c r="M62" s="32" t="str">
        <f>IF(Sheet1!AP62="Y", "Yes", IF(Sheet1!AP62="N", "No",""))</f>
        <v/>
      </c>
      <c r="N62" s="51" t="str">
        <f>IF(Sheet1!AQ62="Y", "Yes", IF(Sheet1!AQ62="N", "No",""))</f>
        <v/>
      </c>
      <c r="O62" s="45" t="str">
        <f>IF(Sheet1!AR62="N", 0, IF(Sheet1!AS62&lt;&gt;"", Sheet1!AS62, ""))</f>
        <v/>
      </c>
      <c r="P62" s="45" t="str">
        <f>IF(Sheet1!AT62&lt;&gt;"", "Never", IF(Sheet1!AU62&lt;&gt;"", "Sometimes", IF(Sheet1!AV62&lt;&gt;"", "Often", IF(Sheet1!AW62&lt;&gt;"", "Always",""))))</f>
        <v/>
      </c>
      <c r="Q62" s="45" t="str">
        <f>IF(Sheet1!AX62="Y", "Yes", IF(Sheet1!AX62="N", "No",""))</f>
        <v/>
      </c>
      <c r="R62" s="45" t="str">
        <f>IF(Sheet1!AY62="Y", IF(Sheet1!AZ62&lt;&gt;"", Sheet1!AZ62-Sheet1!DK62+Sheet1!DL62, ""),"")</f>
        <v/>
      </c>
      <c r="S62" s="45" t="str">
        <f>IF(Sheet1!BA62="Y", IF(Sheet1!BB62&lt;&gt;"", Sheet1!BB62-Sheet1!DK62+Sheet1!DL62, ""),"")</f>
        <v/>
      </c>
      <c r="T62" s="45" t="str">
        <f>IF(Sheet1!BC62="Y", IF(Sheet1!BD62&lt;&gt;"", Sheet1!BD62-Sheet1!DK62+Sheet1!DL62, ""),"")</f>
        <v/>
      </c>
      <c r="U62" s="45" t="str">
        <f>IF(Sheet1!BE62="Y", IF(Sheet1!BF62&lt;&gt;"", Sheet1!BF62-Sheet1!DK62+Sheet1!DL62, ""),"")</f>
        <v/>
      </c>
      <c r="V62" s="45" t="str">
        <f>IF(Sheet1!BG62&lt;&gt;"", Sheet1!BG62,"")</f>
        <v/>
      </c>
      <c r="W62" s="45" t="str">
        <f>IF(Sheet1!BH62&lt;&gt;"", Sheet1!BH62,"")</f>
        <v/>
      </c>
      <c r="X62" s="45" t="str">
        <f>IF(Sheet1!BI62&lt;&gt;"", Sheet1!BI62,"")</f>
        <v/>
      </c>
      <c r="Y62" s="45" t="str">
        <f>IF(Sheet1!BJ62="N", 0, IF(Sheet1!BK62&lt;&gt;"", Sheet1!BK62,""))</f>
        <v/>
      </c>
      <c r="Z62" s="45" t="str">
        <f>IF(Sheet1!BK62="N", 0, IF(Sheet1!BL62&lt;&gt;"", Sheet1!BL62,""))</f>
        <v/>
      </c>
      <c r="AA62" s="45" t="str">
        <f>IF(Sheet1!BN62&lt;&gt;"", Sheet1!BN62, "")</f>
        <v/>
      </c>
      <c r="AB62" s="45" t="str">
        <f>IF(Sheet1!BO62="Y", "Yes", IF(Sheet1!BO62="N", "No", IF(Sheet1!BO62="NA", "NA","")))</f>
        <v/>
      </c>
      <c r="AC62" s="45" t="str">
        <f>IF(Sheet1!BO62="N", "No", IF(Sheet1!BO62="NA", "No kids", IF(Sheet1!BP62="Y", "Enough", IF(Sheet1!BP62="N", "Not enough", ""))))</f>
        <v/>
      </c>
      <c r="AD62" s="45" t="str">
        <f>IF(Sheet1!BQ62="Y", "Yes", IF(Sheet1!BQ62="N", "No",""))</f>
        <v/>
      </c>
      <c r="AE62" s="45" t="str">
        <f>IF(Sheet1!BR62&lt;&gt;"", Sheet1!BR62, "")</f>
        <v/>
      </c>
      <c r="AF62" s="45" t="str">
        <f>IF(Sheet1!BS62&lt;&gt;"", "Yes", IF(Sheet1!BT62&lt;&gt;"", "No", IF(Sheet1!BU62&lt;&gt;"", "No surviving parent", IF(Sheet1!BV62&lt;&gt;"", "Don't know",""))))</f>
        <v/>
      </c>
      <c r="AG62" s="45" t="str">
        <f>IF(Sheet1!BW62&lt;&gt;"", "Yes", IF(Sheet1!BX62&lt;&gt;"", "No", IF(Sheet1!BY62&lt;&gt;"", "No surviving parent", IF(Sheet1!BZ62&lt;&gt;"", "Don't know",""))))</f>
        <v/>
      </c>
      <c r="AH62" s="45" t="str">
        <f>IF(Sheet1!CA62&lt;&gt;"", "Yes","")</f>
        <v/>
      </c>
      <c r="AI62" s="45" t="str">
        <f>IF(Sheet1!CB62&lt;&gt;"", "Yes","")</f>
        <v/>
      </c>
      <c r="AJ62" s="45" t="str">
        <f>IF(Sheet1!CC62&lt;&gt;"", "Yes","")</f>
        <v/>
      </c>
      <c r="AK62" s="45" t="str">
        <f>IF(Sheet1!CD62&lt;&gt;"", "Yes","")</f>
        <v/>
      </c>
      <c r="AL62" s="45" t="str">
        <f>IF(Sheet1!CE62&lt;&gt;"", "Yes","")</f>
        <v/>
      </c>
      <c r="AM62" s="45" t="str">
        <f>IF(Sheet1!CF62&lt;&gt;"", Sheet1!CF62, "")</f>
        <v/>
      </c>
      <c r="AN62" s="45" t="str">
        <f>IF(Sheet1!CG62="Y", "Yes", IF(Sheet1!CG62="N", "No",""))</f>
        <v/>
      </c>
      <c r="AO62" s="45" t="str">
        <f>IF(Sheet1!CH62&lt;&gt;"", Sheet1!CH62, "")</f>
        <v/>
      </c>
      <c r="AP62" s="45" t="str">
        <f>IF(Sheet1!CI62&lt;&gt;"", "No family support", IF(Sheet1!CJ62&lt;&gt;"", "A little family support", IF(Sheet1!CK62&lt;&gt;"", "A lot of family support","")))</f>
        <v/>
      </c>
      <c r="AQ62" s="45" t="str">
        <f>IF(Sheet1!CL62&lt;&gt;"", Sheet1!CL62, "")</f>
        <v/>
      </c>
      <c r="AR62" s="45" t="str">
        <f>IF(Sheet1!CM62="Y", "Yes", IF(Sheet1!CM62="N", "No",""))</f>
        <v/>
      </c>
      <c r="AS62" s="45" t="str">
        <f>IF(Sheet1!CN62&lt;&gt;"", "Boys and Girls Club was supportive", "")</f>
        <v/>
      </c>
      <c r="AT62" s="45" t="str">
        <f>IF(Sheet1!CO62&lt;&gt;"", "Supported by Reach program", "")</f>
        <v/>
      </c>
      <c r="AU62" s="45" t="str">
        <f>IF(Sheet1!CP62&lt;&gt;"", "Supported by Girls Inc", "")</f>
        <v/>
      </c>
      <c r="AV62" s="45" t="str">
        <f>IF(Sheet1!CQ62&lt;&gt;"", "Supported by sports teams", "")</f>
        <v/>
      </c>
      <c r="AW62" s="45" t="str">
        <f>IF(Sheet1!CR62&lt;&gt;"", "Supported by other groups", "")</f>
        <v/>
      </c>
      <c r="AX62" s="45" t="str">
        <f>IF(Sheet1!CS62&lt;&gt;"", Sheet1!CS62, "")</f>
        <v/>
      </c>
      <c r="AY62" s="45" t="str">
        <f>IF(Sheet1!CT62="Y", "Yes", IF(Sheet1!CT62="N", "No", ""))</f>
        <v/>
      </c>
      <c r="AZ62" s="45" t="str">
        <f>IF(Sheet1!CU62="Y", "Yes", IF(Sheet1!CU62="N", "No", ""))</f>
        <v/>
      </c>
      <c r="BA62" s="45" t="str">
        <f>IF(Sheet1!CV62&lt;&gt;"", "Yes", "")</f>
        <v/>
      </c>
      <c r="BB62" s="45" t="str">
        <f>IF(Sheet1!CW62&lt;&gt;"", "Yes", "")</f>
        <v/>
      </c>
      <c r="BC62" s="45" t="str">
        <f>IF(Sheet1!CX62&lt;&gt;"", "Yes", "")</f>
        <v/>
      </c>
      <c r="BD62" s="45" t="str">
        <f>IF(Sheet1!CY62&lt;&gt;"", "Yes", "")</f>
        <v/>
      </c>
      <c r="BE62" s="45" t="str">
        <f>IF(Sheet1!CZ62="N", "Didn't see one", IF(Sheet1!CZ62="Y", IF(Sheet1!DA62="Y", "It helped", IF(Sheet1!DA62="N", "It didn't help", "")), ""))</f>
        <v/>
      </c>
      <c r="BF62" s="45" t="str">
        <f>IF(Sheet1!DB62&lt;&gt;"", Sheet1!DB62, "")</f>
        <v/>
      </c>
      <c r="BG62" s="45" t="str">
        <f>IF(Sheet1!DC62="Y", "Yes", IF(Sheet1!DC62="N", "No", ""))</f>
        <v/>
      </c>
      <c r="BH62" s="45" t="str">
        <f>IF(Sheet1!DD62="Y", "Yes", IF(Sheet1!DD62="N", "No", ""))</f>
        <v/>
      </c>
      <c r="BI62" s="45" t="str">
        <f>IF(Sheet1!DE62&lt;&gt;"", "Before", IF(Sheet1!DF62&lt;&gt;"", "After", IF(Sheet1!DG62&lt;&gt;"", "Never in a gang","")))</f>
        <v/>
      </c>
      <c r="BJ62" s="45" t="str">
        <f>IF(Sheet1!DG62&lt;&gt;"", "", IF(Sheet1!DH62&lt;&gt;"", Sheet1!DH62, ""))</f>
        <v/>
      </c>
      <c r="BK62" s="45" t="str">
        <f>IF(Sheet1!DI62="Y", "Yes", IF(Sheet1!DI62="N", "No", ""))</f>
        <v/>
      </c>
      <c r="BL62" s="45" t="str">
        <f>IF(Sheet1!DI62="Y", IF(Sheet1!DJ62&lt;&gt;"", Sheet1!DJ62, ""), "")</f>
        <v/>
      </c>
      <c r="BM62" s="45" t="str">
        <f>IF(Sheet1!DL62&lt;&gt;"", Sheet1!DL62, "")</f>
        <v/>
      </c>
      <c r="BN62" s="45" t="str">
        <f>IF(Sheet1!DM62="Y", "Yes", IF(Sheet1!DM62="N", "No", ""))</f>
        <v/>
      </c>
    </row>
    <row r="63" spans="1:66">
      <c r="A63" s="32">
        <v>62</v>
      </c>
      <c r="B63" s="32" t="str">
        <f>IF(Sheet1!B63="M","Male", IF(Sheet1!B63="F","Female",""))</f>
        <v/>
      </c>
      <c r="C63" s="32" t="str">
        <f>IF(Sheet1!C63&lt;&gt;"","&lt;20",IF(Sheet1!D63&lt;&gt;"","21-30",IF(Sheet1!E63&lt;&gt;"","31-40",(IF(Sheet1!F63&lt;&gt;"","41-50",IF(Sheet1!G63&lt;&gt;"","50+",""))))))</f>
        <v/>
      </c>
      <c r="D63" s="32" t="str">
        <f>IF(Sheet1!H63&lt;&gt;"","Latino",IF(Sheet1!I63&lt;&gt;"", "White", IF(Sheet1!J63&lt;&gt;"", "Asian", IF(Sheet1!K63&lt;&gt;"", "African-American",IF(Sheet1!L63&lt;&gt;"", "Other","")))))</f>
        <v/>
      </c>
      <c r="E63" s="32" t="str">
        <f>IF(Sheet1!M63="N","No",IF(Sheet1!M63="Y","Yes",""))</f>
        <v/>
      </c>
      <c r="F63" s="32" t="str">
        <f>IF(Sheet1!N63&lt;&gt;"","Primary",IF(Sheet1!O63&lt;&gt;"","Middle",IF(Sheet1!P63&lt;&gt;"","Some HS",IF(Sheet1!Q63&lt;&gt;"","HS Diploma",IF(Sheet1!R63&lt;&gt;"","Some College",IF(Sheet1!S63&lt;&gt;"","College Diploma",""))))))</f>
        <v/>
      </c>
      <c r="G63" s="32" t="str">
        <f>IF(Sheet1!U63&lt;&gt;"", "&lt;5", IF(Sheet1!V63&lt;&gt;"", "5-19", IF(Sheet1!W63&lt;&gt;"", "20-40", IF(Sheet1!X63&lt;&gt;"", "&gt;40",""))))</f>
        <v/>
      </c>
      <c r="H63" s="32" t="str">
        <f>IF(Sheet1!Y63&lt;&gt;"", "Parents", IF(Sheet1!Z63&lt;&gt;"", "Illegal Activity", IF(Sheet1!AA63&lt;&gt;"", "Gov't Support", IF(Sheet1!AB63&lt;&gt;"", "Other",""))))</f>
        <v/>
      </c>
      <c r="I63" s="32" t="str">
        <f>IF(Sheet1!AC63="Y", "Yes", IF(Sheet1!AC63="N", "No", ""))</f>
        <v/>
      </c>
      <c r="J63" s="32" t="str">
        <f>IF(Sheet1!AD63="N", "0", IF(Sheet1!AE63&lt;&gt;"", "1", IF(Sheet1!AF63&lt;&gt;"", "2-3", IF(Sheet1!AG63&lt;&gt;"", "4-6", IF(Sheet1!AH63&lt;&gt;"", "7+","")))))</f>
        <v/>
      </c>
      <c r="K63" s="32" t="str">
        <f>IF(Sheet1!AI63&lt;&gt;"", "English", IF(Sheet1!AJ63&lt;&gt;"", "Spanish", IF(Sheet1!AK63&lt;&gt;"", "Other","")))</f>
        <v/>
      </c>
      <c r="L63" s="32" t="str">
        <f>IF(Sheet1!AL63&lt;&gt;"","&lt;$20,000",IF(Sheet1!AM63&lt;&gt;"","$20-49K",IF(Sheet1!AN63&lt;&gt;"","$50-100K",IF(Sheet1!AO63&lt;&gt;"","&gt;$100K",""))))</f>
        <v/>
      </c>
      <c r="M63" s="32" t="str">
        <f>IF(Sheet1!AP63="Y", "Yes", IF(Sheet1!AP63="N", "No",""))</f>
        <v/>
      </c>
      <c r="N63" s="51" t="str">
        <f>IF(Sheet1!AQ63="Y", "Yes", IF(Sheet1!AQ63="N", "No",""))</f>
        <v/>
      </c>
      <c r="O63" s="45" t="str">
        <f>IF(Sheet1!AR63="N", 0, IF(Sheet1!AS63&lt;&gt;"", Sheet1!AS63, ""))</f>
        <v/>
      </c>
      <c r="P63" s="45" t="str">
        <f>IF(Sheet1!AT63&lt;&gt;"", "Never", IF(Sheet1!AU63&lt;&gt;"", "Sometimes", IF(Sheet1!AV63&lt;&gt;"", "Often", IF(Sheet1!AW63&lt;&gt;"", "Always",""))))</f>
        <v/>
      </c>
      <c r="Q63" s="45" t="str">
        <f>IF(Sheet1!AX63="Y", "Yes", IF(Sheet1!AX63="N", "No",""))</f>
        <v/>
      </c>
      <c r="R63" s="45" t="str">
        <f>IF(Sheet1!AY63="Y", IF(Sheet1!AZ63&lt;&gt;"", Sheet1!AZ63-Sheet1!DK63+Sheet1!DL63, ""),"")</f>
        <v/>
      </c>
      <c r="S63" s="45" t="str">
        <f>IF(Sheet1!BA63="Y", IF(Sheet1!BB63&lt;&gt;"", Sheet1!BB63-Sheet1!DK63+Sheet1!DL63, ""),"")</f>
        <v/>
      </c>
      <c r="T63" s="45" t="str">
        <f>IF(Sheet1!BC63="Y", IF(Sheet1!BD63&lt;&gt;"", Sheet1!BD63-Sheet1!DK63+Sheet1!DL63, ""),"")</f>
        <v/>
      </c>
      <c r="U63" s="45" t="str">
        <f>IF(Sheet1!BE63="Y", IF(Sheet1!BF63&lt;&gt;"", Sheet1!BF63-Sheet1!DK63+Sheet1!DL63, ""),"")</f>
        <v/>
      </c>
      <c r="V63" s="45" t="str">
        <f>IF(Sheet1!BG63&lt;&gt;"", Sheet1!BG63,"")</f>
        <v/>
      </c>
      <c r="W63" s="45" t="str">
        <f>IF(Sheet1!BH63&lt;&gt;"", Sheet1!BH63,"")</f>
        <v/>
      </c>
      <c r="X63" s="45" t="str">
        <f>IF(Sheet1!BI63&lt;&gt;"", Sheet1!BI63,"")</f>
        <v/>
      </c>
      <c r="Y63" s="45" t="str">
        <f>IF(Sheet1!BJ63="N", 0, IF(Sheet1!BK63&lt;&gt;"", Sheet1!BK63,""))</f>
        <v/>
      </c>
      <c r="Z63" s="45" t="str">
        <f>IF(Sheet1!BK63="N", 0, IF(Sheet1!BL63&lt;&gt;"", Sheet1!BL63,""))</f>
        <v/>
      </c>
      <c r="AA63" s="45" t="str">
        <f>IF(Sheet1!BN63&lt;&gt;"", Sheet1!BN63, "")</f>
        <v/>
      </c>
      <c r="AB63" s="45" t="str">
        <f>IF(Sheet1!BO63="Y", "Yes", IF(Sheet1!BO63="N", "No", IF(Sheet1!BO63="NA", "NA","")))</f>
        <v/>
      </c>
      <c r="AC63" s="45" t="str">
        <f>IF(Sheet1!BO63="N", "No", IF(Sheet1!BO63="NA", "No kids", IF(Sheet1!BP63="Y", "Enough", IF(Sheet1!BP63="N", "Not enough", ""))))</f>
        <v/>
      </c>
      <c r="AD63" s="45" t="str">
        <f>IF(Sheet1!BQ63="Y", "Yes", IF(Sheet1!BQ63="N", "No",""))</f>
        <v/>
      </c>
      <c r="AE63" s="45" t="str">
        <f>IF(Sheet1!BR63&lt;&gt;"", Sheet1!BR63, "")</f>
        <v/>
      </c>
      <c r="AF63" s="45" t="str">
        <f>IF(Sheet1!BS63&lt;&gt;"", "Yes", IF(Sheet1!BT63&lt;&gt;"", "No", IF(Sheet1!BU63&lt;&gt;"", "No surviving parent", IF(Sheet1!BV63&lt;&gt;"", "Don't know",""))))</f>
        <v/>
      </c>
      <c r="AG63" s="45" t="str">
        <f>IF(Sheet1!BW63&lt;&gt;"", "Yes", IF(Sheet1!BX63&lt;&gt;"", "No", IF(Sheet1!BY63&lt;&gt;"", "No surviving parent", IF(Sheet1!BZ63&lt;&gt;"", "Don't know",""))))</f>
        <v/>
      </c>
      <c r="AH63" s="45" t="str">
        <f>IF(Sheet1!CA63&lt;&gt;"", "Yes","")</f>
        <v/>
      </c>
      <c r="AI63" s="45" t="str">
        <f>IF(Sheet1!CB63&lt;&gt;"", "Yes","")</f>
        <v/>
      </c>
      <c r="AJ63" s="45" t="str">
        <f>IF(Sheet1!CC63&lt;&gt;"", "Yes","")</f>
        <v/>
      </c>
      <c r="AK63" s="45" t="str">
        <f>IF(Sheet1!CD63&lt;&gt;"", "Yes","")</f>
        <v/>
      </c>
      <c r="AL63" s="45" t="str">
        <f>IF(Sheet1!CE63&lt;&gt;"", "Yes","")</f>
        <v/>
      </c>
      <c r="AM63" s="45" t="str">
        <f>IF(Sheet1!CF63&lt;&gt;"", Sheet1!CF63, "")</f>
        <v/>
      </c>
      <c r="AN63" s="45" t="str">
        <f>IF(Sheet1!CG63="Y", "Yes", IF(Sheet1!CG63="N", "No",""))</f>
        <v/>
      </c>
      <c r="AO63" s="45" t="str">
        <f>IF(Sheet1!CH63&lt;&gt;"", Sheet1!CH63, "")</f>
        <v/>
      </c>
      <c r="AP63" s="45" t="str">
        <f>IF(Sheet1!CI63&lt;&gt;"", "No family support", IF(Sheet1!CJ63&lt;&gt;"", "A little family support", IF(Sheet1!CK63&lt;&gt;"", "A lot of family support","")))</f>
        <v/>
      </c>
      <c r="AQ63" s="45" t="str">
        <f>IF(Sheet1!CL63&lt;&gt;"", Sheet1!CL63, "")</f>
        <v/>
      </c>
      <c r="AR63" s="45" t="str">
        <f>IF(Sheet1!CM63="Y", "Yes", IF(Sheet1!CM63="N", "No",""))</f>
        <v/>
      </c>
      <c r="AS63" s="45" t="str">
        <f>IF(Sheet1!CN63&lt;&gt;"", "Boys and Girls Club was supportive", "")</f>
        <v/>
      </c>
      <c r="AT63" s="45" t="str">
        <f>IF(Sheet1!CO63&lt;&gt;"", "Supported by Reach program", "")</f>
        <v/>
      </c>
      <c r="AU63" s="45" t="str">
        <f>IF(Sheet1!CP63&lt;&gt;"", "Supported by Girls Inc", "")</f>
        <v/>
      </c>
      <c r="AV63" s="45" t="str">
        <f>IF(Sheet1!CQ63&lt;&gt;"", "Supported by sports teams", "")</f>
        <v/>
      </c>
      <c r="AW63" s="45" t="str">
        <f>IF(Sheet1!CR63&lt;&gt;"", "Supported by other groups", "")</f>
        <v/>
      </c>
      <c r="AX63" s="45" t="str">
        <f>IF(Sheet1!CS63&lt;&gt;"", Sheet1!CS63, "")</f>
        <v/>
      </c>
      <c r="AY63" s="45" t="str">
        <f>IF(Sheet1!CT63="Y", "Yes", IF(Sheet1!CT63="N", "No", ""))</f>
        <v/>
      </c>
      <c r="AZ63" s="45" t="str">
        <f>IF(Sheet1!CU63="Y", "Yes", IF(Sheet1!CU63="N", "No", ""))</f>
        <v/>
      </c>
      <c r="BA63" s="45" t="str">
        <f>IF(Sheet1!CV63&lt;&gt;"", "Yes", "")</f>
        <v/>
      </c>
      <c r="BB63" s="45" t="str">
        <f>IF(Sheet1!CW63&lt;&gt;"", "Yes", "")</f>
        <v/>
      </c>
      <c r="BC63" s="45" t="str">
        <f>IF(Sheet1!CX63&lt;&gt;"", "Yes", "")</f>
        <v/>
      </c>
      <c r="BD63" s="45" t="str">
        <f>IF(Sheet1!CY63&lt;&gt;"", "Yes", "")</f>
        <v/>
      </c>
      <c r="BE63" s="45" t="str">
        <f>IF(Sheet1!CZ63="N", "Didn't see one", IF(Sheet1!CZ63="Y", IF(Sheet1!DA63="Y", "It helped", IF(Sheet1!DA63="N", "It didn't help", "")), ""))</f>
        <v/>
      </c>
      <c r="BF63" s="45" t="str">
        <f>IF(Sheet1!DB63&lt;&gt;"", Sheet1!DB63, "")</f>
        <v/>
      </c>
      <c r="BG63" s="45" t="str">
        <f>IF(Sheet1!DC63="Y", "Yes", IF(Sheet1!DC63="N", "No", ""))</f>
        <v/>
      </c>
      <c r="BH63" s="45" t="str">
        <f>IF(Sheet1!DD63="Y", "Yes", IF(Sheet1!DD63="N", "No", ""))</f>
        <v/>
      </c>
      <c r="BI63" s="45" t="str">
        <f>IF(Sheet1!DE63&lt;&gt;"", "Before", IF(Sheet1!DF63&lt;&gt;"", "After", IF(Sheet1!DG63&lt;&gt;"", "Never in a gang","")))</f>
        <v/>
      </c>
      <c r="BJ63" s="45" t="str">
        <f>IF(Sheet1!DG63&lt;&gt;"", "", IF(Sheet1!DH63&lt;&gt;"", Sheet1!DH63, ""))</f>
        <v/>
      </c>
      <c r="BK63" s="45" t="str">
        <f>IF(Sheet1!DI63="Y", "Yes", IF(Sheet1!DI63="N", "No", ""))</f>
        <v/>
      </c>
      <c r="BL63" s="45" t="str">
        <f>IF(Sheet1!DI63="Y", IF(Sheet1!DJ63&lt;&gt;"", Sheet1!DJ63, ""), "")</f>
        <v/>
      </c>
      <c r="BM63" s="45" t="str">
        <f>IF(Sheet1!DL63&lt;&gt;"", Sheet1!DL63, "")</f>
        <v/>
      </c>
      <c r="BN63" s="45" t="str">
        <f>IF(Sheet1!DM63="Y", "Yes", IF(Sheet1!DM63="N", "No", ""))</f>
        <v/>
      </c>
    </row>
    <row r="64" spans="1:66">
      <c r="A64" s="32">
        <v>63</v>
      </c>
      <c r="B64" s="32" t="str">
        <f>IF(Sheet1!B64="M","Male", IF(Sheet1!B64="F","Female",""))</f>
        <v/>
      </c>
      <c r="C64" s="32" t="str">
        <f>IF(Sheet1!C64&lt;&gt;"","&lt;20",IF(Sheet1!D64&lt;&gt;"","21-30",IF(Sheet1!E64&lt;&gt;"","31-40",(IF(Sheet1!F64&lt;&gt;"","41-50",IF(Sheet1!G64&lt;&gt;"","50+",""))))))</f>
        <v/>
      </c>
      <c r="D64" s="32" t="str">
        <f>IF(Sheet1!H64&lt;&gt;"","Latino",IF(Sheet1!I64&lt;&gt;"", "White", IF(Sheet1!J64&lt;&gt;"", "Asian", IF(Sheet1!K64&lt;&gt;"", "African-American",IF(Sheet1!L64&lt;&gt;"", "Other","")))))</f>
        <v/>
      </c>
      <c r="E64" s="32" t="str">
        <f>IF(Sheet1!M64="N","No",IF(Sheet1!M64="Y","Yes",""))</f>
        <v/>
      </c>
      <c r="F64" s="32" t="str">
        <f>IF(Sheet1!N64&lt;&gt;"","Primary",IF(Sheet1!O64&lt;&gt;"","Middle",IF(Sheet1!P64&lt;&gt;"","Some HS",IF(Sheet1!Q64&lt;&gt;"","HS Diploma",IF(Sheet1!R64&lt;&gt;"","Some College",IF(Sheet1!S64&lt;&gt;"","College Diploma",""))))))</f>
        <v/>
      </c>
      <c r="G64" s="32" t="str">
        <f>IF(Sheet1!U64&lt;&gt;"", "&lt;5", IF(Sheet1!V64&lt;&gt;"", "5-19", IF(Sheet1!W64&lt;&gt;"", "20-40", IF(Sheet1!X64&lt;&gt;"", "&gt;40",""))))</f>
        <v/>
      </c>
      <c r="H64" s="32" t="str">
        <f>IF(Sheet1!Y64&lt;&gt;"", "Parents", IF(Sheet1!Z64&lt;&gt;"", "Illegal Activity", IF(Sheet1!AA64&lt;&gt;"", "Gov't Support", IF(Sheet1!AB64&lt;&gt;"", "Other",""))))</f>
        <v/>
      </c>
      <c r="I64" s="32" t="str">
        <f>IF(Sheet1!AC64="Y", "Yes", IF(Sheet1!AC64="N", "No", ""))</f>
        <v/>
      </c>
      <c r="J64" s="32" t="str">
        <f>IF(Sheet1!AD64="N", "0", IF(Sheet1!AE64&lt;&gt;"", "1", IF(Sheet1!AF64&lt;&gt;"", "2-3", IF(Sheet1!AG64&lt;&gt;"", "4-6", IF(Sheet1!AH64&lt;&gt;"", "7+","")))))</f>
        <v/>
      </c>
      <c r="K64" s="32" t="str">
        <f>IF(Sheet1!AI64&lt;&gt;"", "English", IF(Sheet1!AJ64&lt;&gt;"", "Spanish", IF(Sheet1!AK64&lt;&gt;"", "Other","")))</f>
        <v/>
      </c>
      <c r="L64" s="32" t="str">
        <f>IF(Sheet1!AL64&lt;&gt;"","&lt;$20,000",IF(Sheet1!AM64&lt;&gt;"","$20-49K",IF(Sheet1!AN64&lt;&gt;"","$50-100K",IF(Sheet1!AO64&lt;&gt;"","&gt;$100K",""))))</f>
        <v/>
      </c>
      <c r="M64" s="32" t="str">
        <f>IF(Sheet1!AP64="Y", "Yes", IF(Sheet1!AP64="N", "No",""))</f>
        <v/>
      </c>
      <c r="N64" s="51" t="str">
        <f>IF(Sheet1!AQ64="Y", "Yes", IF(Sheet1!AQ64="N", "No",""))</f>
        <v/>
      </c>
      <c r="O64" s="45" t="str">
        <f>IF(Sheet1!AR64="N", 0, IF(Sheet1!AS64&lt;&gt;"", Sheet1!AS64, ""))</f>
        <v/>
      </c>
      <c r="P64" s="45" t="str">
        <f>IF(Sheet1!AT64&lt;&gt;"", "Never", IF(Sheet1!AU64&lt;&gt;"", "Sometimes", IF(Sheet1!AV64&lt;&gt;"", "Often", IF(Sheet1!AW64&lt;&gt;"", "Always",""))))</f>
        <v/>
      </c>
      <c r="Q64" s="45" t="str">
        <f>IF(Sheet1!AX64="Y", "Yes", IF(Sheet1!AX64="N", "No",""))</f>
        <v/>
      </c>
      <c r="R64" s="45" t="str">
        <f>IF(Sheet1!AY64="Y", IF(Sheet1!AZ64&lt;&gt;"", Sheet1!AZ64-Sheet1!DK64+Sheet1!DL64, ""),"")</f>
        <v/>
      </c>
      <c r="S64" s="45" t="str">
        <f>IF(Sheet1!BA64="Y", IF(Sheet1!BB64&lt;&gt;"", Sheet1!BB64-Sheet1!DK64+Sheet1!DL64, ""),"")</f>
        <v/>
      </c>
      <c r="T64" s="45" t="str">
        <f>IF(Sheet1!BC64="Y", IF(Sheet1!BD64&lt;&gt;"", Sheet1!BD64-Sheet1!DK64+Sheet1!DL64, ""),"")</f>
        <v/>
      </c>
      <c r="U64" s="45" t="str">
        <f>IF(Sheet1!BE64="Y", IF(Sheet1!BF64&lt;&gt;"", Sheet1!BF64-Sheet1!DK64+Sheet1!DL64, ""),"")</f>
        <v/>
      </c>
      <c r="V64" s="45" t="str">
        <f>IF(Sheet1!BG64&lt;&gt;"", Sheet1!BG64,"")</f>
        <v/>
      </c>
      <c r="W64" s="45" t="str">
        <f>IF(Sheet1!BH64&lt;&gt;"", Sheet1!BH64,"")</f>
        <v/>
      </c>
      <c r="X64" s="45" t="str">
        <f>IF(Sheet1!BI64&lt;&gt;"", Sheet1!BI64,"")</f>
        <v/>
      </c>
      <c r="Y64" s="45" t="str">
        <f>IF(Sheet1!BJ64="N", 0, IF(Sheet1!BK64&lt;&gt;"", Sheet1!BK64,""))</f>
        <v/>
      </c>
      <c r="Z64" s="45" t="str">
        <f>IF(Sheet1!BK64="N", 0, IF(Sheet1!BL64&lt;&gt;"", Sheet1!BL64,""))</f>
        <v/>
      </c>
      <c r="AA64" s="45" t="str">
        <f>IF(Sheet1!BN64&lt;&gt;"", Sheet1!BN64, "")</f>
        <v/>
      </c>
      <c r="AB64" s="45" t="str">
        <f>IF(Sheet1!BO64="Y", "Yes", IF(Sheet1!BO64="N", "No", IF(Sheet1!BO64="NA", "NA","")))</f>
        <v/>
      </c>
      <c r="AC64" s="45" t="str">
        <f>IF(Sheet1!BO64="N", "No", IF(Sheet1!BO64="NA", "No kids", IF(Sheet1!BP64="Y", "Enough", IF(Sheet1!BP64="N", "Not enough", ""))))</f>
        <v/>
      </c>
      <c r="AD64" s="45" t="str">
        <f>IF(Sheet1!BQ64="Y", "Yes", IF(Sheet1!BQ64="N", "No",""))</f>
        <v/>
      </c>
      <c r="AE64" s="45" t="str">
        <f>IF(Sheet1!BR64&lt;&gt;"", Sheet1!BR64, "")</f>
        <v/>
      </c>
      <c r="AF64" s="45" t="str">
        <f>IF(Sheet1!BS64&lt;&gt;"", "Yes", IF(Sheet1!BT64&lt;&gt;"", "No", IF(Sheet1!BU64&lt;&gt;"", "No surviving parent", IF(Sheet1!BV64&lt;&gt;"", "Don't know",""))))</f>
        <v/>
      </c>
      <c r="AG64" s="45" t="str">
        <f>IF(Sheet1!BW64&lt;&gt;"", "Yes", IF(Sheet1!BX64&lt;&gt;"", "No", IF(Sheet1!BY64&lt;&gt;"", "No surviving parent", IF(Sheet1!BZ64&lt;&gt;"", "Don't know",""))))</f>
        <v/>
      </c>
      <c r="AH64" s="45" t="str">
        <f>IF(Sheet1!CA64&lt;&gt;"", "Yes","")</f>
        <v/>
      </c>
      <c r="AI64" s="45" t="str">
        <f>IF(Sheet1!CB64&lt;&gt;"", "Yes","")</f>
        <v/>
      </c>
      <c r="AJ64" s="45" t="str">
        <f>IF(Sheet1!CC64&lt;&gt;"", "Yes","")</f>
        <v/>
      </c>
      <c r="AK64" s="45" t="str">
        <f>IF(Sheet1!CD64&lt;&gt;"", "Yes","")</f>
        <v/>
      </c>
      <c r="AL64" s="45" t="str">
        <f>IF(Sheet1!CE64&lt;&gt;"", "Yes","")</f>
        <v/>
      </c>
      <c r="AM64" s="45" t="str">
        <f>IF(Sheet1!CF64&lt;&gt;"", Sheet1!CF64, "")</f>
        <v/>
      </c>
      <c r="AN64" s="45" t="str">
        <f>IF(Sheet1!CG64="Y", "Yes", IF(Sheet1!CG64="N", "No",""))</f>
        <v/>
      </c>
      <c r="AO64" s="45" t="str">
        <f>IF(Sheet1!CH64&lt;&gt;"", Sheet1!CH64, "")</f>
        <v/>
      </c>
      <c r="AP64" s="45" t="str">
        <f>IF(Sheet1!CI64&lt;&gt;"", "No family support", IF(Sheet1!CJ64&lt;&gt;"", "A little family support", IF(Sheet1!CK64&lt;&gt;"", "A lot of family support","")))</f>
        <v/>
      </c>
      <c r="AQ64" s="45" t="str">
        <f>IF(Sheet1!CL64&lt;&gt;"", Sheet1!CL64, "")</f>
        <v/>
      </c>
      <c r="AR64" s="45" t="str">
        <f>IF(Sheet1!CM64="Y", "Yes", IF(Sheet1!CM64="N", "No",""))</f>
        <v/>
      </c>
      <c r="AS64" s="45" t="str">
        <f>IF(Sheet1!CN64&lt;&gt;"", "Boys and Girls Club was supportive", "")</f>
        <v/>
      </c>
      <c r="AT64" s="45" t="str">
        <f>IF(Sheet1!CO64&lt;&gt;"", "Supported by Reach program", "")</f>
        <v/>
      </c>
      <c r="AU64" s="45" t="str">
        <f>IF(Sheet1!CP64&lt;&gt;"", "Supported by Girls Inc", "")</f>
        <v/>
      </c>
      <c r="AV64" s="45" t="str">
        <f>IF(Sheet1!CQ64&lt;&gt;"", "Supported by sports teams", "")</f>
        <v/>
      </c>
      <c r="AW64" s="45" t="str">
        <f>IF(Sheet1!CR64&lt;&gt;"", "Supported by other groups", "")</f>
        <v/>
      </c>
      <c r="AX64" s="45" t="str">
        <f>IF(Sheet1!CS64&lt;&gt;"", Sheet1!CS64, "")</f>
        <v/>
      </c>
      <c r="AY64" s="45" t="str">
        <f>IF(Sheet1!CT64="Y", "Yes", IF(Sheet1!CT64="N", "No", ""))</f>
        <v/>
      </c>
      <c r="AZ64" s="45" t="str">
        <f>IF(Sheet1!CU64="Y", "Yes", IF(Sheet1!CU64="N", "No", ""))</f>
        <v/>
      </c>
      <c r="BA64" s="45" t="str">
        <f>IF(Sheet1!CV64&lt;&gt;"", "Yes", "")</f>
        <v/>
      </c>
      <c r="BB64" s="45" t="str">
        <f>IF(Sheet1!CW64&lt;&gt;"", "Yes", "")</f>
        <v/>
      </c>
      <c r="BC64" s="45" t="str">
        <f>IF(Sheet1!CX64&lt;&gt;"", "Yes", "")</f>
        <v/>
      </c>
      <c r="BD64" s="45" t="str">
        <f>IF(Sheet1!CY64&lt;&gt;"", "Yes", "")</f>
        <v/>
      </c>
      <c r="BE64" s="45" t="str">
        <f>IF(Sheet1!CZ64="N", "Didn't see one", IF(Sheet1!CZ64="Y", IF(Sheet1!DA64="Y", "It helped", IF(Sheet1!DA64="N", "It didn't help", "")), ""))</f>
        <v/>
      </c>
      <c r="BF64" s="45" t="str">
        <f>IF(Sheet1!DB64&lt;&gt;"", Sheet1!DB64, "")</f>
        <v/>
      </c>
      <c r="BG64" s="45" t="str">
        <f>IF(Sheet1!DC64="Y", "Yes", IF(Sheet1!DC64="N", "No", ""))</f>
        <v/>
      </c>
      <c r="BH64" s="45" t="str">
        <f>IF(Sheet1!DD64="Y", "Yes", IF(Sheet1!DD64="N", "No", ""))</f>
        <v/>
      </c>
      <c r="BI64" s="45" t="str">
        <f>IF(Sheet1!DE64&lt;&gt;"", "Before", IF(Sheet1!DF64&lt;&gt;"", "After", IF(Sheet1!DG64&lt;&gt;"", "Never in a gang","")))</f>
        <v/>
      </c>
      <c r="BJ64" s="45" t="str">
        <f>IF(Sheet1!DG64&lt;&gt;"", "", IF(Sheet1!DH64&lt;&gt;"", Sheet1!DH64, ""))</f>
        <v/>
      </c>
      <c r="BK64" s="45" t="str">
        <f>IF(Sheet1!DI64="Y", "Yes", IF(Sheet1!DI64="N", "No", ""))</f>
        <v/>
      </c>
      <c r="BL64" s="45" t="str">
        <f>IF(Sheet1!DI64="Y", IF(Sheet1!DJ64&lt;&gt;"", Sheet1!DJ64, ""), "")</f>
        <v/>
      </c>
      <c r="BM64" s="45" t="str">
        <f>IF(Sheet1!DL64&lt;&gt;"", Sheet1!DL64, "")</f>
        <v/>
      </c>
      <c r="BN64" s="45" t="str">
        <f>IF(Sheet1!DM64="Y", "Yes", IF(Sheet1!DM64="N", "No", ""))</f>
        <v/>
      </c>
    </row>
    <row r="65" spans="1:66">
      <c r="A65" s="32">
        <v>64</v>
      </c>
      <c r="B65" s="32" t="str">
        <f>IF(Sheet1!B65="M","Male", IF(Sheet1!B65="F","Female",""))</f>
        <v/>
      </c>
      <c r="C65" s="32" t="str">
        <f>IF(Sheet1!C65&lt;&gt;"","&lt;20",IF(Sheet1!D65&lt;&gt;"","21-30",IF(Sheet1!E65&lt;&gt;"","31-40",(IF(Sheet1!F65&lt;&gt;"","41-50",IF(Sheet1!G65&lt;&gt;"","50+",""))))))</f>
        <v/>
      </c>
      <c r="D65" s="32" t="str">
        <f>IF(Sheet1!H65&lt;&gt;"","Latino",IF(Sheet1!I65&lt;&gt;"", "White", IF(Sheet1!J65&lt;&gt;"", "Asian", IF(Sheet1!K65&lt;&gt;"", "African-American",IF(Sheet1!L65&lt;&gt;"", "Other","")))))</f>
        <v/>
      </c>
      <c r="E65" s="32" t="str">
        <f>IF(Sheet1!M65="N","No",IF(Sheet1!M65="Y","Yes",""))</f>
        <v/>
      </c>
      <c r="F65" s="32" t="str">
        <f>IF(Sheet1!N65&lt;&gt;"","Primary",IF(Sheet1!O65&lt;&gt;"","Middle",IF(Sheet1!P65&lt;&gt;"","Some HS",IF(Sheet1!Q65&lt;&gt;"","HS Diploma",IF(Sheet1!R65&lt;&gt;"","Some College",IF(Sheet1!S65&lt;&gt;"","College Diploma",""))))))</f>
        <v/>
      </c>
      <c r="G65" s="32" t="str">
        <f>IF(Sheet1!U65&lt;&gt;"", "&lt;5", IF(Sheet1!V65&lt;&gt;"", "5-19", IF(Sheet1!W65&lt;&gt;"", "20-40", IF(Sheet1!X65&lt;&gt;"", "&gt;40",""))))</f>
        <v/>
      </c>
      <c r="H65" s="32" t="str">
        <f>IF(Sheet1!Y65&lt;&gt;"", "Parents", IF(Sheet1!Z65&lt;&gt;"", "Illegal Activity", IF(Sheet1!AA65&lt;&gt;"", "Gov't Support", IF(Sheet1!AB65&lt;&gt;"", "Other",""))))</f>
        <v/>
      </c>
      <c r="I65" s="32" t="str">
        <f>IF(Sheet1!AC65="Y", "Yes", IF(Sheet1!AC65="N", "No", ""))</f>
        <v/>
      </c>
      <c r="J65" s="32" t="str">
        <f>IF(Sheet1!AD65="N", "0", IF(Sheet1!AE65&lt;&gt;"", "1", IF(Sheet1!AF65&lt;&gt;"", "2-3", IF(Sheet1!AG65&lt;&gt;"", "4-6", IF(Sheet1!AH65&lt;&gt;"", "7+","")))))</f>
        <v/>
      </c>
      <c r="K65" s="32" t="str">
        <f>IF(Sheet1!AI65&lt;&gt;"", "English", IF(Sheet1!AJ65&lt;&gt;"", "Spanish", IF(Sheet1!AK65&lt;&gt;"", "Other","")))</f>
        <v/>
      </c>
      <c r="L65" s="32" t="str">
        <f>IF(Sheet1!AL65&lt;&gt;"","&lt;$20,000",IF(Sheet1!AM65&lt;&gt;"","$20-49K",IF(Sheet1!AN65&lt;&gt;"","$50-100K",IF(Sheet1!AO65&lt;&gt;"","&gt;$100K",""))))</f>
        <v/>
      </c>
      <c r="M65" s="32" t="str">
        <f>IF(Sheet1!AP65="Y", "Yes", IF(Sheet1!AP65="N", "No",""))</f>
        <v/>
      </c>
      <c r="N65" s="51" t="str">
        <f>IF(Sheet1!AQ65="Y", "Yes", IF(Sheet1!AQ65="N", "No",""))</f>
        <v/>
      </c>
      <c r="O65" s="45" t="str">
        <f>IF(Sheet1!AR65="N", 0, IF(Sheet1!AS65&lt;&gt;"", Sheet1!AS65, ""))</f>
        <v/>
      </c>
      <c r="P65" s="45" t="str">
        <f>IF(Sheet1!AT65&lt;&gt;"", "Never", IF(Sheet1!AU65&lt;&gt;"", "Sometimes", IF(Sheet1!AV65&lt;&gt;"", "Often", IF(Sheet1!AW65&lt;&gt;"", "Always",""))))</f>
        <v/>
      </c>
      <c r="Q65" s="45" t="str">
        <f>IF(Sheet1!AX65="Y", "Yes", IF(Sheet1!AX65="N", "No",""))</f>
        <v/>
      </c>
      <c r="R65" s="45" t="str">
        <f>IF(Sheet1!AY65="Y", IF(Sheet1!AZ65&lt;&gt;"", Sheet1!AZ65-Sheet1!DK65+Sheet1!DL65, ""),"")</f>
        <v/>
      </c>
      <c r="S65" s="45" t="str">
        <f>IF(Sheet1!BA65="Y", IF(Sheet1!BB65&lt;&gt;"", Sheet1!BB65-Sheet1!DK65+Sheet1!DL65, ""),"")</f>
        <v/>
      </c>
      <c r="T65" s="45" t="str">
        <f>IF(Sheet1!BC65="Y", IF(Sheet1!BD65&lt;&gt;"", Sheet1!BD65-Sheet1!DK65+Sheet1!DL65, ""),"")</f>
        <v/>
      </c>
      <c r="U65" s="45" t="str">
        <f>IF(Sheet1!BE65="Y", IF(Sheet1!BF65&lt;&gt;"", Sheet1!BF65-Sheet1!DK65+Sheet1!DL65, ""),"")</f>
        <v/>
      </c>
      <c r="V65" s="45" t="str">
        <f>IF(Sheet1!BG65&lt;&gt;"", Sheet1!BG65,"")</f>
        <v/>
      </c>
      <c r="W65" s="45" t="str">
        <f>IF(Sheet1!BH65&lt;&gt;"", Sheet1!BH65,"")</f>
        <v/>
      </c>
      <c r="X65" s="45" t="str">
        <f>IF(Sheet1!BI65&lt;&gt;"", Sheet1!BI65,"")</f>
        <v/>
      </c>
      <c r="Y65" s="45" t="str">
        <f>IF(Sheet1!BJ65="N", 0, IF(Sheet1!BK65&lt;&gt;"", Sheet1!BK65,""))</f>
        <v/>
      </c>
      <c r="Z65" s="45" t="str">
        <f>IF(Sheet1!BK65="N", 0, IF(Sheet1!BL65&lt;&gt;"", Sheet1!BL65,""))</f>
        <v/>
      </c>
      <c r="AA65" s="45" t="str">
        <f>IF(Sheet1!BN65&lt;&gt;"", Sheet1!BN65, "")</f>
        <v/>
      </c>
      <c r="AB65" s="45" t="str">
        <f>IF(Sheet1!BO65="Y", "Yes", IF(Sheet1!BO65="N", "No", IF(Sheet1!BO65="NA", "NA","")))</f>
        <v/>
      </c>
      <c r="AC65" s="45" t="str">
        <f>IF(Sheet1!BO65="N", "No", IF(Sheet1!BO65="NA", "No kids", IF(Sheet1!BP65="Y", "Enough", IF(Sheet1!BP65="N", "Not enough", ""))))</f>
        <v/>
      </c>
      <c r="AD65" s="45" t="str">
        <f>IF(Sheet1!BQ65="Y", "Yes", IF(Sheet1!BQ65="N", "No",""))</f>
        <v/>
      </c>
      <c r="AE65" s="45" t="str">
        <f>IF(Sheet1!BR65&lt;&gt;"", Sheet1!BR65, "")</f>
        <v/>
      </c>
      <c r="AF65" s="45" t="str">
        <f>IF(Sheet1!BS65&lt;&gt;"", "Yes", IF(Sheet1!BT65&lt;&gt;"", "No", IF(Sheet1!BU65&lt;&gt;"", "No surviving parent", IF(Sheet1!BV65&lt;&gt;"", "Don't know",""))))</f>
        <v/>
      </c>
      <c r="AG65" s="45" t="str">
        <f>IF(Sheet1!BW65&lt;&gt;"", "Yes", IF(Sheet1!BX65&lt;&gt;"", "No", IF(Sheet1!BY65&lt;&gt;"", "No surviving parent", IF(Sheet1!BZ65&lt;&gt;"", "Don't know",""))))</f>
        <v/>
      </c>
      <c r="AH65" s="45" t="str">
        <f>IF(Sheet1!CA65&lt;&gt;"", "Yes","")</f>
        <v/>
      </c>
      <c r="AI65" s="45" t="str">
        <f>IF(Sheet1!CB65&lt;&gt;"", "Yes","")</f>
        <v/>
      </c>
      <c r="AJ65" s="45" t="str">
        <f>IF(Sheet1!CC65&lt;&gt;"", "Yes","")</f>
        <v/>
      </c>
      <c r="AK65" s="45" t="str">
        <f>IF(Sheet1!CD65&lt;&gt;"", "Yes","")</f>
        <v/>
      </c>
      <c r="AL65" s="45" t="str">
        <f>IF(Sheet1!CE65&lt;&gt;"", "Yes","")</f>
        <v/>
      </c>
      <c r="AM65" s="45" t="str">
        <f>IF(Sheet1!CF65&lt;&gt;"", Sheet1!CF65, "")</f>
        <v/>
      </c>
      <c r="AN65" s="45" t="str">
        <f>IF(Sheet1!CG65="Y", "Yes", IF(Sheet1!CG65="N", "No",""))</f>
        <v/>
      </c>
      <c r="AO65" s="45" t="str">
        <f>IF(Sheet1!CH65&lt;&gt;"", Sheet1!CH65, "")</f>
        <v/>
      </c>
      <c r="AP65" s="45" t="str">
        <f>IF(Sheet1!CI65&lt;&gt;"", "No family support", IF(Sheet1!CJ65&lt;&gt;"", "A little family support", IF(Sheet1!CK65&lt;&gt;"", "A lot of family support","")))</f>
        <v/>
      </c>
      <c r="AQ65" s="45" t="str">
        <f>IF(Sheet1!CL65&lt;&gt;"", Sheet1!CL65, "")</f>
        <v/>
      </c>
      <c r="AR65" s="45" t="str">
        <f>IF(Sheet1!CM65="Y", "Yes", IF(Sheet1!CM65="N", "No",""))</f>
        <v/>
      </c>
      <c r="AS65" s="45" t="str">
        <f>IF(Sheet1!CN65&lt;&gt;"", "Boys and Girls Club was supportive", "")</f>
        <v/>
      </c>
      <c r="AT65" s="45" t="str">
        <f>IF(Sheet1!CO65&lt;&gt;"", "Supported by Reach program", "")</f>
        <v/>
      </c>
      <c r="AU65" s="45" t="str">
        <f>IF(Sheet1!CP65&lt;&gt;"", "Supported by Girls Inc", "")</f>
        <v/>
      </c>
      <c r="AV65" s="45" t="str">
        <f>IF(Sheet1!CQ65&lt;&gt;"", "Supported by sports teams", "")</f>
        <v/>
      </c>
      <c r="AW65" s="45" t="str">
        <f>IF(Sheet1!CR65&lt;&gt;"", "Supported by other groups", "")</f>
        <v/>
      </c>
      <c r="AX65" s="45" t="str">
        <f>IF(Sheet1!CS65&lt;&gt;"", Sheet1!CS65, "")</f>
        <v/>
      </c>
      <c r="AY65" s="45" t="str">
        <f>IF(Sheet1!CT65="Y", "Yes", IF(Sheet1!CT65="N", "No", ""))</f>
        <v/>
      </c>
      <c r="AZ65" s="45" t="str">
        <f>IF(Sheet1!CU65="Y", "Yes", IF(Sheet1!CU65="N", "No", ""))</f>
        <v/>
      </c>
      <c r="BA65" s="45" t="str">
        <f>IF(Sheet1!CV65&lt;&gt;"", "Yes", "")</f>
        <v/>
      </c>
      <c r="BB65" s="45" t="str">
        <f>IF(Sheet1!CW65&lt;&gt;"", "Yes", "")</f>
        <v/>
      </c>
      <c r="BC65" s="45" t="str">
        <f>IF(Sheet1!CX65&lt;&gt;"", "Yes", "")</f>
        <v/>
      </c>
      <c r="BD65" s="45" t="str">
        <f>IF(Sheet1!CY65&lt;&gt;"", "Yes", "")</f>
        <v/>
      </c>
      <c r="BE65" s="45" t="str">
        <f>IF(Sheet1!CZ65="N", "Didn't see one", IF(Sheet1!CZ65="Y", IF(Sheet1!DA65="Y", "It helped", IF(Sheet1!DA65="N", "It didn't help", "")), ""))</f>
        <v/>
      </c>
      <c r="BF65" s="45" t="str">
        <f>IF(Sheet1!DB65&lt;&gt;"", Sheet1!DB65, "")</f>
        <v/>
      </c>
      <c r="BG65" s="45" t="str">
        <f>IF(Sheet1!DC65="Y", "Yes", IF(Sheet1!DC65="N", "No", ""))</f>
        <v/>
      </c>
      <c r="BH65" s="45" t="str">
        <f>IF(Sheet1!DD65="Y", "Yes", IF(Sheet1!DD65="N", "No", ""))</f>
        <v/>
      </c>
      <c r="BI65" s="45" t="str">
        <f>IF(Sheet1!DE65&lt;&gt;"", "Before", IF(Sheet1!DF65&lt;&gt;"", "After", IF(Sheet1!DG65&lt;&gt;"", "Never in a gang","")))</f>
        <v/>
      </c>
      <c r="BJ65" s="45" t="str">
        <f>IF(Sheet1!DG65&lt;&gt;"", "", IF(Sheet1!DH65&lt;&gt;"", Sheet1!DH65, ""))</f>
        <v/>
      </c>
      <c r="BK65" s="45" t="str">
        <f>IF(Sheet1!DI65="Y", "Yes", IF(Sheet1!DI65="N", "No", ""))</f>
        <v/>
      </c>
      <c r="BL65" s="45" t="str">
        <f>IF(Sheet1!DI65="Y", IF(Sheet1!DJ65&lt;&gt;"", Sheet1!DJ65, ""), "")</f>
        <v/>
      </c>
      <c r="BM65" s="45" t="str">
        <f>IF(Sheet1!DL65&lt;&gt;"", Sheet1!DL65, "")</f>
        <v/>
      </c>
      <c r="BN65" s="45" t="str">
        <f>IF(Sheet1!DM65="Y", "Yes", IF(Sheet1!DM65="N", "No", ""))</f>
        <v/>
      </c>
    </row>
    <row r="66" spans="1:66">
      <c r="A66" s="32">
        <v>65</v>
      </c>
      <c r="B66" s="32" t="str">
        <f>IF(Sheet1!B66="M","Male", IF(Sheet1!B66="F","Female",""))</f>
        <v/>
      </c>
      <c r="C66" s="32" t="str">
        <f>IF(Sheet1!C66&lt;&gt;"","&lt;20",IF(Sheet1!D66&lt;&gt;"","21-30",IF(Sheet1!E66&lt;&gt;"","31-40",(IF(Sheet1!F66&lt;&gt;"","41-50",IF(Sheet1!G66&lt;&gt;"","50+",""))))))</f>
        <v/>
      </c>
      <c r="D66" s="32" t="str">
        <f>IF(Sheet1!H66&lt;&gt;"","Latino",IF(Sheet1!I66&lt;&gt;"", "White", IF(Sheet1!J66&lt;&gt;"", "Asian", IF(Sheet1!K66&lt;&gt;"", "African-American",IF(Sheet1!L66&lt;&gt;"", "Other","")))))</f>
        <v/>
      </c>
      <c r="E66" s="32" t="str">
        <f>IF(Sheet1!M66="N","No",IF(Sheet1!M66="Y","Yes",""))</f>
        <v/>
      </c>
      <c r="F66" s="32" t="str">
        <f>IF(Sheet1!N66&lt;&gt;"","Primary",IF(Sheet1!O66&lt;&gt;"","Middle",IF(Sheet1!P66&lt;&gt;"","Some HS",IF(Sheet1!Q66&lt;&gt;"","HS Diploma",IF(Sheet1!R66&lt;&gt;"","Some College",IF(Sheet1!S66&lt;&gt;"","College Diploma",""))))))</f>
        <v/>
      </c>
      <c r="G66" s="32" t="str">
        <f>IF(Sheet1!U66&lt;&gt;"", "&lt;5", IF(Sheet1!V66&lt;&gt;"", "5-19", IF(Sheet1!W66&lt;&gt;"", "20-40", IF(Sheet1!X66&lt;&gt;"", "&gt;40",""))))</f>
        <v/>
      </c>
      <c r="H66" s="32" t="str">
        <f>IF(Sheet1!Y66&lt;&gt;"", "Parents", IF(Sheet1!Z66&lt;&gt;"", "Illegal Activity", IF(Sheet1!AA66&lt;&gt;"", "Gov't Support", IF(Sheet1!AB66&lt;&gt;"", "Other",""))))</f>
        <v/>
      </c>
      <c r="I66" s="32" t="str">
        <f>IF(Sheet1!AC66="Y", "Yes", IF(Sheet1!AC66="N", "No", ""))</f>
        <v/>
      </c>
      <c r="J66" s="32" t="str">
        <f>IF(Sheet1!AD66="N", "0", IF(Sheet1!AE66&lt;&gt;"", "1", IF(Sheet1!AF66&lt;&gt;"", "2-3", IF(Sheet1!AG66&lt;&gt;"", "4-6", IF(Sheet1!AH66&lt;&gt;"", "7+","")))))</f>
        <v/>
      </c>
      <c r="K66" s="32" t="str">
        <f>IF(Sheet1!AI66&lt;&gt;"", "English", IF(Sheet1!AJ66&lt;&gt;"", "Spanish", IF(Sheet1!AK66&lt;&gt;"", "Other","")))</f>
        <v/>
      </c>
      <c r="L66" s="32" t="str">
        <f>IF(Sheet1!AL66&lt;&gt;"","&lt;$20,000",IF(Sheet1!AM66&lt;&gt;"","$20-49K",IF(Sheet1!AN66&lt;&gt;"","$50-100K",IF(Sheet1!AO66&lt;&gt;"","&gt;$100K",""))))</f>
        <v/>
      </c>
      <c r="M66" s="32" t="str">
        <f>IF(Sheet1!AP66="Y", "Yes", IF(Sheet1!AP66="N", "No",""))</f>
        <v/>
      </c>
      <c r="N66" s="51" t="str">
        <f>IF(Sheet1!AQ66="Y", "Yes", IF(Sheet1!AQ66="N", "No",""))</f>
        <v/>
      </c>
      <c r="O66" s="45" t="str">
        <f>IF(Sheet1!AR66="N", 0, IF(Sheet1!AS66&lt;&gt;"", Sheet1!AS66, ""))</f>
        <v/>
      </c>
      <c r="P66" s="45" t="str">
        <f>IF(Sheet1!AT66&lt;&gt;"", "Never", IF(Sheet1!AU66&lt;&gt;"", "Sometimes", IF(Sheet1!AV66&lt;&gt;"", "Often", IF(Sheet1!AW66&lt;&gt;"", "Always",""))))</f>
        <v/>
      </c>
      <c r="Q66" s="45" t="str">
        <f>IF(Sheet1!AX66="Y", "Yes", IF(Sheet1!AX66="N", "No",""))</f>
        <v/>
      </c>
      <c r="R66" s="45" t="str">
        <f>IF(Sheet1!AY66="Y", IF(Sheet1!AZ66&lt;&gt;"", Sheet1!AZ66-Sheet1!DK66+Sheet1!DL66, ""),"")</f>
        <v/>
      </c>
      <c r="S66" s="45" t="str">
        <f>IF(Sheet1!BA66="Y", IF(Sheet1!BB66&lt;&gt;"", Sheet1!BB66-Sheet1!DK66+Sheet1!DL66, ""),"")</f>
        <v/>
      </c>
      <c r="T66" s="45" t="str">
        <f>IF(Sheet1!BC66="Y", IF(Sheet1!BD66&lt;&gt;"", Sheet1!BD66-Sheet1!DK66+Sheet1!DL66, ""),"")</f>
        <v/>
      </c>
      <c r="U66" s="45" t="str">
        <f>IF(Sheet1!BE66="Y", IF(Sheet1!BF66&lt;&gt;"", Sheet1!BF66-Sheet1!DK66+Sheet1!DL66, ""),"")</f>
        <v/>
      </c>
      <c r="V66" s="45" t="str">
        <f>IF(Sheet1!BG66&lt;&gt;"", Sheet1!BG66,"")</f>
        <v/>
      </c>
      <c r="W66" s="45" t="str">
        <f>IF(Sheet1!BH66&lt;&gt;"", Sheet1!BH66,"")</f>
        <v/>
      </c>
      <c r="X66" s="45" t="str">
        <f>IF(Sheet1!BI66&lt;&gt;"", Sheet1!BI66,"")</f>
        <v/>
      </c>
      <c r="Y66" s="45" t="str">
        <f>IF(Sheet1!BJ66="N", 0, IF(Sheet1!BK66&lt;&gt;"", Sheet1!BK66,""))</f>
        <v/>
      </c>
      <c r="Z66" s="45" t="str">
        <f>IF(Sheet1!BK66="N", 0, IF(Sheet1!BL66&lt;&gt;"", Sheet1!BL66,""))</f>
        <v/>
      </c>
      <c r="AA66" s="45" t="str">
        <f>IF(Sheet1!BN66&lt;&gt;"", Sheet1!BN66, "")</f>
        <v/>
      </c>
      <c r="AB66" s="45" t="str">
        <f>IF(Sheet1!BO66="Y", "Yes", IF(Sheet1!BO66="N", "No", IF(Sheet1!BO66="NA", "NA","")))</f>
        <v/>
      </c>
      <c r="AC66" s="45" t="str">
        <f>IF(Sheet1!BO66="N", "No", IF(Sheet1!BO66="NA", "No kids", IF(Sheet1!BP66="Y", "Enough", IF(Sheet1!BP66="N", "Not enough", ""))))</f>
        <v/>
      </c>
      <c r="AD66" s="45" t="str">
        <f>IF(Sheet1!BQ66="Y", "Yes", IF(Sheet1!BQ66="N", "No",""))</f>
        <v/>
      </c>
      <c r="AE66" s="45" t="str">
        <f>IF(Sheet1!BR66&lt;&gt;"", Sheet1!BR66, "")</f>
        <v/>
      </c>
      <c r="AF66" s="45" t="str">
        <f>IF(Sheet1!BS66&lt;&gt;"", "Yes", IF(Sheet1!BT66&lt;&gt;"", "No", IF(Sheet1!BU66&lt;&gt;"", "No surviving parent", IF(Sheet1!BV66&lt;&gt;"", "Don't know",""))))</f>
        <v/>
      </c>
      <c r="AG66" s="45" t="str">
        <f>IF(Sheet1!BW66&lt;&gt;"", "Yes", IF(Sheet1!BX66&lt;&gt;"", "No", IF(Sheet1!BY66&lt;&gt;"", "No surviving parent", IF(Sheet1!BZ66&lt;&gt;"", "Don't know",""))))</f>
        <v/>
      </c>
      <c r="AH66" s="45" t="str">
        <f>IF(Sheet1!CA66&lt;&gt;"", "Yes","")</f>
        <v/>
      </c>
      <c r="AI66" s="45" t="str">
        <f>IF(Sheet1!CB66&lt;&gt;"", "Yes","")</f>
        <v/>
      </c>
      <c r="AJ66" s="45" t="str">
        <f>IF(Sheet1!CC66&lt;&gt;"", "Yes","")</f>
        <v/>
      </c>
      <c r="AK66" s="45" t="str">
        <f>IF(Sheet1!CD66&lt;&gt;"", "Yes","")</f>
        <v/>
      </c>
      <c r="AL66" s="45" t="str">
        <f>IF(Sheet1!CE66&lt;&gt;"", "Yes","")</f>
        <v/>
      </c>
      <c r="AM66" s="45" t="str">
        <f>IF(Sheet1!CF66&lt;&gt;"", Sheet1!CF66, "")</f>
        <v/>
      </c>
      <c r="AN66" s="45" t="str">
        <f>IF(Sheet1!CG66="Y", "Yes", IF(Sheet1!CG66="N", "No",""))</f>
        <v/>
      </c>
      <c r="AO66" s="45" t="str">
        <f>IF(Sheet1!CH66&lt;&gt;"", Sheet1!CH66, "")</f>
        <v/>
      </c>
      <c r="AP66" s="45" t="str">
        <f>IF(Sheet1!CI66&lt;&gt;"", "No family support", IF(Sheet1!CJ66&lt;&gt;"", "A little family support", IF(Sheet1!CK66&lt;&gt;"", "A lot of family support","")))</f>
        <v/>
      </c>
      <c r="AQ66" s="45" t="str">
        <f>IF(Sheet1!CL66&lt;&gt;"", Sheet1!CL66, "")</f>
        <v/>
      </c>
      <c r="AR66" s="45" t="str">
        <f>IF(Sheet1!CM66="Y", "Yes", IF(Sheet1!CM66="N", "No",""))</f>
        <v/>
      </c>
      <c r="AS66" s="45" t="str">
        <f>IF(Sheet1!CN66&lt;&gt;"", "Boys and Girls Club was supportive", "")</f>
        <v/>
      </c>
      <c r="AT66" s="45" t="str">
        <f>IF(Sheet1!CO66&lt;&gt;"", "Supported by Reach program", "")</f>
        <v/>
      </c>
      <c r="AU66" s="45" t="str">
        <f>IF(Sheet1!CP66&lt;&gt;"", "Supported by Girls Inc", "")</f>
        <v/>
      </c>
      <c r="AV66" s="45" t="str">
        <f>IF(Sheet1!CQ66&lt;&gt;"", "Supported by sports teams", "")</f>
        <v/>
      </c>
      <c r="AW66" s="45" t="str">
        <f>IF(Sheet1!CR66&lt;&gt;"", "Supported by other groups", "")</f>
        <v/>
      </c>
      <c r="AX66" s="45" t="str">
        <f>IF(Sheet1!CS66&lt;&gt;"", Sheet1!CS66, "")</f>
        <v/>
      </c>
      <c r="AY66" s="45" t="str">
        <f>IF(Sheet1!CT66="Y", "Yes", IF(Sheet1!CT66="N", "No", ""))</f>
        <v/>
      </c>
      <c r="AZ66" s="45" t="str">
        <f>IF(Sheet1!CU66="Y", "Yes", IF(Sheet1!CU66="N", "No", ""))</f>
        <v/>
      </c>
      <c r="BA66" s="45" t="str">
        <f>IF(Sheet1!CV66&lt;&gt;"", "Yes", "")</f>
        <v/>
      </c>
      <c r="BB66" s="45" t="str">
        <f>IF(Sheet1!CW66&lt;&gt;"", "Yes", "")</f>
        <v/>
      </c>
      <c r="BC66" s="45" t="str">
        <f>IF(Sheet1!CX66&lt;&gt;"", "Yes", "")</f>
        <v/>
      </c>
      <c r="BD66" s="45" t="str">
        <f>IF(Sheet1!CY66&lt;&gt;"", "Yes", "")</f>
        <v/>
      </c>
      <c r="BE66" s="45" t="str">
        <f>IF(Sheet1!CZ66="N", "Didn't see one", IF(Sheet1!CZ66="Y", IF(Sheet1!DA66="Y", "It helped", IF(Sheet1!DA66="N", "It didn't help", "")), ""))</f>
        <v/>
      </c>
      <c r="BF66" s="45" t="str">
        <f>IF(Sheet1!DB66&lt;&gt;"", Sheet1!DB66, "")</f>
        <v/>
      </c>
      <c r="BG66" s="45" t="str">
        <f>IF(Sheet1!DC66="Y", "Yes", IF(Sheet1!DC66="N", "No", ""))</f>
        <v/>
      </c>
      <c r="BH66" s="45" t="str">
        <f>IF(Sheet1!DD66="Y", "Yes", IF(Sheet1!DD66="N", "No", ""))</f>
        <v/>
      </c>
      <c r="BI66" s="45" t="str">
        <f>IF(Sheet1!DE66&lt;&gt;"", "Before", IF(Sheet1!DF66&lt;&gt;"", "After", IF(Sheet1!DG66&lt;&gt;"", "Never in a gang","")))</f>
        <v/>
      </c>
      <c r="BJ66" s="45" t="str">
        <f>IF(Sheet1!DG66&lt;&gt;"", "", IF(Sheet1!DH66&lt;&gt;"", Sheet1!DH66, ""))</f>
        <v/>
      </c>
      <c r="BK66" s="45" t="str">
        <f>IF(Sheet1!DI66="Y", "Yes", IF(Sheet1!DI66="N", "No", ""))</f>
        <v/>
      </c>
      <c r="BL66" s="45" t="str">
        <f>IF(Sheet1!DI66="Y", IF(Sheet1!DJ66&lt;&gt;"", Sheet1!DJ66, ""), "")</f>
        <v/>
      </c>
      <c r="BM66" s="45" t="str">
        <f>IF(Sheet1!DL66&lt;&gt;"", Sheet1!DL66, "")</f>
        <v/>
      </c>
      <c r="BN66" s="45" t="str">
        <f>IF(Sheet1!DM66="Y", "Yes", IF(Sheet1!DM66="N", "No", ""))</f>
        <v/>
      </c>
    </row>
    <row r="67" spans="1:66">
      <c r="A67" s="32">
        <v>66</v>
      </c>
      <c r="B67" s="32" t="str">
        <f>IF(Sheet1!B67="M","Male", IF(Sheet1!B67="F","Female",""))</f>
        <v/>
      </c>
      <c r="C67" s="32" t="str">
        <f>IF(Sheet1!C67&lt;&gt;"","&lt;20",IF(Sheet1!D67&lt;&gt;"","21-30",IF(Sheet1!E67&lt;&gt;"","31-40",(IF(Sheet1!F67&lt;&gt;"","41-50",IF(Sheet1!G67&lt;&gt;"","50+",""))))))</f>
        <v/>
      </c>
      <c r="D67" s="32" t="str">
        <f>IF(Sheet1!H67&lt;&gt;"","Latino",IF(Sheet1!I67&lt;&gt;"", "White", IF(Sheet1!J67&lt;&gt;"", "Asian", IF(Sheet1!K67&lt;&gt;"", "African-American",IF(Sheet1!L67&lt;&gt;"", "Other","")))))</f>
        <v/>
      </c>
      <c r="E67" s="32" t="str">
        <f>IF(Sheet1!M67="N","No",IF(Sheet1!M67="Y","Yes",""))</f>
        <v/>
      </c>
      <c r="F67" s="32" t="str">
        <f>IF(Sheet1!N67&lt;&gt;"","Primary",IF(Sheet1!O67&lt;&gt;"","Middle",IF(Sheet1!P67&lt;&gt;"","Some HS",IF(Sheet1!Q67&lt;&gt;"","HS Diploma",IF(Sheet1!R67&lt;&gt;"","Some College",IF(Sheet1!S67&lt;&gt;"","College Diploma",""))))))</f>
        <v/>
      </c>
      <c r="G67" s="32" t="str">
        <f>IF(Sheet1!U67&lt;&gt;"", "&lt;5", IF(Sheet1!V67&lt;&gt;"", "5-19", IF(Sheet1!W67&lt;&gt;"", "20-40", IF(Sheet1!X67&lt;&gt;"", "&gt;40",""))))</f>
        <v/>
      </c>
      <c r="H67" s="32" t="str">
        <f>IF(Sheet1!Y67&lt;&gt;"", "Parents", IF(Sheet1!Z67&lt;&gt;"", "Illegal Activity", IF(Sheet1!AA67&lt;&gt;"", "Gov't Support", IF(Sheet1!AB67&lt;&gt;"", "Other",""))))</f>
        <v/>
      </c>
      <c r="I67" s="32" t="str">
        <f>IF(Sheet1!AC67="Y", "Yes", IF(Sheet1!AC67="N", "No", ""))</f>
        <v/>
      </c>
      <c r="J67" s="32" t="str">
        <f>IF(Sheet1!AD67="N", "0", IF(Sheet1!AE67&lt;&gt;"", "1", IF(Sheet1!AF67&lt;&gt;"", "2-3", IF(Sheet1!AG67&lt;&gt;"", "4-6", IF(Sheet1!AH67&lt;&gt;"", "7+","")))))</f>
        <v/>
      </c>
      <c r="K67" s="32" t="str">
        <f>IF(Sheet1!AI67&lt;&gt;"", "English", IF(Sheet1!AJ67&lt;&gt;"", "Spanish", IF(Sheet1!AK67&lt;&gt;"", "Other","")))</f>
        <v/>
      </c>
      <c r="L67" s="32" t="str">
        <f>IF(Sheet1!AL67&lt;&gt;"","&lt;$20,000",IF(Sheet1!AM67&lt;&gt;"","$20-49K",IF(Sheet1!AN67&lt;&gt;"","$50-100K",IF(Sheet1!AO67&lt;&gt;"","&gt;$100K",""))))</f>
        <v/>
      </c>
      <c r="M67" s="32" t="str">
        <f>IF(Sheet1!AP67="Y", "Yes", IF(Sheet1!AP67="N", "No",""))</f>
        <v/>
      </c>
      <c r="N67" s="51" t="str">
        <f>IF(Sheet1!AQ67="Y", "Yes", IF(Sheet1!AQ67="N", "No",""))</f>
        <v/>
      </c>
      <c r="O67" s="45" t="str">
        <f>IF(Sheet1!AR67="N", 0, IF(Sheet1!AS67&lt;&gt;"", Sheet1!AS67, ""))</f>
        <v/>
      </c>
      <c r="P67" s="45" t="str">
        <f>IF(Sheet1!AT67&lt;&gt;"", "Never", IF(Sheet1!AU67&lt;&gt;"", "Sometimes", IF(Sheet1!AV67&lt;&gt;"", "Often", IF(Sheet1!AW67&lt;&gt;"", "Always",""))))</f>
        <v/>
      </c>
      <c r="Q67" s="45" t="str">
        <f>IF(Sheet1!AX67="Y", "Yes", IF(Sheet1!AX67="N", "No",""))</f>
        <v/>
      </c>
      <c r="R67" s="45" t="str">
        <f>IF(Sheet1!AY67="Y", IF(Sheet1!AZ67&lt;&gt;"", Sheet1!AZ67-Sheet1!DK67+Sheet1!DL67, ""),"")</f>
        <v/>
      </c>
      <c r="S67" s="45" t="str">
        <f>IF(Sheet1!BA67="Y", IF(Sheet1!BB67&lt;&gt;"", Sheet1!BB67-Sheet1!DK67+Sheet1!DL67, ""),"")</f>
        <v/>
      </c>
      <c r="T67" s="45" t="str">
        <f>IF(Sheet1!BC67="Y", IF(Sheet1!BD67&lt;&gt;"", Sheet1!BD67-Sheet1!DK67+Sheet1!DL67, ""),"")</f>
        <v/>
      </c>
      <c r="U67" s="45" t="str">
        <f>IF(Sheet1!BE67="Y", IF(Sheet1!BF67&lt;&gt;"", Sheet1!BF67-Sheet1!DK67+Sheet1!DL67, ""),"")</f>
        <v/>
      </c>
      <c r="V67" s="45" t="str">
        <f>IF(Sheet1!BG67&lt;&gt;"", Sheet1!BG67,"")</f>
        <v/>
      </c>
      <c r="W67" s="45" t="str">
        <f>IF(Sheet1!BH67&lt;&gt;"", Sheet1!BH67,"")</f>
        <v/>
      </c>
      <c r="X67" s="45" t="str">
        <f>IF(Sheet1!BI67&lt;&gt;"", Sheet1!BI67,"")</f>
        <v/>
      </c>
      <c r="Y67" s="45" t="str">
        <f>IF(Sheet1!BJ67="N", 0, IF(Sheet1!BK67&lt;&gt;"", Sheet1!BK67,""))</f>
        <v/>
      </c>
      <c r="Z67" s="45" t="str">
        <f>IF(Sheet1!BK67="N", 0, IF(Sheet1!BL67&lt;&gt;"", Sheet1!BL67,""))</f>
        <v/>
      </c>
      <c r="AA67" s="45" t="str">
        <f>IF(Sheet1!BN67&lt;&gt;"", Sheet1!BN67, "")</f>
        <v/>
      </c>
      <c r="AB67" s="45" t="str">
        <f>IF(Sheet1!BO67="Y", "Yes", IF(Sheet1!BO67="N", "No", IF(Sheet1!BO67="NA", "NA","")))</f>
        <v/>
      </c>
      <c r="AC67" s="45" t="str">
        <f>IF(Sheet1!BO67="N", "No", IF(Sheet1!BO67="NA", "No kids", IF(Sheet1!BP67="Y", "Enough", IF(Sheet1!BP67="N", "Not enough", ""))))</f>
        <v/>
      </c>
      <c r="AD67" s="45" t="str">
        <f>IF(Sheet1!BQ67="Y", "Yes", IF(Sheet1!BQ67="N", "No",""))</f>
        <v/>
      </c>
      <c r="AE67" s="45" t="str">
        <f>IF(Sheet1!BR67&lt;&gt;"", Sheet1!BR67, "")</f>
        <v/>
      </c>
      <c r="AF67" s="45" t="str">
        <f>IF(Sheet1!BS67&lt;&gt;"", "Yes", IF(Sheet1!BT67&lt;&gt;"", "No", IF(Sheet1!BU67&lt;&gt;"", "No surviving parent", IF(Sheet1!BV67&lt;&gt;"", "Don't know",""))))</f>
        <v/>
      </c>
      <c r="AG67" s="45" t="str">
        <f>IF(Sheet1!BW67&lt;&gt;"", "Yes", IF(Sheet1!BX67&lt;&gt;"", "No", IF(Sheet1!BY67&lt;&gt;"", "No surviving parent", IF(Sheet1!BZ67&lt;&gt;"", "Don't know",""))))</f>
        <v/>
      </c>
      <c r="AH67" s="45" t="str">
        <f>IF(Sheet1!CA67&lt;&gt;"", "Yes","")</f>
        <v/>
      </c>
      <c r="AI67" s="45" t="str">
        <f>IF(Sheet1!CB67&lt;&gt;"", "Yes","")</f>
        <v/>
      </c>
      <c r="AJ67" s="45" t="str">
        <f>IF(Sheet1!CC67&lt;&gt;"", "Yes","")</f>
        <v/>
      </c>
      <c r="AK67" s="45" t="str">
        <f>IF(Sheet1!CD67&lt;&gt;"", "Yes","")</f>
        <v/>
      </c>
      <c r="AL67" s="45" t="str">
        <f>IF(Sheet1!CE67&lt;&gt;"", "Yes","")</f>
        <v/>
      </c>
      <c r="AM67" s="45" t="str">
        <f>IF(Sheet1!CF67&lt;&gt;"", Sheet1!CF67, "")</f>
        <v/>
      </c>
      <c r="AN67" s="45" t="str">
        <f>IF(Sheet1!CG67="Y", "Yes", IF(Sheet1!CG67="N", "No",""))</f>
        <v/>
      </c>
      <c r="AO67" s="45" t="str">
        <f>IF(Sheet1!CH67&lt;&gt;"", Sheet1!CH67, "")</f>
        <v/>
      </c>
      <c r="AP67" s="45" t="str">
        <f>IF(Sheet1!CI67&lt;&gt;"", "No family support", IF(Sheet1!CJ67&lt;&gt;"", "A little family support", IF(Sheet1!CK67&lt;&gt;"", "A lot of family support","")))</f>
        <v/>
      </c>
      <c r="AQ67" s="45" t="str">
        <f>IF(Sheet1!CL67&lt;&gt;"", Sheet1!CL67, "")</f>
        <v/>
      </c>
      <c r="AR67" s="45" t="str">
        <f>IF(Sheet1!CM67="Y", "Yes", IF(Sheet1!CM67="N", "No",""))</f>
        <v/>
      </c>
      <c r="AS67" s="45" t="str">
        <f>IF(Sheet1!CN67&lt;&gt;"", "Boys and Girls Club was supportive", "")</f>
        <v/>
      </c>
      <c r="AT67" s="45" t="str">
        <f>IF(Sheet1!CO67&lt;&gt;"", "Supported by Reach program", "")</f>
        <v/>
      </c>
      <c r="AU67" s="45" t="str">
        <f>IF(Sheet1!CP67&lt;&gt;"", "Supported by Girls Inc", "")</f>
        <v/>
      </c>
      <c r="AV67" s="45" t="str">
        <f>IF(Sheet1!CQ67&lt;&gt;"", "Supported by sports teams", "")</f>
        <v/>
      </c>
      <c r="AW67" s="45" t="str">
        <f>IF(Sheet1!CR67&lt;&gt;"", "Supported by other groups", "")</f>
        <v/>
      </c>
      <c r="AX67" s="45" t="str">
        <f>IF(Sheet1!CS67&lt;&gt;"", Sheet1!CS67, "")</f>
        <v/>
      </c>
      <c r="AY67" s="45" t="str">
        <f>IF(Sheet1!CT67="Y", "Yes", IF(Sheet1!CT67="N", "No", ""))</f>
        <v/>
      </c>
      <c r="AZ67" s="45" t="str">
        <f>IF(Sheet1!CU67="Y", "Yes", IF(Sheet1!CU67="N", "No", ""))</f>
        <v/>
      </c>
      <c r="BA67" s="45" t="str">
        <f>IF(Sheet1!CV67&lt;&gt;"", "Yes", "")</f>
        <v/>
      </c>
      <c r="BB67" s="45" t="str">
        <f>IF(Sheet1!CW67&lt;&gt;"", "Yes", "")</f>
        <v/>
      </c>
      <c r="BC67" s="45" t="str">
        <f>IF(Sheet1!CX67&lt;&gt;"", "Yes", "")</f>
        <v/>
      </c>
      <c r="BD67" s="45" t="str">
        <f>IF(Sheet1!CY67&lt;&gt;"", "Yes", "")</f>
        <v/>
      </c>
      <c r="BE67" s="45" t="str">
        <f>IF(Sheet1!CZ67="N", "Didn't see one", IF(Sheet1!CZ67="Y", IF(Sheet1!DA67="Y", "It helped", IF(Sheet1!DA67="N", "It didn't help", "")), ""))</f>
        <v/>
      </c>
      <c r="BF67" s="45" t="str">
        <f>IF(Sheet1!DB67&lt;&gt;"", Sheet1!DB67, "")</f>
        <v/>
      </c>
      <c r="BG67" s="45" t="str">
        <f>IF(Sheet1!DC67="Y", "Yes", IF(Sheet1!DC67="N", "No", ""))</f>
        <v/>
      </c>
      <c r="BH67" s="45" t="str">
        <f>IF(Sheet1!DD67="Y", "Yes", IF(Sheet1!DD67="N", "No", ""))</f>
        <v/>
      </c>
      <c r="BI67" s="45" t="str">
        <f>IF(Sheet1!DE67&lt;&gt;"", "Before", IF(Sheet1!DF67&lt;&gt;"", "After", IF(Sheet1!DG67&lt;&gt;"", "Never in a gang","")))</f>
        <v/>
      </c>
      <c r="BJ67" s="45" t="str">
        <f>IF(Sheet1!DG67&lt;&gt;"", "", IF(Sheet1!DH67&lt;&gt;"", Sheet1!DH67, ""))</f>
        <v/>
      </c>
      <c r="BK67" s="45" t="str">
        <f>IF(Sheet1!DI67="Y", "Yes", IF(Sheet1!DI67="N", "No", ""))</f>
        <v/>
      </c>
      <c r="BL67" s="45" t="str">
        <f>IF(Sheet1!DI67="Y", IF(Sheet1!DJ67&lt;&gt;"", Sheet1!DJ67, ""), "")</f>
        <v/>
      </c>
      <c r="BM67" s="45" t="str">
        <f>IF(Sheet1!DL67&lt;&gt;"", Sheet1!DL67, "")</f>
        <v/>
      </c>
      <c r="BN67" s="45" t="str">
        <f>IF(Sheet1!DM67="Y", "Yes", IF(Sheet1!DM67="N", "No", ""))</f>
        <v/>
      </c>
    </row>
    <row r="68" spans="1:66">
      <c r="A68" s="32">
        <v>67</v>
      </c>
      <c r="B68" s="32" t="str">
        <f>IF(Sheet1!B68="M","Male", IF(Sheet1!B68="F","Female",""))</f>
        <v/>
      </c>
      <c r="C68" s="32" t="str">
        <f>IF(Sheet1!C68&lt;&gt;"","&lt;20",IF(Sheet1!D68&lt;&gt;"","21-30",IF(Sheet1!E68&lt;&gt;"","31-40",(IF(Sheet1!F68&lt;&gt;"","41-50",IF(Sheet1!G68&lt;&gt;"","50+",""))))))</f>
        <v/>
      </c>
      <c r="D68" s="32" t="str">
        <f>IF(Sheet1!H68&lt;&gt;"","Latino",IF(Sheet1!I68&lt;&gt;"", "White", IF(Sheet1!J68&lt;&gt;"", "Asian", IF(Sheet1!K68&lt;&gt;"", "African-American",IF(Sheet1!L68&lt;&gt;"", "Other","")))))</f>
        <v/>
      </c>
      <c r="E68" s="32" t="str">
        <f>IF(Sheet1!M68="N","No",IF(Sheet1!M68="Y","Yes",""))</f>
        <v/>
      </c>
      <c r="F68" s="32" t="str">
        <f>IF(Sheet1!N68&lt;&gt;"","Primary",IF(Sheet1!O68&lt;&gt;"","Middle",IF(Sheet1!P68&lt;&gt;"","Some HS",IF(Sheet1!Q68&lt;&gt;"","HS Diploma",IF(Sheet1!R68&lt;&gt;"","Some College",IF(Sheet1!S68&lt;&gt;"","College Diploma",""))))))</f>
        <v/>
      </c>
      <c r="G68" s="32" t="str">
        <f>IF(Sheet1!U68&lt;&gt;"", "&lt;5", IF(Sheet1!V68&lt;&gt;"", "5-19", IF(Sheet1!W68&lt;&gt;"", "20-40", IF(Sheet1!X68&lt;&gt;"", "&gt;40",""))))</f>
        <v/>
      </c>
      <c r="H68" s="32" t="str">
        <f>IF(Sheet1!Y68&lt;&gt;"", "Parents", IF(Sheet1!Z68&lt;&gt;"", "Illegal Activity", IF(Sheet1!AA68&lt;&gt;"", "Gov't Support", IF(Sheet1!AB68&lt;&gt;"", "Other",""))))</f>
        <v/>
      </c>
      <c r="I68" s="32" t="str">
        <f>IF(Sheet1!AC68="Y", "Yes", IF(Sheet1!AC68="N", "No", ""))</f>
        <v/>
      </c>
      <c r="J68" s="32" t="str">
        <f>IF(Sheet1!AD68="N", "0", IF(Sheet1!AE68&lt;&gt;"", "1", IF(Sheet1!AF68&lt;&gt;"", "2-3", IF(Sheet1!AG68&lt;&gt;"", "4-6", IF(Sheet1!AH68&lt;&gt;"", "7+","")))))</f>
        <v/>
      </c>
      <c r="K68" s="32" t="str">
        <f>IF(Sheet1!AI68&lt;&gt;"", "English", IF(Sheet1!AJ68&lt;&gt;"", "Spanish", IF(Sheet1!AK68&lt;&gt;"", "Other","")))</f>
        <v/>
      </c>
      <c r="L68" s="32" t="str">
        <f>IF(Sheet1!AL68&lt;&gt;"","&lt;$20,000",IF(Sheet1!AM68&lt;&gt;"","$20-49K",IF(Sheet1!AN68&lt;&gt;"","$50-100K",IF(Sheet1!AO68&lt;&gt;"","&gt;$100K",""))))</f>
        <v/>
      </c>
      <c r="M68" s="32" t="str">
        <f>IF(Sheet1!AP68="Y", "Yes", IF(Sheet1!AP68="N", "No",""))</f>
        <v/>
      </c>
      <c r="N68" s="51" t="str">
        <f>IF(Sheet1!AQ68="Y", "Yes", IF(Sheet1!AQ68="N", "No",""))</f>
        <v/>
      </c>
      <c r="O68" s="45" t="str">
        <f>IF(Sheet1!AR68="N", 0, IF(Sheet1!AS68&lt;&gt;"", Sheet1!AS68, ""))</f>
        <v/>
      </c>
      <c r="P68" s="45" t="str">
        <f>IF(Sheet1!AT68&lt;&gt;"", "Never", IF(Sheet1!AU68&lt;&gt;"", "Sometimes", IF(Sheet1!AV68&lt;&gt;"", "Often", IF(Sheet1!AW68&lt;&gt;"", "Always",""))))</f>
        <v/>
      </c>
      <c r="Q68" s="45" t="str">
        <f>IF(Sheet1!AX68="Y", "Yes", IF(Sheet1!AX68="N", "No",""))</f>
        <v/>
      </c>
      <c r="R68" s="45" t="str">
        <f>IF(Sheet1!AY68="Y", IF(Sheet1!AZ68&lt;&gt;"", Sheet1!AZ68-Sheet1!DK68+Sheet1!DL68, ""),"")</f>
        <v/>
      </c>
      <c r="S68" s="45" t="str">
        <f>IF(Sheet1!BA68="Y", IF(Sheet1!BB68&lt;&gt;"", Sheet1!BB68-Sheet1!DK68+Sheet1!DL68, ""),"")</f>
        <v/>
      </c>
      <c r="T68" s="45" t="str">
        <f>IF(Sheet1!BC68="Y", IF(Sheet1!BD68&lt;&gt;"", Sheet1!BD68-Sheet1!DK68+Sheet1!DL68, ""),"")</f>
        <v/>
      </c>
      <c r="U68" s="45" t="str">
        <f>IF(Sheet1!BE68="Y", IF(Sheet1!BF68&lt;&gt;"", Sheet1!BF68-Sheet1!DK68+Sheet1!DL68, ""),"")</f>
        <v/>
      </c>
      <c r="V68" s="45" t="str">
        <f>IF(Sheet1!BG68&lt;&gt;"", Sheet1!BG68,"")</f>
        <v/>
      </c>
      <c r="W68" s="45" t="str">
        <f>IF(Sheet1!BH68&lt;&gt;"", Sheet1!BH68,"")</f>
        <v/>
      </c>
      <c r="X68" s="45" t="str">
        <f>IF(Sheet1!BI68&lt;&gt;"", Sheet1!BI68,"")</f>
        <v/>
      </c>
      <c r="Y68" s="45" t="str">
        <f>IF(Sheet1!BJ68="N", 0, IF(Sheet1!BK68&lt;&gt;"", Sheet1!BK68,""))</f>
        <v/>
      </c>
      <c r="Z68" s="45" t="str">
        <f>IF(Sheet1!BK68="N", 0, IF(Sheet1!BL68&lt;&gt;"", Sheet1!BL68,""))</f>
        <v/>
      </c>
      <c r="AA68" s="45" t="str">
        <f>IF(Sheet1!BN68&lt;&gt;"", Sheet1!BN68, "")</f>
        <v/>
      </c>
      <c r="AB68" s="45" t="str">
        <f>IF(Sheet1!BO68="Y", "Yes", IF(Sheet1!BO68="N", "No", IF(Sheet1!BO68="NA", "NA","")))</f>
        <v/>
      </c>
      <c r="AC68" s="45" t="str">
        <f>IF(Sheet1!BO68="N", "No", IF(Sheet1!BO68="NA", "No kids", IF(Sheet1!BP68="Y", "Enough", IF(Sheet1!BP68="N", "Not enough", ""))))</f>
        <v/>
      </c>
      <c r="AD68" s="45" t="str">
        <f>IF(Sheet1!BQ68="Y", "Yes", IF(Sheet1!BQ68="N", "No",""))</f>
        <v/>
      </c>
      <c r="AE68" s="45" t="str">
        <f>IF(Sheet1!BR68&lt;&gt;"", Sheet1!BR68, "")</f>
        <v/>
      </c>
      <c r="AF68" s="45" t="str">
        <f>IF(Sheet1!BS68&lt;&gt;"", "Yes", IF(Sheet1!BT68&lt;&gt;"", "No", IF(Sheet1!BU68&lt;&gt;"", "No surviving parent", IF(Sheet1!BV68&lt;&gt;"", "Don't know",""))))</f>
        <v/>
      </c>
      <c r="AG68" s="45" t="str">
        <f>IF(Sheet1!BW68&lt;&gt;"", "Yes", IF(Sheet1!BX68&lt;&gt;"", "No", IF(Sheet1!BY68&lt;&gt;"", "No surviving parent", IF(Sheet1!BZ68&lt;&gt;"", "Don't know",""))))</f>
        <v/>
      </c>
      <c r="AH68" s="45" t="str">
        <f>IF(Sheet1!CA68&lt;&gt;"", "Yes","")</f>
        <v/>
      </c>
      <c r="AI68" s="45" t="str">
        <f>IF(Sheet1!CB68&lt;&gt;"", "Yes","")</f>
        <v/>
      </c>
      <c r="AJ68" s="45" t="str">
        <f>IF(Sheet1!CC68&lt;&gt;"", "Yes","")</f>
        <v/>
      </c>
      <c r="AK68" s="45" t="str">
        <f>IF(Sheet1!CD68&lt;&gt;"", "Yes","")</f>
        <v/>
      </c>
      <c r="AL68" s="45" t="str">
        <f>IF(Sheet1!CE68&lt;&gt;"", "Yes","")</f>
        <v/>
      </c>
      <c r="AM68" s="45" t="str">
        <f>IF(Sheet1!CF68&lt;&gt;"", Sheet1!CF68, "")</f>
        <v/>
      </c>
      <c r="AN68" s="45" t="str">
        <f>IF(Sheet1!CG68="Y", "Yes", IF(Sheet1!CG68="N", "No",""))</f>
        <v/>
      </c>
      <c r="AO68" s="45" t="str">
        <f>IF(Sheet1!CH68&lt;&gt;"", Sheet1!CH68, "")</f>
        <v/>
      </c>
      <c r="AP68" s="45" t="str">
        <f>IF(Sheet1!CI68&lt;&gt;"", "No family support", IF(Sheet1!CJ68&lt;&gt;"", "A little family support", IF(Sheet1!CK68&lt;&gt;"", "A lot of family support","")))</f>
        <v/>
      </c>
      <c r="AQ68" s="45" t="str">
        <f>IF(Sheet1!CL68&lt;&gt;"", Sheet1!CL68, "")</f>
        <v/>
      </c>
      <c r="AR68" s="45" t="str">
        <f>IF(Sheet1!CM68="Y", "Yes", IF(Sheet1!CM68="N", "No",""))</f>
        <v/>
      </c>
      <c r="AS68" s="45" t="str">
        <f>IF(Sheet1!CN68&lt;&gt;"", "Boys and Girls Club was supportive", "")</f>
        <v/>
      </c>
      <c r="AT68" s="45" t="str">
        <f>IF(Sheet1!CO68&lt;&gt;"", "Supported by Reach program", "")</f>
        <v/>
      </c>
      <c r="AU68" s="45" t="str">
        <f>IF(Sheet1!CP68&lt;&gt;"", "Supported by Girls Inc", "")</f>
        <v/>
      </c>
      <c r="AV68" s="45" t="str">
        <f>IF(Sheet1!CQ68&lt;&gt;"", "Supported by sports teams", "")</f>
        <v/>
      </c>
      <c r="AW68" s="45" t="str">
        <f>IF(Sheet1!CR68&lt;&gt;"", "Supported by other groups", "")</f>
        <v/>
      </c>
      <c r="AX68" s="45" t="str">
        <f>IF(Sheet1!CS68&lt;&gt;"", Sheet1!CS68, "")</f>
        <v/>
      </c>
      <c r="AY68" s="45" t="str">
        <f>IF(Sheet1!CT68="Y", "Yes", IF(Sheet1!CT68="N", "No", ""))</f>
        <v/>
      </c>
      <c r="AZ68" s="45" t="str">
        <f>IF(Sheet1!CU68="Y", "Yes", IF(Sheet1!CU68="N", "No", ""))</f>
        <v/>
      </c>
      <c r="BA68" s="45" t="str">
        <f>IF(Sheet1!CV68&lt;&gt;"", "Yes", "")</f>
        <v/>
      </c>
      <c r="BB68" s="45" t="str">
        <f>IF(Sheet1!CW68&lt;&gt;"", "Yes", "")</f>
        <v/>
      </c>
      <c r="BC68" s="45" t="str">
        <f>IF(Sheet1!CX68&lt;&gt;"", "Yes", "")</f>
        <v/>
      </c>
      <c r="BD68" s="45" t="str">
        <f>IF(Sheet1!CY68&lt;&gt;"", "Yes", "")</f>
        <v/>
      </c>
      <c r="BE68" s="45" t="str">
        <f>IF(Sheet1!CZ68="N", "Didn't see one", IF(Sheet1!CZ68="Y", IF(Sheet1!DA68="Y", "It helped", IF(Sheet1!DA68="N", "It didn't help", "")), ""))</f>
        <v/>
      </c>
      <c r="BF68" s="45" t="str">
        <f>IF(Sheet1!DB68&lt;&gt;"", Sheet1!DB68, "")</f>
        <v/>
      </c>
      <c r="BG68" s="45" t="str">
        <f>IF(Sheet1!DC68="Y", "Yes", IF(Sheet1!DC68="N", "No", ""))</f>
        <v/>
      </c>
      <c r="BH68" s="45" t="str">
        <f>IF(Sheet1!DD68="Y", "Yes", IF(Sheet1!DD68="N", "No", ""))</f>
        <v/>
      </c>
      <c r="BI68" s="45" t="str">
        <f>IF(Sheet1!DE68&lt;&gt;"", "Before", IF(Sheet1!DF68&lt;&gt;"", "After", IF(Sheet1!DG68&lt;&gt;"", "Never in a gang","")))</f>
        <v/>
      </c>
      <c r="BJ68" s="45" t="str">
        <f>IF(Sheet1!DG68&lt;&gt;"", "", IF(Sheet1!DH68&lt;&gt;"", Sheet1!DH68, ""))</f>
        <v/>
      </c>
      <c r="BK68" s="45" t="str">
        <f>IF(Sheet1!DI68="Y", "Yes", IF(Sheet1!DI68="N", "No", ""))</f>
        <v/>
      </c>
      <c r="BL68" s="45" t="str">
        <f>IF(Sheet1!DI68="Y", IF(Sheet1!DJ68&lt;&gt;"", Sheet1!DJ68, ""), "")</f>
        <v/>
      </c>
      <c r="BM68" s="45" t="str">
        <f>IF(Sheet1!DL68&lt;&gt;"", Sheet1!DL68, "")</f>
        <v/>
      </c>
      <c r="BN68" s="45" t="str">
        <f>IF(Sheet1!DM68="Y", "Yes", IF(Sheet1!DM68="N", "No", ""))</f>
        <v/>
      </c>
    </row>
    <row r="69" spans="1:66">
      <c r="A69" s="32">
        <v>68</v>
      </c>
      <c r="B69" s="32" t="str">
        <f>IF(Sheet1!B69="M","Male", IF(Sheet1!B69="F","Female",""))</f>
        <v/>
      </c>
      <c r="C69" s="32" t="str">
        <f>IF(Sheet1!C69&lt;&gt;"","&lt;20",IF(Sheet1!D69&lt;&gt;"","21-30",IF(Sheet1!E69&lt;&gt;"","31-40",(IF(Sheet1!F69&lt;&gt;"","41-50",IF(Sheet1!G69&lt;&gt;"","50+",""))))))</f>
        <v/>
      </c>
      <c r="D69" s="32" t="str">
        <f>IF(Sheet1!H69&lt;&gt;"","Latino",IF(Sheet1!I69&lt;&gt;"", "White", IF(Sheet1!J69&lt;&gt;"", "Asian", IF(Sheet1!K69&lt;&gt;"", "African-American",IF(Sheet1!L69&lt;&gt;"", "Other","")))))</f>
        <v/>
      </c>
      <c r="E69" s="32" t="str">
        <f>IF(Sheet1!M69="N","No",IF(Sheet1!M69="Y","Yes",""))</f>
        <v/>
      </c>
      <c r="F69" s="32" t="str">
        <f>IF(Sheet1!N69&lt;&gt;"","Primary",IF(Sheet1!O69&lt;&gt;"","Middle",IF(Sheet1!P69&lt;&gt;"","Some HS",IF(Sheet1!Q69&lt;&gt;"","HS Diploma",IF(Sheet1!R69&lt;&gt;"","Some College",IF(Sheet1!S69&lt;&gt;"","College Diploma",""))))))</f>
        <v/>
      </c>
      <c r="G69" s="32" t="str">
        <f>IF(Sheet1!U69&lt;&gt;"", "&lt;5", IF(Sheet1!V69&lt;&gt;"", "5-19", IF(Sheet1!W69&lt;&gt;"", "20-40", IF(Sheet1!X69&lt;&gt;"", "&gt;40",""))))</f>
        <v/>
      </c>
      <c r="H69" s="32" t="str">
        <f>IF(Sheet1!Y69&lt;&gt;"", "Parents", IF(Sheet1!Z69&lt;&gt;"", "Illegal Activity", IF(Sheet1!AA69&lt;&gt;"", "Gov't Support", IF(Sheet1!AB69&lt;&gt;"", "Other",""))))</f>
        <v/>
      </c>
      <c r="I69" s="32" t="str">
        <f>IF(Sheet1!AC69="Y", "Yes", IF(Sheet1!AC69="N", "No", ""))</f>
        <v/>
      </c>
      <c r="J69" s="32" t="str">
        <f>IF(Sheet1!AD69="N", "0", IF(Sheet1!AE69&lt;&gt;"", "1", IF(Sheet1!AF69&lt;&gt;"", "2-3", IF(Sheet1!AG69&lt;&gt;"", "4-6", IF(Sheet1!AH69&lt;&gt;"", "7+","")))))</f>
        <v/>
      </c>
      <c r="K69" s="32" t="str">
        <f>IF(Sheet1!AI69&lt;&gt;"", "English", IF(Sheet1!AJ69&lt;&gt;"", "Spanish", IF(Sheet1!AK69&lt;&gt;"", "Other","")))</f>
        <v/>
      </c>
      <c r="L69" s="32" t="str">
        <f>IF(Sheet1!AL69&lt;&gt;"","&lt;$20,000",IF(Sheet1!AM69&lt;&gt;"","$20-49K",IF(Sheet1!AN69&lt;&gt;"","$50-100K",IF(Sheet1!AO69&lt;&gt;"","&gt;$100K",""))))</f>
        <v/>
      </c>
      <c r="M69" s="32" t="str">
        <f>IF(Sheet1!AP69="Y", "Yes", IF(Sheet1!AP69="N", "No",""))</f>
        <v/>
      </c>
      <c r="N69" s="51" t="str">
        <f>IF(Sheet1!AQ69="Y", "Yes", IF(Sheet1!AQ69="N", "No",""))</f>
        <v/>
      </c>
      <c r="O69" s="45" t="str">
        <f>IF(Sheet1!AR69="N", 0, IF(Sheet1!AS69&lt;&gt;"", Sheet1!AS69, ""))</f>
        <v/>
      </c>
      <c r="P69" s="45" t="str">
        <f>IF(Sheet1!AT69&lt;&gt;"", "Never", IF(Sheet1!AU69&lt;&gt;"", "Sometimes", IF(Sheet1!AV69&lt;&gt;"", "Often", IF(Sheet1!AW69&lt;&gt;"", "Always",""))))</f>
        <v/>
      </c>
      <c r="Q69" s="45" t="str">
        <f>IF(Sheet1!AX69="Y", "Yes", IF(Sheet1!AX69="N", "No",""))</f>
        <v/>
      </c>
      <c r="R69" s="45" t="str">
        <f>IF(Sheet1!AY69="Y", IF(Sheet1!AZ69&lt;&gt;"", Sheet1!AZ69-Sheet1!DK69+Sheet1!DL69, ""),"")</f>
        <v/>
      </c>
      <c r="S69" s="45" t="str">
        <f>IF(Sheet1!BA69="Y", IF(Sheet1!BB69&lt;&gt;"", Sheet1!BB69-Sheet1!DK69+Sheet1!DL69, ""),"")</f>
        <v/>
      </c>
      <c r="T69" s="45" t="str">
        <f>IF(Sheet1!BC69="Y", IF(Sheet1!BD69&lt;&gt;"", Sheet1!BD69-Sheet1!DK69+Sheet1!DL69, ""),"")</f>
        <v/>
      </c>
      <c r="U69" s="45" t="str">
        <f>IF(Sheet1!BE69="Y", IF(Sheet1!BF69&lt;&gt;"", Sheet1!BF69-Sheet1!DK69+Sheet1!DL69, ""),"")</f>
        <v/>
      </c>
      <c r="V69" s="45" t="str">
        <f>IF(Sheet1!BG69&lt;&gt;"", Sheet1!BG69,"")</f>
        <v/>
      </c>
      <c r="W69" s="45" t="str">
        <f>IF(Sheet1!BH69&lt;&gt;"", Sheet1!BH69,"")</f>
        <v/>
      </c>
      <c r="X69" s="45" t="str">
        <f>IF(Sheet1!BI69&lt;&gt;"", Sheet1!BI69,"")</f>
        <v/>
      </c>
      <c r="Y69" s="45" t="str">
        <f>IF(Sheet1!BJ69="N", 0, IF(Sheet1!BK69&lt;&gt;"", Sheet1!BK69,""))</f>
        <v/>
      </c>
      <c r="Z69" s="45" t="str">
        <f>IF(Sheet1!BK69="N", 0, IF(Sheet1!BL69&lt;&gt;"", Sheet1!BL69,""))</f>
        <v/>
      </c>
      <c r="AA69" s="45" t="str">
        <f>IF(Sheet1!BN69&lt;&gt;"", Sheet1!BN69, "")</f>
        <v/>
      </c>
      <c r="AB69" s="45" t="str">
        <f>IF(Sheet1!BO69="Y", "Yes", IF(Sheet1!BO69="N", "No", IF(Sheet1!BO69="NA", "NA","")))</f>
        <v/>
      </c>
      <c r="AC69" s="45" t="str">
        <f>IF(Sheet1!BO69="N", "No", IF(Sheet1!BO69="NA", "No kids", IF(Sheet1!BP69="Y", "Enough", IF(Sheet1!BP69="N", "Not enough", ""))))</f>
        <v/>
      </c>
      <c r="AD69" s="45" t="str">
        <f>IF(Sheet1!BQ69="Y", "Yes", IF(Sheet1!BQ69="N", "No",""))</f>
        <v/>
      </c>
      <c r="AE69" s="45" t="str">
        <f>IF(Sheet1!BR69&lt;&gt;"", Sheet1!BR69, "")</f>
        <v/>
      </c>
      <c r="AF69" s="45" t="str">
        <f>IF(Sheet1!BS69&lt;&gt;"", "Yes", IF(Sheet1!BT69&lt;&gt;"", "No", IF(Sheet1!BU69&lt;&gt;"", "No surviving parent", IF(Sheet1!BV69&lt;&gt;"", "Don't know",""))))</f>
        <v/>
      </c>
      <c r="AG69" s="45" t="str">
        <f>IF(Sheet1!BW69&lt;&gt;"", "Yes", IF(Sheet1!BX69&lt;&gt;"", "No", IF(Sheet1!BY69&lt;&gt;"", "No surviving parent", IF(Sheet1!BZ69&lt;&gt;"", "Don't know",""))))</f>
        <v/>
      </c>
      <c r="AH69" s="45" t="str">
        <f>IF(Sheet1!CA69&lt;&gt;"", "Yes","")</f>
        <v/>
      </c>
      <c r="AI69" s="45" t="str">
        <f>IF(Sheet1!CB69&lt;&gt;"", "Yes","")</f>
        <v/>
      </c>
      <c r="AJ69" s="45" t="str">
        <f>IF(Sheet1!CC69&lt;&gt;"", "Yes","")</f>
        <v/>
      </c>
      <c r="AK69" s="45" t="str">
        <f>IF(Sheet1!CD69&lt;&gt;"", "Yes","")</f>
        <v/>
      </c>
      <c r="AL69" s="45" t="str">
        <f>IF(Sheet1!CE69&lt;&gt;"", "Yes","")</f>
        <v/>
      </c>
      <c r="AM69" s="45" t="str">
        <f>IF(Sheet1!CF69&lt;&gt;"", Sheet1!CF69, "")</f>
        <v/>
      </c>
      <c r="AN69" s="45" t="str">
        <f>IF(Sheet1!CG69="Y", "Yes", IF(Sheet1!CG69="N", "No",""))</f>
        <v/>
      </c>
      <c r="AO69" s="45" t="str">
        <f>IF(Sheet1!CH69&lt;&gt;"", Sheet1!CH69, "")</f>
        <v/>
      </c>
      <c r="AP69" s="45" t="str">
        <f>IF(Sheet1!CI69&lt;&gt;"", "No family support", IF(Sheet1!CJ69&lt;&gt;"", "A little family support", IF(Sheet1!CK69&lt;&gt;"", "A lot of family support","")))</f>
        <v/>
      </c>
      <c r="AQ69" s="45" t="str">
        <f>IF(Sheet1!CL69&lt;&gt;"", Sheet1!CL69, "")</f>
        <v/>
      </c>
      <c r="AR69" s="45" t="str">
        <f>IF(Sheet1!CM69="Y", "Yes", IF(Sheet1!CM69="N", "No",""))</f>
        <v/>
      </c>
      <c r="AS69" s="45" t="str">
        <f>IF(Sheet1!CN69&lt;&gt;"", "Boys and Girls Club was supportive", "")</f>
        <v/>
      </c>
      <c r="AT69" s="45" t="str">
        <f>IF(Sheet1!CO69&lt;&gt;"", "Supported by Reach program", "")</f>
        <v/>
      </c>
      <c r="AU69" s="45" t="str">
        <f>IF(Sheet1!CP69&lt;&gt;"", "Supported by Girls Inc", "")</f>
        <v/>
      </c>
      <c r="AV69" s="45" t="str">
        <f>IF(Sheet1!CQ69&lt;&gt;"", "Supported by sports teams", "")</f>
        <v/>
      </c>
      <c r="AW69" s="45" t="str">
        <f>IF(Sheet1!CR69&lt;&gt;"", "Supported by other groups", "")</f>
        <v/>
      </c>
      <c r="AX69" s="45" t="str">
        <f>IF(Sheet1!CS69&lt;&gt;"", Sheet1!CS69, "")</f>
        <v/>
      </c>
      <c r="AY69" s="45" t="str">
        <f>IF(Sheet1!CT69="Y", "Yes", IF(Sheet1!CT69="N", "No", ""))</f>
        <v/>
      </c>
      <c r="AZ69" s="45" t="str">
        <f>IF(Sheet1!CU69="Y", "Yes", IF(Sheet1!CU69="N", "No", ""))</f>
        <v/>
      </c>
      <c r="BA69" s="45" t="str">
        <f>IF(Sheet1!CV69&lt;&gt;"", "Yes", "")</f>
        <v/>
      </c>
      <c r="BB69" s="45" t="str">
        <f>IF(Sheet1!CW69&lt;&gt;"", "Yes", "")</f>
        <v/>
      </c>
      <c r="BC69" s="45" t="str">
        <f>IF(Sheet1!CX69&lt;&gt;"", "Yes", "")</f>
        <v/>
      </c>
      <c r="BD69" s="45" t="str">
        <f>IF(Sheet1!CY69&lt;&gt;"", "Yes", "")</f>
        <v/>
      </c>
      <c r="BE69" s="45" t="str">
        <f>IF(Sheet1!CZ69="N", "Didn't see one", IF(Sheet1!CZ69="Y", IF(Sheet1!DA69="Y", "It helped", IF(Sheet1!DA69="N", "It didn't help", "")), ""))</f>
        <v/>
      </c>
      <c r="BF69" s="45" t="str">
        <f>IF(Sheet1!DB69&lt;&gt;"", Sheet1!DB69, "")</f>
        <v/>
      </c>
      <c r="BG69" s="45" t="str">
        <f>IF(Sheet1!DC69="Y", "Yes", IF(Sheet1!DC69="N", "No", ""))</f>
        <v/>
      </c>
      <c r="BH69" s="45" t="str">
        <f>IF(Sheet1!DD69="Y", "Yes", IF(Sheet1!DD69="N", "No", ""))</f>
        <v/>
      </c>
      <c r="BI69" s="45" t="str">
        <f>IF(Sheet1!DE69&lt;&gt;"", "Before", IF(Sheet1!DF69&lt;&gt;"", "After", IF(Sheet1!DG69&lt;&gt;"", "Never in a gang","")))</f>
        <v/>
      </c>
      <c r="BJ69" s="45" t="str">
        <f>IF(Sheet1!DG69&lt;&gt;"", "", IF(Sheet1!DH69&lt;&gt;"", Sheet1!DH69, ""))</f>
        <v/>
      </c>
      <c r="BK69" s="45" t="str">
        <f>IF(Sheet1!DI69="Y", "Yes", IF(Sheet1!DI69="N", "No", ""))</f>
        <v/>
      </c>
      <c r="BL69" s="45" t="str">
        <f>IF(Sheet1!DI69="Y", IF(Sheet1!DJ69&lt;&gt;"", Sheet1!DJ69, ""), "")</f>
        <v/>
      </c>
      <c r="BM69" s="45" t="str">
        <f>IF(Sheet1!DL69&lt;&gt;"", Sheet1!DL69, "")</f>
        <v/>
      </c>
      <c r="BN69" s="45" t="str">
        <f>IF(Sheet1!DM69="Y", "Yes", IF(Sheet1!DM69="N", "No", ""))</f>
        <v/>
      </c>
    </row>
    <row r="70" spans="1:66">
      <c r="A70" s="32">
        <v>69</v>
      </c>
      <c r="B70" s="32" t="str">
        <f>IF(Sheet1!B70="M","Male", IF(Sheet1!B70="F","Female",""))</f>
        <v/>
      </c>
      <c r="C70" s="32" t="str">
        <f>IF(Sheet1!C70&lt;&gt;"","&lt;20",IF(Sheet1!D70&lt;&gt;"","21-30",IF(Sheet1!E70&lt;&gt;"","31-40",(IF(Sheet1!F70&lt;&gt;"","41-50",IF(Sheet1!G70&lt;&gt;"","50+",""))))))</f>
        <v/>
      </c>
      <c r="D70" s="32" t="str">
        <f>IF(Sheet1!H70&lt;&gt;"","Latino",IF(Sheet1!I70&lt;&gt;"", "White", IF(Sheet1!J70&lt;&gt;"", "Asian", IF(Sheet1!K70&lt;&gt;"", "African-American",IF(Sheet1!L70&lt;&gt;"", "Other","")))))</f>
        <v/>
      </c>
      <c r="E70" s="32" t="str">
        <f>IF(Sheet1!M70="N","No",IF(Sheet1!M70="Y","Yes",""))</f>
        <v/>
      </c>
      <c r="F70" s="32" t="str">
        <f>IF(Sheet1!N70&lt;&gt;"","Primary",IF(Sheet1!O70&lt;&gt;"","Middle",IF(Sheet1!P70&lt;&gt;"","Some HS",IF(Sheet1!Q70&lt;&gt;"","HS Diploma",IF(Sheet1!R70&lt;&gt;"","Some College",IF(Sheet1!S70&lt;&gt;"","College Diploma",""))))))</f>
        <v/>
      </c>
      <c r="G70" s="32" t="str">
        <f>IF(Sheet1!U70&lt;&gt;"", "&lt;5", IF(Sheet1!V70&lt;&gt;"", "5-19", IF(Sheet1!W70&lt;&gt;"", "20-40", IF(Sheet1!X70&lt;&gt;"", "&gt;40",""))))</f>
        <v/>
      </c>
      <c r="H70" s="32" t="str">
        <f>IF(Sheet1!Y70&lt;&gt;"", "Parents", IF(Sheet1!Z70&lt;&gt;"", "Illegal Activity", IF(Sheet1!AA70&lt;&gt;"", "Gov't Support", IF(Sheet1!AB70&lt;&gt;"", "Other",""))))</f>
        <v/>
      </c>
      <c r="I70" s="32" t="str">
        <f>IF(Sheet1!AC70="Y", "Yes", IF(Sheet1!AC70="N", "No", ""))</f>
        <v/>
      </c>
      <c r="J70" s="32" t="str">
        <f>IF(Sheet1!AD70="N", "0", IF(Sheet1!AE70&lt;&gt;"", "1", IF(Sheet1!AF70&lt;&gt;"", "2-3", IF(Sheet1!AG70&lt;&gt;"", "4-6", IF(Sheet1!AH70&lt;&gt;"", "7+","")))))</f>
        <v/>
      </c>
      <c r="K70" s="32" t="str">
        <f>IF(Sheet1!AI70&lt;&gt;"", "English", IF(Sheet1!AJ70&lt;&gt;"", "Spanish", IF(Sheet1!AK70&lt;&gt;"", "Other","")))</f>
        <v/>
      </c>
      <c r="L70" s="32" t="str">
        <f>IF(Sheet1!AL70&lt;&gt;"","&lt;$20,000",IF(Sheet1!AM70&lt;&gt;"","$20-49K",IF(Sheet1!AN70&lt;&gt;"","$50-100K",IF(Sheet1!AO70&lt;&gt;"","&gt;$100K",""))))</f>
        <v/>
      </c>
      <c r="M70" s="32" t="str">
        <f>IF(Sheet1!AP70="Y", "Yes", IF(Sheet1!AP70="N", "No",""))</f>
        <v/>
      </c>
      <c r="N70" s="51" t="str">
        <f>IF(Sheet1!AQ70="Y", "Yes", IF(Sheet1!AQ70="N", "No",""))</f>
        <v/>
      </c>
      <c r="O70" s="45" t="str">
        <f>IF(Sheet1!AR70="N", 0, IF(Sheet1!AS70&lt;&gt;"", Sheet1!AS70, ""))</f>
        <v/>
      </c>
      <c r="P70" s="45" t="str">
        <f>IF(Sheet1!AT70&lt;&gt;"", "Never", IF(Sheet1!AU70&lt;&gt;"", "Sometimes", IF(Sheet1!AV70&lt;&gt;"", "Often", IF(Sheet1!AW70&lt;&gt;"", "Always",""))))</f>
        <v/>
      </c>
      <c r="Q70" s="45" t="str">
        <f>IF(Sheet1!AX70="Y", "Yes", IF(Sheet1!AX70="N", "No",""))</f>
        <v/>
      </c>
      <c r="R70" s="45" t="str">
        <f>IF(Sheet1!AY70="Y", IF(Sheet1!AZ70&lt;&gt;"", Sheet1!AZ70-Sheet1!DK70+Sheet1!DL70, ""),"")</f>
        <v/>
      </c>
      <c r="S70" s="45" t="str">
        <f>IF(Sheet1!BA70="Y", IF(Sheet1!BB70&lt;&gt;"", Sheet1!BB70-Sheet1!DK70+Sheet1!DL70, ""),"")</f>
        <v/>
      </c>
      <c r="T70" s="45" t="str">
        <f>IF(Sheet1!BC70="Y", IF(Sheet1!BD70&lt;&gt;"", Sheet1!BD70-Sheet1!DK70+Sheet1!DL70, ""),"")</f>
        <v/>
      </c>
      <c r="U70" s="45" t="str">
        <f>IF(Sheet1!BE70="Y", IF(Sheet1!BF70&lt;&gt;"", Sheet1!BF70-Sheet1!DK70+Sheet1!DL70, ""),"")</f>
        <v/>
      </c>
      <c r="V70" s="45" t="str">
        <f>IF(Sheet1!BG70&lt;&gt;"", Sheet1!BG70,"")</f>
        <v/>
      </c>
      <c r="W70" s="45" t="str">
        <f>IF(Sheet1!BH70&lt;&gt;"", Sheet1!BH70,"")</f>
        <v/>
      </c>
      <c r="X70" s="45" t="str">
        <f>IF(Sheet1!BI70&lt;&gt;"", Sheet1!BI70,"")</f>
        <v/>
      </c>
      <c r="Y70" s="45" t="str">
        <f>IF(Sheet1!BJ70="N", 0, IF(Sheet1!BK70&lt;&gt;"", Sheet1!BK70,""))</f>
        <v/>
      </c>
      <c r="Z70" s="45" t="str">
        <f>IF(Sheet1!BK70="N", 0, IF(Sheet1!BL70&lt;&gt;"", Sheet1!BL70,""))</f>
        <v/>
      </c>
      <c r="AA70" s="45" t="str">
        <f>IF(Sheet1!BN70&lt;&gt;"", Sheet1!BN70, "")</f>
        <v/>
      </c>
      <c r="AB70" s="45" t="str">
        <f>IF(Sheet1!BO70="Y", "Yes", IF(Sheet1!BO70="N", "No", IF(Sheet1!BO70="NA", "NA","")))</f>
        <v/>
      </c>
      <c r="AC70" s="45" t="str">
        <f>IF(Sheet1!BO70="N", "No", IF(Sheet1!BO70="NA", "No kids", IF(Sheet1!BP70="Y", "Enough", IF(Sheet1!BP70="N", "Not enough", ""))))</f>
        <v/>
      </c>
      <c r="AD70" s="45" t="str">
        <f>IF(Sheet1!BQ70="Y", "Yes", IF(Sheet1!BQ70="N", "No",""))</f>
        <v/>
      </c>
      <c r="AE70" s="45" t="str">
        <f>IF(Sheet1!BR70&lt;&gt;"", Sheet1!BR70, "")</f>
        <v/>
      </c>
      <c r="AF70" s="45" t="str">
        <f>IF(Sheet1!BS70&lt;&gt;"", "Yes", IF(Sheet1!BT70&lt;&gt;"", "No", IF(Sheet1!BU70&lt;&gt;"", "No surviving parent", IF(Sheet1!BV70&lt;&gt;"", "Don't know",""))))</f>
        <v/>
      </c>
      <c r="AG70" s="45" t="str">
        <f>IF(Sheet1!BW70&lt;&gt;"", "Yes", IF(Sheet1!BX70&lt;&gt;"", "No", IF(Sheet1!BY70&lt;&gt;"", "No surviving parent", IF(Sheet1!BZ70&lt;&gt;"", "Don't know",""))))</f>
        <v/>
      </c>
      <c r="AH70" s="45" t="str">
        <f>IF(Sheet1!CA70&lt;&gt;"", "Yes","")</f>
        <v/>
      </c>
      <c r="AI70" s="45" t="str">
        <f>IF(Sheet1!CB70&lt;&gt;"", "Yes","")</f>
        <v/>
      </c>
      <c r="AJ70" s="45" t="str">
        <f>IF(Sheet1!CC70&lt;&gt;"", "Yes","")</f>
        <v/>
      </c>
      <c r="AK70" s="45" t="str">
        <f>IF(Sheet1!CD70&lt;&gt;"", "Yes","")</f>
        <v/>
      </c>
      <c r="AL70" s="45" t="str">
        <f>IF(Sheet1!CE70&lt;&gt;"", "Yes","")</f>
        <v/>
      </c>
      <c r="AM70" s="45" t="str">
        <f>IF(Sheet1!CF70&lt;&gt;"", Sheet1!CF70, "")</f>
        <v/>
      </c>
      <c r="AN70" s="45" t="str">
        <f>IF(Sheet1!CG70="Y", "Yes", IF(Sheet1!CG70="N", "No",""))</f>
        <v/>
      </c>
      <c r="AO70" s="45" t="str">
        <f>IF(Sheet1!CH70&lt;&gt;"", Sheet1!CH70, "")</f>
        <v/>
      </c>
      <c r="AP70" s="45" t="str">
        <f>IF(Sheet1!CI70&lt;&gt;"", "No family support", IF(Sheet1!CJ70&lt;&gt;"", "A little family support", IF(Sheet1!CK70&lt;&gt;"", "A lot of family support","")))</f>
        <v/>
      </c>
      <c r="AQ70" s="45" t="str">
        <f>IF(Sheet1!CL70&lt;&gt;"", Sheet1!CL70, "")</f>
        <v/>
      </c>
      <c r="AR70" s="45" t="str">
        <f>IF(Sheet1!CM70="Y", "Yes", IF(Sheet1!CM70="N", "No",""))</f>
        <v/>
      </c>
      <c r="AS70" s="45" t="str">
        <f>IF(Sheet1!CN70&lt;&gt;"", "Boys and Girls Club was supportive", "")</f>
        <v/>
      </c>
      <c r="AT70" s="45" t="str">
        <f>IF(Sheet1!CO70&lt;&gt;"", "Supported by Reach program", "")</f>
        <v/>
      </c>
      <c r="AU70" s="45" t="str">
        <f>IF(Sheet1!CP70&lt;&gt;"", "Supported by Girls Inc", "")</f>
        <v/>
      </c>
      <c r="AV70" s="45" t="str">
        <f>IF(Sheet1!CQ70&lt;&gt;"", "Supported by sports teams", "")</f>
        <v/>
      </c>
      <c r="AW70" s="45" t="str">
        <f>IF(Sheet1!CR70&lt;&gt;"", "Supported by other groups", "")</f>
        <v/>
      </c>
      <c r="AX70" s="45" t="str">
        <f>IF(Sheet1!CS70&lt;&gt;"", Sheet1!CS70, "")</f>
        <v/>
      </c>
      <c r="AY70" s="45" t="str">
        <f>IF(Sheet1!CT70="Y", "Yes", IF(Sheet1!CT70="N", "No", ""))</f>
        <v/>
      </c>
      <c r="AZ70" s="45" t="str">
        <f>IF(Sheet1!CU70="Y", "Yes", IF(Sheet1!CU70="N", "No", ""))</f>
        <v/>
      </c>
      <c r="BA70" s="45" t="str">
        <f>IF(Sheet1!CV70&lt;&gt;"", "Yes", "")</f>
        <v/>
      </c>
      <c r="BB70" s="45" t="str">
        <f>IF(Sheet1!CW70&lt;&gt;"", "Yes", "")</f>
        <v/>
      </c>
      <c r="BC70" s="45" t="str">
        <f>IF(Sheet1!CX70&lt;&gt;"", "Yes", "")</f>
        <v/>
      </c>
      <c r="BD70" s="45" t="str">
        <f>IF(Sheet1!CY70&lt;&gt;"", "Yes", "")</f>
        <v/>
      </c>
      <c r="BE70" s="45" t="str">
        <f>IF(Sheet1!CZ70="N", "Didn't see one", IF(Sheet1!CZ70="Y", IF(Sheet1!DA70="Y", "It helped", IF(Sheet1!DA70="N", "It didn't help", "")), ""))</f>
        <v/>
      </c>
      <c r="BF70" s="45" t="str">
        <f>IF(Sheet1!DB70&lt;&gt;"", Sheet1!DB70, "")</f>
        <v/>
      </c>
      <c r="BG70" s="45" t="str">
        <f>IF(Sheet1!DC70="Y", "Yes", IF(Sheet1!DC70="N", "No", ""))</f>
        <v/>
      </c>
      <c r="BH70" s="45" t="str">
        <f>IF(Sheet1!DD70="Y", "Yes", IF(Sheet1!DD70="N", "No", ""))</f>
        <v/>
      </c>
      <c r="BI70" s="45" t="str">
        <f>IF(Sheet1!DE70&lt;&gt;"", "Before", IF(Sheet1!DF70&lt;&gt;"", "After", IF(Sheet1!DG70&lt;&gt;"", "Never in a gang","")))</f>
        <v/>
      </c>
      <c r="BJ70" s="45" t="str">
        <f>IF(Sheet1!DG70&lt;&gt;"", "", IF(Sheet1!DH70&lt;&gt;"", Sheet1!DH70, ""))</f>
        <v/>
      </c>
      <c r="BK70" s="45" t="str">
        <f>IF(Sheet1!DI70="Y", "Yes", IF(Sheet1!DI70="N", "No", ""))</f>
        <v/>
      </c>
      <c r="BL70" s="45" t="str">
        <f>IF(Sheet1!DI70="Y", IF(Sheet1!DJ70&lt;&gt;"", Sheet1!DJ70, ""), "")</f>
        <v/>
      </c>
      <c r="BM70" s="45" t="str">
        <f>IF(Sheet1!DL70&lt;&gt;"", Sheet1!DL70, "")</f>
        <v/>
      </c>
      <c r="BN70" s="45" t="str">
        <f>IF(Sheet1!DM70="Y", "Yes", IF(Sheet1!DM70="N", "No", ""))</f>
        <v/>
      </c>
    </row>
    <row r="71" spans="1:66">
      <c r="A71" s="32">
        <v>70</v>
      </c>
      <c r="B71" s="32" t="str">
        <f>IF(Sheet1!B71="M","Male", IF(Sheet1!B71="F","Female",""))</f>
        <v/>
      </c>
      <c r="C71" s="32" t="str">
        <f>IF(Sheet1!C71&lt;&gt;"","&lt;20",IF(Sheet1!D71&lt;&gt;"","21-30",IF(Sheet1!E71&lt;&gt;"","31-40",(IF(Sheet1!F71&lt;&gt;"","41-50",IF(Sheet1!G71&lt;&gt;"","50+",""))))))</f>
        <v/>
      </c>
      <c r="D71" s="32" t="str">
        <f>IF(Sheet1!H71&lt;&gt;"","Latino",IF(Sheet1!I71&lt;&gt;"", "White", IF(Sheet1!J71&lt;&gt;"", "Asian", IF(Sheet1!K71&lt;&gt;"", "African-American",IF(Sheet1!L71&lt;&gt;"", "Other","")))))</f>
        <v/>
      </c>
      <c r="E71" s="32" t="str">
        <f>IF(Sheet1!M71="N","No",IF(Sheet1!M71="Y","Yes",""))</f>
        <v/>
      </c>
      <c r="F71" s="32" t="str">
        <f>IF(Sheet1!N71&lt;&gt;"","Primary",IF(Sheet1!O71&lt;&gt;"","Middle",IF(Sheet1!P71&lt;&gt;"","Some HS",IF(Sheet1!Q71&lt;&gt;"","HS Diploma",IF(Sheet1!R71&lt;&gt;"","Some College",IF(Sheet1!S71&lt;&gt;"","College Diploma",""))))))</f>
        <v/>
      </c>
      <c r="G71" s="32" t="str">
        <f>IF(Sheet1!U71&lt;&gt;"", "&lt;5", IF(Sheet1!V71&lt;&gt;"", "5-19", IF(Sheet1!W71&lt;&gt;"", "20-40", IF(Sheet1!X71&lt;&gt;"", "&gt;40",""))))</f>
        <v/>
      </c>
      <c r="H71" s="32" t="str">
        <f>IF(Sheet1!Y71&lt;&gt;"", "Parents", IF(Sheet1!Z71&lt;&gt;"", "Illegal Activity", IF(Sheet1!AA71&lt;&gt;"", "Gov't Support", IF(Sheet1!AB71&lt;&gt;"", "Other",""))))</f>
        <v/>
      </c>
      <c r="I71" s="32" t="str">
        <f>IF(Sheet1!AC71="Y", "Yes", IF(Sheet1!AC71="N", "No", ""))</f>
        <v/>
      </c>
      <c r="J71" s="32" t="str">
        <f>IF(Sheet1!AD71="N", "0", IF(Sheet1!AE71&lt;&gt;"", "1", IF(Sheet1!AF71&lt;&gt;"", "2-3", IF(Sheet1!AG71&lt;&gt;"", "4-6", IF(Sheet1!AH71&lt;&gt;"", "7+","")))))</f>
        <v/>
      </c>
      <c r="K71" s="32" t="str">
        <f>IF(Sheet1!AI71&lt;&gt;"", "English", IF(Sheet1!AJ71&lt;&gt;"", "Spanish", IF(Sheet1!AK71&lt;&gt;"", "Other","")))</f>
        <v/>
      </c>
      <c r="L71" s="32" t="str">
        <f>IF(Sheet1!AL71&lt;&gt;"","&lt;$20,000",IF(Sheet1!AM71&lt;&gt;"","$20-49K",IF(Sheet1!AN71&lt;&gt;"","$50-100K",IF(Sheet1!AO71&lt;&gt;"","&gt;$100K",""))))</f>
        <v/>
      </c>
      <c r="M71" s="32" t="str">
        <f>IF(Sheet1!AP71="Y", "Yes", IF(Sheet1!AP71="N", "No",""))</f>
        <v/>
      </c>
      <c r="N71" s="51" t="str">
        <f>IF(Sheet1!AQ71="Y", "Yes", IF(Sheet1!AQ71="N", "No",""))</f>
        <v/>
      </c>
      <c r="O71" s="45" t="str">
        <f>IF(Sheet1!AR71="N", 0, IF(Sheet1!AS71&lt;&gt;"", Sheet1!AS71, ""))</f>
        <v/>
      </c>
      <c r="P71" s="45" t="str">
        <f>IF(Sheet1!AT71&lt;&gt;"", "Never", IF(Sheet1!AU71&lt;&gt;"", "Sometimes", IF(Sheet1!AV71&lt;&gt;"", "Often", IF(Sheet1!AW71&lt;&gt;"", "Always",""))))</f>
        <v/>
      </c>
      <c r="Q71" s="45" t="str">
        <f>IF(Sheet1!AX71="Y", "Yes", IF(Sheet1!AX71="N", "No",""))</f>
        <v/>
      </c>
      <c r="R71" s="45" t="str">
        <f>IF(Sheet1!AY71="Y", IF(Sheet1!AZ71&lt;&gt;"", Sheet1!AZ71-Sheet1!DK71+Sheet1!DL71, ""),"")</f>
        <v/>
      </c>
      <c r="S71" s="45" t="str">
        <f>IF(Sheet1!BA71="Y", IF(Sheet1!BB71&lt;&gt;"", Sheet1!BB71-Sheet1!DK71+Sheet1!DL71, ""),"")</f>
        <v/>
      </c>
      <c r="T71" s="45" t="str">
        <f>IF(Sheet1!BC71="Y", IF(Sheet1!BD71&lt;&gt;"", Sheet1!BD71-Sheet1!DK71+Sheet1!DL71, ""),"")</f>
        <v/>
      </c>
      <c r="U71" s="45" t="str">
        <f>IF(Sheet1!BE71="Y", IF(Sheet1!BF71&lt;&gt;"", Sheet1!BF71-Sheet1!DK71+Sheet1!DL71, ""),"")</f>
        <v/>
      </c>
      <c r="V71" s="45" t="str">
        <f>IF(Sheet1!BG71&lt;&gt;"", Sheet1!BG71,"")</f>
        <v/>
      </c>
      <c r="W71" s="45" t="str">
        <f>IF(Sheet1!BH71&lt;&gt;"", Sheet1!BH71,"")</f>
        <v/>
      </c>
      <c r="X71" s="45" t="str">
        <f>IF(Sheet1!BI71&lt;&gt;"", Sheet1!BI71,"")</f>
        <v/>
      </c>
      <c r="Y71" s="45" t="str">
        <f>IF(Sheet1!BJ71="N", 0, IF(Sheet1!BK71&lt;&gt;"", Sheet1!BK71,""))</f>
        <v/>
      </c>
      <c r="Z71" s="45" t="str">
        <f>IF(Sheet1!BK71="N", 0, IF(Sheet1!BL71&lt;&gt;"", Sheet1!BL71,""))</f>
        <v/>
      </c>
      <c r="AA71" s="45" t="str">
        <f>IF(Sheet1!BN71&lt;&gt;"", Sheet1!BN71, "")</f>
        <v/>
      </c>
      <c r="AB71" s="45" t="str">
        <f>IF(Sheet1!BO71="Y", "Yes", IF(Sheet1!BO71="N", "No", IF(Sheet1!BO71="NA", "NA","")))</f>
        <v/>
      </c>
      <c r="AC71" s="45" t="str">
        <f>IF(Sheet1!BO71="N", "No", IF(Sheet1!BO71="NA", "No kids", IF(Sheet1!BP71="Y", "Enough", IF(Sheet1!BP71="N", "Not enough", ""))))</f>
        <v/>
      </c>
      <c r="AD71" s="45" t="str">
        <f>IF(Sheet1!BQ71="Y", "Yes", IF(Sheet1!BQ71="N", "No",""))</f>
        <v/>
      </c>
      <c r="AE71" s="45" t="str">
        <f>IF(Sheet1!BR71&lt;&gt;"", Sheet1!BR71, "")</f>
        <v/>
      </c>
      <c r="AF71" s="45" t="str">
        <f>IF(Sheet1!BS71&lt;&gt;"", "Yes", IF(Sheet1!BT71&lt;&gt;"", "No", IF(Sheet1!BU71&lt;&gt;"", "No surviving parent", IF(Sheet1!BV71&lt;&gt;"", "Don't know",""))))</f>
        <v/>
      </c>
      <c r="AG71" s="45" t="str">
        <f>IF(Sheet1!BW71&lt;&gt;"", "Yes", IF(Sheet1!BX71&lt;&gt;"", "No", IF(Sheet1!BY71&lt;&gt;"", "No surviving parent", IF(Sheet1!BZ71&lt;&gt;"", "Don't know",""))))</f>
        <v/>
      </c>
      <c r="AH71" s="45" t="str">
        <f>IF(Sheet1!CA71&lt;&gt;"", "Yes","")</f>
        <v/>
      </c>
      <c r="AI71" s="45" t="str">
        <f>IF(Sheet1!CB71&lt;&gt;"", "Yes","")</f>
        <v/>
      </c>
      <c r="AJ71" s="45" t="str">
        <f>IF(Sheet1!CC71&lt;&gt;"", "Yes","")</f>
        <v/>
      </c>
      <c r="AK71" s="45" t="str">
        <f>IF(Sheet1!CD71&lt;&gt;"", "Yes","")</f>
        <v/>
      </c>
      <c r="AL71" s="45" t="str">
        <f>IF(Sheet1!CE71&lt;&gt;"", "Yes","")</f>
        <v/>
      </c>
      <c r="AM71" s="45" t="str">
        <f>IF(Sheet1!CF71&lt;&gt;"", Sheet1!CF71, "")</f>
        <v/>
      </c>
      <c r="AN71" s="45" t="str">
        <f>IF(Sheet1!CG71="Y", "Yes", IF(Sheet1!CG71="N", "No",""))</f>
        <v/>
      </c>
      <c r="AO71" s="45" t="str">
        <f>IF(Sheet1!CH71&lt;&gt;"", Sheet1!CH71, "")</f>
        <v/>
      </c>
      <c r="AP71" s="45" t="str">
        <f>IF(Sheet1!CI71&lt;&gt;"", "No family support", IF(Sheet1!CJ71&lt;&gt;"", "A little family support", IF(Sheet1!CK71&lt;&gt;"", "A lot of family support","")))</f>
        <v/>
      </c>
      <c r="AQ71" s="45" t="str">
        <f>IF(Sheet1!CL71&lt;&gt;"", Sheet1!CL71, "")</f>
        <v/>
      </c>
      <c r="AR71" s="45" t="str">
        <f>IF(Sheet1!CM71="Y", "Yes", IF(Sheet1!CM71="N", "No",""))</f>
        <v/>
      </c>
      <c r="AS71" s="45" t="str">
        <f>IF(Sheet1!CN71&lt;&gt;"", "Boys and Girls Club was supportive", "")</f>
        <v/>
      </c>
      <c r="AT71" s="45" t="str">
        <f>IF(Sheet1!CO71&lt;&gt;"", "Supported by Reach program", "")</f>
        <v/>
      </c>
      <c r="AU71" s="45" t="str">
        <f>IF(Sheet1!CP71&lt;&gt;"", "Supported by Girls Inc", "")</f>
        <v/>
      </c>
      <c r="AV71" s="45" t="str">
        <f>IF(Sheet1!CQ71&lt;&gt;"", "Supported by sports teams", "")</f>
        <v/>
      </c>
      <c r="AW71" s="45" t="str">
        <f>IF(Sheet1!CR71&lt;&gt;"", "Supported by other groups", "")</f>
        <v/>
      </c>
      <c r="AX71" s="45" t="str">
        <f>IF(Sheet1!CS71&lt;&gt;"", Sheet1!CS71, "")</f>
        <v/>
      </c>
      <c r="AY71" s="45" t="str">
        <f>IF(Sheet1!CT71="Y", "Yes", IF(Sheet1!CT71="N", "No", ""))</f>
        <v/>
      </c>
      <c r="AZ71" s="45" t="str">
        <f>IF(Sheet1!CU71="Y", "Yes", IF(Sheet1!CU71="N", "No", ""))</f>
        <v/>
      </c>
      <c r="BA71" s="45" t="str">
        <f>IF(Sheet1!CV71&lt;&gt;"", "Yes", "")</f>
        <v/>
      </c>
      <c r="BB71" s="45" t="str">
        <f>IF(Sheet1!CW71&lt;&gt;"", "Yes", "")</f>
        <v/>
      </c>
      <c r="BC71" s="45" t="str">
        <f>IF(Sheet1!CX71&lt;&gt;"", "Yes", "")</f>
        <v/>
      </c>
      <c r="BD71" s="45" t="str">
        <f>IF(Sheet1!CY71&lt;&gt;"", "Yes", "")</f>
        <v/>
      </c>
      <c r="BE71" s="45" t="str">
        <f>IF(Sheet1!CZ71="N", "Didn't see one", IF(Sheet1!CZ71="Y", IF(Sheet1!DA71="Y", "It helped", IF(Sheet1!DA71="N", "It didn't help", "")), ""))</f>
        <v/>
      </c>
      <c r="BF71" s="45" t="str">
        <f>IF(Sheet1!DB71&lt;&gt;"", Sheet1!DB71, "")</f>
        <v/>
      </c>
      <c r="BG71" s="45" t="str">
        <f>IF(Sheet1!DC71="Y", "Yes", IF(Sheet1!DC71="N", "No", ""))</f>
        <v/>
      </c>
      <c r="BH71" s="45" t="str">
        <f>IF(Sheet1!DD71="Y", "Yes", IF(Sheet1!DD71="N", "No", ""))</f>
        <v/>
      </c>
      <c r="BI71" s="45" t="str">
        <f>IF(Sheet1!DE71&lt;&gt;"", "Before", IF(Sheet1!DF71&lt;&gt;"", "After", IF(Sheet1!DG71&lt;&gt;"", "Never in a gang","")))</f>
        <v/>
      </c>
      <c r="BJ71" s="45" t="str">
        <f>IF(Sheet1!DG71&lt;&gt;"", "", IF(Sheet1!DH71&lt;&gt;"", Sheet1!DH71, ""))</f>
        <v/>
      </c>
      <c r="BK71" s="45" t="str">
        <f>IF(Sheet1!DI71="Y", "Yes", IF(Sheet1!DI71="N", "No", ""))</f>
        <v/>
      </c>
      <c r="BL71" s="45" t="str">
        <f>IF(Sheet1!DI71="Y", IF(Sheet1!DJ71&lt;&gt;"", Sheet1!DJ71, ""), "")</f>
        <v/>
      </c>
      <c r="BM71" s="45" t="str">
        <f>IF(Sheet1!DL71&lt;&gt;"", Sheet1!DL71, "")</f>
        <v/>
      </c>
      <c r="BN71" s="45" t="str">
        <f>IF(Sheet1!DM71="Y", "Yes", IF(Sheet1!DM71="N", "No", ""))</f>
        <v/>
      </c>
    </row>
    <row r="72" spans="1:66">
      <c r="A72" s="32">
        <v>71</v>
      </c>
      <c r="B72" s="32" t="str">
        <f>IF(Sheet1!B72="M","Male", IF(Sheet1!B72="F","Female",""))</f>
        <v/>
      </c>
      <c r="C72" s="32" t="str">
        <f>IF(Sheet1!C72&lt;&gt;"","&lt;20",IF(Sheet1!D72&lt;&gt;"","21-30",IF(Sheet1!E72&lt;&gt;"","31-40",(IF(Sheet1!F72&lt;&gt;"","41-50",IF(Sheet1!G72&lt;&gt;"","50+",""))))))</f>
        <v/>
      </c>
      <c r="D72" s="32" t="str">
        <f>IF(Sheet1!H72&lt;&gt;"","Latino",IF(Sheet1!I72&lt;&gt;"", "White", IF(Sheet1!J72&lt;&gt;"", "Asian", IF(Sheet1!K72&lt;&gt;"", "African-American",IF(Sheet1!L72&lt;&gt;"", "Other","")))))</f>
        <v/>
      </c>
      <c r="E72" s="32" t="str">
        <f>IF(Sheet1!M72="N","No",IF(Sheet1!M72="Y","Yes",""))</f>
        <v/>
      </c>
      <c r="F72" s="32" t="str">
        <f>IF(Sheet1!N72&lt;&gt;"","Primary",IF(Sheet1!O72&lt;&gt;"","Middle",IF(Sheet1!P72&lt;&gt;"","Some HS",IF(Sheet1!Q72&lt;&gt;"","HS Diploma",IF(Sheet1!R72&lt;&gt;"","Some College",IF(Sheet1!S72&lt;&gt;"","College Diploma",""))))))</f>
        <v/>
      </c>
      <c r="G72" s="32" t="str">
        <f>IF(Sheet1!U72&lt;&gt;"", "&lt;5", IF(Sheet1!V72&lt;&gt;"", "5-19", IF(Sheet1!W72&lt;&gt;"", "20-40", IF(Sheet1!X72&lt;&gt;"", "&gt;40",""))))</f>
        <v/>
      </c>
      <c r="H72" s="32" t="str">
        <f>IF(Sheet1!Y72&lt;&gt;"", "Parents", IF(Sheet1!Z72&lt;&gt;"", "Illegal Activity", IF(Sheet1!AA72&lt;&gt;"", "Gov't Support", IF(Sheet1!AB72&lt;&gt;"", "Other",""))))</f>
        <v/>
      </c>
      <c r="I72" s="32" t="str">
        <f>IF(Sheet1!AC72="Y", "Yes", IF(Sheet1!AC72="N", "No", ""))</f>
        <v/>
      </c>
      <c r="J72" s="32" t="str">
        <f>IF(Sheet1!AD72="N", "0", IF(Sheet1!AE72&lt;&gt;"", "1", IF(Sheet1!AF72&lt;&gt;"", "2-3", IF(Sheet1!AG72&lt;&gt;"", "4-6", IF(Sheet1!AH72&lt;&gt;"", "7+","")))))</f>
        <v/>
      </c>
      <c r="K72" s="32" t="str">
        <f>IF(Sheet1!AI72&lt;&gt;"", "English", IF(Sheet1!AJ72&lt;&gt;"", "Spanish", IF(Sheet1!AK72&lt;&gt;"", "Other","")))</f>
        <v/>
      </c>
      <c r="L72" s="32" t="str">
        <f>IF(Sheet1!AL72&lt;&gt;"","&lt;$20,000",IF(Sheet1!AM72&lt;&gt;"","$20-49K",IF(Sheet1!AN72&lt;&gt;"","$50-100K",IF(Sheet1!AO72&lt;&gt;"","&gt;$100K",""))))</f>
        <v/>
      </c>
      <c r="M72" s="32" t="str">
        <f>IF(Sheet1!AP72="Y", "Yes", IF(Sheet1!AP72="N", "No",""))</f>
        <v/>
      </c>
      <c r="N72" s="51" t="str">
        <f>IF(Sheet1!AQ72="Y", "Yes", IF(Sheet1!AQ72="N", "No",""))</f>
        <v/>
      </c>
      <c r="O72" s="45" t="str">
        <f>IF(Sheet1!AR72="N", 0, IF(Sheet1!AS72&lt;&gt;"", Sheet1!AS72, ""))</f>
        <v/>
      </c>
      <c r="P72" s="45" t="str">
        <f>IF(Sheet1!AT72&lt;&gt;"", "Never", IF(Sheet1!AU72&lt;&gt;"", "Sometimes", IF(Sheet1!AV72&lt;&gt;"", "Often", IF(Sheet1!AW72&lt;&gt;"", "Always",""))))</f>
        <v/>
      </c>
      <c r="Q72" s="45" t="str">
        <f>IF(Sheet1!AX72="Y", "Yes", IF(Sheet1!AX72="N", "No",""))</f>
        <v/>
      </c>
      <c r="R72" s="45" t="str">
        <f>IF(Sheet1!AY72="Y", IF(Sheet1!AZ72&lt;&gt;"", Sheet1!AZ72-Sheet1!DK72+Sheet1!DL72, ""),"")</f>
        <v/>
      </c>
      <c r="S72" s="45" t="str">
        <f>IF(Sheet1!BA72="Y", IF(Sheet1!BB72&lt;&gt;"", Sheet1!BB72-Sheet1!DK72+Sheet1!DL72, ""),"")</f>
        <v/>
      </c>
      <c r="T72" s="45" t="str">
        <f>IF(Sheet1!BC72="Y", IF(Sheet1!BD72&lt;&gt;"", Sheet1!BD72-Sheet1!DK72+Sheet1!DL72, ""),"")</f>
        <v/>
      </c>
      <c r="U72" s="45" t="str">
        <f>IF(Sheet1!BE72="Y", IF(Sheet1!BF72&lt;&gt;"", Sheet1!BF72-Sheet1!DK72+Sheet1!DL72, ""),"")</f>
        <v/>
      </c>
      <c r="V72" s="45" t="str">
        <f>IF(Sheet1!BG72&lt;&gt;"", Sheet1!BG72,"")</f>
        <v/>
      </c>
      <c r="W72" s="45" t="str">
        <f>IF(Sheet1!BH72&lt;&gt;"", Sheet1!BH72,"")</f>
        <v/>
      </c>
      <c r="X72" s="45" t="str">
        <f>IF(Sheet1!BI72&lt;&gt;"", Sheet1!BI72,"")</f>
        <v/>
      </c>
      <c r="Y72" s="45" t="str">
        <f>IF(Sheet1!BJ72="N", 0, IF(Sheet1!BK72&lt;&gt;"", Sheet1!BK72,""))</f>
        <v/>
      </c>
      <c r="Z72" s="45" t="str">
        <f>IF(Sheet1!BK72="N", 0, IF(Sheet1!BL72&lt;&gt;"", Sheet1!BL72,""))</f>
        <v/>
      </c>
      <c r="AA72" s="45" t="str">
        <f>IF(Sheet1!BN72&lt;&gt;"", Sheet1!BN72, "")</f>
        <v/>
      </c>
      <c r="AB72" s="45" t="str">
        <f>IF(Sheet1!BO72="Y", "Yes", IF(Sheet1!BO72="N", "No", IF(Sheet1!BO72="NA", "NA","")))</f>
        <v/>
      </c>
      <c r="AC72" s="45" t="str">
        <f>IF(Sheet1!BO72="N", "No", IF(Sheet1!BO72="NA", "No kids", IF(Sheet1!BP72="Y", "Enough", IF(Sheet1!BP72="N", "Not enough", ""))))</f>
        <v/>
      </c>
      <c r="AD72" s="45" t="str">
        <f>IF(Sheet1!BQ72="Y", "Yes", IF(Sheet1!BQ72="N", "No",""))</f>
        <v/>
      </c>
      <c r="AE72" s="45" t="str">
        <f>IF(Sheet1!BR72&lt;&gt;"", Sheet1!BR72, "")</f>
        <v/>
      </c>
      <c r="AF72" s="45" t="str">
        <f>IF(Sheet1!BS72&lt;&gt;"", "Yes", IF(Sheet1!BT72&lt;&gt;"", "No", IF(Sheet1!BU72&lt;&gt;"", "No surviving parent", IF(Sheet1!BV72&lt;&gt;"", "Don't know",""))))</f>
        <v/>
      </c>
      <c r="AG72" s="45" t="str">
        <f>IF(Sheet1!BW72&lt;&gt;"", "Yes", IF(Sheet1!BX72&lt;&gt;"", "No", IF(Sheet1!BY72&lt;&gt;"", "No surviving parent", IF(Sheet1!BZ72&lt;&gt;"", "Don't know",""))))</f>
        <v/>
      </c>
      <c r="AH72" s="45" t="str">
        <f>IF(Sheet1!CA72&lt;&gt;"", "Yes","")</f>
        <v/>
      </c>
      <c r="AI72" s="45" t="str">
        <f>IF(Sheet1!CB72&lt;&gt;"", "Yes","")</f>
        <v/>
      </c>
      <c r="AJ72" s="45" t="str">
        <f>IF(Sheet1!CC72&lt;&gt;"", "Yes","")</f>
        <v/>
      </c>
      <c r="AK72" s="45" t="str">
        <f>IF(Sheet1!CD72&lt;&gt;"", "Yes","")</f>
        <v/>
      </c>
      <c r="AL72" s="45" t="str">
        <f>IF(Sheet1!CE72&lt;&gt;"", "Yes","")</f>
        <v/>
      </c>
      <c r="AM72" s="45" t="str">
        <f>IF(Sheet1!CF72&lt;&gt;"", Sheet1!CF72, "")</f>
        <v/>
      </c>
      <c r="AN72" s="45" t="str">
        <f>IF(Sheet1!CG72="Y", "Yes", IF(Sheet1!CG72="N", "No",""))</f>
        <v/>
      </c>
      <c r="AO72" s="45" t="str">
        <f>IF(Sheet1!CH72&lt;&gt;"", Sheet1!CH72, "")</f>
        <v/>
      </c>
      <c r="AP72" s="45" t="str">
        <f>IF(Sheet1!CI72&lt;&gt;"", "No family support", IF(Sheet1!CJ72&lt;&gt;"", "A little family support", IF(Sheet1!CK72&lt;&gt;"", "A lot of family support","")))</f>
        <v/>
      </c>
      <c r="AQ72" s="45" t="str">
        <f>IF(Sheet1!CL72&lt;&gt;"", Sheet1!CL72, "")</f>
        <v/>
      </c>
      <c r="AR72" s="45" t="str">
        <f>IF(Sheet1!CM72="Y", "Yes", IF(Sheet1!CM72="N", "No",""))</f>
        <v/>
      </c>
      <c r="AS72" s="45" t="str">
        <f>IF(Sheet1!CN72&lt;&gt;"", "Boys and Girls Club was supportive", "")</f>
        <v/>
      </c>
      <c r="AT72" s="45" t="str">
        <f>IF(Sheet1!CO72&lt;&gt;"", "Supported by Reach program", "")</f>
        <v/>
      </c>
      <c r="AU72" s="45" t="str">
        <f>IF(Sheet1!CP72&lt;&gt;"", "Supported by Girls Inc", "")</f>
        <v/>
      </c>
      <c r="AV72" s="45" t="str">
        <f>IF(Sheet1!CQ72&lt;&gt;"", "Supported by sports teams", "")</f>
        <v/>
      </c>
      <c r="AW72" s="45" t="str">
        <f>IF(Sheet1!CR72&lt;&gt;"", "Supported by other groups", "")</f>
        <v/>
      </c>
      <c r="AX72" s="45" t="str">
        <f>IF(Sheet1!CS72&lt;&gt;"", Sheet1!CS72, "")</f>
        <v/>
      </c>
      <c r="AY72" s="45" t="str">
        <f>IF(Sheet1!CT72="Y", "Yes", IF(Sheet1!CT72="N", "No", ""))</f>
        <v/>
      </c>
      <c r="AZ72" s="45" t="str">
        <f>IF(Sheet1!CU72="Y", "Yes", IF(Sheet1!CU72="N", "No", ""))</f>
        <v/>
      </c>
      <c r="BA72" s="45" t="str">
        <f>IF(Sheet1!CV72&lt;&gt;"", "Yes", "")</f>
        <v/>
      </c>
      <c r="BB72" s="45" t="str">
        <f>IF(Sheet1!CW72&lt;&gt;"", "Yes", "")</f>
        <v/>
      </c>
      <c r="BC72" s="45" t="str">
        <f>IF(Sheet1!CX72&lt;&gt;"", "Yes", "")</f>
        <v/>
      </c>
      <c r="BD72" s="45" t="str">
        <f>IF(Sheet1!CY72&lt;&gt;"", "Yes", "")</f>
        <v/>
      </c>
      <c r="BE72" s="45" t="str">
        <f>IF(Sheet1!CZ72="N", "Didn't see one", IF(Sheet1!CZ72="Y", IF(Sheet1!DA72="Y", "It helped", IF(Sheet1!DA72="N", "It didn't help", "")), ""))</f>
        <v/>
      </c>
      <c r="BF72" s="45" t="str">
        <f>IF(Sheet1!DB72&lt;&gt;"", Sheet1!DB72, "")</f>
        <v/>
      </c>
      <c r="BG72" s="45" t="str">
        <f>IF(Sheet1!DC72="Y", "Yes", IF(Sheet1!DC72="N", "No", ""))</f>
        <v/>
      </c>
      <c r="BH72" s="45" t="str">
        <f>IF(Sheet1!DD72="Y", "Yes", IF(Sheet1!DD72="N", "No", ""))</f>
        <v/>
      </c>
      <c r="BI72" s="45" t="str">
        <f>IF(Sheet1!DE72&lt;&gt;"", "Before", IF(Sheet1!DF72&lt;&gt;"", "After", IF(Sheet1!DG72&lt;&gt;"", "Never in a gang","")))</f>
        <v/>
      </c>
      <c r="BJ72" s="45" t="str">
        <f>IF(Sheet1!DG72&lt;&gt;"", "", IF(Sheet1!DH72&lt;&gt;"", Sheet1!DH72, ""))</f>
        <v/>
      </c>
      <c r="BK72" s="45" t="str">
        <f>IF(Sheet1!DI72="Y", "Yes", IF(Sheet1!DI72="N", "No", ""))</f>
        <v/>
      </c>
      <c r="BL72" s="45" t="str">
        <f>IF(Sheet1!DI72="Y", IF(Sheet1!DJ72&lt;&gt;"", Sheet1!DJ72, ""), "")</f>
        <v/>
      </c>
      <c r="BM72" s="45" t="str">
        <f>IF(Sheet1!DL72&lt;&gt;"", Sheet1!DL72, "")</f>
        <v/>
      </c>
      <c r="BN72" s="45" t="str">
        <f>IF(Sheet1!DM72="Y", "Yes", IF(Sheet1!DM72="N", "No", ""))</f>
        <v/>
      </c>
    </row>
    <row r="73" spans="1:66">
      <c r="A73" s="32">
        <v>72</v>
      </c>
      <c r="B73" s="32" t="str">
        <f>IF(Sheet1!B73="M","Male", IF(Sheet1!B73="F","Female",""))</f>
        <v/>
      </c>
      <c r="C73" s="32" t="str">
        <f>IF(Sheet1!C73&lt;&gt;"","&lt;20",IF(Sheet1!D73&lt;&gt;"","21-30",IF(Sheet1!E73&lt;&gt;"","31-40",(IF(Sheet1!F73&lt;&gt;"","41-50",IF(Sheet1!G73&lt;&gt;"","50+",""))))))</f>
        <v/>
      </c>
      <c r="D73" s="32" t="str">
        <f>IF(Sheet1!H73&lt;&gt;"","Latino",IF(Sheet1!I73&lt;&gt;"", "White", IF(Sheet1!J73&lt;&gt;"", "Asian", IF(Sheet1!K73&lt;&gt;"", "African-American",IF(Sheet1!L73&lt;&gt;"", "Other","")))))</f>
        <v/>
      </c>
      <c r="E73" s="32" t="str">
        <f>IF(Sheet1!M73="N","No",IF(Sheet1!M73="Y","Yes",""))</f>
        <v/>
      </c>
      <c r="F73" s="32" t="str">
        <f>IF(Sheet1!N73&lt;&gt;"","Primary",IF(Sheet1!O73&lt;&gt;"","Middle",IF(Sheet1!P73&lt;&gt;"","Some HS",IF(Sheet1!Q73&lt;&gt;"","HS Diploma",IF(Sheet1!R73&lt;&gt;"","Some College",IF(Sheet1!S73&lt;&gt;"","College Diploma",""))))))</f>
        <v/>
      </c>
      <c r="G73" s="32" t="str">
        <f>IF(Sheet1!U73&lt;&gt;"", "&lt;5", IF(Sheet1!V73&lt;&gt;"", "5-19", IF(Sheet1!W73&lt;&gt;"", "20-40", IF(Sheet1!X73&lt;&gt;"", "&gt;40",""))))</f>
        <v/>
      </c>
      <c r="H73" s="32" t="str">
        <f>IF(Sheet1!Y73&lt;&gt;"", "Parents", IF(Sheet1!Z73&lt;&gt;"", "Illegal Activity", IF(Sheet1!AA73&lt;&gt;"", "Gov't Support", IF(Sheet1!AB73&lt;&gt;"", "Other",""))))</f>
        <v/>
      </c>
      <c r="I73" s="32" t="str">
        <f>IF(Sheet1!AC73="Y", "Yes", IF(Sheet1!AC73="N", "No", ""))</f>
        <v/>
      </c>
      <c r="J73" s="32" t="str">
        <f>IF(Sheet1!AD73="N", "0", IF(Sheet1!AE73&lt;&gt;"", "1", IF(Sheet1!AF73&lt;&gt;"", "2-3", IF(Sheet1!AG73&lt;&gt;"", "4-6", IF(Sheet1!AH73&lt;&gt;"", "7+","")))))</f>
        <v/>
      </c>
      <c r="K73" s="32" t="str">
        <f>IF(Sheet1!AI73&lt;&gt;"", "English", IF(Sheet1!AJ73&lt;&gt;"", "Spanish", IF(Sheet1!AK73&lt;&gt;"", "Other","")))</f>
        <v/>
      </c>
      <c r="L73" s="32" t="str">
        <f>IF(Sheet1!AL73&lt;&gt;"","&lt;$20,000",IF(Sheet1!AM73&lt;&gt;"","$20-49K",IF(Sheet1!AN73&lt;&gt;"","$50-100K",IF(Sheet1!AO73&lt;&gt;"","&gt;$100K",""))))</f>
        <v/>
      </c>
      <c r="M73" s="32" t="str">
        <f>IF(Sheet1!AP73="Y", "Yes", IF(Sheet1!AP73="N", "No",""))</f>
        <v/>
      </c>
      <c r="N73" s="51" t="str">
        <f>IF(Sheet1!AQ73="Y", "Yes", IF(Sheet1!AQ73="N", "No",""))</f>
        <v/>
      </c>
      <c r="O73" s="45" t="str">
        <f>IF(Sheet1!AR73="N", 0, IF(Sheet1!AS73&lt;&gt;"", Sheet1!AS73, ""))</f>
        <v/>
      </c>
      <c r="P73" s="45" t="str">
        <f>IF(Sheet1!AT73&lt;&gt;"", "Never", IF(Sheet1!AU73&lt;&gt;"", "Sometimes", IF(Sheet1!AV73&lt;&gt;"", "Often", IF(Sheet1!AW73&lt;&gt;"", "Always",""))))</f>
        <v/>
      </c>
      <c r="Q73" s="45" t="str">
        <f>IF(Sheet1!AX73="Y", "Yes", IF(Sheet1!AX73="N", "No",""))</f>
        <v/>
      </c>
      <c r="R73" s="45" t="str">
        <f>IF(Sheet1!AY73="Y", IF(Sheet1!AZ73&lt;&gt;"", Sheet1!AZ73-Sheet1!DK73+Sheet1!DL73, ""),"")</f>
        <v/>
      </c>
      <c r="S73" s="45" t="str">
        <f>IF(Sheet1!BA73="Y", IF(Sheet1!BB73&lt;&gt;"", Sheet1!BB73-Sheet1!DK73+Sheet1!DL73, ""),"")</f>
        <v/>
      </c>
      <c r="T73" s="45" t="str">
        <f>IF(Sheet1!BC73="Y", IF(Sheet1!BD73&lt;&gt;"", Sheet1!BD73-Sheet1!DK73+Sheet1!DL73, ""),"")</f>
        <v/>
      </c>
      <c r="U73" s="45" t="str">
        <f>IF(Sheet1!BE73="Y", IF(Sheet1!BF73&lt;&gt;"", Sheet1!BF73-Sheet1!DK73+Sheet1!DL73, ""),"")</f>
        <v/>
      </c>
      <c r="V73" s="45" t="str">
        <f>IF(Sheet1!BG73&lt;&gt;"", Sheet1!BG73,"")</f>
        <v/>
      </c>
      <c r="W73" s="45" t="str">
        <f>IF(Sheet1!BH73&lt;&gt;"", Sheet1!BH73,"")</f>
        <v/>
      </c>
      <c r="X73" s="45" t="str">
        <f>IF(Sheet1!BI73&lt;&gt;"", Sheet1!BI73,"")</f>
        <v/>
      </c>
      <c r="Y73" s="45" t="str">
        <f>IF(Sheet1!BJ73="N", 0, IF(Sheet1!BK73&lt;&gt;"", Sheet1!BK73,""))</f>
        <v/>
      </c>
      <c r="Z73" s="45" t="str">
        <f>IF(Sheet1!BK73="N", 0, IF(Sheet1!BL73&lt;&gt;"", Sheet1!BL73,""))</f>
        <v/>
      </c>
      <c r="AA73" s="45" t="str">
        <f>IF(Sheet1!BN73&lt;&gt;"", Sheet1!BN73, "")</f>
        <v/>
      </c>
      <c r="AB73" s="45" t="str">
        <f>IF(Sheet1!BO73="Y", "Yes", IF(Sheet1!BO73="N", "No", IF(Sheet1!BO73="NA", "NA","")))</f>
        <v/>
      </c>
      <c r="AC73" s="45" t="str">
        <f>IF(Sheet1!BO73="N", "No", IF(Sheet1!BO73="NA", "No kids", IF(Sheet1!BP73="Y", "Enough", IF(Sheet1!BP73="N", "Not enough", ""))))</f>
        <v/>
      </c>
      <c r="AD73" s="45" t="str">
        <f>IF(Sheet1!BQ73="Y", "Yes", IF(Sheet1!BQ73="N", "No",""))</f>
        <v/>
      </c>
      <c r="AE73" s="45" t="str">
        <f>IF(Sheet1!BR73&lt;&gt;"", Sheet1!BR73, "")</f>
        <v/>
      </c>
      <c r="AF73" s="45" t="str">
        <f>IF(Sheet1!BS73&lt;&gt;"", "Yes", IF(Sheet1!BT73&lt;&gt;"", "No", IF(Sheet1!BU73&lt;&gt;"", "No surviving parent", IF(Sheet1!BV73&lt;&gt;"", "Don't know",""))))</f>
        <v/>
      </c>
      <c r="AG73" s="45" t="str">
        <f>IF(Sheet1!BW73&lt;&gt;"", "Yes", IF(Sheet1!BX73&lt;&gt;"", "No", IF(Sheet1!BY73&lt;&gt;"", "No surviving parent", IF(Sheet1!BZ73&lt;&gt;"", "Don't know",""))))</f>
        <v/>
      </c>
      <c r="AH73" s="45" t="str">
        <f>IF(Sheet1!CA73&lt;&gt;"", "Yes","")</f>
        <v/>
      </c>
      <c r="AI73" s="45" t="str">
        <f>IF(Sheet1!CB73&lt;&gt;"", "Yes","")</f>
        <v/>
      </c>
      <c r="AJ73" s="45" t="str">
        <f>IF(Sheet1!CC73&lt;&gt;"", "Yes","")</f>
        <v/>
      </c>
      <c r="AK73" s="45" t="str">
        <f>IF(Sheet1!CD73&lt;&gt;"", "Yes","")</f>
        <v/>
      </c>
      <c r="AL73" s="45" t="str">
        <f>IF(Sheet1!CE73&lt;&gt;"", "Yes","")</f>
        <v/>
      </c>
      <c r="AM73" s="45" t="str">
        <f>IF(Sheet1!CF73&lt;&gt;"", Sheet1!CF73, "")</f>
        <v/>
      </c>
      <c r="AN73" s="45" t="str">
        <f>IF(Sheet1!CG73="Y", "Yes", IF(Sheet1!CG73="N", "No",""))</f>
        <v/>
      </c>
      <c r="AO73" s="45" t="str">
        <f>IF(Sheet1!CH73&lt;&gt;"", Sheet1!CH73, "")</f>
        <v/>
      </c>
      <c r="AP73" s="45" t="str">
        <f>IF(Sheet1!CI73&lt;&gt;"", "No family support", IF(Sheet1!CJ73&lt;&gt;"", "A little family support", IF(Sheet1!CK73&lt;&gt;"", "A lot of family support","")))</f>
        <v/>
      </c>
      <c r="AQ73" s="45" t="str">
        <f>IF(Sheet1!CL73&lt;&gt;"", Sheet1!CL73, "")</f>
        <v/>
      </c>
      <c r="AR73" s="45" t="str">
        <f>IF(Sheet1!CM73="Y", "Yes", IF(Sheet1!CM73="N", "No",""))</f>
        <v/>
      </c>
      <c r="AS73" s="45" t="str">
        <f>IF(Sheet1!CN73&lt;&gt;"", "Boys and Girls Club was supportive", "")</f>
        <v/>
      </c>
      <c r="AT73" s="45" t="str">
        <f>IF(Sheet1!CO73&lt;&gt;"", "Supported by Reach program", "")</f>
        <v/>
      </c>
      <c r="AU73" s="45" t="str">
        <f>IF(Sheet1!CP73&lt;&gt;"", "Supported by Girls Inc", "")</f>
        <v/>
      </c>
      <c r="AV73" s="45" t="str">
        <f>IF(Sheet1!CQ73&lt;&gt;"", "Supported by sports teams", "")</f>
        <v/>
      </c>
      <c r="AW73" s="45" t="str">
        <f>IF(Sheet1!CR73&lt;&gt;"", "Supported by other groups", "")</f>
        <v/>
      </c>
      <c r="AX73" s="45" t="str">
        <f>IF(Sheet1!CS73&lt;&gt;"", Sheet1!CS73, "")</f>
        <v/>
      </c>
      <c r="AY73" s="45" t="str">
        <f>IF(Sheet1!CT73="Y", "Yes", IF(Sheet1!CT73="N", "No", ""))</f>
        <v/>
      </c>
      <c r="AZ73" s="45" t="str">
        <f>IF(Sheet1!CU73="Y", "Yes", IF(Sheet1!CU73="N", "No", ""))</f>
        <v/>
      </c>
      <c r="BA73" s="45" t="str">
        <f>IF(Sheet1!CV73&lt;&gt;"", "Yes", "")</f>
        <v/>
      </c>
      <c r="BB73" s="45" t="str">
        <f>IF(Sheet1!CW73&lt;&gt;"", "Yes", "")</f>
        <v/>
      </c>
      <c r="BC73" s="45" t="str">
        <f>IF(Sheet1!CX73&lt;&gt;"", "Yes", "")</f>
        <v/>
      </c>
      <c r="BD73" s="45" t="str">
        <f>IF(Sheet1!CY73&lt;&gt;"", "Yes", "")</f>
        <v/>
      </c>
      <c r="BE73" s="45" t="str">
        <f>IF(Sheet1!CZ73="N", "Didn't see one", IF(Sheet1!CZ73="Y", IF(Sheet1!DA73="Y", "It helped", IF(Sheet1!DA73="N", "It didn't help", "")), ""))</f>
        <v/>
      </c>
      <c r="BF73" s="45" t="str">
        <f>IF(Sheet1!DB73&lt;&gt;"", Sheet1!DB73, "")</f>
        <v/>
      </c>
      <c r="BG73" s="45" t="str">
        <f>IF(Sheet1!DC73="Y", "Yes", IF(Sheet1!DC73="N", "No", ""))</f>
        <v/>
      </c>
      <c r="BH73" s="45" t="str">
        <f>IF(Sheet1!DD73="Y", "Yes", IF(Sheet1!DD73="N", "No", ""))</f>
        <v/>
      </c>
      <c r="BI73" s="45" t="str">
        <f>IF(Sheet1!DE73&lt;&gt;"", "Before", IF(Sheet1!DF73&lt;&gt;"", "After", IF(Sheet1!DG73&lt;&gt;"", "Never in a gang","")))</f>
        <v/>
      </c>
      <c r="BJ73" s="45" t="str">
        <f>IF(Sheet1!DG73&lt;&gt;"", "", IF(Sheet1!DH73&lt;&gt;"", Sheet1!DH73, ""))</f>
        <v/>
      </c>
      <c r="BK73" s="45" t="str">
        <f>IF(Sheet1!DI73="Y", "Yes", IF(Sheet1!DI73="N", "No", ""))</f>
        <v/>
      </c>
      <c r="BL73" s="45" t="str">
        <f>IF(Sheet1!DI73="Y", IF(Sheet1!DJ73&lt;&gt;"", Sheet1!DJ73, ""), "")</f>
        <v/>
      </c>
      <c r="BM73" s="45" t="str">
        <f>IF(Sheet1!DL73&lt;&gt;"", Sheet1!DL73, "")</f>
        <v/>
      </c>
      <c r="BN73" s="45" t="str">
        <f>IF(Sheet1!DM73="Y", "Yes", IF(Sheet1!DM73="N", "No", ""))</f>
        <v/>
      </c>
    </row>
    <row r="74" spans="1:66">
      <c r="A74" s="32">
        <v>73</v>
      </c>
      <c r="B74" s="32" t="str">
        <f>IF(Sheet1!B74="M","Male", IF(Sheet1!B74="F","Female",""))</f>
        <v/>
      </c>
      <c r="C74" s="32" t="str">
        <f>IF(Sheet1!C74&lt;&gt;"","&lt;20",IF(Sheet1!D74&lt;&gt;"","21-30",IF(Sheet1!E74&lt;&gt;"","31-40",(IF(Sheet1!F74&lt;&gt;"","41-50",IF(Sheet1!G74&lt;&gt;"","50+",""))))))</f>
        <v/>
      </c>
      <c r="D74" s="32" t="str">
        <f>IF(Sheet1!H74&lt;&gt;"","Latino",IF(Sheet1!I74&lt;&gt;"", "White", IF(Sheet1!J74&lt;&gt;"", "Asian", IF(Sheet1!K74&lt;&gt;"", "African-American",IF(Sheet1!L74&lt;&gt;"", "Other","")))))</f>
        <v/>
      </c>
      <c r="E74" s="32" t="str">
        <f>IF(Sheet1!M74="N","No",IF(Sheet1!M74="Y","Yes",""))</f>
        <v/>
      </c>
      <c r="F74" s="32" t="str">
        <f>IF(Sheet1!N74&lt;&gt;"","Primary",IF(Sheet1!O74&lt;&gt;"","Middle",IF(Sheet1!P74&lt;&gt;"","Some HS",IF(Sheet1!Q74&lt;&gt;"","HS Diploma",IF(Sheet1!R74&lt;&gt;"","Some College",IF(Sheet1!S74&lt;&gt;"","College Diploma",""))))))</f>
        <v/>
      </c>
      <c r="G74" s="32" t="str">
        <f>IF(Sheet1!U74&lt;&gt;"", "&lt;5", IF(Sheet1!V74&lt;&gt;"", "5-19", IF(Sheet1!W74&lt;&gt;"", "20-40", IF(Sheet1!X74&lt;&gt;"", "&gt;40",""))))</f>
        <v/>
      </c>
      <c r="H74" s="32" t="str">
        <f>IF(Sheet1!Y74&lt;&gt;"", "Parents", IF(Sheet1!Z74&lt;&gt;"", "Illegal Activity", IF(Sheet1!AA74&lt;&gt;"", "Gov't Support", IF(Sheet1!AB74&lt;&gt;"", "Other",""))))</f>
        <v/>
      </c>
      <c r="I74" s="32" t="str">
        <f>IF(Sheet1!AC74="Y", "Yes", IF(Sheet1!AC74="N", "No", ""))</f>
        <v/>
      </c>
      <c r="J74" s="32" t="str">
        <f>IF(Sheet1!AD74="N", "0", IF(Sheet1!AE74&lt;&gt;"", "1", IF(Sheet1!AF74&lt;&gt;"", "2-3", IF(Sheet1!AG74&lt;&gt;"", "4-6", IF(Sheet1!AH74&lt;&gt;"", "7+","")))))</f>
        <v/>
      </c>
      <c r="K74" s="32" t="str">
        <f>IF(Sheet1!AI74&lt;&gt;"", "English", IF(Sheet1!AJ74&lt;&gt;"", "Spanish", IF(Sheet1!AK74&lt;&gt;"", "Other","")))</f>
        <v/>
      </c>
      <c r="L74" s="32" t="str">
        <f>IF(Sheet1!AL74&lt;&gt;"","&lt;$20,000",IF(Sheet1!AM74&lt;&gt;"","$20-49K",IF(Sheet1!AN74&lt;&gt;"","$50-100K",IF(Sheet1!AO74&lt;&gt;"","&gt;$100K",""))))</f>
        <v/>
      </c>
      <c r="M74" s="32" t="str">
        <f>IF(Sheet1!AP74="Y", "Yes", IF(Sheet1!AP74="N", "No",""))</f>
        <v/>
      </c>
      <c r="N74" s="51" t="str">
        <f>IF(Sheet1!AQ74="Y", "Yes", IF(Sheet1!AQ74="N", "No",""))</f>
        <v/>
      </c>
      <c r="O74" s="45" t="str">
        <f>IF(Sheet1!AR74="N", 0, IF(Sheet1!AS74&lt;&gt;"", Sheet1!AS74, ""))</f>
        <v/>
      </c>
      <c r="P74" s="45" t="str">
        <f>IF(Sheet1!AT74&lt;&gt;"", "Never", IF(Sheet1!AU74&lt;&gt;"", "Sometimes", IF(Sheet1!AV74&lt;&gt;"", "Often", IF(Sheet1!AW74&lt;&gt;"", "Always",""))))</f>
        <v/>
      </c>
      <c r="Q74" s="45" t="str">
        <f>IF(Sheet1!AX74="Y", "Yes", IF(Sheet1!AX74="N", "No",""))</f>
        <v/>
      </c>
      <c r="R74" s="45" t="str">
        <f>IF(Sheet1!AY74="Y", IF(Sheet1!AZ74&lt;&gt;"", Sheet1!AZ74-Sheet1!DK74+Sheet1!DL74, ""),"")</f>
        <v/>
      </c>
      <c r="S74" s="45" t="str">
        <f>IF(Sheet1!BA74="Y", IF(Sheet1!BB74&lt;&gt;"", Sheet1!BB74-Sheet1!DK74+Sheet1!DL74, ""),"")</f>
        <v/>
      </c>
      <c r="T74" s="45" t="str">
        <f>IF(Sheet1!BC74="Y", IF(Sheet1!BD74&lt;&gt;"", Sheet1!BD74-Sheet1!DK74+Sheet1!DL74, ""),"")</f>
        <v/>
      </c>
      <c r="U74" s="45" t="str">
        <f>IF(Sheet1!BE74="Y", IF(Sheet1!BF74&lt;&gt;"", Sheet1!BF74-Sheet1!DK74+Sheet1!DL74, ""),"")</f>
        <v/>
      </c>
      <c r="V74" s="45" t="str">
        <f>IF(Sheet1!BG74&lt;&gt;"", Sheet1!BG74,"")</f>
        <v/>
      </c>
      <c r="W74" s="45" t="str">
        <f>IF(Sheet1!BH74&lt;&gt;"", Sheet1!BH74,"")</f>
        <v/>
      </c>
      <c r="X74" s="45" t="str">
        <f>IF(Sheet1!BI74&lt;&gt;"", Sheet1!BI74,"")</f>
        <v/>
      </c>
      <c r="Y74" s="45" t="str">
        <f>IF(Sheet1!BJ74="N", 0, IF(Sheet1!BK74&lt;&gt;"", Sheet1!BK74,""))</f>
        <v/>
      </c>
      <c r="Z74" s="45" t="str">
        <f>IF(Sheet1!BK74="N", 0, IF(Sheet1!BL74&lt;&gt;"", Sheet1!BL74,""))</f>
        <v/>
      </c>
      <c r="AA74" s="45" t="str">
        <f>IF(Sheet1!BN74&lt;&gt;"", Sheet1!BN74, "")</f>
        <v/>
      </c>
      <c r="AB74" s="45" t="str">
        <f>IF(Sheet1!BO74="Y", "Yes", IF(Sheet1!BO74="N", "No", IF(Sheet1!BO74="NA", "NA","")))</f>
        <v/>
      </c>
      <c r="AC74" s="45" t="str">
        <f>IF(Sheet1!BO74="N", "No", IF(Sheet1!BO74="NA", "No kids", IF(Sheet1!BP74="Y", "Enough", IF(Sheet1!BP74="N", "Not enough", ""))))</f>
        <v/>
      </c>
      <c r="AD74" s="45" t="str">
        <f>IF(Sheet1!BQ74="Y", "Yes", IF(Sheet1!BQ74="N", "No",""))</f>
        <v/>
      </c>
      <c r="AE74" s="45" t="str">
        <f>IF(Sheet1!BR74&lt;&gt;"", Sheet1!BR74, "")</f>
        <v/>
      </c>
      <c r="AF74" s="45" t="str">
        <f>IF(Sheet1!BS74&lt;&gt;"", "Yes", IF(Sheet1!BT74&lt;&gt;"", "No", IF(Sheet1!BU74&lt;&gt;"", "No surviving parent", IF(Sheet1!BV74&lt;&gt;"", "Don't know",""))))</f>
        <v/>
      </c>
      <c r="AG74" s="45" t="str">
        <f>IF(Sheet1!BW74&lt;&gt;"", "Yes", IF(Sheet1!BX74&lt;&gt;"", "No", IF(Sheet1!BY74&lt;&gt;"", "No surviving parent", IF(Sheet1!BZ74&lt;&gt;"", "Don't know",""))))</f>
        <v/>
      </c>
      <c r="AH74" s="45" t="str">
        <f>IF(Sheet1!CA74&lt;&gt;"", "Yes","")</f>
        <v/>
      </c>
      <c r="AI74" s="45" t="str">
        <f>IF(Sheet1!CB74&lt;&gt;"", "Yes","")</f>
        <v/>
      </c>
      <c r="AJ74" s="45" t="str">
        <f>IF(Sheet1!CC74&lt;&gt;"", "Yes","")</f>
        <v/>
      </c>
      <c r="AK74" s="45" t="str">
        <f>IF(Sheet1!CD74&lt;&gt;"", "Yes","")</f>
        <v/>
      </c>
      <c r="AL74" s="45" t="str">
        <f>IF(Sheet1!CE74&lt;&gt;"", "Yes","")</f>
        <v/>
      </c>
      <c r="AM74" s="45" t="str">
        <f>IF(Sheet1!CF74&lt;&gt;"", Sheet1!CF74, "")</f>
        <v/>
      </c>
      <c r="AN74" s="45" t="str">
        <f>IF(Sheet1!CG74="Y", "Yes", IF(Sheet1!CG74="N", "No",""))</f>
        <v/>
      </c>
      <c r="AO74" s="45" t="str">
        <f>IF(Sheet1!CH74&lt;&gt;"", Sheet1!CH74, "")</f>
        <v/>
      </c>
      <c r="AP74" s="45" t="str">
        <f>IF(Sheet1!CI74&lt;&gt;"", "No family support", IF(Sheet1!CJ74&lt;&gt;"", "A little family support", IF(Sheet1!CK74&lt;&gt;"", "A lot of family support","")))</f>
        <v/>
      </c>
      <c r="AQ74" s="45" t="str">
        <f>IF(Sheet1!CL74&lt;&gt;"", Sheet1!CL74, "")</f>
        <v/>
      </c>
      <c r="AR74" s="45" t="str">
        <f>IF(Sheet1!CM74="Y", "Yes", IF(Sheet1!CM74="N", "No",""))</f>
        <v/>
      </c>
      <c r="AS74" s="45" t="str">
        <f>IF(Sheet1!CN74&lt;&gt;"", "Boys and Girls Club was supportive", "")</f>
        <v/>
      </c>
      <c r="AT74" s="45" t="str">
        <f>IF(Sheet1!CO74&lt;&gt;"", "Supported by Reach program", "")</f>
        <v/>
      </c>
      <c r="AU74" s="45" t="str">
        <f>IF(Sheet1!CP74&lt;&gt;"", "Supported by Girls Inc", "")</f>
        <v/>
      </c>
      <c r="AV74" s="45" t="str">
        <f>IF(Sheet1!CQ74&lt;&gt;"", "Supported by sports teams", "")</f>
        <v/>
      </c>
      <c r="AW74" s="45" t="str">
        <f>IF(Sheet1!CR74&lt;&gt;"", "Supported by other groups", "")</f>
        <v/>
      </c>
      <c r="AX74" s="45" t="str">
        <f>IF(Sheet1!CS74&lt;&gt;"", Sheet1!CS74, "")</f>
        <v/>
      </c>
      <c r="AY74" s="45" t="str">
        <f>IF(Sheet1!CT74="Y", "Yes", IF(Sheet1!CT74="N", "No", ""))</f>
        <v/>
      </c>
      <c r="AZ74" s="45" t="str">
        <f>IF(Sheet1!CU74="Y", "Yes", IF(Sheet1!CU74="N", "No", ""))</f>
        <v/>
      </c>
      <c r="BA74" s="45" t="str">
        <f>IF(Sheet1!CV74&lt;&gt;"", "Yes", "")</f>
        <v/>
      </c>
      <c r="BB74" s="45" t="str">
        <f>IF(Sheet1!CW74&lt;&gt;"", "Yes", "")</f>
        <v/>
      </c>
      <c r="BC74" s="45" t="str">
        <f>IF(Sheet1!CX74&lt;&gt;"", "Yes", "")</f>
        <v/>
      </c>
      <c r="BD74" s="45" t="str">
        <f>IF(Sheet1!CY74&lt;&gt;"", "Yes", "")</f>
        <v/>
      </c>
      <c r="BE74" s="45" t="str">
        <f>IF(Sheet1!CZ74="N", "Didn't see one", IF(Sheet1!CZ74="Y", IF(Sheet1!DA74="Y", "It helped", IF(Sheet1!DA74="N", "It didn't help", "")), ""))</f>
        <v/>
      </c>
      <c r="BF74" s="45" t="str">
        <f>IF(Sheet1!DB74&lt;&gt;"", Sheet1!DB74, "")</f>
        <v/>
      </c>
      <c r="BG74" s="45" t="str">
        <f>IF(Sheet1!DC74="Y", "Yes", IF(Sheet1!DC74="N", "No", ""))</f>
        <v/>
      </c>
      <c r="BH74" s="45" t="str">
        <f>IF(Sheet1!DD74="Y", "Yes", IF(Sheet1!DD74="N", "No", ""))</f>
        <v/>
      </c>
      <c r="BI74" s="45" t="str">
        <f>IF(Sheet1!DE74&lt;&gt;"", "Before", IF(Sheet1!DF74&lt;&gt;"", "After", IF(Sheet1!DG74&lt;&gt;"", "Never in a gang","")))</f>
        <v/>
      </c>
      <c r="BJ74" s="45" t="str">
        <f>IF(Sheet1!DG74&lt;&gt;"", "", IF(Sheet1!DH74&lt;&gt;"", Sheet1!DH74, ""))</f>
        <v/>
      </c>
      <c r="BK74" s="45" t="str">
        <f>IF(Sheet1!DI74="Y", "Yes", IF(Sheet1!DI74="N", "No", ""))</f>
        <v/>
      </c>
      <c r="BL74" s="45" t="str">
        <f>IF(Sheet1!DI74="Y", IF(Sheet1!DJ74&lt;&gt;"", Sheet1!DJ74, ""), "")</f>
        <v/>
      </c>
      <c r="BM74" s="45" t="str">
        <f>IF(Sheet1!DL74&lt;&gt;"", Sheet1!DL74, "")</f>
        <v/>
      </c>
      <c r="BN74" s="45" t="str">
        <f>IF(Sheet1!DM74="Y", "Yes", IF(Sheet1!DM74="N", "No", ""))</f>
        <v/>
      </c>
    </row>
    <row r="75" spans="1:66">
      <c r="A75" s="32">
        <v>74</v>
      </c>
      <c r="B75" s="32" t="str">
        <f>IF(Sheet1!B75="M","Male", IF(Sheet1!B75="F","Female",""))</f>
        <v/>
      </c>
      <c r="C75" s="32" t="str">
        <f>IF(Sheet1!C75&lt;&gt;"","&lt;20",IF(Sheet1!D75&lt;&gt;"","21-30",IF(Sheet1!E75&lt;&gt;"","31-40",(IF(Sheet1!F75&lt;&gt;"","41-50",IF(Sheet1!G75&lt;&gt;"","50+",""))))))</f>
        <v/>
      </c>
      <c r="D75" s="32" t="str">
        <f>IF(Sheet1!H75&lt;&gt;"","Latino",IF(Sheet1!I75&lt;&gt;"", "White", IF(Sheet1!J75&lt;&gt;"", "Asian", IF(Sheet1!K75&lt;&gt;"", "African-American",IF(Sheet1!L75&lt;&gt;"", "Other","")))))</f>
        <v/>
      </c>
      <c r="E75" s="32" t="str">
        <f>IF(Sheet1!M75="N","No",IF(Sheet1!M75="Y","Yes",""))</f>
        <v/>
      </c>
      <c r="F75" s="32" t="str">
        <f>IF(Sheet1!N75&lt;&gt;"","Primary",IF(Sheet1!O75&lt;&gt;"","Middle",IF(Sheet1!P75&lt;&gt;"","Some HS",IF(Sheet1!Q75&lt;&gt;"","HS Diploma",IF(Sheet1!R75&lt;&gt;"","Some College",IF(Sheet1!S75&lt;&gt;"","College Diploma",""))))))</f>
        <v/>
      </c>
      <c r="G75" s="32" t="str">
        <f>IF(Sheet1!U75&lt;&gt;"", "&lt;5", IF(Sheet1!V75&lt;&gt;"", "5-19", IF(Sheet1!W75&lt;&gt;"", "20-40", IF(Sheet1!X75&lt;&gt;"", "&gt;40",""))))</f>
        <v/>
      </c>
      <c r="H75" s="32" t="str">
        <f>IF(Sheet1!Y75&lt;&gt;"", "Parents", IF(Sheet1!Z75&lt;&gt;"", "Illegal Activity", IF(Sheet1!AA75&lt;&gt;"", "Gov't Support", IF(Sheet1!AB75&lt;&gt;"", "Other",""))))</f>
        <v/>
      </c>
      <c r="I75" s="32" t="str">
        <f>IF(Sheet1!AC75="Y", "Yes", IF(Sheet1!AC75="N", "No", ""))</f>
        <v/>
      </c>
      <c r="J75" s="32" t="str">
        <f>IF(Sheet1!AD75="N", "0", IF(Sheet1!AE75&lt;&gt;"", "1", IF(Sheet1!AF75&lt;&gt;"", "2-3", IF(Sheet1!AG75&lt;&gt;"", "4-6", IF(Sheet1!AH75&lt;&gt;"", "7+","")))))</f>
        <v/>
      </c>
      <c r="K75" s="32" t="str">
        <f>IF(Sheet1!AI75&lt;&gt;"", "English", IF(Sheet1!AJ75&lt;&gt;"", "Spanish", IF(Sheet1!AK75&lt;&gt;"", "Other","")))</f>
        <v/>
      </c>
      <c r="L75" s="32" t="str">
        <f>IF(Sheet1!AL75&lt;&gt;"","&lt;$20,000",IF(Sheet1!AM75&lt;&gt;"","$20-49K",IF(Sheet1!AN75&lt;&gt;"","$50-100K",IF(Sheet1!AO75&lt;&gt;"","&gt;$100K",""))))</f>
        <v/>
      </c>
      <c r="M75" s="32" t="str">
        <f>IF(Sheet1!AP75="Y", "Yes", IF(Sheet1!AP75="N", "No",""))</f>
        <v/>
      </c>
      <c r="N75" s="51" t="str">
        <f>IF(Sheet1!AQ75="Y", "Yes", IF(Sheet1!AQ75="N", "No",""))</f>
        <v/>
      </c>
      <c r="O75" s="45" t="str">
        <f>IF(Sheet1!AR75="N", 0, IF(Sheet1!AS75&lt;&gt;"", Sheet1!AS75, ""))</f>
        <v/>
      </c>
      <c r="P75" s="45" t="str">
        <f>IF(Sheet1!AT75&lt;&gt;"", "Never", IF(Sheet1!AU75&lt;&gt;"", "Sometimes", IF(Sheet1!AV75&lt;&gt;"", "Often", IF(Sheet1!AW75&lt;&gt;"", "Always",""))))</f>
        <v/>
      </c>
      <c r="Q75" s="45" t="str">
        <f>IF(Sheet1!AX75="Y", "Yes", IF(Sheet1!AX75="N", "No",""))</f>
        <v/>
      </c>
      <c r="R75" s="45" t="str">
        <f>IF(Sheet1!AY75="Y", IF(Sheet1!AZ75&lt;&gt;"", Sheet1!AZ75-Sheet1!DK75+Sheet1!DL75, ""),"")</f>
        <v/>
      </c>
      <c r="S75" s="45" t="str">
        <f>IF(Sheet1!BA75="Y", IF(Sheet1!BB75&lt;&gt;"", Sheet1!BB75-Sheet1!DK75+Sheet1!DL75, ""),"")</f>
        <v/>
      </c>
      <c r="T75" s="45" t="str">
        <f>IF(Sheet1!BC75="Y", IF(Sheet1!BD75&lt;&gt;"", Sheet1!BD75-Sheet1!DK75+Sheet1!DL75, ""),"")</f>
        <v/>
      </c>
      <c r="U75" s="45" t="str">
        <f>IF(Sheet1!BE75="Y", IF(Sheet1!BF75&lt;&gt;"", Sheet1!BF75-Sheet1!DK75+Sheet1!DL75, ""),"")</f>
        <v/>
      </c>
      <c r="V75" s="45" t="str">
        <f>IF(Sheet1!BG75&lt;&gt;"", Sheet1!BG75,"")</f>
        <v/>
      </c>
      <c r="W75" s="45" t="str">
        <f>IF(Sheet1!BH75&lt;&gt;"", Sheet1!BH75,"")</f>
        <v/>
      </c>
      <c r="X75" s="45" t="str">
        <f>IF(Sheet1!BI75&lt;&gt;"", Sheet1!BI75,"")</f>
        <v/>
      </c>
      <c r="Y75" s="45" t="str">
        <f>IF(Sheet1!BJ75="N", 0, IF(Sheet1!BK75&lt;&gt;"", Sheet1!BK75,""))</f>
        <v/>
      </c>
      <c r="Z75" s="45" t="str">
        <f>IF(Sheet1!BK75="N", 0, IF(Sheet1!BL75&lt;&gt;"", Sheet1!BL75,""))</f>
        <v/>
      </c>
      <c r="AA75" s="45" t="str">
        <f>IF(Sheet1!BN75&lt;&gt;"", Sheet1!BN75, "")</f>
        <v/>
      </c>
      <c r="AB75" s="45" t="str">
        <f>IF(Sheet1!BO75="Y", "Yes", IF(Sheet1!BO75="N", "No", IF(Sheet1!BO75="NA", "NA","")))</f>
        <v/>
      </c>
      <c r="AC75" s="45" t="str">
        <f>IF(Sheet1!BO75="N", "No", IF(Sheet1!BO75="NA", "No kids", IF(Sheet1!BP75="Y", "Enough", IF(Sheet1!BP75="N", "Not enough", ""))))</f>
        <v/>
      </c>
      <c r="AD75" s="45" t="str">
        <f>IF(Sheet1!BQ75="Y", "Yes", IF(Sheet1!BQ75="N", "No",""))</f>
        <v/>
      </c>
      <c r="AE75" s="45" t="str">
        <f>IF(Sheet1!BR75&lt;&gt;"", Sheet1!BR75, "")</f>
        <v/>
      </c>
      <c r="AF75" s="45" t="str">
        <f>IF(Sheet1!BS75&lt;&gt;"", "Yes", IF(Sheet1!BT75&lt;&gt;"", "No", IF(Sheet1!BU75&lt;&gt;"", "No surviving parent", IF(Sheet1!BV75&lt;&gt;"", "Don't know",""))))</f>
        <v/>
      </c>
      <c r="AG75" s="45" t="str">
        <f>IF(Sheet1!BW75&lt;&gt;"", "Yes", IF(Sheet1!BX75&lt;&gt;"", "No", IF(Sheet1!BY75&lt;&gt;"", "No surviving parent", IF(Sheet1!BZ75&lt;&gt;"", "Don't know",""))))</f>
        <v/>
      </c>
      <c r="AH75" s="45" t="str">
        <f>IF(Sheet1!CA75&lt;&gt;"", "Yes","")</f>
        <v/>
      </c>
      <c r="AI75" s="45" t="str">
        <f>IF(Sheet1!CB75&lt;&gt;"", "Yes","")</f>
        <v/>
      </c>
      <c r="AJ75" s="45" t="str">
        <f>IF(Sheet1!CC75&lt;&gt;"", "Yes","")</f>
        <v/>
      </c>
      <c r="AK75" s="45" t="str">
        <f>IF(Sheet1!CD75&lt;&gt;"", "Yes","")</f>
        <v/>
      </c>
      <c r="AL75" s="45" t="str">
        <f>IF(Sheet1!CE75&lt;&gt;"", "Yes","")</f>
        <v/>
      </c>
      <c r="AM75" s="45" t="str">
        <f>IF(Sheet1!CF75&lt;&gt;"", Sheet1!CF75, "")</f>
        <v/>
      </c>
      <c r="AN75" s="45" t="str">
        <f>IF(Sheet1!CG75="Y", "Yes", IF(Sheet1!CG75="N", "No",""))</f>
        <v/>
      </c>
      <c r="AO75" s="45" t="str">
        <f>IF(Sheet1!CH75&lt;&gt;"", Sheet1!CH75, "")</f>
        <v/>
      </c>
      <c r="AP75" s="45" t="str">
        <f>IF(Sheet1!CI75&lt;&gt;"", "No family support", IF(Sheet1!CJ75&lt;&gt;"", "A little family support", IF(Sheet1!CK75&lt;&gt;"", "A lot of family support","")))</f>
        <v/>
      </c>
      <c r="AQ75" s="45" t="str">
        <f>IF(Sheet1!CL75&lt;&gt;"", Sheet1!CL75, "")</f>
        <v/>
      </c>
      <c r="AR75" s="45" t="str">
        <f>IF(Sheet1!CM75="Y", "Yes", IF(Sheet1!CM75="N", "No",""))</f>
        <v/>
      </c>
      <c r="AS75" s="45" t="str">
        <f>IF(Sheet1!CN75&lt;&gt;"", "Boys and Girls Club was supportive", "")</f>
        <v/>
      </c>
      <c r="AT75" s="45" t="str">
        <f>IF(Sheet1!CO75&lt;&gt;"", "Supported by Reach program", "")</f>
        <v/>
      </c>
      <c r="AU75" s="45" t="str">
        <f>IF(Sheet1!CP75&lt;&gt;"", "Supported by Girls Inc", "")</f>
        <v/>
      </c>
      <c r="AV75" s="45" t="str">
        <f>IF(Sheet1!CQ75&lt;&gt;"", "Supported by sports teams", "")</f>
        <v/>
      </c>
      <c r="AW75" s="45" t="str">
        <f>IF(Sheet1!CR75&lt;&gt;"", "Supported by other groups", "")</f>
        <v/>
      </c>
      <c r="AX75" s="45" t="str">
        <f>IF(Sheet1!CS75&lt;&gt;"", Sheet1!CS75, "")</f>
        <v/>
      </c>
      <c r="AY75" s="45" t="str">
        <f>IF(Sheet1!CT75="Y", "Yes", IF(Sheet1!CT75="N", "No", ""))</f>
        <v/>
      </c>
      <c r="AZ75" s="45" t="str">
        <f>IF(Sheet1!CU75="Y", "Yes", IF(Sheet1!CU75="N", "No", ""))</f>
        <v/>
      </c>
      <c r="BA75" s="45" t="str">
        <f>IF(Sheet1!CV75&lt;&gt;"", "Yes", "")</f>
        <v/>
      </c>
      <c r="BB75" s="45" t="str">
        <f>IF(Sheet1!CW75&lt;&gt;"", "Yes", "")</f>
        <v/>
      </c>
      <c r="BC75" s="45" t="str">
        <f>IF(Sheet1!CX75&lt;&gt;"", "Yes", "")</f>
        <v/>
      </c>
      <c r="BD75" s="45" t="str">
        <f>IF(Sheet1!CY75&lt;&gt;"", "Yes", "")</f>
        <v/>
      </c>
      <c r="BE75" s="45" t="str">
        <f>IF(Sheet1!CZ75="N", "Didn't see one", IF(Sheet1!CZ75="Y", IF(Sheet1!DA75="Y", "It helped", IF(Sheet1!DA75="N", "It didn't help", "")), ""))</f>
        <v/>
      </c>
      <c r="BF75" s="45" t="str">
        <f>IF(Sheet1!DB75&lt;&gt;"", Sheet1!DB75, "")</f>
        <v/>
      </c>
      <c r="BG75" s="45" t="str">
        <f>IF(Sheet1!DC75="Y", "Yes", IF(Sheet1!DC75="N", "No", ""))</f>
        <v/>
      </c>
      <c r="BH75" s="45" t="str">
        <f>IF(Sheet1!DD75="Y", "Yes", IF(Sheet1!DD75="N", "No", ""))</f>
        <v/>
      </c>
      <c r="BI75" s="45" t="str">
        <f>IF(Sheet1!DE75&lt;&gt;"", "Before", IF(Sheet1!DF75&lt;&gt;"", "After", IF(Sheet1!DG75&lt;&gt;"", "Never in a gang","")))</f>
        <v/>
      </c>
      <c r="BJ75" s="45" t="str">
        <f>IF(Sheet1!DG75&lt;&gt;"", "", IF(Sheet1!DH75&lt;&gt;"", Sheet1!DH75, ""))</f>
        <v/>
      </c>
      <c r="BK75" s="45" t="str">
        <f>IF(Sheet1!DI75="Y", "Yes", IF(Sheet1!DI75="N", "No", ""))</f>
        <v/>
      </c>
      <c r="BL75" s="45" t="str">
        <f>IF(Sheet1!DI75="Y", IF(Sheet1!DJ75&lt;&gt;"", Sheet1!DJ75, ""), "")</f>
        <v/>
      </c>
      <c r="BM75" s="45" t="str">
        <f>IF(Sheet1!DL75&lt;&gt;"", Sheet1!DL75, "")</f>
        <v/>
      </c>
      <c r="BN75" s="45" t="str">
        <f>IF(Sheet1!DM75="Y", "Yes", IF(Sheet1!DM75="N", "No", ""))</f>
        <v/>
      </c>
    </row>
    <row r="76" spans="1:66">
      <c r="A76" s="32">
        <v>75</v>
      </c>
      <c r="B76" s="32" t="str">
        <f>IF(Sheet1!B76="M","Male", IF(Sheet1!B76="F","Female",""))</f>
        <v/>
      </c>
      <c r="C76" s="32" t="str">
        <f>IF(Sheet1!C76&lt;&gt;"","&lt;20",IF(Sheet1!D76&lt;&gt;"","21-30",IF(Sheet1!E76&lt;&gt;"","31-40",(IF(Sheet1!F76&lt;&gt;"","41-50",IF(Sheet1!G76&lt;&gt;"","50+",""))))))</f>
        <v/>
      </c>
      <c r="D76" s="32" t="str">
        <f>IF(Sheet1!H76&lt;&gt;"","Latino",IF(Sheet1!I76&lt;&gt;"", "White", IF(Sheet1!J76&lt;&gt;"", "Asian", IF(Sheet1!K76&lt;&gt;"", "African-American",IF(Sheet1!L76&lt;&gt;"", "Other","")))))</f>
        <v/>
      </c>
      <c r="E76" s="32" t="str">
        <f>IF(Sheet1!M76="N","No",IF(Sheet1!M76="Y","Yes",""))</f>
        <v/>
      </c>
      <c r="F76" s="32" t="str">
        <f>IF(Sheet1!N76&lt;&gt;"","Primary",IF(Sheet1!O76&lt;&gt;"","Middle",IF(Sheet1!P76&lt;&gt;"","Some HS",IF(Sheet1!Q76&lt;&gt;"","HS Diploma",IF(Sheet1!R76&lt;&gt;"","Some College",IF(Sheet1!S76&lt;&gt;"","College Diploma",""))))))</f>
        <v/>
      </c>
      <c r="G76" s="32" t="str">
        <f>IF(Sheet1!U76&lt;&gt;"", "&lt;5", IF(Sheet1!V76&lt;&gt;"", "5-19", IF(Sheet1!W76&lt;&gt;"", "20-40", IF(Sheet1!X76&lt;&gt;"", "&gt;40",""))))</f>
        <v/>
      </c>
      <c r="H76" s="32" t="str">
        <f>IF(Sheet1!Y76&lt;&gt;"", "Parents", IF(Sheet1!Z76&lt;&gt;"", "Illegal Activity", IF(Sheet1!AA76&lt;&gt;"", "Gov't Support", IF(Sheet1!AB76&lt;&gt;"", "Other",""))))</f>
        <v/>
      </c>
      <c r="I76" s="32" t="str">
        <f>IF(Sheet1!AC76="Y", "Yes", IF(Sheet1!AC76="N", "No", ""))</f>
        <v/>
      </c>
      <c r="J76" s="32" t="str">
        <f>IF(Sheet1!AD76="N", "0", IF(Sheet1!AE76&lt;&gt;"", "1", IF(Sheet1!AF76&lt;&gt;"", "2-3", IF(Sheet1!AG76&lt;&gt;"", "4-6", IF(Sheet1!AH76&lt;&gt;"", "7+","")))))</f>
        <v/>
      </c>
      <c r="K76" s="32" t="str">
        <f>IF(Sheet1!AI76&lt;&gt;"", "English", IF(Sheet1!AJ76&lt;&gt;"", "Spanish", IF(Sheet1!AK76&lt;&gt;"", "Other","")))</f>
        <v/>
      </c>
      <c r="L76" s="32" t="str">
        <f>IF(Sheet1!AL76&lt;&gt;"","&lt;$20,000",IF(Sheet1!AM76&lt;&gt;"","$20-49K",IF(Sheet1!AN76&lt;&gt;"","$50-100K",IF(Sheet1!AO76&lt;&gt;"","&gt;$100K",""))))</f>
        <v/>
      </c>
      <c r="M76" s="32" t="str">
        <f>IF(Sheet1!AP76="Y", "Yes", IF(Sheet1!AP76="N", "No",""))</f>
        <v/>
      </c>
      <c r="N76" s="51" t="str">
        <f>IF(Sheet1!AQ76="Y", "Yes", IF(Sheet1!AQ76="N", "No",""))</f>
        <v/>
      </c>
      <c r="O76" s="45" t="str">
        <f>IF(Sheet1!AR76="N", 0, IF(Sheet1!AS76&lt;&gt;"", Sheet1!AS76, ""))</f>
        <v/>
      </c>
      <c r="P76" s="45" t="str">
        <f>IF(Sheet1!AT76&lt;&gt;"", "Never", IF(Sheet1!AU76&lt;&gt;"", "Sometimes", IF(Sheet1!AV76&lt;&gt;"", "Often", IF(Sheet1!AW76&lt;&gt;"", "Always",""))))</f>
        <v/>
      </c>
      <c r="Q76" s="45" t="str">
        <f>IF(Sheet1!AX76="Y", "Yes", IF(Sheet1!AX76="N", "No",""))</f>
        <v/>
      </c>
      <c r="R76" s="45" t="str">
        <f>IF(Sheet1!AY76="Y", IF(Sheet1!AZ76&lt;&gt;"", Sheet1!AZ76-Sheet1!DK76+Sheet1!DL76, ""),"")</f>
        <v/>
      </c>
      <c r="S76" s="45" t="str">
        <f>IF(Sheet1!BA76="Y", IF(Sheet1!BB76&lt;&gt;"", Sheet1!BB76-Sheet1!DK76+Sheet1!DL76, ""),"")</f>
        <v/>
      </c>
      <c r="T76" s="45" t="str">
        <f>IF(Sheet1!BC76="Y", IF(Sheet1!BD76&lt;&gt;"", Sheet1!BD76-Sheet1!DK76+Sheet1!DL76, ""),"")</f>
        <v/>
      </c>
      <c r="U76" s="45" t="str">
        <f>IF(Sheet1!BE76="Y", IF(Sheet1!BF76&lt;&gt;"", Sheet1!BF76-Sheet1!DK76+Sheet1!DL76, ""),"")</f>
        <v/>
      </c>
      <c r="V76" s="45" t="str">
        <f>IF(Sheet1!BG76&lt;&gt;"", Sheet1!BG76,"")</f>
        <v/>
      </c>
      <c r="W76" s="45" t="str">
        <f>IF(Sheet1!BH76&lt;&gt;"", Sheet1!BH76,"")</f>
        <v/>
      </c>
      <c r="X76" s="45" t="str">
        <f>IF(Sheet1!BI76&lt;&gt;"", Sheet1!BI76,"")</f>
        <v/>
      </c>
      <c r="Y76" s="45" t="str">
        <f>IF(Sheet1!BJ76="N", 0, IF(Sheet1!BK76&lt;&gt;"", Sheet1!BK76,""))</f>
        <v/>
      </c>
      <c r="Z76" s="45" t="str">
        <f>IF(Sheet1!BK76="N", 0, IF(Sheet1!BL76&lt;&gt;"", Sheet1!BL76,""))</f>
        <v/>
      </c>
      <c r="AA76" s="45" t="str">
        <f>IF(Sheet1!BN76&lt;&gt;"", Sheet1!BN76, "")</f>
        <v/>
      </c>
      <c r="AB76" s="45" t="str">
        <f>IF(Sheet1!BO76="Y", "Yes", IF(Sheet1!BO76="N", "No", IF(Sheet1!BO76="NA", "NA","")))</f>
        <v/>
      </c>
      <c r="AC76" s="45" t="str">
        <f>IF(Sheet1!BO76="N", "No", IF(Sheet1!BO76="NA", "No kids", IF(Sheet1!BP76="Y", "Enough", IF(Sheet1!BP76="N", "Not enough", ""))))</f>
        <v/>
      </c>
      <c r="AD76" s="45" t="str">
        <f>IF(Sheet1!BQ76="Y", "Yes", IF(Sheet1!BQ76="N", "No",""))</f>
        <v/>
      </c>
      <c r="AE76" s="45" t="str">
        <f>IF(Sheet1!BR76&lt;&gt;"", Sheet1!BR76, "")</f>
        <v/>
      </c>
      <c r="AF76" s="45" t="str">
        <f>IF(Sheet1!BS76&lt;&gt;"", "Yes", IF(Sheet1!BT76&lt;&gt;"", "No", IF(Sheet1!BU76&lt;&gt;"", "No surviving parent", IF(Sheet1!BV76&lt;&gt;"", "Don't know",""))))</f>
        <v/>
      </c>
      <c r="AG76" s="45" t="str">
        <f>IF(Sheet1!BW76&lt;&gt;"", "Yes", IF(Sheet1!BX76&lt;&gt;"", "No", IF(Sheet1!BY76&lt;&gt;"", "No surviving parent", IF(Sheet1!BZ76&lt;&gt;"", "Don't know",""))))</f>
        <v/>
      </c>
      <c r="AH76" s="45" t="str">
        <f>IF(Sheet1!CA76&lt;&gt;"", "Yes","")</f>
        <v/>
      </c>
      <c r="AI76" s="45" t="str">
        <f>IF(Sheet1!CB76&lt;&gt;"", "Yes","")</f>
        <v/>
      </c>
      <c r="AJ76" s="45" t="str">
        <f>IF(Sheet1!CC76&lt;&gt;"", "Yes","")</f>
        <v/>
      </c>
      <c r="AK76" s="45" t="str">
        <f>IF(Sheet1!CD76&lt;&gt;"", "Yes","")</f>
        <v/>
      </c>
      <c r="AL76" s="45" t="str">
        <f>IF(Sheet1!CE76&lt;&gt;"", "Yes","")</f>
        <v/>
      </c>
      <c r="AM76" s="45" t="str">
        <f>IF(Sheet1!CF76&lt;&gt;"", Sheet1!CF76, "")</f>
        <v/>
      </c>
      <c r="AN76" s="45" t="str">
        <f>IF(Sheet1!CG76="Y", "Yes", IF(Sheet1!CG76="N", "No",""))</f>
        <v/>
      </c>
      <c r="AO76" s="45" t="str">
        <f>IF(Sheet1!CH76&lt;&gt;"", Sheet1!CH76, "")</f>
        <v/>
      </c>
      <c r="AP76" s="45" t="str">
        <f>IF(Sheet1!CI76&lt;&gt;"", "No family support", IF(Sheet1!CJ76&lt;&gt;"", "A little family support", IF(Sheet1!CK76&lt;&gt;"", "A lot of family support","")))</f>
        <v/>
      </c>
      <c r="AQ76" s="45" t="str">
        <f>IF(Sheet1!CL76&lt;&gt;"", Sheet1!CL76, "")</f>
        <v/>
      </c>
      <c r="AR76" s="45" t="str">
        <f>IF(Sheet1!CM76="Y", "Yes", IF(Sheet1!CM76="N", "No",""))</f>
        <v/>
      </c>
      <c r="AS76" s="45" t="str">
        <f>IF(Sheet1!CN76&lt;&gt;"", "Boys and Girls Club was supportive", "")</f>
        <v/>
      </c>
      <c r="AT76" s="45" t="str">
        <f>IF(Sheet1!CO76&lt;&gt;"", "Supported by Reach program", "")</f>
        <v/>
      </c>
      <c r="AU76" s="45" t="str">
        <f>IF(Sheet1!CP76&lt;&gt;"", "Supported by Girls Inc", "")</f>
        <v/>
      </c>
      <c r="AV76" s="45" t="str">
        <f>IF(Sheet1!CQ76&lt;&gt;"", "Supported by sports teams", "")</f>
        <v/>
      </c>
      <c r="AW76" s="45" t="str">
        <f>IF(Sheet1!CR76&lt;&gt;"", "Supported by other groups", "")</f>
        <v/>
      </c>
      <c r="AX76" s="45" t="str">
        <f>IF(Sheet1!CS76&lt;&gt;"", Sheet1!CS76, "")</f>
        <v/>
      </c>
      <c r="AY76" s="45" t="str">
        <f>IF(Sheet1!CT76="Y", "Yes", IF(Sheet1!CT76="N", "No", ""))</f>
        <v/>
      </c>
      <c r="AZ76" s="45" t="str">
        <f>IF(Sheet1!CU76="Y", "Yes", IF(Sheet1!CU76="N", "No", ""))</f>
        <v/>
      </c>
      <c r="BA76" s="45" t="str">
        <f>IF(Sheet1!CV76&lt;&gt;"", "Yes", "")</f>
        <v/>
      </c>
      <c r="BB76" s="45" t="str">
        <f>IF(Sheet1!CW76&lt;&gt;"", "Yes", "")</f>
        <v/>
      </c>
      <c r="BC76" s="45" t="str">
        <f>IF(Sheet1!CX76&lt;&gt;"", "Yes", "")</f>
        <v/>
      </c>
      <c r="BD76" s="45" t="str">
        <f>IF(Sheet1!CY76&lt;&gt;"", "Yes", "")</f>
        <v/>
      </c>
      <c r="BE76" s="45" t="str">
        <f>IF(Sheet1!CZ76="N", "Didn't see one", IF(Sheet1!CZ76="Y", IF(Sheet1!DA76="Y", "It helped", IF(Sheet1!DA76="N", "It didn't help", "")), ""))</f>
        <v/>
      </c>
      <c r="BF76" s="45" t="str">
        <f>IF(Sheet1!DB76&lt;&gt;"", Sheet1!DB76, "")</f>
        <v/>
      </c>
      <c r="BG76" s="45" t="str">
        <f>IF(Sheet1!DC76="Y", "Yes", IF(Sheet1!DC76="N", "No", ""))</f>
        <v/>
      </c>
      <c r="BH76" s="45" t="str">
        <f>IF(Sheet1!DD76="Y", "Yes", IF(Sheet1!DD76="N", "No", ""))</f>
        <v/>
      </c>
      <c r="BI76" s="45" t="str">
        <f>IF(Sheet1!DE76&lt;&gt;"", "Before", IF(Sheet1!DF76&lt;&gt;"", "After", IF(Sheet1!DG76&lt;&gt;"", "Never in a gang","")))</f>
        <v/>
      </c>
      <c r="BJ76" s="45" t="str">
        <f>IF(Sheet1!DG76&lt;&gt;"", "", IF(Sheet1!DH76&lt;&gt;"", Sheet1!DH76, ""))</f>
        <v/>
      </c>
      <c r="BK76" s="45" t="str">
        <f>IF(Sheet1!DI76="Y", "Yes", IF(Sheet1!DI76="N", "No", ""))</f>
        <v/>
      </c>
      <c r="BL76" s="45" t="str">
        <f>IF(Sheet1!DI76="Y", IF(Sheet1!DJ76&lt;&gt;"", Sheet1!DJ76, ""), "")</f>
        <v/>
      </c>
      <c r="BM76" s="45" t="str">
        <f>IF(Sheet1!DL76&lt;&gt;"", Sheet1!DL76, "")</f>
        <v/>
      </c>
      <c r="BN76" s="45" t="str">
        <f>IF(Sheet1!DM76="Y", "Yes", IF(Sheet1!DM76="N", "No", ""))</f>
        <v/>
      </c>
    </row>
    <row r="77" spans="1:66">
      <c r="A77" s="32">
        <v>76</v>
      </c>
      <c r="B77" s="32" t="str">
        <f>IF(Sheet1!B77="M","Male", IF(Sheet1!B77="F","Female",""))</f>
        <v/>
      </c>
      <c r="C77" s="32" t="str">
        <f>IF(Sheet1!C77&lt;&gt;"","&lt;20",IF(Sheet1!D77&lt;&gt;"","21-30",IF(Sheet1!E77&lt;&gt;"","31-40",(IF(Sheet1!F77&lt;&gt;"","41-50",IF(Sheet1!G77&lt;&gt;"","50+",""))))))</f>
        <v/>
      </c>
      <c r="D77" s="32" t="str">
        <f>IF(Sheet1!H77&lt;&gt;"","Latino",IF(Sheet1!I77&lt;&gt;"", "White", IF(Sheet1!J77&lt;&gt;"", "Asian", IF(Sheet1!K77&lt;&gt;"", "African-American",IF(Sheet1!L77&lt;&gt;"", "Other","")))))</f>
        <v/>
      </c>
      <c r="E77" s="32" t="str">
        <f>IF(Sheet1!M77="N","No",IF(Sheet1!M77="Y","Yes",""))</f>
        <v/>
      </c>
      <c r="F77" s="32" t="str">
        <f>IF(Sheet1!N77&lt;&gt;"","Primary",IF(Sheet1!O77&lt;&gt;"","Middle",IF(Sheet1!P77&lt;&gt;"","Some HS",IF(Sheet1!Q77&lt;&gt;"","HS Diploma",IF(Sheet1!R77&lt;&gt;"","Some College",IF(Sheet1!S77&lt;&gt;"","College Diploma",""))))))</f>
        <v/>
      </c>
      <c r="G77" s="32" t="str">
        <f>IF(Sheet1!U77&lt;&gt;"", "&lt;5", IF(Sheet1!V77&lt;&gt;"", "5-19", IF(Sheet1!W77&lt;&gt;"", "20-40", IF(Sheet1!X77&lt;&gt;"", "&gt;40",""))))</f>
        <v/>
      </c>
      <c r="H77" s="32" t="str">
        <f>IF(Sheet1!Y77&lt;&gt;"", "Parents", IF(Sheet1!Z77&lt;&gt;"", "Illegal Activity", IF(Sheet1!AA77&lt;&gt;"", "Gov't Support", IF(Sheet1!AB77&lt;&gt;"", "Other",""))))</f>
        <v/>
      </c>
      <c r="I77" s="32" t="str">
        <f>IF(Sheet1!AC77="Y", "Yes", IF(Sheet1!AC77="N", "No", ""))</f>
        <v/>
      </c>
      <c r="J77" s="32" t="str">
        <f>IF(Sheet1!AD77="N", "0", IF(Sheet1!AE77&lt;&gt;"", "1", IF(Sheet1!AF77&lt;&gt;"", "2-3", IF(Sheet1!AG77&lt;&gt;"", "4-6", IF(Sheet1!AH77&lt;&gt;"", "7+","")))))</f>
        <v/>
      </c>
      <c r="K77" s="32" t="str">
        <f>IF(Sheet1!AI77&lt;&gt;"", "English", IF(Sheet1!AJ77&lt;&gt;"", "Spanish", IF(Sheet1!AK77&lt;&gt;"", "Other","")))</f>
        <v/>
      </c>
      <c r="L77" s="32" t="str">
        <f>IF(Sheet1!AL77&lt;&gt;"","&lt;$20,000",IF(Sheet1!AM77&lt;&gt;"","$20-49K",IF(Sheet1!AN77&lt;&gt;"","$50-100K",IF(Sheet1!AO77&lt;&gt;"","&gt;$100K",""))))</f>
        <v/>
      </c>
      <c r="M77" s="32" t="str">
        <f>IF(Sheet1!AP77="Y", "Yes", IF(Sheet1!AP77="N", "No",""))</f>
        <v/>
      </c>
      <c r="N77" s="51" t="str">
        <f>IF(Sheet1!AQ77="Y", "Yes", IF(Sheet1!AQ77="N", "No",""))</f>
        <v/>
      </c>
      <c r="O77" s="45" t="str">
        <f>IF(Sheet1!AR77="N", 0, IF(Sheet1!AS77&lt;&gt;"", Sheet1!AS77, ""))</f>
        <v/>
      </c>
      <c r="P77" s="45" t="str">
        <f>IF(Sheet1!AT77&lt;&gt;"", "Never", IF(Sheet1!AU77&lt;&gt;"", "Sometimes", IF(Sheet1!AV77&lt;&gt;"", "Often", IF(Sheet1!AW77&lt;&gt;"", "Always",""))))</f>
        <v/>
      </c>
      <c r="Q77" s="45" t="str">
        <f>IF(Sheet1!AX77="Y", "Yes", IF(Sheet1!AX77="N", "No",""))</f>
        <v/>
      </c>
      <c r="R77" s="45" t="str">
        <f>IF(Sheet1!AY77="Y", IF(Sheet1!AZ77&lt;&gt;"", Sheet1!AZ77-Sheet1!DK77+Sheet1!DL77, ""),"")</f>
        <v/>
      </c>
      <c r="S77" s="45" t="str">
        <f>IF(Sheet1!BA77="Y", IF(Sheet1!BB77&lt;&gt;"", Sheet1!BB77-Sheet1!DK77+Sheet1!DL77, ""),"")</f>
        <v/>
      </c>
      <c r="T77" s="45" t="str">
        <f>IF(Sheet1!BC77="Y", IF(Sheet1!BD77&lt;&gt;"", Sheet1!BD77-Sheet1!DK77+Sheet1!DL77, ""),"")</f>
        <v/>
      </c>
      <c r="U77" s="45" t="str">
        <f>IF(Sheet1!BE77="Y", IF(Sheet1!BF77&lt;&gt;"", Sheet1!BF77-Sheet1!DK77+Sheet1!DL77, ""),"")</f>
        <v/>
      </c>
      <c r="V77" s="45" t="str">
        <f>IF(Sheet1!BG77&lt;&gt;"", Sheet1!BG77,"")</f>
        <v/>
      </c>
      <c r="W77" s="45" t="str">
        <f>IF(Sheet1!BH77&lt;&gt;"", Sheet1!BH77,"")</f>
        <v/>
      </c>
      <c r="X77" s="45" t="str">
        <f>IF(Sheet1!BI77&lt;&gt;"", Sheet1!BI77,"")</f>
        <v/>
      </c>
      <c r="Y77" s="45" t="str">
        <f>IF(Sheet1!BJ77="N", 0, IF(Sheet1!BK77&lt;&gt;"", Sheet1!BK77,""))</f>
        <v/>
      </c>
      <c r="Z77" s="45" t="str">
        <f>IF(Sheet1!BK77="N", 0, IF(Sheet1!BL77&lt;&gt;"", Sheet1!BL77,""))</f>
        <v/>
      </c>
      <c r="AA77" s="45" t="str">
        <f>IF(Sheet1!BN77&lt;&gt;"", Sheet1!BN77, "")</f>
        <v/>
      </c>
      <c r="AB77" s="45" t="str">
        <f>IF(Sheet1!BO77="Y", "Yes", IF(Sheet1!BO77="N", "No", IF(Sheet1!BO77="NA", "NA","")))</f>
        <v/>
      </c>
      <c r="AC77" s="45" t="str">
        <f>IF(Sheet1!BO77="N", "No", IF(Sheet1!BO77="NA", "No kids", IF(Sheet1!BP77="Y", "Enough", IF(Sheet1!BP77="N", "Not enough", ""))))</f>
        <v/>
      </c>
      <c r="AD77" s="45" t="str">
        <f>IF(Sheet1!BQ77="Y", "Yes", IF(Sheet1!BQ77="N", "No",""))</f>
        <v/>
      </c>
      <c r="AE77" s="45" t="str">
        <f>IF(Sheet1!BR77&lt;&gt;"", Sheet1!BR77, "")</f>
        <v/>
      </c>
      <c r="AF77" s="45" t="str">
        <f>IF(Sheet1!BS77&lt;&gt;"", "Yes", IF(Sheet1!BT77&lt;&gt;"", "No", IF(Sheet1!BU77&lt;&gt;"", "No surviving parent", IF(Sheet1!BV77&lt;&gt;"", "Don't know",""))))</f>
        <v/>
      </c>
      <c r="AG77" s="45" t="str">
        <f>IF(Sheet1!BW77&lt;&gt;"", "Yes", IF(Sheet1!BX77&lt;&gt;"", "No", IF(Sheet1!BY77&lt;&gt;"", "No surviving parent", IF(Sheet1!BZ77&lt;&gt;"", "Don't know",""))))</f>
        <v/>
      </c>
      <c r="AH77" s="45" t="str">
        <f>IF(Sheet1!CA77&lt;&gt;"", "Yes","")</f>
        <v/>
      </c>
      <c r="AI77" s="45" t="str">
        <f>IF(Sheet1!CB77&lt;&gt;"", "Yes","")</f>
        <v/>
      </c>
      <c r="AJ77" s="45" t="str">
        <f>IF(Sheet1!CC77&lt;&gt;"", "Yes","")</f>
        <v/>
      </c>
      <c r="AK77" s="45" t="str">
        <f>IF(Sheet1!CD77&lt;&gt;"", "Yes","")</f>
        <v/>
      </c>
      <c r="AL77" s="45" t="str">
        <f>IF(Sheet1!CE77&lt;&gt;"", "Yes","")</f>
        <v/>
      </c>
      <c r="AM77" s="45" t="str">
        <f>IF(Sheet1!CF77&lt;&gt;"", Sheet1!CF77, "")</f>
        <v/>
      </c>
      <c r="AN77" s="45" t="str">
        <f>IF(Sheet1!CG77="Y", "Yes", IF(Sheet1!CG77="N", "No",""))</f>
        <v/>
      </c>
      <c r="AO77" s="45" t="str">
        <f>IF(Sheet1!CH77&lt;&gt;"", Sheet1!CH77, "")</f>
        <v/>
      </c>
      <c r="AP77" s="45" t="str">
        <f>IF(Sheet1!CI77&lt;&gt;"", "No family support", IF(Sheet1!CJ77&lt;&gt;"", "A little family support", IF(Sheet1!CK77&lt;&gt;"", "A lot of family support","")))</f>
        <v/>
      </c>
      <c r="AQ77" s="45" t="str">
        <f>IF(Sheet1!CL77&lt;&gt;"", Sheet1!CL77, "")</f>
        <v/>
      </c>
      <c r="AR77" s="45" t="str">
        <f>IF(Sheet1!CM77="Y", "Yes", IF(Sheet1!CM77="N", "No",""))</f>
        <v/>
      </c>
      <c r="AS77" s="45" t="str">
        <f>IF(Sheet1!CN77&lt;&gt;"", "Boys and Girls Club was supportive", "")</f>
        <v/>
      </c>
      <c r="AT77" s="45" t="str">
        <f>IF(Sheet1!CO77&lt;&gt;"", "Supported by Reach program", "")</f>
        <v/>
      </c>
      <c r="AU77" s="45" t="str">
        <f>IF(Sheet1!CP77&lt;&gt;"", "Supported by Girls Inc", "")</f>
        <v/>
      </c>
      <c r="AV77" s="45" t="str">
        <f>IF(Sheet1!CQ77&lt;&gt;"", "Supported by sports teams", "")</f>
        <v/>
      </c>
      <c r="AW77" s="45" t="str">
        <f>IF(Sheet1!CR77&lt;&gt;"", "Supported by other groups", "")</f>
        <v/>
      </c>
      <c r="AX77" s="45" t="str">
        <f>IF(Sheet1!CS77&lt;&gt;"", Sheet1!CS77, "")</f>
        <v/>
      </c>
      <c r="AY77" s="45" t="str">
        <f>IF(Sheet1!CT77="Y", "Yes", IF(Sheet1!CT77="N", "No", ""))</f>
        <v/>
      </c>
      <c r="AZ77" s="45" t="str">
        <f>IF(Sheet1!CU77="Y", "Yes", IF(Sheet1!CU77="N", "No", ""))</f>
        <v/>
      </c>
      <c r="BA77" s="45" t="str">
        <f>IF(Sheet1!CV77&lt;&gt;"", "Yes", "")</f>
        <v/>
      </c>
      <c r="BB77" s="45" t="str">
        <f>IF(Sheet1!CW77&lt;&gt;"", "Yes", "")</f>
        <v/>
      </c>
      <c r="BC77" s="45" t="str">
        <f>IF(Sheet1!CX77&lt;&gt;"", "Yes", "")</f>
        <v/>
      </c>
      <c r="BD77" s="45" t="str">
        <f>IF(Sheet1!CY77&lt;&gt;"", "Yes", "")</f>
        <v/>
      </c>
      <c r="BE77" s="45" t="str">
        <f>IF(Sheet1!CZ77="N", "Didn't see one", IF(Sheet1!CZ77="Y", IF(Sheet1!DA77="Y", "It helped", IF(Sheet1!DA77="N", "It didn't help", "")), ""))</f>
        <v/>
      </c>
      <c r="BF77" s="45" t="str">
        <f>IF(Sheet1!DB77&lt;&gt;"", Sheet1!DB77, "")</f>
        <v/>
      </c>
      <c r="BG77" s="45" t="str">
        <f>IF(Sheet1!DC77="Y", "Yes", IF(Sheet1!DC77="N", "No", ""))</f>
        <v/>
      </c>
      <c r="BH77" s="45" t="str">
        <f>IF(Sheet1!DD77="Y", "Yes", IF(Sheet1!DD77="N", "No", ""))</f>
        <v/>
      </c>
      <c r="BI77" s="45" t="str">
        <f>IF(Sheet1!DE77&lt;&gt;"", "Before", IF(Sheet1!DF77&lt;&gt;"", "After", IF(Sheet1!DG77&lt;&gt;"", "Never in a gang","")))</f>
        <v/>
      </c>
      <c r="BJ77" s="45" t="str">
        <f>IF(Sheet1!DG77&lt;&gt;"", "", IF(Sheet1!DH77&lt;&gt;"", Sheet1!DH77, ""))</f>
        <v/>
      </c>
      <c r="BK77" s="45" t="str">
        <f>IF(Sheet1!DI77="Y", "Yes", IF(Sheet1!DI77="N", "No", ""))</f>
        <v/>
      </c>
      <c r="BL77" s="45" t="str">
        <f>IF(Sheet1!DI77="Y", IF(Sheet1!DJ77&lt;&gt;"", Sheet1!DJ77, ""), "")</f>
        <v/>
      </c>
      <c r="BM77" s="45" t="str">
        <f>IF(Sheet1!DL77&lt;&gt;"", Sheet1!DL77, "")</f>
        <v/>
      </c>
      <c r="BN77" s="45" t="str">
        <f>IF(Sheet1!DM77="Y", "Yes", IF(Sheet1!DM77="N", "No", ""))</f>
        <v/>
      </c>
    </row>
    <row r="78" spans="1:66">
      <c r="A78" s="32">
        <v>77</v>
      </c>
      <c r="B78" s="32" t="str">
        <f>IF(Sheet1!B78="M","Male", IF(Sheet1!B78="F","Female",""))</f>
        <v/>
      </c>
      <c r="C78" s="32" t="str">
        <f>IF(Sheet1!C78&lt;&gt;"","&lt;20",IF(Sheet1!D78&lt;&gt;"","21-30",IF(Sheet1!E78&lt;&gt;"","31-40",(IF(Sheet1!F78&lt;&gt;"","41-50",IF(Sheet1!G78&lt;&gt;"","50+",""))))))</f>
        <v/>
      </c>
      <c r="D78" s="32" t="str">
        <f>IF(Sheet1!H78&lt;&gt;"","Latino",IF(Sheet1!I78&lt;&gt;"", "White", IF(Sheet1!J78&lt;&gt;"", "Asian", IF(Sheet1!K78&lt;&gt;"", "African-American",IF(Sheet1!L78&lt;&gt;"", "Other","")))))</f>
        <v/>
      </c>
      <c r="E78" s="32" t="str">
        <f>IF(Sheet1!M78="N","No",IF(Sheet1!M78="Y","Yes",""))</f>
        <v/>
      </c>
      <c r="F78" s="32" t="str">
        <f>IF(Sheet1!N78&lt;&gt;"","Primary",IF(Sheet1!O78&lt;&gt;"","Middle",IF(Sheet1!P78&lt;&gt;"","Some HS",IF(Sheet1!Q78&lt;&gt;"","HS Diploma",IF(Sheet1!R78&lt;&gt;"","Some College",IF(Sheet1!S78&lt;&gt;"","College Diploma",""))))))</f>
        <v/>
      </c>
      <c r="G78" s="32" t="str">
        <f>IF(Sheet1!U78&lt;&gt;"", "&lt;5", IF(Sheet1!V78&lt;&gt;"", "5-19", IF(Sheet1!W78&lt;&gt;"", "20-40", IF(Sheet1!X78&lt;&gt;"", "&gt;40",""))))</f>
        <v/>
      </c>
      <c r="H78" s="32" t="str">
        <f>IF(Sheet1!Y78&lt;&gt;"", "Parents", IF(Sheet1!Z78&lt;&gt;"", "Illegal Activity", IF(Sheet1!AA78&lt;&gt;"", "Gov't Support", IF(Sheet1!AB78&lt;&gt;"", "Other",""))))</f>
        <v/>
      </c>
      <c r="I78" s="32" t="str">
        <f>IF(Sheet1!AC78="Y", "Yes", IF(Sheet1!AC78="N", "No", ""))</f>
        <v/>
      </c>
      <c r="J78" s="32" t="str">
        <f>IF(Sheet1!AD78="N", "0", IF(Sheet1!AE78&lt;&gt;"", "1", IF(Sheet1!AF78&lt;&gt;"", "2-3", IF(Sheet1!AG78&lt;&gt;"", "4-6", IF(Sheet1!AH78&lt;&gt;"", "7+","")))))</f>
        <v/>
      </c>
      <c r="K78" s="32" t="str">
        <f>IF(Sheet1!AI78&lt;&gt;"", "English", IF(Sheet1!AJ78&lt;&gt;"", "Spanish", IF(Sheet1!AK78&lt;&gt;"", "Other","")))</f>
        <v/>
      </c>
      <c r="L78" s="32" t="str">
        <f>IF(Sheet1!AL78&lt;&gt;"","&lt;$20,000",IF(Sheet1!AM78&lt;&gt;"","$20-49K",IF(Sheet1!AN78&lt;&gt;"","$50-100K",IF(Sheet1!AO78&lt;&gt;"","&gt;$100K",""))))</f>
        <v/>
      </c>
      <c r="M78" s="32" t="str">
        <f>IF(Sheet1!AP78="Y", "Yes", IF(Sheet1!AP78="N", "No",""))</f>
        <v/>
      </c>
      <c r="N78" s="51" t="str">
        <f>IF(Sheet1!AQ78="Y", "Yes", IF(Sheet1!AQ78="N", "No",""))</f>
        <v/>
      </c>
      <c r="O78" s="45" t="str">
        <f>IF(Sheet1!AR78="N", 0, IF(Sheet1!AS78&lt;&gt;"", Sheet1!AS78, ""))</f>
        <v/>
      </c>
      <c r="P78" s="45" t="str">
        <f>IF(Sheet1!AT78&lt;&gt;"", "Never", IF(Sheet1!AU78&lt;&gt;"", "Sometimes", IF(Sheet1!AV78&lt;&gt;"", "Often", IF(Sheet1!AW78&lt;&gt;"", "Always",""))))</f>
        <v/>
      </c>
      <c r="Q78" s="45" t="str">
        <f>IF(Sheet1!AX78="Y", "Yes", IF(Sheet1!AX78="N", "No",""))</f>
        <v/>
      </c>
      <c r="R78" s="45" t="str">
        <f>IF(Sheet1!AY78="Y", IF(Sheet1!AZ78&lt;&gt;"", Sheet1!AZ78-Sheet1!DK78+Sheet1!DL78, ""),"")</f>
        <v/>
      </c>
      <c r="S78" s="45" t="str">
        <f>IF(Sheet1!BA78="Y", IF(Sheet1!BB78&lt;&gt;"", Sheet1!BB78-Sheet1!DK78+Sheet1!DL78, ""),"")</f>
        <v/>
      </c>
      <c r="T78" s="45" t="str">
        <f>IF(Sheet1!BC78="Y", IF(Sheet1!BD78&lt;&gt;"", Sheet1!BD78-Sheet1!DK78+Sheet1!DL78, ""),"")</f>
        <v/>
      </c>
      <c r="U78" s="45" t="str">
        <f>IF(Sheet1!BE78="Y", IF(Sheet1!BF78&lt;&gt;"", Sheet1!BF78-Sheet1!DK78+Sheet1!DL78, ""),"")</f>
        <v/>
      </c>
      <c r="V78" s="45" t="str">
        <f>IF(Sheet1!BG78&lt;&gt;"", Sheet1!BG78,"")</f>
        <v/>
      </c>
      <c r="W78" s="45" t="str">
        <f>IF(Sheet1!BH78&lt;&gt;"", Sheet1!BH78,"")</f>
        <v/>
      </c>
      <c r="X78" s="45" t="str">
        <f>IF(Sheet1!BI78&lt;&gt;"", Sheet1!BI78,"")</f>
        <v/>
      </c>
      <c r="Y78" s="45" t="str">
        <f>IF(Sheet1!BJ78="N", 0, IF(Sheet1!BK78&lt;&gt;"", Sheet1!BK78,""))</f>
        <v/>
      </c>
      <c r="Z78" s="45" t="str">
        <f>IF(Sheet1!BK78="N", 0, IF(Sheet1!BL78&lt;&gt;"", Sheet1!BL78,""))</f>
        <v/>
      </c>
      <c r="AA78" s="45" t="str">
        <f>IF(Sheet1!BN78&lt;&gt;"", Sheet1!BN78, "")</f>
        <v/>
      </c>
      <c r="AB78" s="45" t="str">
        <f>IF(Sheet1!BO78="Y", "Yes", IF(Sheet1!BO78="N", "No", IF(Sheet1!BO78="NA", "NA","")))</f>
        <v/>
      </c>
      <c r="AC78" s="45" t="str">
        <f>IF(Sheet1!BO78="N", "No", IF(Sheet1!BO78="NA", "No kids", IF(Sheet1!BP78="Y", "Enough", IF(Sheet1!BP78="N", "Not enough", ""))))</f>
        <v/>
      </c>
      <c r="AD78" s="45" t="str">
        <f>IF(Sheet1!BQ78="Y", "Yes", IF(Sheet1!BQ78="N", "No",""))</f>
        <v/>
      </c>
      <c r="AE78" s="45" t="str">
        <f>IF(Sheet1!BR78&lt;&gt;"", Sheet1!BR78, "")</f>
        <v/>
      </c>
      <c r="AF78" s="45" t="str">
        <f>IF(Sheet1!BS78&lt;&gt;"", "Yes", IF(Sheet1!BT78&lt;&gt;"", "No", IF(Sheet1!BU78&lt;&gt;"", "No surviving parent", IF(Sheet1!BV78&lt;&gt;"", "Don't know",""))))</f>
        <v/>
      </c>
      <c r="AG78" s="45" t="str">
        <f>IF(Sheet1!BW78&lt;&gt;"", "Yes", IF(Sheet1!BX78&lt;&gt;"", "No", IF(Sheet1!BY78&lt;&gt;"", "No surviving parent", IF(Sheet1!BZ78&lt;&gt;"", "Don't know",""))))</f>
        <v/>
      </c>
      <c r="AH78" s="45" t="str">
        <f>IF(Sheet1!CA78&lt;&gt;"", "Yes","")</f>
        <v/>
      </c>
      <c r="AI78" s="45" t="str">
        <f>IF(Sheet1!CB78&lt;&gt;"", "Yes","")</f>
        <v/>
      </c>
      <c r="AJ78" s="45" t="str">
        <f>IF(Sheet1!CC78&lt;&gt;"", "Yes","")</f>
        <v/>
      </c>
      <c r="AK78" s="45" t="str">
        <f>IF(Sheet1!CD78&lt;&gt;"", "Yes","")</f>
        <v/>
      </c>
      <c r="AL78" s="45" t="str">
        <f>IF(Sheet1!CE78&lt;&gt;"", "Yes","")</f>
        <v/>
      </c>
      <c r="AM78" s="45" t="str">
        <f>IF(Sheet1!CF78&lt;&gt;"", Sheet1!CF78, "")</f>
        <v/>
      </c>
      <c r="AN78" s="45" t="str">
        <f>IF(Sheet1!CG78="Y", "Yes", IF(Sheet1!CG78="N", "No",""))</f>
        <v/>
      </c>
      <c r="AO78" s="45" t="str">
        <f>IF(Sheet1!CH78&lt;&gt;"", Sheet1!CH78, "")</f>
        <v/>
      </c>
      <c r="AP78" s="45" t="str">
        <f>IF(Sheet1!CI78&lt;&gt;"", "No family support", IF(Sheet1!CJ78&lt;&gt;"", "A little family support", IF(Sheet1!CK78&lt;&gt;"", "A lot of family support","")))</f>
        <v/>
      </c>
      <c r="AQ78" s="45" t="str">
        <f>IF(Sheet1!CL78&lt;&gt;"", Sheet1!CL78, "")</f>
        <v/>
      </c>
      <c r="AR78" s="45" t="str">
        <f>IF(Sheet1!CM78="Y", "Yes", IF(Sheet1!CM78="N", "No",""))</f>
        <v/>
      </c>
      <c r="AS78" s="45" t="str">
        <f>IF(Sheet1!CN78&lt;&gt;"", "Boys and Girls Club was supportive", "")</f>
        <v/>
      </c>
      <c r="AT78" s="45" t="str">
        <f>IF(Sheet1!CO78&lt;&gt;"", "Supported by Reach program", "")</f>
        <v/>
      </c>
      <c r="AU78" s="45" t="str">
        <f>IF(Sheet1!CP78&lt;&gt;"", "Supported by Girls Inc", "")</f>
        <v/>
      </c>
      <c r="AV78" s="45" t="str">
        <f>IF(Sheet1!CQ78&lt;&gt;"", "Supported by sports teams", "")</f>
        <v/>
      </c>
      <c r="AW78" s="45" t="str">
        <f>IF(Sheet1!CR78&lt;&gt;"", "Supported by other groups", "")</f>
        <v/>
      </c>
      <c r="AX78" s="45" t="str">
        <f>IF(Sheet1!CS78&lt;&gt;"", Sheet1!CS78, "")</f>
        <v/>
      </c>
      <c r="AY78" s="45" t="str">
        <f>IF(Sheet1!CT78="Y", "Yes", IF(Sheet1!CT78="N", "No", ""))</f>
        <v/>
      </c>
      <c r="AZ78" s="45" t="str">
        <f>IF(Sheet1!CU78="Y", "Yes", IF(Sheet1!CU78="N", "No", ""))</f>
        <v/>
      </c>
      <c r="BA78" s="45" t="str">
        <f>IF(Sheet1!CV78&lt;&gt;"", "Yes", "")</f>
        <v/>
      </c>
      <c r="BB78" s="45" t="str">
        <f>IF(Sheet1!CW78&lt;&gt;"", "Yes", "")</f>
        <v/>
      </c>
      <c r="BC78" s="45" t="str">
        <f>IF(Sheet1!CX78&lt;&gt;"", "Yes", "")</f>
        <v/>
      </c>
      <c r="BD78" s="45" t="str">
        <f>IF(Sheet1!CY78&lt;&gt;"", "Yes", "")</f>
        <v/>
      </c>
      <c r="BE78" s="45" t="str">
        <f>IF(Sheet1!CZ78="N", "Didn't see one", IF(Sheet1!CZ78="Y", IF(Sheet1!DA78="Y", "It helped", IF(Sheet1!DA78="N", "It didn't help", "")), ""))</f>
        <v/>
      </c>
      <c r="BF78" s="45" t="str">
        <f>IF(Sheet1!DB78&lt;&gt;"", Sheet1!DB78, "")</f>
        <v/>
      </c>
      <c r="BG78" s="45" t="str">
        <f>IF(Sheet1!DC78="Y", "Yes", IF(Sheet1!DC78="N", "No", ""))</f>
        <v/>
      </c>
      <c r="BH78" s="45" t="str">
        <f>IF(Sheet1!DD78="Y", "Yes", IF(Sheet1!DD78="N", "No", ""))</f>
        <v/>
      </c>
      <c r="BI78" s="45" t="str">
        <f>IF(Sheet1!DE78&lt;&gt;"", "Before", IF(Sheet1!DF78&lt;&gt;"", "After", IF(Sheet1!DG78&lt;&gt;"", "Never in a gang","")))</f>
        <v/>
      </c>
      <c r="BJ78" s="45" t="str">
        <f>IF(Sheet1!DG78&lt;&gt;"", "", IF(Sheet1!DH78&lt;&gt;"", Sheet1!DH78, ""))</f>
        <v/>
      </c>
      <c r="BK78" s="45" t="str">
        <f>IF(Sheet1!DI78="Y", "Yes", IF(Sheet1!DI78="N", "No", ""))</f>
        <v/>
      </c>
      <c r="BL78" s="45" t="str">
        <f>IF(Sheet1!DI78="Y", IF(Sheet1!DJ78&lt;&gt;"", Sheet1!DJ78, ""), "")</f>
        <v/>
      </c>
      <c r="BM78" s="45" t="str">
        <f>IF(Sheet1!DL78&lt;&gt;"", Sheet1!DL78, "")</f>
        <v/>
      </c>
      <c r="BN78" s="45" t="str">
        <f>IF(Sheet1!DM78="Y", "Yes", IF(Sheet1!DM78="N", "No", ""))</f>
        <v/>
      </c>
    </row>
    <row r="79" spans="1:66">
      <c r="A79" s="32">
        <v>78</v>
      </c>
      <c r="B79" s="32" t="str">
        <f>IF(Sheet1!B79="M","Male", IF(Sheet1!B79="F","Female",""))</f>
        <v/>
      </c>
      <c r="C79" s="32" t="str">
        <f>IF(Sheet1!C79&lt;&gt;"","&lt;20",IF(Sheet1!D79&lt;&gt;"","21-30",IF(Sheet1!E79&lt;&gt;"","31-40",(IF(Sheet1!F79&lt;&gt;"","41-50",IF(Sheet1!G79&lt;&gt;"","50+",""))))))</f>
        <v/>
      </c>
      <c r="D79" s="32" t="str">
        <f>IF(Sheet1!H79&lt;&gt;"","Latino",IF(Sheet1!I79&lt;&gt;"", "White", IF(Sheet1!J79&lt;&gt;"", "Asian", IF(Sheet1!K79&lt;&gt;"", "African-American",IF(Sheet1!L79&lt;&gt;"", "Other","")))))</f>
        <v/>
      </c>
      <c r="E79" s="32" t="str">
        <f>IF(Sheet1!M79="N","No",IF(Sheet1!M79="Y","Yes",""))</f>
        <v/>
      </c>
      <c r="F79" s="32" t="str">
        <f>IF(Sheet1!N79&lt;&gt;"","Primary",IF(Sheet1!O79&lt;&gt;"","Middle",IF(Sheet1!P79&lt;&gt;"","Some HS",IF(Sheet1!Q79&lt;&gt;"","HS Diploma",IF(Sheet1!R79&lt;&gt;"","Some College",IF(Sheet1!S79&lt;&gt;"","College Diploma",""))))))</f>
        <v/>
      </c>
      <c r="G79" s="32" t="str">
        <f>IF(Sheet1!U79&lt;&gt;"", "&lt;5", IF(Sheet1!V79&lt;&gt;"", "5-19", IF(Sheet1!W79&lt;&gt;"", "20-40", IF(Sheet1!X79&lt;&gt;"", "&gt;40",""))))</f>
        <v/>
      </c>
      <c r="H79" s="32" t="str">
        <f>IF(Sheet1!Y79&lt;&gt;"", "Parents", IF(Sheet1!Z79&lt;&gt;"", "Illegal Activity", IF(Sheet1!AA79&lt;&gt;"", "Gov't Support", IF(Sheet1!AB79&lt;&gt;"", "Other",""))))</f>
        <v/>
      </c>
      <c r="I79" s="32" t="str">
        <f>IF(Sheet1!AC79="Y", "Yes", IF(Sheet1!AC79="N", "No", ""))</f>
        <v/>
      </c>
      <c r="J79" s="32" t="str">
        <f>IF(Sheet1!AD79="N", "0", IF(Sheet1!AE79&lt;&gt;"", "1", IF(Sheet1!AF79&lt;&gt;"", "2-3", IF(Sheet1!AG79&lt;&gt;"", "4-6", IF(Sheet1!AH79&lt;&gt;"", "7+","")))))</f>
        <v/>
      </c>
      <c r="K79" s="32" t="str">
        <f>IF(Sheet1!AI79&lt;&gt;"", "English", IF(Sheet1!AJ79&lt;&gt;"", "Spanish", IF(Sheet1!AK79&lt;&gt;"", "Other","")))</f>
        <v/>
      </c>
      <c r="L79" s="32" t="str">
        <f>IF(Sheet1!AL79&lt;&gt;"","&lt;$20,000",IF(Sheet1!AM79&lt;&gt;"","$20-49K",IF(Sheet1!AN79&lt;&gt;"","$50-100K",IF(Sheet1!AO79&lt;&gt;"","&gt;$100K",""))))</f>
        <v/>
      </c>
      <c r="M79" s="32" t="str">
        <f>IF(Sheet1!AP79="Y", "Yes", IF(Sheet1!AP79="N", "No",""))</f>
        <v/>
      </c>
      <c r="N79" s="51" t="str">
        <f>IF(Sheet1!AQ79="Y", "Yes", IF(Sheet1!AQ79="N", "No",""))</f>
        <v/>
      </c>
      <c r="O79" s="45" t="str">
        <f>IF(Sheet1!AR79="N", 0, IF(Sheet1!AS79&lt;&gt;"", Sheet1!AS79, ""))</f>
        <v/>
      </c>
      <c r="P79" s="45" t="str">
        <f>IF(Sheet1!AT79&lt;&gt;"", "Never", IF(Sheet1!AU79&lt;&gt;"", "Sometimes", IF(Sheet1!AV79&lt;&gt;"", "Often", IF(Sheet1!AW79&lt;&gt;"", "Always",""))))</f>
        <v/>
      </c>
      <c r="Q79" s="45" t="str">
        <f>IF(Sheet1!AX79="Y", "Yes", IF(Sheet1!AX79="N", "No",""))</f>
        <v/>
      </c>
      <c r="R79" s="45" t="str">
        <f>IF(Sheet1!AY79="Y", IF(Sheet1!AZ79&lt;&gt;"", Sheet1!AZ79-Sheet1!DK79+Sheet1!DL79, ""),"")</f>
        <v/>
      </c>
      <c r="S79" s="45" t="str">
        <f>IF(Sheet1!BA79="Y", IF(Sheet1!BB79&lt;&gt;"", Sheet1!BB79-Sheet1!DK79+Sheet1!DL79, ""),"")</f>
        <v/>
      </c>
      <c r="T79" s="45" t="str">
        <f>IF(Sheet1!BC79="Y", IF(Sheet1!BD79&lt;&gt;"", Sheet1!BD79-Sheet1!DK79+Sheet1!DL79, ""),"")</f>
        <v/>
      </c>
      <c r="U79" s="45" t="str">
        <f>IF(Sheet1!BE79="Y", IF(Sheet1!BF79&lt;&gt;"", Sheet1!BF79-Sheet1!DK79+Sheet1!DL79, ""),"")</f>
        <v/>
      </c>
      <c r="V79" s="45" t="str">
        <f>IF(Sheet1!BG79&lt;&gt;"", Sheet1!BG79,"")</f>
        <v/>
      </c>
      <c r="W79" s="45" t="str">
        <f>IF(Sheet1!BH79&lt;&gt;"", Sheet1!BH79,"")</f>
        <v/>
      </c>
      <c r="X79" s="45" t="str">
        <f>IF(Sheet1!BI79&lt;&gt;"", Sheet1!BI79,"")</f>
        <v/>
      </c>
      <c r="Y79" s="45" t="str">
        <f>IF(Sheet1!BJ79="N", 0, IF(Sheet1!BK79&lt;&gt;"", Sheet1!BK79,""))</f>
        <v/>
      </c>
      <c r="Z79" s="45" t="str">
        <f>IF(Sheet1!BK79="N", 0, IF(Sheet1!BL79&lt;&gt;"", Sheet1!BL79,""))</f>
        <v/>
      </c>
      <c r="AA79" s="45" t="str">
        <f>IF(Sheet1!BN79&lt;&gt;"", Sheet1!BN79, "")</f>
        <v/>
      </c>
      <c r="AB79" s="45" t="str">
        <f>IF(Sheet1!BO79="Y", "Yes", IF(Sheet1!BO79="N", "No", IF(Sheet1!BO79="NA", "NA","")))</f>
        <v/>
      </c>
      <c r="AC79" s="45" t="str">
        <f>IF(Sheet1!BO79="N", "No", IF(Sheet1!BO79="NA", "No kids", IF(Sheet1!BP79="Y", "Enough", IF(Sheet1!BP79="N", "Not enough", ""))))</f>
        <v/>
      </c>
      <c r="AD79" s="45" t="str">
        <f>IF(Sheet1!BQ79="Y", "Yes", IF(Sheet1!BQ79="N", "No",""))</f>
        <v/>
      </c>
      <c r="AE79" s="45" t="str">
        <f>IF(Sheet1!BR79&lt;&gt;"", Sheet1!BR79, "")</f>
        <v/>
      </c>
      <c r="AF79" s="45" t="str">
        <f>IF(Sheet1!BS79&lt;&gt;"", "Yes", IF(Sheet1!BT79&lt;&gt;"", "No", IF(Sheet1!BU79&lt;&gt;"", "No surviving parent", IF(Sheet1!BV79&lt;&gt;"", "Don't know",""))))</f>
        <v/>
      </c>
      <c r="AG79" s="45" t="str">
        <f>IF(Sheet1!BW79&lt;&gt;"", "Yes", IF(Sheet1!BX79&lt;&gt;"", "No", IF(Sheet1!BY79&lt;&gt;"", "No surviving parent", IF(Sheet1!BZ79&lt;&gt;"", "Don't know",""))))</f>
        <v/>
      </c>
      <c r="AH79" s="45" t="str">
        <f>IF(Sheet1!CA79&lt;&gt;"", "Yes","")</f>
        <v/>
      </c>
      <c r="AI79" s="45" t="str">
        <f>IF(Sheet1!CB79&lt;&gt;"", "Yes","")</f>
        <v/>
      </c>
      <c r="AJ79" s="45" t="str">
        <f>IF(Sheet1!CC79&lt;&gt;"", "Yes","")</f>
        <v/>
      </c>
      <c r="AK79" s="45" t="str">
        <f>IF(Sheet1!CD79&lt;&gt;"", "Yes","")</f>
        <v/>
      </c>
      <c r="AL79" s="45" t="str">
        <f>IF(Sheet1!CE79&lt;&gt;"", "Yes","")</f>
        <v/>
      </c>
      <c r="AM79" s="45" t="str">
        <f>IF(Sheet1!CF79&lt;&gt;"", Sheet1!CF79, "")</f>
        <v/>
      </c>
      <c r="AN79" s="45" t="str">
        <f>IF(Sheet1!CG79="Y", "Yes", IF(Sheet1!CG79="N", "No",""))</f>
        <v/>
      </c>
      <c r="AO79" s="45" t="str">
        <f>IF(Sheet1!CH79&lt;&gt;"", Sheet1!CH79, "")</f>
        <v/>
      </c>
      <c r="AP79" s="45" t="str">
        <f>IF(Sheet1!CI79&lt;&gt;"", "No family support", IF(Sheet1!CJ79&lt;&gt;"", "A little family support", IF(Sheet1!CK79&lt;&gt;"", "A lot of family support","")))</f>
        <v/>
      </c>
      <c r="AQ79" s="45" t="str">
        <f>IF(Sheet1!CL79&lt;&gt;"", Sheet1!CL79, "")</f>
        <v/>
      </c>
      <c r="AR79" s="45" t="str">
        <f>IF(Sheet1!CM79="Y", "Yes", IF(Sheet1!CM79="N", "No",""))</f>
        <v/>
      </c>
      <c r="AS79" s="45" t="str">
        <f>IF(Sheet1!CN79&lt;&gt;"", "Boys and Girls Club was supportive", "")</f>
        <v/>
      </c>
      <c r="AT79" s="45" t="str">
        <f>IF(Sheet1!CO79&lt;&gt;"", "Supported by Reach program", "")</f>
        <v/>
      </c>
      <c r="AU79" s="45" t="str">
        <f>IF(Sheet1!CP79&lt;&gt;"", "Supported by Girls Inc", "")</f>
        <v/>
      </c>
      <c r="AV79" s="45" t="str">
        <f>IF(Sheet1!CQ79&lt;&gt;"", "Supported by sports teams", "")</f>
        <v/>
      </c>
      <c r="AW79" s="45" t="str">
        <f>IF(Sheet1!CR79&lt;&gt;"", "Supported by other groups", "")</f>
        <v/>
      </c>
      <c r="AX79" s="45" t="str">
        <f>IF(Sheet1!CS79&lt;&gt;"", Sheet1!CS79, "")</f>
        <v/>
      </c>
      <c r="AY79" s="45" t="str">
        <f>IF(Sheet1!CT79="Y", "Yes", IF(Sheet1!CT79="N", "No", ""))</f>
        <v/>
      </c>
      <c r="AZ79" s="45" t="str">
        <f>IF(Sheet1!CU79="Y", "Yes", IF(Sheet1!CU79="N", "No", ""))</f>
        <v/>
      </c>
      <c r="BA79" s="45" t="str">
        <f>IF(Sheet1!CV79&lt;&gt;"", "Yes", "")</f>
        <v/>
      </c>
      <c r="BB79" s="45" t="str">
        <f>IF(Sheet1!CW79&lt;&gt;"", "Yes", "")</f>
        <v/>
      </c>
      <c r="BC79" s="45" t="str">
        <f>IF(Sheet1!CX79&lt;&gt;"", "Yes", "")</f>
        <v/>
      </c>
      <c r="BD79" s="45" t="str">
        <f>IF(Sheet1!CY79&lt;&gt;"", "Yes", "")</f>
        <v/>
      </c>
      <c r="BE79" s="45" t="str">
        <f>IF(Sheet1!CZ79="N", "Didn't see one", IF(Sheet1!CZ79="Y", IF(Sheet1!DA79="Y", "It helped", IF(Sheet1!DA79="N", "It didn't help", "")), ""))</f>
        <v/>
      </c>
      <c r="BF79" s="45" t="str">
        <f>IF(Sheet1!DB79&lt;&gt;"", Sheet1!DB79, "")</f>
        <v/>
      </c>
      <c r="BG79" s="45" t="str">
        <f>IF(Sheet1!DC79="Y", "Yes", IF(Sheet1!DC79="N", "No", ""))</f>
        <v/>
      </c>
      <c r="BH79" s="45" t="str">
        <f>IF(Sheet1!DD79="Y", "Yes", IF(Sheet1!DD79="N", "No", ""))</f>
        <v/>
      </c>
      <c r="BI79" s="45" t="str">
        <f>IF(Sheet1!DE79&lt;&gt;"", "Before", IF(Sheet1!DF79&lt;&gt;"", "After", IF(Sheet1!DG79&lt;&gt;"", "Never in a gang","")))</f>
        <v/>
      </c>
      <c r="BJ79" s="45" t="str">
        <f>IF(Sheet1!DG79&lt;&gt;"", "", IF(Sheet1!DH79&lt;&gt;"", Sheet1!DH79, ""))</f>
        <v/>
      </c>
      <c r="BK79" s="45" t="str">
        <f>IF(Sheet1!DI79="Y", "Yes", IF(Sheet1!DI79="N", "No", ""))</f>
        <v/>
      </c>
      <c r="BL79" s="45" t="str">
        <f>IF(Sheet1!DI79="Y", IF(Sheet1!DJ79&lt;&gt;"", Sheet1!DJ79, ""), "")</f>
        <v/>
      </c>
      <c r="BM79" s="45" t="str">
        <f>IF(Sheet1!DL79&lt;&gt;"", Sheet1!DL79, "")</f>
        <v/>
      </c>
      <c r="BN79" s="45" t="str">
        <f>IF(Sheet1!DM79="Y", "Yes", IF(Sheet1!DM79="N", "No", ""))</f>
        <v/>
      </c>
    </row>
    <row r="80" spans="1:66">
      <c r="A80" s="32">
        <v>79</v>
      </c>
      <c r="B80" s="32" t="str">
        <f>IF(Sheet1!B80="M","Male", IF(Sheet1!B80="F","Female",""))</f>
        <v/>
      </c>
      <c r="C80" s="32" t="str">
        <f>IF(Sheet1!C80&lt;&gt;"","&lt;20",IF(Sheet1!D80&lt;&gt;"","21-30",IF(Sheet1!E80&lt;&gt;"","31-40",(IF(Sheet1!F80&lt;&gt;"","41-50",IF(Sheet1!G80&lt;&gt;"","50+",""))))))</f>
        <v/>
      </c>
      <c r="D80" s="32" t="str">
        <f>IF(Sheet1!H80&lt;&gt;"","Latino",IF(Sheet1!I80&lt;&gt;"", "White", IF(Sheet1!J80&lt;&gt;"", "Asian", IF(Sheet1!K80&lt;&gt;"", "African-American",IF(Sheet1!L80&lt;&gt;"", "Other","")))))</f>
        <v/>
      </c>
      <c r="E80" s="32" t="str">
        <f>IF(Sheet1!M80="N","No",IF(Sheet1!M80="Y","Yes",""))</f>
        <v/>
      </c>
      <c r="F80" s="32" t="str">
        <f>IF(Sheet1!N80&lt;&gt;"","Primary",IF(Sheet1!O80&lt;&gt;"","Middle",IF(Sheet1!P80&lt;&gt;"","Some HS",IF(Sheet1!Q80&lt;&gt;"","HS Diploma",IF(Sheet1!R80&lt;&gt;"","Some College",IF(Sheet1!S80&lt;&gt;"","College Diploma",""))))))</f>
        <v/>
      </c>
      <c r="G80" s="32" t="str">
        <f>IF(Sheet1!U80&lt;&gt;"", "&lt;5", IF(Sheet1!V80&lt;&gt;"", "5-19", IF(Sheet1!W80&lt;&gt;"", "20-40", IF(Sheet1!X80&lt;&gt;"", "&gt;40",""))))</f>
        <v/>
      </c>
      <c r="H80" s="32" t="str">
        <f>IF(Sheet1!Y80&lt;&gt;"", "Parents", IF(Sheet1!Z80&lt;&gt;"", "Illegal Activity", IF(Sheet1!AA80&lt;&gt;"", "Gov't Support", IF(Sheet1!AB80&lt;&gt;"", "Other",""))))</f>
        <v/>
      </c>
      <c r="I80" s="32" t="str">
        <f>IF(Sheet1!AC80="Y", "Yes", IF(Sheet1!AC80="N", "No", ""))</f>
        <v/>
      </c>
      <c r="J80" s="32" t="str">
        <f>IF(Sheet1!AD80="N", "0", IF(Sheet1!AE80&lt;&gt;"", "1", IF(Sheet1!AF80&lt;&gt;"", "2-3", IF(Sheet1!AG80&lt;&gt;"", "4-6", IF(Sheet1!AH80&lt;&gt;"", "7+","")))))</f>
        <v/>
      </c>
      <c r="K80" s="32" t="str">
        <f>IF(Sheet1!AI80&lt;&gt;"", "English", IF(Sheet1!AJ80&lt;&gt;"", "Spanish", IF(Sheet1!AK80&lt;&gt;"", "Other","")))</f>
        <v/>
      </c>
      <c r="L80" s="32" t="str">
        <f>IF(Sheet1!AL80&lt;&gt;"","&lt;$20,000",IF(Sheet1!AM80&lt;&gt;"","$20-49K",IF(Sheet1!AN80&lt;&gt;"","$50-100K",IF(Sheet1!AO80&lt;&gt;"","&gt;$100K",""))))</f>
        <v/>
      </c>
      <c r="M80" s="32" t="str">
        <f>IF(Sheet1!AP80="Y", "Yes", IF(Sheet1!AP80="N", "No",""))</f>
        <v/>
      </c>
      <c r="N80" s="51" t="str">
        <f>IF(Sheet1!AQ80="Y", "Yes", IF(Sheet1!AQ80="N", "No",""))</f>
        <v/>
      </c>
      <c r="O80" s="45" t="str">
        <f>IF(Sheet1!AR80="N", 0, IF(Sheet1!AS80&lt;&gt;"", Sheet1!AS80, ""))</f>
        <v/>
      </c>
      <c r="P80" s="45" t="str">
        <f>IF(Sheet1!AT80&lt;&gt;"", "Never", IF(Sheet1!AU80&lt;&gt;"", "Sometimes", IF(Sheet1!AV80&lt;&gt;"", "Often", IF(Sheet1!AW80&lt;&gt;"", "Always",""))))</f>
        <v/>
      </c>
      <c r="Q80" s="45" t="str">
        <f>IF(Sheet1!AX80="Y", "Yes", IF(Sheet1!AX80="N", "No",""))</f>
        <v/>
      </c>
      <c r="R80" s="45" t="str">
        <f>IF(Sheet1!AY80="Y", IF(Sheet1!AZ80&lt;&gt;"", Sheet1!AZ80-Sheet1!DK80+Sheet1!DL80, ""),"")</f>
        <v/>
      </c>
      <c r="S80" s="45" t="str">
        <f>IF(Sheet1!BA80="Y", IF(Sheet1!BB80&lt;&gt;"", Sheet1!BB80-Sheet1!DK80+Sheet1!DL80, ""),"")</f>
        <v/>
      </c>
      <c r="T80" s="45" t="str">
        <f>IF(Sheet1!BC80="Y", IF(Sheet1!BD80&lt;&gt;"", Sheet1!BD80-Sheet1!DK80+Sheet1!DL80, ""),"")</f>
        <v/>
      </c>
      <c r="U80" s="45" t="str">
        <f>IF(Sheet1!BE80="Y", IF(Sheet1!BF80&lt;&gt;"", Sheet1!BF80-Sheet1!DK80+Sheet1!DL80, ""),"")</f>
        <v/>
      </c>
      <c r="V80" s="45" t="str">
        <f>IF(Sheet1!BG80&lt;&gt;"", Sheet1!BG80,"")</f>
        <v/>
      </c>
      <c r="W80" s="45" t="str">
        <f>IF(Sheet1!BH80&lt;&gt;"", Sheet1!BH80,"")</f>
        <v/>
      </c>
      <c r="X80" s="45" t="str">
        <f>IF(Sheet1!BI80&lt;&gt;"", Sheet1!BI80,"")</f>
        <v/>
      </c>
      <c r="Y80" s="45" t="str">
        <f>IF(Sheet1!BJ80="N", 0, IF(Sheet1!BK80&lt;&gt;"", Sheet1!BK80,""))</f>
        <v/>
      </c>
      <c r="Z80" s="45" t="str">
        <f>IF(Sheet1!BK80="N", 0, IF(Sheet1!BL80&lt;&gt;"", Sheet1!BL80,""))</f>
        <v/>
      </c>
      <c r="AA80" s="45" t="str">
        <f>IF(Sheet1!BN80&lt;&gt;"", Sheet1!BN80, "")</f>
        <v/>
      </c>
      <c r="AB80" s="45" t="str">
        <f>IF(Sheet1!BO80="Y", "Yes", IF(Sheet1!BO80="N", "No", IF(Sheet1!BO80="NA", "NA","")))</f>
        <v/>
      </c>
      <c r="AC80" s="45" t="str">
        <f>IF(Sheet1!BO80="N", "No", IF(Sheet1!BO80="NA", "No kids", IF(Sheet1!BP80="Y", "Enough", IF(Sheet1!BP80="N", "Not enough", ""))))</f>
        <v/>
      </c>
      <c r="AD80" s="45" t="str">
        <f>IF(Sheet1!BQ80="Y", "Yes", IF(Sheet1!BQ80="N", "No",""))</f>
        <v/>
      </c>
      <c r="AE80" s="45" t="str">
        <f>IF(Sheet1!BR80&lt;&gt;"", Sheet1!BR80, "")</f>
        <v/>
      </c>
      <c r="AF80" s="45" t="str">
        <f>IF(Sheet1!BS80&lt;&gt;"", "Yes", IF(Sheet1!BT80&lt;&gt;"", "No", IF(Sheet1!BU80&lt;&gt;"", "No surviving parent", IF(Sheet1!BV80&lt;&gt;"", "Don't know",""))))</f>
        <v/>
      </c>
      <c r="AG80" s="45" t="str">
        <f>IF(Sheet1!BW80&lt;&gt;"", "Yes", IF(Sheet1!BX80&lt;&gt;"", "No", IF(Sheet1!BY80&lt;&gt;"", "No surviving parent", IF(Sheet1!BZ80&lt;&gt;"", "Don't know",""))))</f>
        <v/>
      </c>
      <c r="AH80" s="45" t="str">
        <f>IF(Sheet1!CA80&lt;&gt;"", "Yes","")</f>
        <v/>
      </c>
      <c r="AI80" s="45" t="str">
        <f>IF(Sheet1!CB80&lt;&gt;"", "Yes","")</f>
        <v/>
      </c>
      <c r="AJ80" s="45" t="str">
        <f>IF(Sheet1!CC80&lt;&gt;"", "Yes","")</f>
        <v/>
      </c>
      <c r="AK80" s="45" t="str">
        <f>IF(Sheet1!CD80&lt;&gt;"", "Yes","")</f>
        <v/>
      </c>
      <c r="AL80" s="45" t="str">
        <f>IF(Sheet1!CE80&lt;&gt;"", "Yes","")</f>
        <v/>
      </c>
      <c r="AM80" s="45" t="str">
        <f>IF(Sheet1!CF80&lt;&gt;"", Sheet1!CF80, "")</f>
        <v/>
      </c>
      <c r="AN80" s="45" t="str">
        <f>IF(Sheet1!CG80="Y", "Yes", IF(Sheet1!CG80="N", "No",""))</f>
        <v/>
      </c>
      <c r="AO80" s="45" t="str">
        <f>IF(Sheet1!CH80&lt;&gt;"", Sheet1!CH80, "")</f>
        <v/>
      </c>
      <c r="AP80" s="45" t="str">
        <f>IF(Sheet1!CI80&lt;&gt;"", "No family support", IF(Sheet1!CJ80&lt;&gt;"", "A little family support", IF(Sheet1!CK80&lt;&gt;"", "A lot of family support","")))</f>
        <v/>
      </c>
      <c r="AQ80" s="45" t="str">
        <f>IF(Sheet1!CL80&lt;&gt;"", Sheet1!CL80, "")</f>
        <v/>
      </c>
      <c r="AR80" s="45" t="str">
        <f>IF(Sheet1!CM80="Y", "Yes", IF(Sheet1!CM80="N", "No",""))</f>
        <v/>
      </c>
      <c r="AS80" s="45" t="str">
        <f>IF(Sheet1!CN80&lt;&gt;"", "Boys and Girls Club was supportive", "")</f>
        <v/>
      </c>
      <c r="AT80" s="45" t="str">
        <f>IF(Sheet1!CO80&lt;&gt;"", "Supported by Reach program", "")</f>
        <v/>
      </c>
      <c r="AU80" s="45" t="str">
        <f>IF(Sheet1!CP80&lt;&gt;"", "Supported by Girls Inc", "")</f>
        <v/>
      </c>
      <c r="AV80" s="45" t="str">
        <f>IF(Sheet1!CQ80&lt;&gt;"", "Supported by sports teams", "")</f>
        <v/>
      </c>
      <c r="AW80" s="45" t="str">
        <f>IF(Sheet1!CR80&lt;&gt;"", "Supported by other groups", "")</f>
        <v/>
      </c>
      <c r="AX80" s="45" t="str">
        <f>IF(Sheet1!CS80&lt;&gt;"", Sheet1!CS80, "")</f>
        <v/>
      </c>
      <c r="AY80" s="45" t="str">
        <f>IF(Sheet1!CT80="Y", "Yes", IF(Sheet1!CT80="N", "No", ""))</f>
        <v/>
      </c>
      <c r="AZ80" s="45" t="str">
        <f>IF(Sheet1!CU80="Y", "Yes", IF(Sheet1!CU80="N", "No", ""))</f>
        <v/>
      </c>
      <c r="BA80" s="45" t="str">
        <f>IF(Sheet1!CV80&lt;&gt;"", "Yes", "")</f>
        <v/>
      </c>
      <c r="BB80" s="45" t="str">
        <f>IF(Sheet1!CW80&lt;&gt;"", "Yes", "")</f>
        <v/>
      </c>
      <c r="BC80" s="45" t="str">
        <f>IF(Sheet1!CX80&lt;&gt;"", "Yes", "")</f>
        <v/>
      </c>
      <c r="BD80" s="45" t="str">
        <f>IF(Sheet1!CY80&lt;&gt;"", "Yes", "")</f>
        <v/>
      </c>
      <c r="BE80" s="45" t="str">
        <f>IF(Sheet1!CZ80="N", "Didn't see one", IF(Sheet1!CZ80="Y", IF(Sheet1!DA80="Y", "It helped", IF(Sheet1!DA80="N", "It didn't help", "")), ""))</f>
        <v/>
      </c>
      <c r="BF80" s="45" t="str">
        <f>IF(Sheet1!DB80&lt;&gt;"", Sheet1!DB80, "")</f>
        <v/>
      </c>
      <c r="BG80" s="45" t="str">
        <f>IF(Sheet1!DC80="Y", "Yes", IF(Sheet1!DC80="N", "No", ""))</f>
        <v/>
      </c>
      <c r="BH80" s="45" t="str">
        <f>IF(Sheet1!DD80="Y", "Yes", IF(Sheet1!DD80="N", "No", ""))</f>
        <v/>
      </c>
      <c r="BI80" s="45" t="str">
        <f>IF(Sheet1!DE80&lt;&gt;"", "Before", IF(Sheet1!DF80&lt;&gt;"", "After", IF(Sheet1!DG80&lt;&gt;"", "Never in a gang","")))</f>
        <v/>
      </c>
      <c r="BJ80" s="45" t="str">
        <f>IF(Sheet1!DG80&lt;&gt;"", "", IF(Sheet1!DH80&lt;&gt;"", Sheet1!DH80, ""))</f>
        <v/>
      </c>
      <c r="BK80" s="45" t="str">
        <f>IF(Sheet1!DI80="Y", "Yes", IF(Sheet1!DI80="N", "No", ""))</f>
        <v/>
      </c>
      <c r="BL80" s="45" t="str">
        <f>IF(Sheet1!DI80="Y", IF(Sheet1!DJ80&lt;&gt;"", Sheet1!DJ80, ""), "")</f>
        <v/>
      </c>
      <c r="BM80" s="45" t="str">
        <f>IF(Sheet1!DL80&lt;&gt;"", Sheet1!DL80, "")</f>
        <v/>
      </c>
      <c r="BN80" s="45" t="str">
        <f>IF(Sheet1!DM80="Y", "Yes", IF(Sheet1!DM80="N", "No", ""))</f>
        <v/>
      </c>
    </row>
    <row r="81" spans="1:66">
      <c r="A81" s="32">
        <v>80</v>
      </c>
      <c r="B81" s="32" t="str">
        <f>IF(Sheet1!B81="M","Male", IF(Sheet1!B81="F","Female",""))</f>
        <v/>
      </c>
      <c r="C81" s="32" t="str">
        <f>IF(Sheet1!C81&lt;&gt;"","&lt;20",IF(Sheet1!D81&lt;&gt;"","21-30",IF(Sheet1!E81&lt;&gt;"","31-40",(IF(Sheet1!F81&lt;&gt;"","41-50",IF(Sheet1!G81&lt;&gt;"","50+",""))))))</f>
        <v/>
      </c>
      <c r="D81" s="32" t="str">
        <f>IF(Sheet1!H81&lt;&gt;"","Latino",IF(Sheet1!I81&lt;&gt;"", "White", IF(Sheet1!J81&lt;&gt;"", "Asian", IF(Sheet1!K81&lt;&gt;"", "African-American",IF(Sheet1!L81&lt;&gt;"", "Other","")))))</f>
        <v/>
      </c>
      <c r="E81" s="32" t="str">
        <f>IF(Sheet1!M81="N","No",IF(Sheet1!M81="Y","Yes",""))</f>
        <v/>
      </c>
      <c r="F81" s="32" t="str">
        <f>IF(Sheet1!N81&lt;&gt;"","Primary",IF(Sheet1!O81&lt;&gt;"","Middle",IF(Sheet1!P81&lt;&gt;"","Some HS",IF(Sheet1!Q81&lt;&gt;"","HS Diploma",IF(Sheet1!R81&lt;&gt;"","Some College",IF(Sheet1!S81&lt;&gt;"","College Diploma",""))))))</f>
        <v/>
      </c>
      <c r="G81" s="32" t="str">
        <f>IF(Sheet1!U81&lt;&gt;"", "&lt;5", IF(Sheet1!V81&lt;&gt;"", "5-19", IF(Sheet1!W81&lt;&gt;"", "20-40", IF(Sheet1!X81&lt;&gt;"", "&gt;40",""))))</f>
        <v/>
      </c>
      <c r="H81" s="32" t="str">
        <f>IF(Sheet1!Y81&lt;&gt;"", "Parents", IF(Sheet1!Z81&lt;&gt;"", "Illegal Activity", IF(Sheet1!AA81&lt;&gt;"", "Gov't Support", IF(Sheet1!AB81&lt;&gt;"", "Other",""))))</f>
        <v/>
      </c>
      <c r="I81" s="32" t="str">
        <f>IF(Sheet1!AC81="Y", "Yes", IF(Sheet1!AC81="N", "No", ""))</f>
        <v/>
      </c>
      <c r="J81" s="32" t="str">
        <f>IF(Sheet1!AD81="N", "0", IF(Sheet1!AE81&lt;&gt;"", "1", IF(Sheet1!AF81&lt;&gt;"", "2-3", IF(Sheet1!AG81&lt;&gt;"", "4-6", IF(Sheet1!AH81&lt;&gt;"", "7+","")))))</f>
        <v/>
      </c>
      <c r="K81" s="32" t="str">
        <f>IF(Sheet1!AI81&lt;&gt;"", "English", IF(Sheet1!AJ81&lt;&gt;"", "Spanish", IF(Sheet1!AK81&lt;&gt;"", "Other","")))</f>
        <v/>
      </c>
      <c r="L81" s="32" t="str">
        <f>IF(Sheet1!AL81&lt;&gt;"","&lt;$20,000",IF(Sheet1!AM81&lt;&gt;"","$20-49K",IF(Sheet1!AN81&lt;&gt;"","$50-100K",IF(Sheet1!AO81&lt;&gt;"","&gt;$100K",""))))</f>
        <v/>
      </c>
      <c r="M81" s="32" t="str">
        <f>IF(Sheet1!AP81="Y", "Yes", IF(Sheet1!AP81="N", "No",""))</f>
        <v/>
      </c>
      <c r="N81" s="51" t="str">
        <f>IF(Sheet1!AQ81="Y", "Yes", IF(Sheet1!AQ81="N", "No",""))</f>
        <v/>
      </c>
      <c r="O81" s="45" t="str">
        <f>IF(Sheet1!AR81="N", 0, IF(Sheet1!AS81&lt;&gt;"", Sheet1!AS81, ""))</f>
        <v/>
      </c>
      <c r="P81" s="45" t="str">
        <f>IF(Sheet1!AT81&lt;&gt;"", "Never", IF(Sheet1!AU81&lt;&gt;"", "Sometimes", IF(Sheet1!AV81&lt;&gt;"", "Often", IF(Sheet1!AW81&lt;&gt;"", "Always",""))))</f>
        <v/>
      </c>
      <c r="Q81" s="45" t="str">
        <f>IF(Sheet1!AX81="Y", "Yes", IF(Sheet1!AX81="N", "No",""))</f>
        <v/>
      </c>
      <c r="R81" s="45" t="str">
        <f>IF(Sheet1!AY81="Y", IF(Sheet1!AZ81&lt;&gt;"", Sheet1!AZ81-Sheet1!DK81+Sheet1!DL81, ""),"")</f>
        <v/>
      </c>
      <c r="S81" s="45" t="str">
        <f>IF(Sheet1!BA81="Y", IF(Sheet1!BB81&lt;&gt;"", Sheet1!BB81-Sheet1!DK81+Sheet1!DL81, ""),"")</f>
        <v/>
      </c>
      <c r="T81" s="45" t="str">
        <f>IF(Sheet1!BC81="Y", IF(Sheet1!BD81&lt;&gt;"", Sheet1!BD81-Sheet1!DK81+Sheet1!DL81, ""),"")</f>
        <v/>
      </c>
      <c r="U81" s="45" t="str">
        <f>IF(Sheet1!BE81="Y", IF(Sheet1!BF81&lt;&gt;"", Sheet1!BF81-Sheet1!DK81+Sheet1!DL81, ""),"")</f>
        <v/>
      </c>
      <c r="V81" s="45" t="str">
        <f>IF(Sheet1!BG81&lt;&gt;"", Sheet1!BG81,"")</f>
        <v/>
      </c>
      <c r="W81" s="45" t="str">
        <f>IF(Sheet1!BH81&lt;&gt;"", Sheet1!BH81,"")</f>
        <v/>
      </c>
      <c r="X81" s="45" t="str">
        <f>IF(Sheet1!BI81&lt;&gt;"", Sheet1!BI81,"")</f>
        <v/>
      </c>
      <c r="Y81" s="45" t="str">
        <f>IF(Sheet1!BJ81="N", 0, IF(Sheet1!BK81&lt;&gt;"", Sheet1!BK81,""))</f>
        <v/>
      </c>
      <c r="Z81" s="45" t="str">
        <f>IF(Sheet1!BK81="N", 0, IF(Sheet1!BL81&lt;&gt;"", Sheet1!BL81,""))</f>
        <v/>
      </c>
      <c r="AA81" s="45" t="str">
        <f>IF(Sheet1!BN81&lt;&gt;"", Sheet1!BN81, "")</f>
        <v/>
      </c>
      <c r="AB81" s="45" t="str">
        <f>IF(Sheet1!BO81="Y", "Yes", IF(Sheet1!BO81="N", "No", IF(Sheet1!BO81="NA", "NA","")))</f>
        <v/>
      </c>
      <c r="AC81" s="45" t="str">
        <f>IF(Sheet1!BO81="N", "No", IF(Sheet1!BO81="NA", "No kids", IF(Sheet1!BP81="Y", "Enough", IF(Sheet1!BP81="N", "Not enough", ""))))</f>
        <v/>
      </c>
      <c r="AD81" s="45" t="str">
        <f>IF(Sheet1!BQ81="Y", "Yes", IF(Sheet1!BQ81="N", "No",""))</f>
        <v/>
      </c>
      <c r="AE81" s="45" t="str">
        <f>IF(Sheet1!BR81&lt;&gt;"", Sheet1!BR81, "")</f>
        <v/>
      </c>
      <c r="AF81" s="45" t="str">
        <f>IF(Sheet1!BS81&lt;&gt;"", "Yes", IF(Sheet1!BT81&lt;&gt;"", "No", IF(Sheet1!BU81&lt;&gt;"", "No surviving parent", IF(Sheet1!BV81&lt;&gt;"", "Don't know",""))))</f>
        <v/>
      </c>
      <c r="AG81" s="45" t="str">
        <f>IF(Sheet1!BW81&lt;&gt;"", "Yes", IF(Sheet1!BX81&lt;&gt;"", "No", IF(Sheet1!BY81&lt;&gt;"", "No surviving parent", IF(Sheet1!BZ81&lt;&gt;"", "Don't know",""))))</f>
        <v/>
      </c>
      <c r="AH81" s="45" t="str">
        <f>IF(Sheet1!CA81&lt;&gt;"", "Yes","")</f>
        <v/>
      </c>
      <c r="AI81" s="45" t="str">
        <f>IF(Sheet1!CB81&lt;&gt;"", "Yes","")</f>
        <v/>
      </c>
      <c r="AJ81" s="45" t="str">
        <f>IF(Sheet1!CC81&lt;&gt;"", "Yes","")</f>
        <v/>
      </c>
      <c r="AK81" s="45" t="str">
        <f>IF(Sheet1!CD81&lt;&gt;"", "Yes","")</f>
        <v/>
      </c>
      <c r="AL81" s="45" t="str">
        <f>IF(Sheet1!CE81&lt;&gt;"", "Yes","")</f>
        <v/>
      </c>
      <c r="AM81" s="45" t="str">
        <f>IF(Sheet1!CF81&lt;&gt;"", Sheet1!CF81, "")</f>
        <v/>
      </c>
      <c r="AN81" s="45" t="str">
        <f>IF(Sheet1!CG81="Y", "Yes", IF(Sheet1!CG81="N", "No",""))</f>
        <v/>
      </c>
      <c r="AO81" s="45" t="str">
        <f>IF(Sheet1!CH81&lt;&gt;"", Sheet1!CH81, "")</f>
        <v/>
      </c>
      <c r="AP81" s="45" t="str">
        <f>IF(Sheet1!CI81&lt;&gt;"", "No family support", IF(Sheet1!CJ81&lt;&gt;"", "A little family support", IF(Sheet1!CK81&lt;&gt;"", "A lot of family support","")))</f>
        <v/>
      </c>
      <c r="AQ81" s="45" t="str">
        <f>IF(Sheet1!CL81&lt;&gt;"", Sheet1!CL81, "")</f>
        <v/>
      </c>
      <c r="AR81" s="45" t="str">
        <f>IF(Sheet1!CM81="Y", "Yes", IF(Sheet1!CM81="N", "No",""))</f>
        <v/>
      </c>
      <c r="AS81" s="45" t="str">
        <f>IF(Sheet1!CN81&lt;&gt;"", "Boys and Girls Club was supportive", "")</f>
        <v/>
      </c>
      <c r="AT81" s="45" t="str">
        <f>IF(Sheet1!CO81&lt;&gt;"", "Supported by Reach program", "")</f>
        <v/>
      </c>
      <c r="AU81" s="45" t="str">
        <f>IF(Sheet1!CP81&lt;&gt;"", "Supported by Girls Inc", "")</f>
        <v/>
      </c>
      <c r="AV81" s="45" t="str">
        <f>IF(Sheet1!CQ81&lt;&gt;"", "Supported by sports teams", "")</f>
        <v/>
      </c>
      <c r="AW81" s="45" t="str">
        <f>IF(Sheet1!CR81&lt;&gt;"", "Supported by other groups", "")</f>
        <v/>
      </c>
      <c r="AX81" s="45" t="str">
        <f>IF(Sheet1!CS81&lt;&gt;"", Sheet1!CS81, "")</f>
        <v/>
      </c>
      <c r="AY81" s="45" t="str">
        <f>IF(Sheet1!CT81="Y", "Yes", IF(Sheet1!CT81="N", "No", ""))</f>
        <v/>
      </c>
      <c r="AZ81" s="45" t="str">
        <f>IF(Sheet1!CU81="Y", "Yes", IF(Sheet1!CU81="N", "No", ""))</f>
        <v/>
      </c>
      <c r="BA81" s="45" t="str">
        <f>IF(Sheet1!CV81&lt;&gt;"", "Yes", "")</f>
        <v/>
      </c>
      <c r="BB81" s="45" t="str">
        <f>IF(Sheet1!CW81&lt;&gt;"", "Yes", "")</f>
        <v/>
      </c>
      <c r="BC81" s="45" t="str">
        <f>IF(Sheet1!CX81&lt;&gt;"", "Yes", "")</f>
        <v/>
      </c>
      <c r="BD81" s="45" t="str">
        <f>IF(Sheet1!CY81&lt;&gt;"", "Yes", "")</f>
        <v/>
      </c>
      <c r="BE81" s="45" t="str">
        <f>IF(Sheet1!CZ81="N", "Didn't see one", IF(Sheet1!CZ81="Y", IF(Sheet1!DA81="Y", "It helped", IF(Sheet1!DA81="N", "It didn't help", "")), ""))</f>
        <v/>
      </c>
      <c r="BF81" s="45" t="str">
        <f>IF(Sheet1!DB81&lt;&gt;"", Sheet1!DB81, "")</f>
        <v/>
      </c>
      <c r="BG81" s="45" t="str">
        <f>IF(Sheet1!DC81="Y", "Yes", IF(Sheet1!DC81="N", "No", ""))</f>
        <v/>
      </c>
      <c r="BH81" s="45" t="str">
        <f>IF(Sheet1!DD81="Y", "Yes", IF(Sheet1!DD81="N", "No", ""))</f>
        <v/>
      </c>
      <c r="BI81" s="45" t="str">
        <f>IF(Sheet1!DE81&lt;&gt;"", "Before", IF(Sheet1!DF81&lt;&gt;"", "After", IF(Sheet1!DG81&lt;&gt;"", "Never in a gang","")))</f>
        <v/>
      </c>
      <c r="BJ81" s="45" t="str">
        <f>IF(Sheet1!DG81&lt;&gt;"", "", IF(Sheet1!DH81&lt;&gt;"", Sheet1!DH81, ""))</f>
        <v/>
      </c>
      <c r="BK81" s="45" t="str">
        <f>IF(Sheet1!DI81="Y", "Yes", IF(Sheet1!DI81="N", "No", ""))</f>
        <v/>
      </c>
      <c r="BL81" s="45" t="str">
        <f>IF(Sheet1!DI81="Y", IF(Sheet1!DJ81&lt;&gt;"", Sheet1!DJ81, ""), "")</f>
        <v/>
      </c>
      <c r="BM81" s="45" t="str">
        <f>IF(Sheet1!DL81&lt;&gt;"", Sheet1!DL81, "")</f>
        <v/>
      </c>
      <c r="BN81" s="45" t="str">
        <f>IF(Sheet1!DM81="Y", "Yes", IF(Sheet1!DM81="N", "No", ""))</f>
        <v/>
      </c>
    </row>
    <row r="82" spans="1:66">
      <c r="A82" s="32">
        <v>81</v>
      </c>
      <c r="B82" s="32" t="str">
        <f>IF(Sheet1!B82="M","Male", IF(Sheet1!B82="F","Female",""))</f>
        <v/>
      </c>
      <c r="C82" s="32" t="str">
        <f>IF(Sheet1!C82&lt;&gt;"","&lt;20",IF(Sheet1!D82&lt;&gt;"","21-30",IF(Sheet1!E82&lt;&gt;"","31-40",(IF(Sheet1!F82&lt;&gt;"","41-50",IF(Sheet1!G82&lt;&gt;"","50+",""))))))</f>
        <v/>
      </c>
      <c r="D82" s="32" t="str">
        <f>IF(Sheet1!H82&lt;&gt;"","Latino",IF(Sheet1!I82&lt;&gt;"", "White", IF(Sheet1!J82&lt;&gt;"", "Asian", IF(Sheet1!K82&lt;&gt;"", "African-American",IF(Sheet1!L82&lt;&gt;"", "Other","")))))</f>
        <v/>
      </c>
      <c r="E82" s="32" t="str">
        <f>IF(Sheet1!M82="N","No",IF(Sheet1!M82="Y","Yes",""))</f>
        <v/>
      </c>
      <c r="F82" s="32" t="str">
        <f>IF(Sheet1!N82&lt;&gt;"","Primary",IF(Sheet1!O82&lt;&gt;"","Middle",IF(Sheet1!P82&lt;&gt;"","Some HS",IF(Sheet1!Q82&lt;&gt;"","HS Diploma",IF(Sheet1!R82&lt;&gt;"","Some College",IF(Sheet1!S82&lt;&gt;"","College Diploma",""))))))</f>
        <v/>
      </c>
      <c r="G82" s="32" t="str">
        <f>IF(Sheet1!U82&lt;&gt;"", "&lt;5", IF(Sheet1!V82&lt;&gt;"", "5-19", IF(Sheet1!W82&lt;&gt;"", "20-40", IF(Sheet1!X82&lt;&gt;"", "&gt;40",""))))</f>
        <v/>
      </c>
      <c r="H82" s="32" t="str">
        <f>IF(Sheet1!Y82&lt;&gt;"", "Parents", IF(Sheet1!Z82&lt;&gt;"", "Illegal Activity", IF(Sheet1!AA82&lt;&gt;"", "Gov't Support", IF(Sheet1!AB82&lt;&gt;"", "Other",""))))</f>
        <v/>
      </c>
      <c r="I82" s="32" t="str">
        <f>IF(Sheet1!AC82="Y", "Yes", IF(Sheet1!AC82="N", "No", ""))</f>
        <v/>
      </c>
      <c r="J82" s="32" t="str">
        <f>IF(Sheet1!AD82="N", "0", IF(Sheet1!AE82&lt;&gt;"", "1", IF(Sheet1!AF82&lt;&gt;"", "2-3", IF(Sheet1!AG82&lt;&gt;"", "4-6", IF(Sheet1!AH82&lt;&gt;"", "7+","")))))</f>
        <v/>
      </c>
      <c r="K82" s="32" t="str">
        <f>IF(Sheet1!AI82&lt;&gt;"", "English", IF(Sheet1!AJ82&lt;&gt;"", "Spanish", IF(Sheet1!AK82&lt;&gt;"", "Other","")))</f>
        <v/>
      </c>
      <c r="L82" s="32" t="str">
        <f>IF(Sheet1!AL82&lt;&gt;"","&lt;$20,000",IF(Sheet1!AM82&lt;&gt;"","$20-49K",IF(Sheet1!AN82&lt;&gt;"","$50-100K",IF(Sheet1!AO82&lt;&gt;"","&gt;$100K",""))))</f>
        <v/>
      </c>
      <c r="M82" s="32" t="str">
        <f>IF(Sheet1!AP82="Y", "Yes", IF(Sheet1!AP82="N", "No",""))</f>
        <v/>
      </c>
      <c r="N82" s="51" t="str">
        <f>IF(Sheet1!AQ82="Y", "Yes", IF(Sheet1!AQ82="N", "No",""))</f>
        <v/>
      </c>
      <c r="O82" s="45" t="str">
        <f>IF(Sheet1!AR82="N", 0, IF(Sheet1!AS82&lt;&gt;"", Sheet1!AS82, ""))</f>
        <v/>
      </c>
      <c r="P82" s="45" t="str">
        <f>IF(Sheet1!AT82&lt;&gt;"", "Never", IF(Sheet1!AU82&lt;&gt;"", "Sometimes", IF(Sheet1!AV82&lt;&gt;"", "Often", IF(Sheet1!AW82&lt;&gt;"", "Always",""))))</f>
        <v/>
      </c>
      <c r="Q82" s="45" t="str">
        <f>IF(Sheet1!AX82="Y", "Yes", IF(Sheet1!AX82="N", "No",""))</f>
        <v/>
      </c>
      <c r="R82" s="45" t="str">
        <f>IF(Sheet1!AY82="Y", IF(Sheet1!AZ82&lt;&gt;"", Sheet1!AZ82-Sheet1!DK82+Sheet1!DL82, ""),"")</f>
        <v/>
      </c>
      <c r="S82" s="45" t="str">
        <f>IF(Sheet1!BA82="Y", IF(Sheet1!BB82&lt;&gt;"", Sheet1!BB82-Sheet1!DK82+Sheet1!DL82, ""),"")</f>
        <v/>
      </c>
      <c r="T82" s="45" t="str">
        <f>IF(Sheet1!BC82="Y", IF(Sheet1!BD82&lt;&gt;"", Sheet1!BD82-Sheet1!DK82+Sheet1!DL82, ""),"")</f>
        <v/>
      </c>
      <c r="U82" s="45" t="str">
        <f>IF(Sheet1!BE82="Y", IF(Sheet1!BF82&lt;&gt;"", Sheet1!BF82-Sheet1!DK82+Sheet1!DL82, ""),"")</f>
        <v/>
      </c>
      <c r="V82" s="45" t="str">
        <f>IF(Sheet1!BG82&lt;&gt;"", Sheet1!BG82,"")</f>
        <v/>
      </c>
      <c r="W82" s="45" t="str">
        <f>IF(Sheet1!BH82&lt;&gt;"", Sheet1!BH82,"")</f>
        <v/>
      </c>
      <c r="X82" s="45" t="str">
        <f>IF(Sheet1!BI82&lt;&gt;"", Sheet1!BI82,"")</f>
        <v/>
      </c>
      <c r="Y82" s="45" t="str">
        <f>IF(Sheet1!BJ82="N", 0, IF(Sheet1!BK82&lt;&gt;"", Sheet1!BK82,""))</f>
        <v/>
      </c>
      <c r="Z82" s="45" t="str">
        <f>IF(Sheet1!BK82="N", 0, IF(Sheet1!BL82&lt;&gt;"", Sheet1!BL82,""))</f>
        <v/>
      </c>
      <c r="AA82" s="45" t="str">
        <f>IF(Sheet1!BN82&lt;&gt;"", Sheet1!BN82, "")</f>
        <v/>
      </c>
      <c r="AB82" s="45" t="str">
        <f>IF(Sheet1!BO82="Y", "Yes", IF(Sheet1!BO82="N", "No", IF(Sheet1!BO82="NA", "NA","")))</f>
        <v/>
      </c>
      <c r="AC82" s="45" t="str">
        <f>IF(Sheet1!BO82="N", "No", IF(Sheet1!BO82="NA", "No kids", IF(Sheet1!BP82="Y", "Enough", IF(Sheet1!BP82="N", "Not enough", ""))))</f>
        <v/>
      </c>
      <c r="AD82" s="45" t="str">
        <f>IF(Sheet1!BQ82="Y", "Yes", IF(Sheet1!BQ82="N", "No",""))</f>
        <v/>
      </c>
      <c r="AE82" s="45" t="str">
        <f>IF(Sheet1!BR82&lt;&gt;"", Sheet1!BR82, "")</f>
        <v/>
      </c>
      <c r="AF82" s="45" t="str">
        <f>IF(Sheet1!BS82&lt;&gt;"", "Yes", IF(Sheet1!BT82&lt;&gt;"", "No", IF(Sheet1!BU82&lt;&gt;"", "No surviving parent", IF(Sheet1!BV82&lt;&gt;"", "Don't know",""))))</f>
        <v/>
      </c>
      <c r="AG82" s="45" t="str">
        <f>IF(Sheet1!BW82&lt;&gt;"", "Yes", IF(Sheet1!BX82&lt;&gt;"", "No", IF(Sheet1!BY82&lt;&gt;"", "No surviving parent", IF(Sheet1!BZ82&lt;&gt;"", "Don't know",""))))</f>
        <v/>
      </c>
      <c r="AH82" s="45" t="str">
        <f>IF(Sheet1!CA82&lt;&gt;"", "Yes","")</f>
        <v/>
      </c>
      <c r="AI82" s="45" t="str">
        <f>IF(Sheet1!CB82&lt;&gt;"", "Yes","")</f>
        <v/>
      </c>
      <c r="AJ82" s="45" t="str">
        <f>IF(Sheet1!CC82&lt;&gt;"", "Yes","")</f>
        <v/>
      </c>
      <c r="AK82" s="45" t="str">
        <f>IF(Sheet1!CD82&lt;&gt;"", "Yes","")</f>
        <v/>
      </c>
      <c r="AL82" s="45" t="str">
        <f>IF(Sheet1!CE82&lt;&gt;"", "Yes","")</f>
        <v/>
      </c>
      <c r="AM82" s="45" t="str">
        <f>IF(Sheet1!CF82&lt;&gt;"", Sheet1!CF82, "")</f>
        <v/>
      </c>
      <c r="AN82" s="45" t="str">
        <f>IF(Sheet1!CG82="Y", "Yes", IF(Sheet1!CG82="N", "No",""))</f>
        <v/>
      </c>
      <c r="AO82" s="45" t="str">
        <f>IF(Sheet1!CH82&lt;&gt;"", Sheet1!CH82, "")</f>
        <v/>
      </c>
      <c r="AP82" s="45" t="str">
        <f>IF(Sheet1!CI82&lt;&gt;"", "No family support", IF(Sheet1!CJ82&lt;&gt;"", "A little family support", IF(Sheet1!CK82&lt;&gt;"", "A lot of family support","")))</f>
        <v/>
      </c>
      <c r="AQ82" s="45" t="str">
        <f>IF(Sheet1!CL82&lt;&gt;"", Sheet1!CL82, "")</f>
        <v/>
      </c>
      <c r="AR82" s="45" t="str">
        <f>IF(Sheet1!CM82="Y", "Yes", IF(Sheet1!CM82="N", "No",""))</f>
        <v/>
      </c>
      <c r="AS82" s="45" t="str">
        <f>IF(Sheet1!CN82&lt;&gt;"", "Boys and Girls Club was supportive", "")</f>
        <v/>
      </c>
      <c r="AT82" s="45" t="str">
        <f>IF(Sheet1!CO82&lt;&gt;"", "Supported by Reach program", "")</f>
        <v/>
      </c>
      <c r="AU82" s="45" t="str">
        <f>IF(Sheet1!CP82&lt;&gt;"", "Supported by Girls Inc", "")</f>
        <v/>
      </c>
      <c r="AV82" s="45" t="str">
        <f>IF(Sheet1!CQ82&lt;&gt;"", "Supported by sports teams", "")</f>
        <v/>
      </c>
      <c r="AW82" s="45" t="str">
        <f>IF(Sheet1!CR82&lt;&gt;"", "Supported by other groups", "")</f>
        <v/>
      </c>
      <c r="AX82" s="45" t="str">
        <f>IF(Sheet1!CS82&lt;&gt;"", Sheet1!CS82, "")</f>
        <v/>
      </c>
      <c r="AY82" s="45" t="str">
        <f>IF(Sheet1!CT82="Y", "Yes", IF(Sheet1!CT82="N", "No", ""))</f>
        <v/>
      </c>
      <c r="AZ82" s="45" t="str">
        <f>IF(Sheet1!CU82="Y", "Yes", IF(Sheet1!CU82="N", "No", ""))</f>
        <v/>
      </c>
      <c r="BA82" s="45" t="str">
        <f>IF(Sheet1!CV82&lt;&gt;"", "Yes", "")</f>
        <v/>
      </c>
      <c r="BB82" s="45" t="str">
        <f>IF(Sheet1!CW82&lt;&gt;"", "Yes", "")</f>
        <v/>
      </c>
      <c r="BC82" s="45" t="str">
        <f>IF(Sheet1!CX82&lt;&gt;"", "Yes", "")</f>
        <v/>
      </c>
      <c r="BD82" s="45" t="str">
        <f>IF(Sheet1!CY82&lt;&gt;"", "Yes", "")</f>
        <v/>
      </c>
      <c r="BE82" s="45" t="str">
        <f>IF(Sheet1!CZ82="N", "Didn't see one", IF(Sheet1!CZ82="Y", IF(Sheet1!DA82="Y", "It helped", IF(Sheet1!DA82="N", "It didn't help", "")), ""))</f>
        <v/>
      </c>
      <c r="BF82" s="45" t="str">
        <f>IF(Sheet1!DB82&lt;&gt;"", Sheet1!DB82, "")</f>
        <v/>
      </c>
      <c r="BG82" s="45" t="str">
        <f>IF(Sheet1!DC82="Y", "Yes", IF(Sheet1!DC82="N", "No", ""))</f>
        <v/>
      </c>
      <c r="BH82" s="45" t="str">
        <f>IF(Sheet1!DD82="Y", "Yes", IF(Sheet1!DD82="N", "No", ""))</f>
        <v/>
      </c>
      <c r="BI82" s="45" t="str">
        <f>IF(Sheet1!DE82&lt;&gt;"", "Before", IF(Sheet1!DF82&lt;&gt;"", "After", IF(Sheet1!DG82&lt;&gt;"", "Never in a gang","")))</f>
        <v/>
      </c>
      <c r="BJ82" s="45" t="str">
        <f>IF(Sheet1!DG82&lt;&gt;"", "", IF(Sheet1!DH82&lt;&gt;"", Sheet1!DH82, ""))</f>
        <v/>
      </c>
      <c r="BK82" s="45" t="str">
        <f>IF(Sheet1!DI82="Y", "Yes", IF(Sheet1!DI82="N", "No", ""))</f>
        <v/>
      </c>
      <c r="BL82" s="45" t="str">
        <f>IF(Sheet1!DI82="Y", IF(Sheet1!DJ82&lt;&gt;"", Sheet1!DJ82, ""), "")</f>
        <v/>
      </c>
      <c r="BM82" s="45" t="str">
        <f>IF(Sheet1!DL82&lt;&gt;"", Sheet1!DL82, "")</f>
        <v/>
      </c>
      <c r="BN82" s="45" t="str">
        <f>IF(Sheet1!DM82="Y", "Yes", IF(Sheet1!DM82="N", "No", ""))</f>
        <v/>
      </c>
    </row>
    <row r="83" spans="1:66">
      <c r="A83" s="32">
        <v>82</v>
      </c>
      <c r="B83" s="32" t="str">
        <f>IF(Sheet1!B83="M","Male", IF(Sheet1!B83="F","Female",""))</f>
        <v/>
      </c>
      <c r="C83" s="32" t="str">
        <f>IF(Sheet1!C83&lt;&gt;"","&lt;20",IF(Sheet1!D83&lt;&gt;"","21-30",IF(Sheet1!E83&lt;&gt;"","31-40",(IF(Sheet1!F83&lt;&gt;"","41-50",IF(Sheet1!G83&lt;&gt;"","50+",""))))))</f>
        <v/>
      </c>
      <c r="D83" s="32" t="str">
        <f>IF(Sheet1!H83&lt;&gt;"","Latino",IF(Sheet1!I83&lt;&gt;"", "White", IF(Sheet1!J83&lt;&gt;"", "Asian", IF(Sheet1!K83&lt;&gt;"", "African-American",IF(Sheet1!L83&lt;&gt;"", "Other","")))))</f>
        <v/>
      </c>
      <c r="E83" s="32" t="str">
        <f>IF(Sheet1!M83="N","No",IF(Sheet1!M83="Y","Yes",""))</f>
        <v/>
      </c>
      <c r="F83" s="32" t="str">
        <f>IF(Sheet1!N83&lt;&gt;"","Primary",IF(Sheet1!O83&lt;&gt;"","Middle",IF(Sheet1!P83&lt;&gt;"","Some HS",IF(Sheet1!Q83&lt;&gt;"","HS Diploma",IF(Sheet1!R83&lt;&gt;"","Some College",IF(Sheet1!S83&lt;&gt;"","College Diploma",""))))))</f>
        <v/>
      </c>
      <c r="G83" s="32" t="str">
        <f>IF(Sheet1!U83&lt;&gt;"", "&lt;5", IF(Sheet1!V83&lt;&gt;"", "5-19", IF(Sheet1!W83&lt;&gt;"", "20-40", IF(Sheet1!X83&lt;&gt;"", "&gt;40",""))))</f>
        <v/>
      </c>
      <c r="H83" s="32" t="str">
        <f>IF(Sheet1!Y83&lt;&gt;"", "Parents", IF(Sheet1!Z83&lt;&gt;"", "Illegal Activity", IF(Sheet1!AA83&lt;&gt;"", "Gov't Support", IF(Sheet1!AB83&lt;&gt;"", "Other",""))))</f>
        <v/>
      </c>
      <c r="I83" s="32" t="str">
        <f>IF(Sheet1!AC83="Y", "Yes", IF(Sheet1!AC83="N", "No", ""))</f>
        <v/>
      </c>
      <c r="J83" s="32" t="str">
        <f>IF(Sheet1!AD83="N", "0", IF(Sheet1!AE83&lt;&gt;"", "1", IF(Sheet1!AF83&lt;&gt;"", "2-3", IF(Sheet1!AG83&lt;&gt;"", "4-6", IF(Sheet1!AH83&lt;&gt;"", "7+","")))))</f>
        <v/>
      </c>
      <c r="K83" s="32" t="str">
        <f>IF(Sheet1!AI83&lt;&gt;"", "English", IF(Sheet1!AJ83&lt;&gt;"", "Spanish", IF(Sheet1!AK83&lt;&gt;"", "Other","")))</f>
        <v/>
      </c>
      <c r="L83" s="32" t="str">
        <f>IF(Sheet1!AL83&lt;&gt;"","&lt;$20,000",IF(Sheet1!AM83&lt;&gt;"","$20-49K",IF(Sheet1!AN83&lt;&gt;"","$50-100K",IF(Sheet1!AO83&lt;&gt;"","&gt;$100K",""))))</f>
        <v/>
      </c>
      <c r="M83" s="32" t="str">
        <f>IF(Sheet1!AP83="Y", "Yes", IF(Sheet1!AP83="N", "No",""))</f>
        <v/>
      </c>
      <c r="N83" s="51" t="str">
        <f>IF(Sheet1!AQ83="Y", "Yes", IF(Sheet1!AQ83="N", "No",""))</f>
        <v/>
      </c>
      <c r="O83" s="45" t="str">
        <f>IF(Sheet1!AR83="N", 0, IF(Sheet1!AS83&lt;&gt;"", Sheet1!AS83, ""))</f>
        <v/>
      </c>
      <c r="P83" s="45" t="str">
        <f>IF(Sheet1!AT83&lt;&gt;"", "Never", IF(Sheet1!AU83&lt;&gt;"", "Sometimes", IF(Sheet1!AV83&lt;&gt;"", "Often", IF(Sheet1!AW83&lt;&gt;"", "Always",""))))</f>
        <v/>
      </c>
      <c r="Q83" s="45" t="str">
        <f>IF(Sheet1!AX83="Y", "Yes", IF(Sheet1!AX83="N", "No",""))</f>
        <v/>
      </c>
      <c r="R83" s="45" t="str">
        <f>IF(Sheet1!AY83="Y", IF(Sheet1!AZ83&lt;&gt;"", Sheet1!AZ83-Sheet1!DK83+Sheet1!DL83, ""),"")</f>
        <v/>
      </c>
      <c r="S83" s="45" t="str">
        <f>IF(Sheet1!BA83="Y", IF(Sheet1!BB83&lt;&gt;"", Sheet1!BB83-Sheet1!DK83+Sheet1!DL83, ""),"")</f>
        <v/>
      </c>
      <c r="T83" s="45" t="str">
        <f>IF(Sheet1!BC83="Y", IF(Sheet1!BD83&lt;&gt;"", Sheet1!BD83-Sheet1!DK83+Sheet1!DL83, ""),"")</f>
        <v/>
      </c>
      <c r="U83" s="45" t="str">
        <f>IF(Sheet1!BE83="Y", IF(Sheet1!BF83&lt;&gt;"", Sheet1!BF83-Sheet1!DK83+Sheet1!DL83, ""),"")</f>
        <v/>
      </c>
      <c r="V83" s="45" t="str">
        <f>IF(Sheet1!BG83&lt;&gt;"", Sheet1!BG83,"")</f>
        <v/>
      </c>
      <c r="W83" s="45" t="str">
        <f>IF(Sheet1!BH83&lt;&gt;"", Sheet1!BH83,"")</f>
        <v/>
      </c>
      <c r="X83" s="45" t="str">
        <f>IF(Sheet1!BI83&lt;&gt;"", Sheet1!BI83,"")</f>
        <v/>
      </c>
      <c r="Y83" s="45" t="str">
        <f>IF(Sheet1!BJ83="N", 0, IF(Sheet1!BK83&lt;&gt;"", Sheet1!BK83,""))</f>
        <v/>
      </c>
      <c r="Z83" s="45" t="str">
        <f>IF(Sheet1!BK83="N", 0, IF(Sheet1!BL83&lt;&gt;"", Sheet1!BL83,""))</f>
        <v/>
      </c>
      <c r="AA83" s="45" t="str">
        <f>IF(Sheet1!BN83&lt;&gt;"", Sheet1!BN83, "")</f>
        <v/>
      </c>
      <c r="AB83" s="45" t="str">
        <f>IF(Sheet1!BO83="Y", "Yes", IF(Sheet1!BO83="N", "No", IF(Sheet1!BO83="NA", "NA","")))</f>
        <v/>
      </c>
      <c r="AC83" s="45" t="str">
        <f>IF(Sheet1!BO83="N", "No", IF(Sheet1!BO83="NA", "No kids", IF(Sheet1!BP83="Y", "Enough", IF(Sheet1!BP83="N", "Not enough", ""))))</f>
        <v/>
      </c>
      <c r="AD83" s="45" t="str">
        <f>IF(Sheet1!BQ83="Y", "Yes", IF(Sheet1!BQ83="N", "No",""))</f>
        <v/>
      </c>
      <c r="AE83" s="45" t="str">
        <f>IF(Sheet1!BR83&lt;&gt;"", Sheet1!BR83, "")</f>
        <v/>
      </c>
      <c r="AF83" s="45" t="str">
        <f>IF(Sheet1!BS83&lt;&gt;"", "Yes", IF(Sheet1!BT83&lt;&gt;"", "No", IF(Sheet1!BU83&lt;&gt;"", "No surviving parent", IF(Sheet1!BV83&lt;&gt;"", "Don't know",""))))</f>
        <v/>
      </c>
      <c r="AG83" s="45" t="str">
        <f>IF(Sheet1!BW83&lt;&gt;"", "Yes", IF(Sheet1!BX83&lt;&gt;"", "No", IF(Sheet1!BY83&lt;&gt;"", "No surviving parent", IF(Sheet1!BZ83&lt;&gt;"", "Don't know",""))))</f>
        <v/>
      </c>
      <c r="AH83" s="45" t="str">
        <f>IF(Sheet1!CA83&lt;&gt;"", "Yes","")</f>
        <v/>
      </c>
      <c r="AI83" s="45" t="str">
        <f>IF(Sheet1!CB83&lt;&gt;"", "Yes","")</f>
        <v/>
      </c>
      <c r="AJ83" s="45" t="str">
        <f>IF(Sheet1!CC83&lt;&gt;"", "Yes","")</f>
        <v/>
      </c>
      <c r="AK83" s="45" t="str">
        <f>IF(Sheet1!CD83&lt;&gt;"", "Yes","")</f>
        <v/>
      </c>
      <c r="AL83" s="45" t="str">
        <f>IF(Sheet1!CE83&lt;&gt;"", "Yes","")</f>
        <v/>
      </c>
      <c r="AM83" s="45" t="str">
        <f>IF(Sheet1!CF83&lt;&gt;"", Sheet1!CF83, "")</f>
        <v/>
      </c>
      <c r="AN83" s="45" t="str">
        <f>IF(Sheet1!CG83="Y", "Yes", IF(Sheet1!CG83="N", "No",""))</f>
        <v/>
      </c>
      <c r="AO83" s="45" t="str">
        <f>IF(Sheet1!CH83&lt;&gt;"", Sheet1!CH83, "")</f>
        <v/>
      </c>
      <c r="AP83" s="45" t="str">
        <f>IF(Sheet1!CI83&lt;&gt;"", "No family support", IF(Sheet1!CJ83&lt;&gt;"", "A little family support", IF(Sheet1!CK83&lt;&gt;"", "A lot of family support","")))</f>
        <v/>
      </c>
      <c r="AQ83" s="45" t="str">
        <f>IF(Sheet1!CL83&lt;&gt;"", Sheet1!CL83, "")</f>
        <v/>
      </c>
      <c r="AR83" s="45" t="str">
        <f>IF(Sheet1!CM83="Y", "Yes", IF(Sheet1!CM83="N", "No",""))</f>
        <v/>
      </c>
      <c r="AS83" s="45" t="str">
        <f>IF(Sheet1!CN83&lt;&gt;"", "Boys and Girls Club was supportive", "")</f>
        <v/>
      </c>
      <c r="AT83" s="45" t="str">
        <f>IF(Sheet1!CO83&lt;&gt;"", "Supported by Reach program", "")</f>
        <v/>
      </c>
      <c r="AU83" s="45" t="str">
        <f>IF(Sheet1!CP83&lt;&gt;"", "Supported by Girls Inc", "")</f>
        <v/>
      </c>
      <c r="AV83" s="45" t="str">
        <f>IF(Sheet1!CQ83&lt;&gt;"", "Supported by sports teams", "")</f>
        <v/>
      </c>
      <c r="AW83" s="45" t="str">
        <f>IF(Sheet1!CR83&lt;&gt;"", "Supported by other groups", "")</f>
        <v/>
      </c>
      <c r="AX83" s="45" t="str">
        <f>IF(Sheet1!CS83&lt;&gt;"", Sheet1!CS83, "")</f>
        <v/>
      </c>
      <c r="AY83" s="45" t="str">
        <f>IF(Sheet1!CT83="Y", "Yes", IF(Sheet1!CT83="N", "No", ""))</f>
        <v/>
      </c>
      <c r="AZ83" s="45" t="str">
        <f>IF(Sheet1!CU83="Y", "Yes", IF(Sheet1!CU83="N", "No", ""))</f>
        <v/>
      </c>
      <c r="BA83" s="45" t="str">
        <f>IF(Sheet1!CV83&lt;&gt;"", "Yes", "")</f>
        <v/>
      </c>
      <c r="BB83" s="45" t="str">
        <f>IF(Sheet1!CW83&lt;&gt;"", "Yes", "")</f>
        <v/>
      </c>
      <c r="BC83" s="45" t="str">
        <f>IF(Sheet1!CX83&lt;&gt;"", "Yes", "")</f>
        <v/>
      </c>
      <c r="BD83" s="45" t="str">
        <f>IF(Sheet1!CY83&lt;&gt;"", "Yes", "")</f>
        <v/>
      </c>
      <c r="BE83" s="45" t="str">
        <f>IF(Sheet1!CZ83="N", "Didn't see one", IF(Sheet1!CZ83="Y", IF(Sheet1!DA83="Y", "It helped", IF(Sheet1!DA83="N", "It didn't help", "")), ""))</f>
        <v/>
      </c>
      <c r="BF83" s="45" t="str">
        <f>IF(Sheet1!DB83&lt;&gt;"", Sheet1!DB83, "")</f>
        <v/>
      </c>
      <c r="BG83" s="45" t="str">
        <f>IF(Sheet1!DC83="Y", "Yes", IF(Sheet1!DC83="N", "No", ""))</f>
        <v/>
      </c>
      <c r="BH83" s="45" t="str">
        <f>IF(Sheet1!DD83="Y", "Yes", IF(Sheet1!DD83="N", "No", ""))</f>
        <v/>
      </c>
      <c r="BI83" s="45" t="str">
        <f>IF(Sheet1!DE83&lt;&gt;"", "Before", IF(Sheet1!DF83&lt;&gt;"", "After", IF(Sheet1!DG83&lt;&gt;"", "Never in a gang","")))</f>
        <v/>
      </c>
      <c r="BJ83" s="45" t="str">
        <f>IF(Sheet1!DG83&lt;&gt;"", "", IF(Sheet1!DH83&lt;&gt;"", Sheet1!DH83, ""))</f>
        <v/>
      </c>
      <c r="BK83" s="45" t="str">
        <f>IF(Sheet1!DI83="Y", "Yes", IF(Sheet1!DI83="N", "No", ""))</f>
        <v/>
      </c>
      <c r="BL83" s="45" t="str">
        <f>IF(Sheet1!DI83="Y", IF(Sheet1!DJ83&lt;&gt;"", Sheet1!DJ83, ""), "")</f>
        <v/>
      </c>
      <c r="BM83" s="45" t="str">
        <f>IF(Sheet1!DL83&lt;&gt;"", Sheet1!DL83, "")</f>
        <v/>
      </c>
      <c r="BN83" s="45" t="str">
        <f>IF(Sheet1!DM83="Y", "Yes", IF(Sheet1!DM83="N", "No", ""))</f>
        <v/>
      </c>
    </row>
    <row r="84" spans="1:66">
      <c r="A84" s="32">
        <v>83</v>
      </c>
      <c r="B84" s="32" t="str">
        <f>IF(Sheet1!B84="M","Male", IF(Sheet1!B84="F","Female",""))</f>
        <v/>
      </c>
      <c r="C84" s="32" t="str">
        <f>IF(Sheet1!C84&lt;&gt;"","&lt;20",IF(Sheet1!D84&lt;&gt;"","21-30",IF(Sheet1!E84&lt;&gt;"","31-40",(IF(Sheet1!F84&lt;&gt;"","41-50",IF(Sheet1!G84&lt;&gt;"","50+",""))))))</f>
        <v/>
      </c>
      <c r="D84" s="32" t="str">
        <f>IF(Sheet1!H84&lt;&gt;"","Latino",IF(Sheet1!I84&lt;&gt;"", "White", IF(Sheet1!J84&lt;&gt;"", "Asian", IF(Sheet1!K84&lt;&gt;"", "African-American",IF(Sheet1!L84&lt;&gt;"", "Other","")))))</f>
        <v/>
      </c>
      <c r="E84" s="32" t="str">
        <f>IF(Sheet1!M84="N","No",IF(Sheet1!M84="Y","Yes",""))</f>
        <v/>
      </c>
      <c r="F84" s="32" t="str">
        <f>IF(Sheet1!N84&lt;&gt;"","Primary",IF(Sheet1!O84&lt;&gt;"","Middle",IF(Sheet1!P84&lt;&gt;"","Some HS",IF(Sheet1!Q84&lt;&gt;"","HS Diploma",IF(Sheet1!R84&lt;&gt;"","Some College",IF(Sheet1!S84&lt;&gt;"","College Diploma",""))))))</f>
        <v/>
      </c>
      <c r="G84" s="32" t="str">
        <f>IF(Sheet1!U84&lt;&gt;"", "&lt;5", IF(Sheet1!V84&lt;&gt;"", "5-19", IF(Sheet1!W84&lt;&gt;"", "20-40", IF(Sheet1!X84&lt;&gt;"", "&gt;40",""))))</f>
        <v/>
      </c>
      <c r="H84" s="32" t="str">
        <f>IF(Sheet1!Y84&lt;&gt;"", "Parents", IF(Sheet1!Z84&lt;&gt;"", "Illegal Activity", IF(Sheet1!AA84&lt;&gt;"", "Gov't Support", IF(Sheet1!AB84&lt;&gt;"", "Other",""))))</f>
        <v/>
      </c>
      <c r="I84" s="32" t="str">
        <f>IF(Sheet1!AC84="Y", "Yes", IF(Sheet1!AC84="N", "No", ""))</f>
        <v/>
      </c>
      <c r="J84" s="32" t="str">
        <f>IF(Sheet1!AD84="N", "0", IF(Sheet1!AE84&lt;&gt;"", "1", IF(Sheet1!AF84&lt;&gt;"", "2-3", IF(Sheet1!AG84&lt;&gt;"", "4-6", IF(Sheet1!AH84&lt;&gt;"", "7+","")))))</f>
        <v/>
      </c>
      <c r="K84" s="32" t="str">
        <f>IF(Sheet1!AI84&lt;&gt;"", "English", IF(Sheet1!AJ84&lt;&gt;"", "Spanish", IF(Sheet1!AK84&lt;&gt;"", "Other","")))</f>
        <v/>
      </c>
      <c r="L84" s="32" t="str">
        <f>IF(Sheet1!AL84&lt;&gt;"","&lt;$20,000",IF(Sheet1!AM84&lt;&gt;"","$20-49K",IF(Sheet1!AN84&lt;&gt;"","$50-100K",IF(Sheet1!AO84&lt;&gt;"","&gt;$100K",""))))</f>
        <v/>
      </c>
      <c r="M84" s="32" t="str">
        <f>IF(Sheet1!AP84="Y", "Yes", IF(Sheet1!AP84="N", "No",""))</f>
        <v/>
      </c>
      <c r="N84" s="51" t="str">
        <f>IF(Sheet1!AQ84="Y", "Yes", IF(Sheet1!AQ84="N", "No",""))</f>
        <v/>
      </c>
      <c r="O84" s="45" t="str">
        <f>IF(Sheet1!AR84="N", 0, IF(Sheet1!AS84&lt;&gt;"", Sheet1!AS84, ""))</f>
        <v/>
      </c>
      <c r="P84" s="45" t="str">
        <f>IF(Sheet1!AT84&lt;&gt;"", "Never", IF(Sheet1!AU84&lt;&gt;"", "Sometimes", IF(Sheet1!AV84&lt;&gt;"", "Often", IF(Sheet1!AW84&lt;&gt;"", "Always",""))))</f>
        <v/>
      </c>
      <c r="Q84" s="45" t="str">
        <f>IF(Sheet1!AX84="Y", "Yes", IF(Sheet1!AX84="N", "No",""))</f>
        <v/>
      </c>
      <c r="R84" s="45" t="str">
        <f>IF(Sheet1!AY84="Y", IF(Sheet1!AZ84&lt;&gt;"", Sheet1!AZ84-Sheet1!DK84+Sheet1!DL84, ""),"")</f>
        <v/>
      </c>
      <c r="S84" s="45" t="str">
        <f>IF(Sheet1!BA84="Y", IF(Sheet1!BB84&lt;&gt;"", Sheet1!BB84-Sheet1!DK84+Sheet1!DL84, ""),"")</f>
        <v/>
      </c>
      <c r="T84" s="45" t="str">
        <f>IF(Sheet1!BC84="Y", IF(Sheet1!BD84&lt;&gt;"", Sheet1!BD84-Sheet1!DK84+Sheet1!DL84, ""),"")</f>
        <v/>
      </c>
      <c r="U84" s="45" t="str">
        <f>IF(Sheet1!BE84="Y", IF(Sheet1!BF84&lt;&gt;"", Sheet1!BF84-Sheet1!DK84+Sheet1!DL84, ""),"")</f>
        <v/>
      </c>
      <c r="V84" s="45" t="str">
        <f>IF(Sheet1!BG84&lt;&gt;"", Sheet1!BG84,"")</f>
        <v/>
      </c>
      <c r="W84" s="45" t="str">
        <f>IF(Sheet1!BH84&lt;&gt;"", Sheet1!BH84,"")</f>
        <v/>
      </c>
      <c r="X84" s="45" t="str">
        <f>IF(Sheet1!BI84&lt;&gt;"", Sheet1!BI84,"")</f>
        <v/>
      </c>
      <c r="Y84" s="45" t="str">
        <f>IF(Sheet1!BJ84="N", 0, IF(Sheet1!BK84&lt;&gt;"", Sheet1!BK84,""))</f>
        <v/>
      </c>
      <c r="Z84" s="45" t="str">
        <f>IF(Sheet1!BK84="N", 0, IF(Sheet1!BL84&lt;&gt;"", Sheet1!BL84,""))</f>
        <v/>
      </c>
      <c r="AA84" s="45" t="str">
        <f>IF(Sheet1!BN84&lt;&gt;"", Sheet1!BN84, "")</f>
        <v/>
      </c>
      <c r="AB84" s="45" t="str">
        <f>IF(Sheet1!BO84="Y", "Yes", IF(Sheet1!BO84="N", "No", IF(Sheet1!BO84="NA", "NA","")))</f>
        <v/>
      </c>
      <c r="AC84" s="45" t="str">
        <f>IF(Sheet1!BO84="N", "No", IF(Sheet1!BO84="NA", "No kids", IF(Sheet1!BP84="Y", "Enough", IF(Sheet1!BP84="N", "Not enough", ""))))</f>
        <v/>
      </c>
      <c r="AD84" s="45" t="str">
        <f>IF(Sheet1!BQ84="Y", "Yes", IF(Sheet1!BQ84="N", "No",""))</f>
        <v/>
      </c>
      <c r="AE84" s="45" t="str">
        <f>IF(Sheet1!BR84&lt;&gt;"", Sheet1!BR84, "")</f>
        <v/>
      </c>
      <c r="AF84" s="45" t="str">
        <f>IF(Sheet1!BS84&lt;&gt;"", "Yes", IF(Sheet1!BT84&lt;&gt;"", "No", IF(Sheet1!BU84&lt;&gt;"", "No surviving parent", IF(Sheet1!BV84&lt;&gt;"", "Don't know",""))))</f>
        <v/>
      </c>
      <c r="AG84" s="45" t="str">
        <f>IF(Sheet1!BW84&lt;&gt;"", "Yes", IF(Sheet1!BX84&lt;&gt;"", "No", IF(Sheet1!BY84&lt;&gt;"", "No surviving parent", IF(Sheet1!BZ84&lt;&gt;"", "Don't know",""))))</f>
        <v/>
      </c>
      <c r="AH84" s="45" t="str">
        <f>IF(Sheet1!CA84&lt;&gt;"", "Yes","")</f>
        <v/>
      </c>
      <c r="AI84" s="45" t="str">
        <f>IF(Sheet1!CB84&lt;&gt;"", "Yes","")</f>
        <v/>
      </c>
      <c r="AJ84" s="45" t="str">
        <f>IF(Sheet1!CC84&lt;&gt;"", "Yes","")</f>
        <v/>
      </c>
      <c r="AK84" s="45" t="str">
        <f>IF(Sheet1!CD84&lt;&gt;"", "Yes","")</f>
        <v/>
      </c>
      <c r="AL84" s="45" t="str">
        <f>IF(Sheet1!CE84&lt;&gt;"", "Yes","")</f>
        <v/>
      </c>
      <c r="AM84" s="45" t="str">
        <f>IF(Sheet1!CF84&lt;&gt;"", Sheet1!CF84, "")</f>
        <v/>
      </c>
      <c r="AN84" s="45" t="str">
        <f>IF(Sheet1!CG84="Y", "Yes", IF(Sheet1!CG84="N", "No",""))</f>
        <v/>
      </c>
      <c r="AO84" s="45" t="str">
        <f>IF(Sheet1!CH84&lt;&gt;"", Sheet1!CH84, "")</f>
        <v/>
      </c>
      <c r="AP84" s="45" t="str">
        <f>IF(Sheet1!CI84&lt;&gt;"", "No family support", IF(Sheet1!CJ84&lt;&gt;"", "A little family support", IF(Sheet1!CK84&lt;&gt;"", "A lot of family support","")))</f>
        <v/>
      </c>
      <c r="AQ84" s="45" t="str">
        <f>IF(Sheet1!CL84&lt;&gt;"", Sheet1!CL84, "")</f>
        <v/>
      </c>
      <c r="AR84" s="45" t="str">
        <f>IF(Sheet1!CM84="Y", "Yes", IF(Sheet1!CM84="N", "No",""))</f>
        <v/>
      </c>
      <c r="AS84" s="45" t="str">
        <f>IF(Sheet1!CN84&lt;&gt;"", "Boys and Girls Club was supportive", "")</f>
        <v/>
      </c>
      <c r="AT84" s="45" t="str">
        <f>IF(Sheet1!CO84&lt;&gt;"", "Supported by Reach program", "")</f>
        <v/>
      </c>
      <c r="AU84" s="45" t="str">
        <f>IF(Sheet1!CP84&lt;&gt;"", "Supported by Girls Inc", "")</f>
        <v/>
      </c>
      <c r="AV84" s="45" t="str">
        <f>IF(Sheet1!CQ84&lt;&gt;"", "Supported by sports teams", "")</f>
        <v/>
      </c>
      <c r="AW84" s="45" t="str">
        <f>IF(Sheet1!CR84&lt;&gt;"", "Supported by other groups", "")</f>
        <v/>
      </c>
      <c r="AX84" s="45" t="str">
        <f>IF(Sheet1!CS84&lt;&gt;"", Sheet1!CS84, "")</f>
        <v/>
      </c>
      <c r="AY84" s="45" t="str">
        <f>IF(Sheet1!CT84="Y", "Yes", IF(Sheet1!CT84="N", "No", ""))</f>
        <v/>
      </c>
      <c r="AZ84" s="45" t="str">
        <f>IF(Sheet1!CU84="Y", "Yes", IF(Sheet1!CU84="N", "No", ""))</f>
        <v/>
      </c>
      <c r="BA84" s="45" t="str">
        <f>IF(Sheet1!CV84&lt;&gt;"", "Yes", "")</f>
        <v/>
      </c>
      <c r="BB84" s="45" t="str">
        <f>IF(Sheet1!CW84&lt;&gt;"", "Yes", "")</f>
        <v/>
      </c>
      <c r="BC84" s="45" t="str">
        <f>IF(Sheet1!CX84&lt;&gt;"", "Yes", "")</f>
        <v/>
      </c>
      <c r="BD84" s="45" t="str">
        <f>IF(Sheet1!CY84&lt;&gt;"", "Yes", "")</f>
        <v/>
      </c>
      <c r="BE84" s="45" t="str">
        <f>IF(Sheet1!CZ84="N", "Didn't see one", IF(Sheet1!CZ84="Y", IF(Sheet1!DA84="Y", "It helped", IF(Sheet1!DA84="N", "It didn't help", "")), ""))</f>
        <v/>
      </c>
      <c r="BF84" s="45" t="str">
        <f>IF(Sheet1!DB84&lt;&gt;"", Sheet1!DB84, "")</f>
        <v/>
      </c>
      <c r="BG84" s="45" t="str">
        <f>IF(Sheet1!DC84="Y", "Yes", IF(Sheet1!DC84="N", "No", ""))</f>
        <v/>
      </c>
      <c r="BH84" s="45" t="str">
        <f>IF(Sheet1!DD84="Y", "Yes", IF(Sheet1!DD84="N", "No", ""))</f>
        <v/>
      </c>
      <c r="BI84" s="45" t="str">
        <f>IF(Sheet1!DE84&lt;&gt;"", "Before", IF(Sheet1!DF84&lt;&gt;"", "After", IF(Sheet1!DG84&lt;&gt;"", "Never in a gang","")))</f>
        <v/>
      </c>
      <c r="BJ84" s="45" t="str">
        <f>IF(Sheet1!DG84&lt;&gt;"", "", IF(Sheet1!DH84&lt;&gt;"", Sheet1!DH84, ""))</f>
        <v/>
      </c>
      <c r="BK84" s="45" t="str">
        <f>IF(Sheet1!DI84="Y", "Yes", IF(Sheet1!DI84="N", "No", ""))</f>
        <v/>
      </c>
      <c r="BL84" s="45" t="str">
        <f>IF(Sheet1!DI84="Y", IF(Sheet1!DJ84&lt;&gt;"", Sheet1!DJ84, ""), "")</f>
        <v/>
      </c>
      <c r="BM84" s="45" t="str">
        <f>IF(Sheet1!DL84&lt;&gt;"", Sheet1!DL84, "")</f>
        <v/>
      </c>
      <c r="BN84" s="45" t="str">
        <f>IF(Sheet1!DM84="Y", "Yes", IF(Sheet1!DM84="N", "No", ""))</f>
        <v/>
      </c>
    </row>
    <row r="85" spans="1:66">
      <c r="A85" s="32">
        <v>84</v>
      </c>
      <c r="B85" s="32" t="str">
        <f>IF(Sheet1!B85="M","Male", IF(Sheet1!B85="F","Female",""))</f>
        <v/>
      </c>
      <c r="C85" s="32" t="str">
        <f>IF(Sheet1!C85&lt;&gt;"","&lt;20",IF(Sheet1!D85&lt;&gt;"","21-30",IF(Sheet1!E85&lt;&gt;"","31-40",(IF(Sheet1!F85&lt;&gt;"","41-50",IF(Sheet1!G85&lt;&gt;"","50+",""))))))</f>
        <v/>
      </c>
      <c r="D85" s="32" t="str">
        <f>IF(Sheet1!H85&lt;&gt;"","Latino",IF(Sheet1!I85&lt;&gt;"", "White", IF(Sheet1!J85&lt;&gt;"", "Asian", IF(Sheet1!K85&lt;&gt;"", "African-American",IF(Sheet1!L85&lt;&gt;"", "Other","")))))</f>
        <v/>
      </c>
      <c r="E85" s="32" t="str">
        <f>IF(Sheet1!M85="N","No",IF(Sheet1!M85="Y","Yes",""))</f>
        <v/>
      </c>
      <c r="F85" s="32" t="str">
        <f>IF(Sheet1!N85&lt;&gt;"","Primary",IF(Sheet1!O85&lt;&gt;"","Middle",IF(Sheet1!P85&lt;&gt;"","Some HS",IF(Sheet1!Q85&lt;&gt;"","HS Diploma",IF(Sheet1!R85&lt;&gt;"","Some College",IF(Sheet1!S85&lt;&gt;"","College Diploma",""))))))</f>
        <v/>
      </c>
      <c r="G85" s="32" t="str">
        <f>IF(Sheet1!U85&lt;&gt;"", "&lt;5", IF(Sheet1!V85&lt;&gt;"", "5-19", IF(Sheet1!W85&lt;&gt;"", "20-40", IF(Sheet1!X85&lt;&gt;"", "&gt;40",""))))</f>
        <v/>
      </c>
      <c r="H85" s="32" t="str">
        <f>IF(Sheet1!Y85&lt;&gt;"", "Parents", IF(Sheet1!Z85&lt;&gt;"", "Illegal Activity", IF(Sheet1!AA85&lt;&gt;"", "Gov't Support", IF(Sheet1!AB85&lt;&gt;"", "Other",""))))</f>
        <v/>
      </c>
      <c r="I85" s="32" t="str">
        <f>IF(Sheet1!AC85="Y", "Yes", IF(Sheet1!AC85="N", "No", ""))</f>
        <v/>
      </c>
      <c r="J85" s="32" t="str">
        <f>IF(Sheet1!AD85="N", "0", IF(Sheet1!AE85&lt;&gt;"", "1", IF(Sheet1!AF85&lt;&gt;"", "2-3", IF(Sheet1!AG85&lt;&gt;"", "4-6", IF(Sheet1!AH85&lt;&gt;"", "7+","")))))</f>
        <v/>
      </c>
      <c r="K85" s="32" t="str">
        <f>IF(Sheet1!AI85&lt;&gt;"", "English", IF(Sheet1!AJ85&lt;&gt;"", "Spanish", IF(Sheet1!AK85&lt;&gt;"", "Other","")))</f>
        <v/>
      </c>
      <c r="L85" s="32" t="str">
        <f>IF(Sheet1!AL85&lt;&gt;"","&lt;$20,000",IF(Sheet1!AM85&lt;&gt;"","$20-49K",IF(Sheet1!AN85&lt;&gt;"","$50-100K",IF(Sheet1!AO85&lt;&gt;"","&gt;$100K",""))))</f>
        <v/>
      </c>
      <c r="M85" s="32" t="str">
        <f>IF(Sheet1!AP85="Y", "Yes", IF(Sheet1!AP85="N", "No",""))</f>
        <v/>
      </c>
      <c r="N85" s="51" t="str">
        <f>IF(Sheet1!AQ85="Y", "Yes", IF(Sheet1!AQ85="N", "No",""))</f>
        <v/>
      </c>
      <c r="O85" s="45" t="str">
        <f>IF(Sheet1!AR85="N", 0, IF(Sheet1!AS85&lt;&gt;"", Sheet1!AS85, ""))</f>
        <v/>
      </c>
      <c r="P85" s="45" t="str">
        <f>IF(Sheet1!AT85&lt;&gt;"", "Never", IF(Sheet1!AU85&lt;&gt;"", "Sometimes", IF(Sheet1!AV85&lt;&gt;"", "Often", IF(Sheet1!AW85&lt;&gt;"", "Always",""))))</f>
        <v/>
      </c>
      <c r="Q85" s="45" t="str">
        <f>IF(Sheet1!AX85="Y", "Yes", IF(Sheet1!AX85="N", "No",""))</f>
        <v/>
      </c>
      <c r="R85" s="45" t="str">
        <f>IF(Sheet1!AY85="Y", IF(Sheet1!AZ85&lt;&gt;"", Sheet1!AZ85-Sheet1!DK85+Sheet1!DL85, ""),"")</f>
        <v/>
      </c>
      <c r="S85" s="45" t="str">
        <f>IF(Sheet1!BA85="Y", IF(Sheet1!BB85&lt;&gt;"", Sheet1!BB85-Sheet1!DK85+Sheet1!DL85, ""),"")</f>
        <v/>
      </c>
      <c r="T85" s="45" t="str">
        <f>IF(Sheet1!BC85="Y", IF(Sheet1!BD85&lt;&gt;"", Sheet1!BD85-Sheet1!DK85+Sheet1!DL85, ""),"")</f>
        <v/>
      </c>
      <c r="U85" s="45" t="str">
        <f>IF(Sheet1!BE85="Y", IF(Sheet1!BF85&lt;&gt;"", Sheet1!BF85-Sheet1!DK85+Sheet1!DL85, ""),"")</f>
        <v/>
      </c>
      <c r="V85" s="45" t="str">
        <f>IF(Sheet1!BG85&lt;&gt;"", Sheet1!BG85,"")</f>
        <v/>
      </c>
      <c r="W85" s="45" t="str">
        <f>IF(Sheet1!BH85&lt;&gt;"", Sheet1!BH85,"")</f>
        <v/>
      </c>
      <c r="X85" s="45" t="str">
        <f>IF(Sheet1!BI85&lt;&gt;"", Sheet1!BI85,"")</f>
        <v/>
      </c>
      <c r="Y85" s="45" t="str">
        <f>IF(Sheet1!BJ85="N", 0, IF(Sheet1!BK85&lt;&gt;"", Sheet1!BK85,""))</f>
        <v/>
      </c>
      <c r="Z85" s="45" t="str">
        <f>IF(Sheet1!BK85="N", 0, IF(Sheet1!BL85&lt;&gt;"", Sheet1!BL85,""))</f>
        <v/>
      </c>
      <c r="AA85" s="45" t="str">
        <f>IF(Sheet1!BN85&lt;&gt;"", Sheet1!BN85, "")</f>
        <v/>
      </c>
      <c r="AB85" s="45" t="str">
        <f>IF(Sheet1!BO85="Y", "Yes", IF(Sheet1!BO85="N", "No", IF(Sheet1!BO85="NA", "NA","")))</f>
        <v/>
      </c>
      <c r="AC85" s="45" t="str">
        <f>IF(Sheet1!BO85="N", "No", IF(Sheet1!BO85="NA", "No kids", IF(Sheet1!BP85="Y", "Enough", IF(Sheet1!BP85="N", "Not enough", ""))))</f>
        <v/>
      </c>
      <c r="AD85" s="45" t="str">
        <f>IF(Sheet1!BQ85="Y", "Yes", IF(Sheet1!BQ85="N", "No",""))</f>
        <v/>
      </c>
      <c r="AE85" s="45" t="str">
        <f>IF(Sheet1!BR85&lt;&gt;"", Sheet1!BR85, "")</f>
        <v/>
      </c>
      <c r="AF85" s="45" t="str">
        <f>IF(Sheet1!BS85&lt;&gt;"", "Yes", IF(Sheet1!BT85&lt;&gt;"", "No", IF(Sheet1!BU85&lt;&gt;"", "No surviving parent", IF(Sheet1!BV85&lt;&gt;"", "Don't know",""))))</f>
        <v/>
      </c>
      <c r="AG85" s="45" t="str">
        <f>IF(Sheet1!BW85&lt;&gt;"", "Yes", IF(Sheet1!BX85&lt;&gt;"", "No", IF(Sheet1!BY85&lt;&gt;"", "No surviving parent", IF(Sheet1!BZ85&lt;&gt;"", "Don't know",""))))</f>
        <v/>
      </c>
      <c r="AH85" s="45" t="str">
        <f>IF(Sheet1!CA85&lt;&gt;"", "Yes","")</f>
        <v/>
      </c>
      <c r="AI85" s="45" t="str">
        <f>IF(Sheet1!CB85&lt;&gt;"", "Yes","")</f>
        <v/>
      </c>
      <c r="AJ85" s="45" t="str">
        <f>IF(Sheet1!CC85&lt;&gt;"", "Yes","")</f>
        <v/>
      </c>
      <c r="AK85" s="45" t="str">
        <f>IF(Sheet1!CD85&lt;&gt;"", "Yes","")</f>
        <v/>
      </c>
      <c r="AL85" s="45" t="str">
        <f>IF(Sheet1!CE85&lt;&gt;"", "Yes","")</f>
        <v/>
      </c>
      <c r="AM85" s="45" t="str">
        <f>IF(Sheet1!CF85&lt;&gt;"", Sheet1!CF85, "")</f>
        <v/>
      </c>
      <c r="AN85" s="45" t="str">
        <f>IF(Sheet1!CG85="Y", "Yes", IF(Sheet1!CG85="N", "No",""))</f>
        <v/>
      </c>
      <c r="AO85" s="45" t="str">
        <f>IF(Sheet1!CH85&lt;&gt;"", Sheet1!CH85, "")</f>
        <v/>
      </c>
      <c r="AP85" s="45" t="str">
        <f>IF(Sheet1!CI85&lt;&gt;"", "No family support", IF(Sheet1!CJ85&lt;&gt;"", "A little family support", IF(Sheet1!CK85&lt;&gt;"", "A lot of family support","")))</f>
        <v/>
      </c>
      <c r="AQ85" s="45" t="str">
        <f>IF(Sheet1!CL85&lt;&gt;"", Sheet1!CL85, "")</f>
        <v/>
      </c>
      <c r="AR85" s="45" t="str">
        <f>IF(Sheet1!CM85="Y", "Yes", IF(Sheet1!CM85="N", "No",""))</f>
        <v/>
      </c>
      <c r="AS85" s="45" t="str">
        <f>IF(Sheet1!CN85&lt;&gt;"", "Boys and Girls Club was supportive", "")</f>
        <v/>
      </c>
      <c r="AT85" s="45" t="str">
        <f>IF(Sheet1!CO85&lt;&gt;"", "Supported by Reach program", "")</f>
        <v/>
      </c>
      <c r="AU85" s="45" t="str">
        <f>IF(Sheet1!CP85&lt;&gt;"", "Supported by Girls Inc", "")</f>
        <v/>
      </c>
      <c r="AV85" s="45" t="str">
        <f>IF(Sheet1!CQ85&lt;&gt;"", "Supported by sports teams", "")</f>
        <v/>
      </c>
      <c r="AW85" s="45" t="str">
        <f>IF(Sheet1!CR85&lt;&gt;"", "Supported by other groups", "")</f>
        <v/>
      </c>
      <c r="AX85" s="45" t="str">
        <f>IF(Sheet1!CS85&lt;&gt;"", Sheet1!CS85, "")</f>
        <v/>
      </c>
      <c r="AY85" s="45" t="str">
        <f>IF(Sheet1!CT85="Y", "Yes", IF(Sheet1!CT85="N", "No", ""))</f>
        <v/>
      </c>
      <c r="AZ85" s="45" t="str">
        <f>IF(Sheet1!CU85="Y", "Yes", IF(Sheet1!CU85="N", "No", ""))</f>
        <v/>
      </c>
      <c r="BA85" s="45" t="str">
        <f>IF(Sheet1!CV85&lt;&gt;"", "Yes", "")</f>
        <v/>
      </c>
      <c r="BB85" s="45" t="str">
        <f>IF(Sheet1!CW85&lt;&gt;"", "Yes", "")</f>
        <v/>
      </c>
      <c r="BC85" s="45" t="str">
        <f>IF(Sheet1!CX85&lt;&gt;"", "Yes", "")</f>
        <v/>
      </c>
      <c r="BD85" s="45" t="str">
        <f>IF(Sheet1!CY85&lt;&gt;"", "Yes", "")</f>
        <v/>
      </c>
      <c r="BE85" s="45" t="str">
        <f>IF(Sheet1!CZ85="N", "Didn't see one", IF(Sheet1!CZ85="Y", IF(Sheet1!DA85="Y", "It helped", IF(Sheet1!DA85="N", "It didn't help", "")), ""))</f>
        <v/>
      </c>
      <c r="BF85" s="45" t="str">
        <f>IF(Sheet1!DB85&lt;&gt;"", Sheet1!DB85, "")</f>
        <v/>
      </c>
      <c r="BG85" s="45" t="str">
        <f>IF(Sheet1!DC85="Y", "Yes", IF(Sheet1!DC85="N", "No", ""))</f>
        <v/>
      </c>
      <c r="BH85" s="45" t="str">
        <f>IF(Sheet1!DD85="Y", "Yes", IF(Sheet1!DD85="N", "No", ""))</f>
        <v/>
      </c>
      <c r="BI85" s="45" t="str">
        <f>IF(Sheet1!DE85&lt;&gt;"", "Before", IF(Sheet1!DF85&lt;&gt;"", "After", IF(Sheet1!DG85&lt;&gt;"", "Never in a gang","")))</f>
        <v/>
      </c>
      <c r="BJ85" s="45" t="str">
        <f>IF(Sheet1!DG85&lt;&gt;"", "", IF(Sheet1!DH85&lt;&gt;"", Sheet1!DH85, ""))</f>
        <v/>
      </c>
      <c r="BK85" s="45" t="str">
        <f>IF(Sheet1!DI85="Y", "Yes", IF(Sheet1!DI85="N", "No", ""))</f>
        <v/>
      </c>
      <c r="BL85" s="45" t="str">
        <f>IF(Sheet1!DI85="Y", IF(Sheet1!DJ85&lt;&gt;"", Sheet1!DJ85, ""), "")</f>
        <v/>
      </c>
      <c r="BM85" s="45" t="str">
        <f>IF(Sheet1!DL85&lt;&gt;"", Sheet1!DL85, "")</f>
        <v/>
      </c>
      <c r="BN85" s="45" t="str">
        <f>IF(Sheet1!DM85="Y", "Yes", IF(Sheet1!DM85="N", "No", ""))</f>
        <v/>
      </c>
    </row>
    <row r="86" spans="1:66">
      <c r="A86" s="32">
        <v>85</v>
      </c>
      <c r="B86" s="32" t="str">
        <f>IF(Sheet1!B86="M","Male", IF(Sheet1!B86="F","Female",""))</f>
        <v/>
      </c>
      <c r="C86" s="32" t="str">
        <f>IF(Sheet1!C86&lt;&gt;"","&lt;20",IF(Sheet1!D86&lt;&gt;"","21-30",IF(Sheet1!E86&lt;&gt;"","31-40",(IF(Sheet1!F86&lt;&gt;"","41-50",IF(Sheet1!G86&lt;&gt;"","50+",""))))))</f>
        <v/>
      </c>
      <c r="D86" s="32" t="str">
        <f>IF(Sheet1!H86&lt;&gt;"","Latino",IF(Sheet1!I86&lt;&gt;"", "White", IF(Sheet1!J86&lt;&gt;"", "Asian", IF(Sheet1!K86&lt;&gt;"", "African-American",IF(Sheet1!L86&lt;&gt;"", "Other","")))))</f>
        <v/>
      </c>
      <c r="E86" s="32" t="str">
        <f>IF(Sheet1!M86="N","No",IF(Sheet1!M86="Y","Yes",""))</f>
        <v/>
      </c>
      <c r="F86" s="32" t="str">
        <f>IF(Sheet1!N86&lt;&gt;"","Primary",IF(Sheet1!O86&lt;&gt;"","Middle",IF(Sheet1!P86&lt;&gt;"","Some HS",IF(Sheet1!Q86&lt;&gt;"","HS Diploma",IF(Sheet1!R86&lt;&gt;"","Some College",IF(Sheet1!S86&lt;&gt;"","College Diploma",""))))))</f>
        <v/>
      </c>
      <c r="G86" s="32" t="str">
        <f>IF(Sheet1!U86&lt;&gt;"", "&lt;5", IF(Sheet1!V86&lt;&gt;"", "5-19", IF(Sheet1!W86&lt;&gt;"", "20-40", IF(Sheet1!X86&lt;&gt;"", "&gt;40",""))))</f>
        <v/>
      </c>
      <c r="H86" s="32" t="str">
        <f>IF(Sheet1!Y86&lt;&gt;"", "Parents", IF(Sheet1!Z86&lt;&gt;"", "Illegal Activity", IF(Sheet1!AA86&lt;&gt;"", "Gov't Support", IF(Sheet1!AB86&lt;&gt;"", "Other",""))))</f>
        <v/>
      </c>
      <c r="I86" s="32" t="str">
        <f>IF(Sheet1!AC86="Y", "Yes", IF(Sheet1!AC86="N", "No", ""))</f>
        <v/>
      </c>
      <c r="J86" s="32" t="str">
        <f>IF(Sheet1!AD86="N", "0", IF(Sheet1!AE86&lt;&gt;"", "1", IF(Sheet1!AF86&lt;&gt;"", "2-3", IF(Sheet1!AG86&lt;&gt;"", "4-6", IF(Sheet1!AH86&lt;&gt;"", "7+","")))))</f>
        <v/>
      </c>
      <c r="K86" s="32" t="str">
        <f>IF(Sheet1!AI86&lt;&gt;"", "English", IF(Sheet1!AJ86&lt;&gt;"", "Spanish", IF(Sheet1!AK86&lt;&gt;"", "Other","")))</f>
        <v/>
      </c>
      <c r="L86" s="32" t="str">
        <f>IF(Sheet1!AL86&lt;&gt;"","&lt;$20,000",IF(Sheet1!AM86&lt;&gt;"","$20-49K",IF(Sheet1!AN86&lt;&gt;"","$50-100K",IF(Sheet1!AO86&lt;&gt;"","&gt;$100K",""))))</f>
        <v/>
      </c>
      <c r="M86" s="32" t="str">
        <f>IF(Sheet1!AP86="Y", "Yes", IF(Sheet1!AP86="N", "No",""))</f>
        <v/>
      </c>
      <c r="N86" s="51" t="str">
        <f>IF(Sheet1!AQ86="Y", "Yes", IF(Sheet1!AQ86="N", "No",""))</f>
        <v/>
      </c>
      <c r="O86" s="45" t="str">
        <f>IF(Sheet1!AR86="N", 0, IF(Sheet1!AS86&lt;&gt;"", Sheet1!AS86, ""))</f>
        <v/>
      </c>
      <c r="P86" s="45" t="str">
        <f>IF(Sheet1!AT86&lt;&gt;"", "Never", IF(Sheet1!AU86&lt;&gt;"", "Sometimes", IF(Sheet1!AV86&lt;&gt;"", "Often", IF(Sheet1!AW86&lt;&gt;"", "Always",""))))</f>
        <v/>
      </c>
      <c r="Q86" s="45" t="str">
        <f>IF(Sheet1!AX86="Y", "Yes", IF(Sheet1!AX86="N", "No",""))</f>
        <v/>
      </c>
      <c r="R86" s="45" t="str">
        <f>IF(Sheet1!AY86="Y", IF(Sheet1!AZ86&lt;&gt;"", Sheet1!AZ86-Sheet1!DK86+Sheet1!DL86, ""),"")</f>
        <v/>
      </c>
      <c r="S86" s="45" t="str">
        <f>IF(Sheet1!BA86="Y", IF(Sheet1!BB86&lt;&gt;"", Sheet1!BB86-Sheet1!DK86+Sheet1!DL86, ""),"")</f>
        <v/>
      </c>
      <c r="T86" s="45" t="str">
        <f>IF(Sheet1!BC86="Y", IF(Sheet1!BD86&lt;&gt;"", Sheet1!BD86-Sheet1!DK86+Sheet1!DL86, ""),"")</f>
        <v/>
      </c>
      <c r="U86" s="45" t="str">
        <f>IF(Sheet1!BE86="Y", IF(Sheet1!BF86&lt;&gt;"", Sheet1!BF86-Sheet1!DK86+Sheet1!DL86, ""),"")</f>
        <v/>
      </c>
      <c r="V86" s="45" t="str">
        <f>IF(Sheet1!BG86&lt;&gt;"", Sheet1!BG86,"")</f>
        <v/>
      </c>
      <c r="W86" s="45" t="str">
        <f>IF(Sheet1!BH86&lt;&gt;"", Sheet1!BH86,"")</f>
        <v/>
      </c>
      <c r="X86" s="45" t="str">
        <f>IF(Sheet1!BI86&lt;&gt;"", Sheet1!BI86,"")</f>
        <v/>
      </c>
      <c r="Y86" s="45" t="str">
        <f>IF(Sheet1!BJ86="N", 0, IF(Sheet1!BK86&lt;&gt;"", Sheet1!BK86,""))</f>
        <v/>
      </c>
      <c r="Z86" s="45" t="str">
        <f>IF(Sheet1!BK86="N", 0, IF(Sheet1!BL86&lt;&gt;"", Sheet1!BL86,""))</f>
        <v/>
      </c>
      <c r="AA86" s="45" t="str">
        <f>IF(Sheet1!BN86&lt;&gt;"", Sheet1!BN86, "")</f>
        <v/>
      </c>
      <c r="AB86" s="45" t="str">
        <f>IF(Sheet1!BO86="Y", "Yes", IF(Sheet1!BO86="N", "No", IF(Sheet1!BO86="NA", "NA","")))</f>
        <v/>
      </c>
      <c r="AC86" s="45" t="str">
        <f>IF(Sheet1!BO86="N", "No", IF(Sheet1!BO86="NA", "No kids", IF(Sheet1!BP86="Y", "Enough", IF(Sheet1!BP86="N", "Not enough", ""))))</f>
        <v/>
      </c>
      <c r="AD86" s="45" t="str">
        <f>IF(Sheet1!BQ86="Y", "Yes", IF(Sheet1!BQ86="N", "No",""))</f>
        <v/>
      </c>
      <c r="AE86" s="45" t="str">
        <f>IF(Sheet1!BR86&lt;&gt;"", Sheet1!BR86, "")</f>
        <v/>
      </c>
      <c r="AF86" s="45" t="str">
        <f>IF(Sheet1!BS86&lt;&gt;"", "Yes", IF(Sheet1!BT86&lt;&gt;"", "No", IF(Sheet1!BU86&lt;&gt;"", "No surviving parent", IF(Sheet1!BV86&lt;&gt;"", "Don't know",""))))</f>
        <v/>
      </c>
      <c r="AG86" s="45" t="str">
        <f>IF(Sheet1!BW86&lt;&gt;"", "Yes", IF(Sheet1!BX86&lt;&gt;"", "No", IF(Sheet1!BY86&lt;&gt;"", "No surviving parent", IF(Sheet1!BZ86&lt;&gt;"", "Don't know",""))))</f>
        <v/>
      </c>
      <c r="AH86" s="45" t="str">
        <f>IF(Sheet1!CA86&lt;&gt;"", "Yes","")</f>
        <v/>
      </c>
      <c r="AI86" s="45" t="str">
        <f>IF(Sheet1!CB86&lt;&gt;"", "Yes","")</f>
        <v/>
      </c>
      <c r="AJ86" s="45" t="str">
        <f>IF(Sheet1!CC86&lt;&gt;"", "Yes","")</f>
        <v/>
      </c>
      <c r="AK86" s="45" t="str">
        <f>IF(Sheet1!CD86&lt;&gt;"", "Yes","")</f>
        <v/>
      </c>
      <c r="AL86" s="45" t="str">
        <f>IF(Sheet1!CE86&lt;&gt;"", "Yes","")</f>
        <v/>
      </c>
      <c r="AM86" s="45" t="str">
        <f>IF(Sheet1!CF86&lt;&gt;"", Sheet1!CF86, "")</f>
        <v/>
      </c>
      <c r="AN86" s="45" t="str">
        <f>IF(Sheet1!CG86="Y", "Yes", IF(Sheet1!CG86="N", "No",""))</f>
        <v/>
      </c>
      <c r="AO86" s="45" t="str">
        <f>IF(Sheet1!CH86&lt;&gt;"", Sheet1!CH86, "")</f>
        <v/>
      </c>
      <c r="AP86" s="45" t="str">
        <f>IF(Sheet1!CI86&lt;&gt;"", "No family support", IF(Sheet1!CJ86&lt;&gt;"", "A little family support", IF(Sheet1!CK86&lt;&gt;"", "A lot of family support","")))</f>
        <v/>
      </c>
      <c r="AQ86" s="45" t="str">
        <f>IF(Sheet1!CL86&lt;&gt;"", Sheet1!CL86, "")</f>
        <v/>
      </c>
      <c r="AR86" s="45" t="str">
        <f>IF(Sheet1!CM86="Y", "Yes", IF(Sheet1!CM86="N", "No",""))</f>
        <v/>
      </c>
      <c r="AS86" s="45" t="str">
        <f>IF(Sheet1!CN86&lt;&gt;"", "Boys and Girls Club was supportive", "")</f>
        <v/>
      </c>
      <c r="AT86" s="45" t="str">
        <f>IF(Sheet1!CO86&lt;&gt;"", "Supported by Reach program", "")</f>
        <v/>
      </c>
      <c r="AU86" s="45" t="str">
        <f>IF(Sheet1!CP86&lt;&gt;"", "Supported by Girls Inc", "")</f>
        <v/>
      </c>
      <c r="AV86" s="45" t="str">
        <f>IF(Sheet1!CQ86&lt;&gt;"", "Supported by sports teams", "")</f>
        <v/>
      </c>
      <c r="AW86" s="45" t="str">
        <f>IF(Sheet1!CR86&lt;&gt;"", "Supported by other groups", "")</f>
        <v/>
      </c>
      <c r="AX86" s="45" t="str">
        <f>IF(Sheet1!CS86&lt;&gt;"", Sheet1!CS86, "")</f>
        <v/>
      </c>
      <c r="AY86" s="45" t="str">
        <f>IF(Sheet1!CT86="Y", "Yes", IF(Sheet1!CT86="N", "No", ""))</f>
        <v/>
      </c>
      <c r="AZ86" s="45" t="str">
        <f>IF(Sheet1!CU86="Y", "Yes", IF(Sheet1!CU86="N", "No", ""))</f>
        <v/>
      </c>
      <c r="BA86" s="45" t="str">
        <f>IF(Sheet1!CV86&lt;&gt;"", "Yes", "")</f>
        <v/>
      </c>
      <c r="BB86" s="45" t="str">
        <f>IF(Sheet1!CW86&lt;&gt;"", "Yes", "")</f>
        <v/>
      </c>
      <c r="BC86" s="45" t="str">
        <f>IF(Sheet1!CX86&lt;&gt;"", "Yes", "")</f>
        <v/>
      </c>
      <c r="BD86" s="45" t="str">
        <f>IF(Sheet1!CY86&lt;&gt;"", "Yes", "")</f>
        <v/>
      </c>
      <c r="BE86" s="45" t="str">
        <f>IF(Sheet1!CZ86="N", "Didn't see one", IF(Sheet1!CZ86="Y", IF(Sheet1!DA86="Y", "It helped", IF(Sheet1!DA86="N", "It didn't help", "")), ""))</f>
        <v/>
      </c>
      <c r="BF86" s="45" t="str">
        <f>IF(Sheet1!DB86&lt;&gt;"", Sheet1!DB86, "")</f>
        <v/>
      </c>
      <c r="BG86" s="45" t="str">
        <f>IF(Sheet1!DC86="Y", "Yes", IF(Sheet1!DC86="N", "No", ""))</f>
        <v/>
      </c>
      <c r="BH86" s="45" t="str">
        <f>IF(Sheet1!DD86="Y", "Yes", IF(Sheet1!DD86="N", "No", ""))</f>
        <v/>
      </c>
      <c r="BI86" s="45" t="str">
        <f>IF(Sheet1!DE86&lt;&gt;"", "Before", IF(Sheet1!DF86&lt;&gt;"", "After", IF(Sheet1!DG86&lt;&gt;"", "Never in a gang","")))</f>
        <v/>
      </c>
      <c r="BJ86" s="45" t="str">
        <f>IF(Sheet1!DG86&lt;&gt;"", "", IF(Sheet1!DH86&lt;&gt;"", Sheet1!DH86, ""))</f>
        <v/>
      </c>
      <c r="BK86" s="45" t="str">
        <f>IF(Sheet1!DI86="Y", "Yes", IF(Sheet1!DI86="N", "No", ""))</f>
        <v/>
      </c>
      <c r="BL86" s="45" t="str">
        <f>IF(Sheet1!DI86="Y", IF(Sheet1!DJ86&lt;&gt;"", Sheet1!DJ86, ""), "")</f>
        <v/>
      </c>
      <c r="BM86" s="45" t="str">
        <f>IF(Sheet1!DL86&lt;&gt;"", Sheet1!DL86, "")</f>
        <v/>
      </c>
      <c r="BN86" s="45" t="str">
        <f>IF(Sheet1!DM86="Y", "Yes", IF(Sheet1!DM86="N", "No", ""))</f>
        <v/>
      </c>
    </row>
    <row r="87" spans="1:66">
      <c r="A87" s="32">
        <v>86</v>
      </c>
      <c r="B87" s="32" t="str">
        <f>IF(Sheet1!B87="M","Male", IF(Sheet1!B87="F","Female",""))</f>
        <v/>
      </c>
      <c r="C87" s="32" t="str">
        <f>IF(Sheet1!C87&lt;&gt;"","&lt;20",IF(Sheet1!D87&lt;&gt;"","21-30",IF(Sheet1!E87&lt;&gt;"","31-40",(IF(Sheet1!F87&lt;&gt;"","41-50",IF(Sheet1!G87&lt;&gt;"","50+",""))))))</f>
        <v/>
      </c>
      <c r="D87" s="32" t="str">
        <f>IF(Sheet1!H87&lt;&gt;"","Latino",IF(Sheet1!I87&lt;&gt;"", "White", IF(Sheet1!J87&lt;&gt;"", "Asian", IF(Sheet1!K87&lt;&gt;"", "African-American",IF(Sheet1!L87&lt;&gt;"", "Other","")))))</f>
        <v/>
      </c>
      <c r="E87" s="32" t="str">
        <f>IF(Sheet1!M87="N","No",IF(Sheet1!M87="Y","Yes",""))</f>
        <v/>
      </c>
      <c r="F87" s="32" t="str">
        <f>IF(Sheet1!N87&lt;&gt;"","Primary",IF(Sheet1!O87&lt;&gt;"","Middle",IF(Sheet1!P87&lt;&gt;"","Some HS",IF(Sheet1!Q87&lt;&gt;"","HS Diploma",IF(Sheet1!R87&lt;&gt;"","Some College",IF(Sheet1!S87&lt;&gt;"","College Diploma",""))))))</f>
        <v/>
      </c>
      <c r="G87" s="32" t="str">
        <f>IF(Sheet1!U87&lt;&gt;"", "&lt;5", IF(Sheet1!V87&lt;&gt;"", "5-19", IF(Sheet1!W87&lt;&gt;"", "20-40", IF(Sheet1!X87&lt;&gt;"", "&gt;40",""))))</f>
        <v/>
      </c>
      <c r="H87" s="32" t="str">
        <f>IF(Sheet1!Y87&lt;&gt;"", "Parents", IF(Sheet1!Z87&lt;&gt;"", "Illegal Activity", IF(Sheet1!AA87&lt;&gt;"", "Gov't Support", IF(Sheet1!AB87&lt;&gt;"", "Other",""))))</f>
        <v/>
      </c>
      <c r="I87" s="32" t="str">
        <f>IF(Sheet1!AC87="Y", "Yes", IF(Sheet1!AC87="N", "No", ""))</f>
        <v/>
      </c>
      <c r="J87" s="32" t="str">
        <f>IF(Sheet1!AD87="N", "0", IF(Sheet1!AE87&lt;&gt;"", "1", IF(Sheet1!AF87&lt;&gt;"", "2-3", IF(Sheet1!AG87&lt;&gt;"", "4-6", IF(Sheet1!AH87&lt;&gt;"", "7+","")))))</f>
        <v/>
      </c>
      <c r="K87" s="32" t="str">
        <f>IF(Sheet1!AI87&lt;&gt;"", "English", IF(Sheet1!AJ87&lt;&gt;"", "Spanish", IF(Sheet1!AK87&lt;&gt;"", "Other","")))</f>
        <v/>
      </c>
      <c r="L87" s="32" t="str">
        <f>IF(Sheet1!AL87&lt;&gt;"","&lt;$20,000",IF(Sheet1!AM87&lt;&gt;"","$20-49K",IF(Sheet1!AN87&lt;&gt;"","$50-100K",IF(Sheet1!AO87&lt;&gt;"","&gt;$100K",""))))</f>
        <v/>
      </c>
      <c r="M87" s="32" t="str">
        <f>IF(Sheet1!AP87="Y", "Yes", IF(Sheet1!AP87="N", "No",""))</f>
        <v/>
      </c>
      <c r="N87" s="51" t="str">
        <f>IF(Sheet1!AQ87="Y", "Yes", IF(Sheet1!AQ87="N", "No",""))</f>
        <v/>
      </c>
      <c r="O87" s="45" t="str">
        <f>IF(Sheet1!AR87="N", 0, IF(Sheet1!AS87&lt;&gt;"", Sheet1!AS87, ""))</f>
        <v/>
      </c>
      <c r="P87" s="45" t="str">
        <f>IF(Sheet1!AT87&lt;&gt;"", "Never", IF(Sheet1!AU87&lt;&gt;"", "Sometimes", IF(Sheet1!AV87&lt;&gt;"", "Often", IF(Sheet1!AW87&lt;&gt;"", "Always",""))))</f>
        <v/>
      </c>
      <c r="Q87" s="45" t="str">
        <f>IF(Sheet1!AX87="Y", "Yes", IF(Sheet1!AX87="N", "No",""))</f>
        <v/>
      </c>
      <c r="R87" s="45" t="str">
        <f>IF(Sheet1!AY87="Y", IF(Sheet1!AZ87&lt;&gt;"", Sheet1!AZ87-Sheet1!DK87+Sheet1!DL87, ""),"")</f>
        <v/>
      </c>
      <c r="S87" s="45" t="str">
        <f>IF(Sheet1!BA87="Y", IF(Sheet1!BB87&lt;&gt;"", Sheet1!BB87-Sheet1!DK87+Sheet1!DL87, ""),"")</f>
        <v/>
      </c>
      <c r="T87" s="45" t="str">
        <f>IF(Sheet1!BC87="Y", IF(Sheet1!BD87&lt;&gt;"", Sheet1!BD87-Sheet1!DK87+Sheet1!DL87, ""),"")</f>
        <v/>
      </c>
      <c r="U87" s="45" t="str">
        <f>IF(Sheet1!BE87="Y", IF(Sheet1!BF87&lt;&gt;"", Sheet1!BF87-Sheet1!DK87+Sheet1!DL87, ""),"")</f>
        <v/>
      </c>
      <c r="V87" s="45" t="str">
        <f>IF(Sheet1!BG87&lt;&gt;"", Sheet1!BG87,"")</f>
        <v/>
      </c>
      <c r="W87" s="45" t="str">
        <f>IF(Sheet1!BH87&lt;&gt;"", Sheet1!BH87,"")</f>
        <v/>
      </c>
      <c r="X87" s="45" t="str">
        <f>IF(Sheet1!BI87&lt;&gt;"", Sheet1!BI87,"")</f>
        <v/>
      </c>
      <c r="Y87" s="45" t="str">
        <f>IF(Sheet1!BJ87="N", 0, IF(Sheet1!BK87&lt;&gt;"", Sheet1!BK87,""))</f>
        <v/>
      </c>
      <c r="Z87" s="45" t="str">
        <f>IF(Sheet1!BK87="N", 0, IF(Sheet1!BL87&lt;&gt;"", Sheet1!BL87,""))</f>
        <v/>
      </c>
      <c r="AA87" s="45" t="str">
        <f>IF(Sheet1!BN87&lt;&gt;"", Sheet1!BN87, "")</f>
        <v/>
      </c>
      <c r="AB87" s="45" t="str">
        <f>IF(Sheet1!BO87="Y", "Yes", IF(Sheet1!BO87="N", "No", IF(Sheet1!BO87="NA", "NA","")))</f>
        <v/>
      </c>
      <c r="AC87" s="45" t="str">
        <f>IF(Sheet1!BO87="N", "No", IF(Sheet1!BO87="NA", "No kids", IF(Sheet1!BP87="Y", "Enough", IF(Sheet1!BP87="N", "Not enough", ""))))</f>
        <v/>
      </c>
      <c r="AD87" s="45" t="str">
        <f>IF(Sheet1!BQ87="Y", "Yes", IF(Sheet1!BQ87="N", "No",""))</f>
        <v/>
      </c>
      <c r="AE87" s="45" t="str">
        <f>IF(Sheet1!BR87&lt;&gt;"", Sheet1!BR87, "")</f>
        <v/>
      </c>
      <c r="AF87" s="45" t="str">
        <f>IF(Sheet1!BS87&lt;&gt;"", "Yes", IF(Sheet1!BT87&lt;&gt;"", "No", IF(Sheet1!BU87&lt;&gt;"", "No surviving parent", IF(Sheet1!BV87&lt;&gt;"", "Don't know",""))))</f>
        <v/>
      </c>
      <c r="AG87" s="45" t="str">
        <f>IF(Sheet1!BW87&lt;&gt;"", "Yes", IF(Sheet1!BX87&lt;&gt;"", "No", IF(Sheet1!BY87&lt;&gt;"", "No surviving parent", IF(Sheet1!BZ87&lt;&gt;"", "Don't know",""))))</f>
        <v/>
      </c>
      <c r="AH87" s="45" t="str">
        <f>IF(Sheet1!CA87&lt;&gt;"", "Yes","")</f>
        <v/>
      </c>
      <c r="AI87" s="45" t="str">
        <f>IF(Sheet1!CB87&lt;&gt;"", "Yes","")</f>
        <v/>
      </c>
      <c r="AJ87" s="45" t="str">
        <f>IF(Sheet1!CC87&lt;&gt;"", "Yes","")</f>
        <v/>
      </c>
      <c r="AK87" s="45" t="str">
        <f>IF(Sheet1!CD87&lt;&gt;"", "Yes","")</f>
        <v/>
      </c>
      <c r="AL87" s="45" t="str">
        <f>IF(Sheet1!CE87&lt;&gt;"", "Yes","")</f>
        <v/>
      </c>
      <c r="AM87" s="45" t="str">
        <f>IF(Sheet1!CF87&lt;&gt;"", Sheet1!CF87, "")</f>
        <v/>
      </c>
      <c r="AN87" s="45" t="str">
        <f>IF(Sheet1!CG87="Y", "Yes", IF(Sheet1!CG87="N", "No",""))</f>
        <v/>
      </c>
      <c r="AO87" s="45" t="str">
        <f>IF(Sheet1!CH87&lt;&gt;"", Sheet1!CH87, "")</f>
        <v/>
      </c>
      <c r="AP87" s="45" t="str">
        <f>IF(Sheet1!CI87&lt;&gt;"", "No family support", IF(Sheet1!CJ87&lt;&gt;"", "A little family support", IF(Sheet1!CK87&lt;&gt;"", "A lot of family support","")))</f>
        <v/>
      </c>
      <c r="AQ87" s="45" t="str">
        <f>IF(Sheet1!CL87&lt;&gt;"", Sheet1!CL87, "")</f>
        <v/>
      </c>
      <c r="AR87" s="45" t="str">
        <f>IF(Sheet1!CM87="Y", "Yes", IF(Sheet1!CM87="N", "No",""))</f>
        <v/>
      </c>
      <c r="AS87" s="45" t="str">
        <f>IF(Sheet1!CN87&lt;&gt;"", "Boys and Girls Club was supportive", "")</f>
        <v/>
      </c>
      <c r="AT87" s="45" t="str">
        <f>IF(Sheet1!CO87&lt;&gt;"", "Supported by Reach program", "")</f>
        <v/>
      </c>
      <c r="AU87" s="45" t="str">
        <f>IF(Sheet1!CP87&lt;&gt;"", "Supported by Girls Inc", "")</f>
        <v/>
      </c>
      <c r="AV87" s="45" t="str">
        <f>IF(Sheet1!CQ87&lt;&gt;"", "Supported by sports teams", "")</f>
        <v/>
      </c>
      <c r="AW87" s="45" t="str">
        <f>IF(Sheet1!CR87&lt;&gt;"", "Supported by other groups", "")</f>
        <v/>
      </c>
      <c r="AX87" s="45" t="str">
        <f>IF(Sheet1!CS87&lt;&gt;"", Sheet1!CS87, "")</f>
        <v/>
      </c>
      <c r="AY87" s="45" t="str">
        <f>IF(Sheet1!CT87="Y", "Yes", IF(Sheet1!CT87="N", "No", ""))</f>
        <v/>
      </c>
      <c r="AZ87" s="45" t="str">
        <f>IF(Sheet1!CU87="Y", "Yes", IF(Sheet1!CU87="N", "No", ""))</f>
        <v/>
      </c>
      <c r="BA87" s="45" t="str">
        <f>IF(Sheet1!CV87&lt;&gt;"", "Yes", "")</f>
        <v/>
      </c>
      <c r="BB87" s="45" t="str">
        <f>IF(Sheet1!CW87&lt;&gt;"", "Yes", "")</f>
        <v/>
      </c>
      <c r="BC87" s="45" t="str">
        <f>IF(Sheet1!CX87&lt;&gt;"", "Yes", "")</f>
        <v/>
      </c>
      <c r="BD87" s="45" t="str">
        <f>IF(Sheet1!CY87&lt;&gt;"", "Yes", "")</f>
        <v/>
      </c>
      <c r="BE87" s="45" t="str">
        <f>IF(Sheet1!CZ87="N", "Didn't see one", IF(Sheet1!CZ87="Y", IF(Sheet1!DA87="Y", "It helped", IF(Sheet1!DA87="N", "It didn't help", "")), ""))</f>
        <v/>
      </c>
      <c r="BF87" s="45" t="str">
        <f>IF(Sheet1!DB87&lt;&gt;"", Sheet1!DB87, "")</f>
        <v/>
      </c>
      <c r="BG87" s="45" t="str">
        <f>IF(Sheet1!DC87="Y", "Yes", IF(Sheet1!DC87="N", "No", ""))</f>
        <v/>
      </c>
      <c r="BH87" s="45" t="str">
        <f>IF(Sheet1!DD87="Y", "Yes", IF(Sheet1!DD87="N", "No", ""))</f>
        <v/>
      </c>
      <c r="BI87" s="45" t="str">
        <f>IF(Sheet1!DE87&lt;&gt;"", "Before", IF(Sheet1!DF87&lt;&gt;"", "After", IF(Sheet1!DG87&lt;&gt;"", "Never in a gang","")))</f>
        <v/>
      </c>
      <c r="BJ87" s="45" t="str">
        <f>IF(Sheet1!DG87&lt;&gt;"", "", IF(Sheet1!DH87&lt;&gt;"", Sheet1!DH87, ""))</f>
        <v/>
      </c>
      <c r="BK87" s="45" t="str">
        <f>IF(Sheet1!DI87="Y", "Yes", IF(Sheet1!DI87="N", "No", ""))</f>
        <v/>
      </c>
      <c r="BL87" s="45" t="str">
        <f>IF(Sheet1!DI87="Y", IF(Sheet1!DJ87&lt;&gt;"", Sheet1!DJ87, ""), "")</f>
        <v/>
      </c>
      <c r="BM87" s="45" t="str">
        <f>IF(Sheet1!DL87&lt;&gt;"", Sheet1!DL87, "")</f>
        <v/>
      </c>
      <c r="BN87" s="45" t="str">
        <f>IF(Sheet1!DM87="Y", "Yes", IF(Sheet1!DM87="N", "No", ""))</f>
        <v/>
      </c>
    </row>
    <row r="88" spans="1:66">
      <c r="A88" s="32">
        <v>87</v>
      </c>
      <c r="B88" s="32" t="str">
        <f>IF(Sheet1!B88="M","Male", IF(Sheet1!B88="F","Female",""))</f>
        <v/>
      </c>
      <c r="C88" s="32" t="str">
        <f>IF(Sheet1!C88&lt;&gt;"","&lt;20",IF(Sheet1!D88&lt;&gt;"","21-30",IF(Sheet1!E88&lt;&gt;"","31-40",(IF(Sheet1!F88&lt;&gt;"","41-50",IF(Sheet1!G88&lt;&gt;"","50+",""))))))</f>
        <v/>
      </c>
      <c r="D88" s="32" t="str">
        <f>IF(Sheet1!H88&lt;&gt;"","Latino",IF(Sheet1!I88&lt;&gt;"", "White", IF(Sheet1!J88&lt;&gt;"", "Asian", IF(Sheet1!K88&lt;&gt;"", "African-American",IF(Sheet1!L88&lt;&gt;"", "Other","")))))</f>
        <v/>
      </c>
      <c r="E88" s="32" t="str">
        <f>IF(Sheet1!M88="N","No",IF(Sheet1!M88="Y","Yes",""))</f>
        <v/>
      </c>
      <c r="F88" s="32" t="str">
        <f>IF(Sheet1!N88&lt;&gt;"","Primary",IF(Sheet1!O88&lt;&gt;"","Middle",IF(Sheet1!P88&lt;&gt;"","Some HS",IF(Sheet1!Q88&lt;&gt;"","HS Diploma",IF(Sheet1!R88&lt;&gt;"","Some College",IF(Sheet1!S88&lt;&gt;"","College Diploma",""))))))</f>
        <v/>
      </c>
      <c r="G88" s="32" t="str">
        <f>IF(Sheet1!U88&lt;&gt;"", "&lt;5", IF(Sheet1!V88&lt;&gt;"", "5-19", IF(Sheet1!W88&lt;&gt;"", "20-40", IF(Sheet1!X88&lt;&gt;"", "&gt;40",""))))</f>
        <v/>
      </c>
      <c r="H88" s="32" t="str">
        <f>IF(Sheet1!Y88&lt;&gt;"", "Parents", IF(Sheet1!Z88&lt;&gt;"", "Illegal Activity", IF(Sheet1!AA88&lt;&gt;"", "Gov't Support", IF(Sheet1!AB88&lt;&gt;"", "Other",""))))</f>
        <v/>
      </c>
      <c r="I88" s="32" t="str">
        <f>IF(Sheet1!AC88="Y", "Yes", IF(Sheet1!AC88="N", "No", ""))</f>
        <v/>
      </c>
      <c r="J88" s="32" t="str">
        <f>IF(Sheet1!AD88="N", "0", IF(Sheet1!AE88&lt;&gt;"", "1", IF(Sheet1!AF88&lt;&gt;"", "2-3", IF(Sheet1!AG88&lt;&gt;"", "4-6", IF(Sheet1!AH88&lt;&gt;"", "7+","")))))</f>
        <v/>
      </c>
      <c r="K88" s="32" t="str">
        <f>IF(Sheet1!AI88&lt;&gt;"", "English", IF(Sheet1!AJ88&lt;&gt;"", "Spanish", IF(Sheet1!AK88&lt;&gt;"", "Other","")))</f>
        <v/>
      </c>
      <c r="L88" s="32" t="str">
        <f>IF(Sheet1!AL88&lt;&gt;"","&lt;$20,000",IF(Sheet1!AM88&lt;&gt;"","$20-49K",IF(Sheet1!AN88&lt;&gt;"","$50-100K",IF(Sheet1!AO88&lt;&gt;"","&gt;$100K",""))))</f>
        <v/>
      </c>
      <c r="M88" s="32" t="str">
        <f>IF(Sheet1!AP88="Y", "Yes", IF(Sheet1!AP88="N", "No",""))</f>
        <v/>
      </c>
      <c r="N88" s="51" t="str">
        <f>IF(Sheet1!AQ88="Y", "Yes", IF(Sheet1!AQ88="N", "No",""))</f>
        <v/>
      </c>
      <c r="O88" s="45" t="str">
        <f>IF(Sheet1!AR88="N", 0, IF(Sheet1!AS88&lt;&gt;"", Sheet1!AS88, ""))</f>
        <v/>
      </c>
      <c r="P88" s="45" t="str">
        <f>IF(Sheet1!AT88&lt;&gt;"", "Never", IF(Sheet1!AU88&lt;&gt;"", "Sometimes", IF(Sheet1!AV88&lt;&gt;"", "Often", IF(Sheet1!AW88&lt;&gt;"", "Always",""))))</f>
        <v/>
      </c>
      <c r="Q88" s="45" t="str">
        <f>IF(Sheet1!AX88="Y", "Yes", IF(Sheet1!AX88="N", "No",""))</f>
        <v/>
      </c>
      <c r="R88" s="45" t="str">
        <f>IF(Sheet1!AY88="Y", IF(Sheet1!AZ88&lt;&gt;"", Sheet1!AZ88-Sheet1!DK88+Sheet1!DL88, ""),"")</f>
        <v/>
      </c>
      <c r="S88" s="45" t="str">
        <f>IF(Sheet1!BA88="Y", IF(Sheet1!BB88&lt;&gt;"", Sheet1!BB88-Sheet1!DK88+Sheet1!DL88, ""),"")</f>
        <v/>
      </c>
      <c r="T88" s="45" t="str">
        <f>IF(Sheet1!BC88="Y", IF(Sheet1!BD88&lt;&gt;"", Sheet1!BD88-Sheet1!DK88+Sheet1!DL88, ""),"")</f>
        <v/>
      </c>
      <c r="U88" s="45" t="str">
        <f>IF(Sheet1!BE88="Y", IF(Sheet1!BF88&lt;&gt;"", Sheet1!BF88-Sheet1!DK88+Sheet1!DL88, ""),"")</f>
        <v/>
      </c>
      <c r="V88" s="45" t="str">
        <f>IF(Sheet1!BG88&lt;&gt;"", Sheet1!BG88,"")</f>
        <v/>
      </c>
      <c r="W88" s="45" t="str">
        <f>IF(Sheet1!BH88&lt;&gt;"", Sheet1!BH88,"")</f>
        <v/>
      </c>
      <c r="X88" s="45" t="str">
        <f>IF(Sheet1!BI88&lt;&gt;"", Sheet1!BI88,"")</f>
        <v/>
      </c>
      <c r="Y88" s="45" t="str">
        <f>IF(Sheet1!BJ88="N", 0, IF(Sheet1!BK88&lt;&gt;"", Sheet1!BK88,""))</f>
        <v/>
      </c>
      <c r="Z88" s="45" t="str">
        <f>IF(Sheet1!BK88="N", 0, IF(Sheet1!BL88&lt;&gt;"", Sheet1!BL88,""))</f>
        <v/>
      </c>
      <c r="AA88" s="45" t="str">
        <f>IF(Sheet1!BN88&lt;&gt;"", Sheet1!BN88, "")</f>
        <v/>
      </c>
      <c r="AB88" s="45" t="str">
        <f>IF(Sheet1!BO88="Y", "Yes", IF(Sheet1!BO88="N", "No", IF(Sheet1!BO88="NA", "NA","")))</f>
        <v/>
      </c>
      <c r="AC88" s="45" t="str">
        <f>IF(Sheet1!BO88="N", "No", IF(Sheet1!BO88="NA", "No kids", IF(Sheet1!BP88="Y", "Enough", IF(Sheet1!BP88="N", "Not enough", ""))))</f>
        <v/>
      </c>
      <c r="AD88" s="45" t="str">
        <f>IF(Sheet1!BQ88="Y", "Yes", IF(Sheet1!BQ88="N", "No",""))</f>
        <v/>
      </c>
      <c r="AE88" s="45" t="str">
        <f>IF(Sheet1!BR88&lt;&gt;"", Sheet1!BR88, "")</f>
        <v/>
      </c>
      <c r="AF88" s="45" t="str">
        <f>IF(Sheet1!BS88&lt;&gt;"", "Yes", IF(Sheet1!BT88&lt;&gt;"", "No", IF(Sheet1!BU88&lt;&gt;"", "No surviving parent", IF(Sheet1!BV88&lt;&gt;"", "Don't know",""))))</f>
        <v/>
      </c>
      <c r="AG88" s="45" t="str">
        <f>IF(Sheet1!BW88&lt;&gt;"", "Yes", IF(Sheet1!BX88&lt;&gt;"", "No", IF(Sheet1!BY88&lt;&gt;"", "No surviving parent", IF(Sheet1!BZ88&lt;&gt;"", "Don't know",""))))</f>
        <v/>
      </c>
      <c r="AH88" s="45" t="str">
        <f>IF(Sheet1!CA88&lt;&gt;"", "Yes","")</f>
        <v/>
      </c>
      <c r="AI88" s="45" t="str">
        <f>IF(Sheet1!CB88&lt;&gt;"", "Yes","")</f>
        <v/>
      </c>
      <c r="AJ88" s="45" t="str">
        <f>IF(Sheet1!CC88&lt;&gt;"", "Yes","")</f>
        <v/>
      </c>
      <c r="AK88" s="45" t="str">
        <f>IF(Sheet1!CD88&lt;&gt;"", "Yes","")</f>
        <v/>
      </c>
      <c r="AL88" s="45" t="str">
        <f>IF(Sheet1!CE88&lt;&gt;"", "Yes","")</f>
        <v/>
      </c>
      <c r="AM88" s="45" t="str">
        <f>IF(Sheet1!CF88&lt;&gt;"", Sheet1!CF88, "")</f>
        <v/>
      </c>
      <c r="AN88" s="45" t="str">
        <f>IF(Sheet1!CG88="Y", "Yes", IF(Sheet1!CG88="N", "No",""))</f>
        <v/>
      </c>
      <c r="AO88" s="45" t="str">
        <f>IF(Sheet1!CH88&lt;&gt;"", Sheet1!CH88, "")</f>
        <v/>
      </c>
      <c r="AP88" s="45" t="str">
        <f>IF(Sheet1!CI88&lt;&gt;"", "No family support", IF(Sheet1!CJ88&lt;&gt;"", "A little family support", IF(Sheet1!CK88&lt;&gt;"", "A lot of family support","")))</f>
        <v/>
      </c>
      <c r="AQ88" s="45" t="str">
        <f>IF(Sheet1!CL88&lt;&gt;"", Sheet1!CL88, "")</f>
        <v/>
      </c>
      <c r="AR88" s="45" t="str">
        <f>IF(Sheet1!CM88="Y", "Yes", IF(Sheet1!CM88="N", "No",""))</f>
        <v/>
      </c>
      <c r="AS88" s="45" t="str">
        <f>IF(Sheet1!CN88&lt;&gt;"", "Boys and Girls Club was supportive", "")</f>
        <v/>
      </c>
      <c r="AT88" s="45" t="str">
        <f>IF(Sheet1!CO88&lt;&gt;"", "Supported by Reach program", "")</f>
        <v/>
      </c>
      <c r="AU88" s="45" t="str">
        <f>IF(Sheet1!CP88&lt;&gt;"", "Supported by Girls Inc", "")</f>
        <v/>
      </c>
      <c r="AV88" s="45" t="str">
        <f>IF(Sheet1!CQ88&lt;&gt;"", "Supported by sports teams", "")</f>
        <v/>
      </c>
      <c r="AW88" s="45" t="str">
        <f>IF(Sheet1!CR88&lt;&gt;"", "Supported by other groups", "")</f>
        <v/>
      </c>
      <c r="AX88" s="45" t="str">
        <f>IF(Sheet1!CS88&lt;&gt;"", Sheet1!CS88, "")</f>
        <v/>
      </c>
      <c r="AY88" s="45" t="str">
        <f>IF(Sheet1!CT88="Y", "Yes", IF(Sheet1!CT88="N", "No", ""))</f>
        <v/>
      </c>
      <c r="AZ88" s="45" t="str">
        <f>IF(Sheet1!CU88="Y", "Yes", IF(Sheet1!CU88="N", "No", ""))</f>
        <v/>
      </c>
      <c r="BA88" s="45" t="str">
        <f>IF(Sheet1!CV88&lt;&gt;"", "Yes", "")</f>
        <v/>
      </c>
      <c r="BB88" s="45" t="str">
        <f>IF(Sheet1!CW88&lt;&gt;"", "Yes", "")</f>
        <v/>
      </c>
      <c r="BC88" s="45" t="str">
        <f>IF(Sheet1!CX88&lt;&gt;"", "Yes", "")</f>
        <v/>
      </c>
      <c r="BD88" s="45" t="str">
        <f>IF(Sheet1!CY88&lt;&gt;"", "Yes", "")</f>
        <v/>
      </c>
      <c r="BE88" s="45" t="str">
        <f>IF(Sheet1!CZ88="N", "Didn't see one", IF(Sheet1!CZ88="Y", IF(Sheet1!DA88="Y", "It helped", IF(Sheet1!DA88="N", "It didn't help", "")), ""))</f>
        <v/>
      </c>
      <c r="BF88" s="45" t="str">
        <f>IF(Sheet1!DB88&lt;&gt;"", Sheet1!DB88, "")</f>
        <v/>
      </c>
      <c r="BG88" s="45" t="str">
        <f>IF(Sheet1!DC88="Y", "Yes", IF(Sheet1!DC88="N", "No", ""))</f>
        <v/>
      </c>
      <c r="BH88" s="45" t="str">
        <f>IF(Sheet1!DD88="Y", "Yes", IF(Sheet1!DD88="N", "No", ""))</f>
        <v/>
      </c>
      <c r="BI88" s="45" t="str">
        <f>IF(Sheet1!DE88&lt;&gt;"", "Before", IF(Sheet1!DF88&lt;&gt;"", "After", IF(Sheet1!DG88&lt;&gt;"", "Never in a gang","")))</f>
        <v/>
      </c>
      <c r="BJ88" s="45" t="str">
        <f>IF(Sheet1!DG88&lt;&gt;"", "", IF(Sheet1!DH88&lt;&gt;"", Sheet1!DH88, ""))</f>
        <v/>
      </c>
      <c r="BK88" s="45" t="str">
        <f>IF(Sheet1!DI88="Y", "Yes", IF(Sheet1!DI88="N", "No", ""))</f>
        <v/>
      </c>
      <c r="BL88" s="45" t="str">
        <f>IF(Sheet1!DI88="Y", IF(Sheet1!DJ88&lt;&gt;"", Sheet1!DJ88, ""), "")</f>
        <v/>
      </c>
      <c r="BM88" s="45" t="str">
        <f>IF(Sheet1!DL88&lt;&gt;"", Sheet1!DL88, "")</f>
        <v/>
      </c>
      <c r="BN88" s="45" t="str">
        <f>IF(Sheet1!DM88="Y", "Yes", IF(Sheet1!DM88="N", "No", ""))</f>
        <v/>
      </c>
    </row>
    <row r="89" spans="1:66">
      <c r="A89" s="32">
        <v>88</v>
      </c>
      <c r="B89" s="32" t="str">
        <f>IF(Sheet1!B89="M","Male", IF(Sheet1!B89="F","Female",""))</f>
        <v/>
      </c>
      <c r="C89" s="32" t="str">
        <f>IF(Sheet1!C89&lt;&gt;"","&lt;20",IF(Sheet1!D89&lt;&gt;"","21-30",IF(Sheet1!E89&lt;&gt;"","31-40",(IF(Sheet1!F89&lt;&gt;"","41-50",IF(Sheet1!G89&lt;&gt;"","50+",""))))))</f>
        <v/>
      </c>
      <c r="D89" s="32" t="str">
        <f>IF(Sheet1!H89&lt;&gt;"","Latino",IF(Sheet1!I89&lt;&gt;"", "White", IF(Sheet1!J89&lt;&gt;"", "Asian", IF(Sheet1!K89&lt;&gt;"", "African-American",IF(Sheet1!L89&lt;&gt;"", "Other","")))))</f>
        <v/>
      </c>
      <c r="E89" s="32" t="str">
        <f>IF(Sheet1!M89="N","No",IF(Sheet1!M89="Y","Yes",""))</f>
        <v/>
      </c>
      <c r="F89" s="32" t="str">
        <f>IF(Sheet1!N89&lt;&gt;"","Primary",IF(Sheet1!O89&lt;&gt;"","Middle",IF(Sheet1!P89&lt;&gt;"","Some HS",IF(Sheet1!Q89&lt;&gt;"","HS Diploma",IF(Sheet1!R89&lt;&gt;"","Some College",IF(Sheet1!S89&lt;&gt;"","College Diploma",""))))))</f>
        <v/>
      </c>
      <c r="G89" s="32" t="str">
        <f>IF(Sheet1!U89&lt;&gt;"", "&lt;5", IF(Sheet1!V89&lt;&gt;"", "5-19", IF(Sheet1!W89&lt;&gt;"", "20-40", IF(Sheet1!X89&lt;&gt;"", "&gt;40",""))))</f>
        <v/>
      </c>
      <c r="H89" s="32" t="str">
        <f>IF(Sheet1!Y89&lt;&gt;"", "Parents", IF(Sheet1!Z89&lt;&gt;"", "Illegal Activity", IF(Sheet1!AA89&lt;&gt;"", "Gov't Support", IF(Sheet1!AB89&lt;&gt;"", "Other",""))))</f>
        <v/>
      </c>
      <c r="I89" s="32" t="str">
        <f>IF(Sheet1!AC89="Y", "Yes", IF(Sheet1!AC89="N", "No", ""))</f>
        <v/>
      </c>
      <c r="J89" s="32" t="str">
        <f>IF(Sheet1!AD89="N", "0", IF(Sheet1!AE89&lt;&gt;"", "1", IF(Sheet1!AF89&lt;&gt;"", "2-3", IF(Sheet1!AG89&lt;&gt;"", "4-6", IF(Sheet1!AH89&lt;&gt;"", "7+","")))))</f>
        <v/>
      </c>
      <c r="K89" s="32" t="str">
        <f>IF(Sheet1!AI89&lt;&gt;"", "English", IF(Sheet1!AJ89&lt;&gt;"", "Spanish", IF(Sheet1!AK89&lt;&gt;"", "Other","")))</f>
        <v/>
      </c>
      <c r="L89" s="32" t="str">
        <f>IF(Sheet1!AL89&lt;&gt;"","&lt;$20,000",IF(Sheet1!AM89&lt;&gt;"","$20-49K",IF(Sheet1!AN89&lt;&gt;"","$50-100K",IF(Sheet1!AO89&lt;&gt;"","&gt;$100K",""))))</f>
        <v/>
      </c>
      <c r="M89" s="32" t="str">
        <f>IF(Sheet1!AP89="Y", "Yes", IF(Sheet1!AP89="N", "No",""))</f>
        <v/>
      </c>
      <c r="N89" s="51" t="str">
        <f>IF(Sheet1!AQ89="Y", "Yes", IF(Sheet1!AQ89="N", "No",""))</f>
        <v/>
      </c>
      <c r="O89" s="45" t="str">
        <f>IF(Sheet1!AR89="N", 0, IF(Sheet1!AS89&lt;&gt;"", Sheet1!AS89, ""))</f>
        <v/>
      </c>
      <c r="P89" s="45" t="str">
        <f>IF(Sheet1!AT89&lt;&gt;"", "Never", IF(Sheet1!AU89&lt;&gt;"", "Sometimes", IF(Sheet1!AV89&lt;&gt;"", "Often", IF(Sheet1!AW89&lt;&gt;"", "Always",""))))</f>
        <v/>
      </c>
      <c r="Q89" s="45" t="str">
        <f>IF(Sheet1!AX89="Y", "Yes", IF(Sheet1!AX89="N", "No",""))</f>
        <v/>
      </c>
      <c r="R89" s="45" t="str">
        <f>IF(Sheet1!AY89="Y", IF(Sheet1!AZ89&lt;&gt;"", Sheet1!AZ89-Sheet1!DK89+Sheet1!DL89, ""),"")</f>
        <v/>
      </c>
      <c r="S89" s="45" t="str">
        <f>IF(Sheet1!BA89="Y", IF(Sheet1!BB89&lt;&gt;"", Sheet1!BB89-Sheet1!DK89+Sheet1!DL89, ""),"")</f>
        <v/>
      </c>
      <c r="T89" s="45" t="str">
        <f>IF(Sheet1!BC89="Y", IF(Sheet1!BD89&lt;&gt;"", Sheet1!BD89-Sheet1!DK89+Sheet1!DL89, ""),"")</f>
        <v/>
      </c>
      <c r="U89" s="45" t="str">
        <f>IF(Sheet1!BE89="Y", IF(Sheet1!BF89&lt;&gt;"", Sheet1!BF89-Sheet1!DK89+Sheet1!DL89, ""),"")</f>
        <v/>
      </c>
      <c r="V89" s="45" t="str">
        <f>IF(Sheet1!BG89&lt;&gt;"", Sheet1!BG89,"")</f>
        <v/>
      </c>
      <c r="W89" s="45" t="str">
        <f>IF(Sheet1!BH89&lt;&gt;"", Sheet1!BH89,"")</f>
        <v/>
      </c>
      <c r="X89" s="45" t="str">
        <f>IF(Sheet1!BI89&lt;&gt;"", Sheet1!BI89,"")</f>
        <v/>
      </c>
      <c r="Y89" s="45" t="str">
        <f>IF(Sheet1!BJ89="N", 0, IF(Sheet1!BK89&lt;&gt;"", Sheet1!BK89,""))</f>
        <v/>
      </c>
      <c r="Z89" s="45" t="str">
        <f>IF(Sheet1!BK89="N", 0, IF(Sheet1!BL89&lt;&gt;"", Sheet1!BL89,""))</f>
        <v/>
      </c>
      <c r="AA89" s="45" t="str">
        <f>IF(Sheet1!BN89&lt;&gt;"", Sheet1!BN89, "")</f>
        <v/>
      </c>
      <c r="AB89" s="45" t="str">
        <f>IF(Sheet1!BO89="Y", "Yes", IF(Sheet1!BO89="N", "No", IF(Sheet1!BO89="NA", "NA","")))</f>
        <v/>
      </c>
      <c r="AC89" s="45" t="str">
        <f>IF(Sheet1!BO89="N", "No", IF(Sheet1!BO89="NA", "No kids", IF(Sheet1!BP89="Y", "Enough", IF(Sheet1!BP89="N", "Not enough", ""))))</f>
        <v/>
      </c>
      <c r="AD89" s="45" t="str">
        <f>IF(Sheet1!BQ89="Y", "Yes", IF(Sheet1!BQ89="N", "No",""))</f>
        <v/>
      </c>
      <c r="AE89" s="45" t="str">
        <f>IF(Sheet1!BR89&lt;&gt;"", Sheet1!BR89, "")</f>
        <v/>
      </c>
      <c r="AF89" s="45" t="str">
        <f>IF(Sheet1!BS89&lt;&gt;"", "Yes", IF(Sheet1!BT89&lt;&gt;"", "No", IF(Sheet1!BU89&lt;&gt;"", "No surviving parent", IF(Sheet1!BV89&lt;&gt;"", "Don't know",""))))</f>
        <v/>
      </c>
      <c r="AG89" s="45" t="str">
        <f>IF(Sheet1!BW89&lt;&gt;"", "Yes", IF(Sheet1!BX89&lt;&gt;"", "No", IF(Sheet1!BY89&lt;&gt;"", "No surviving parent", IF(Sheet1!BZ89&lt;&gt;"", "Don't know",""))))</f>
        <v/>
      </c>
      <c r="AH89" s="45" t="str">
        <f>IF(Sheet1!CA89&lt;&gt;"", "Yes","")</f>
        <v/>
      </c>
      <c r="AI89" s="45" t="str">
        <f>IF(Sheet1!CB89&lt;&gt;"", "Yes","")</f>
        <v/>
      </c>
      <c r="AJ89" s="45" t="str">
        <f>IF(Sheet1!CC89&lt;&gt;"", "Yes","")</f>
        <v/>
      </c>
      <c r="AK89" s="45" t="str">
        <f>IF(Sheet1!CD89&lt;&gt;"", "Yes","")</f>
        <v/>
      </c>
      <c r="AL89" s="45" t="str">
        <f>IF(Sheet1!CE89&lt;&gt;"", "Yes","")</f>
        <v/>
      </c>
      <c r="AM89" s="45" t="str">
        <f>IF(Sheet1!CF89&lt;&gt;"", Sheet1!CF89, "")</f>
        <v/>
      </c>
      <c r="AN89" s="45" t="str">
        <f>IF(Sheet1!CG89="Y", "Yes", IF(Sheet1!CG89="N", "No",""))</f>
        <v/>
      </c>
      <c r="AO89" s="45" t="str">
        <f>IF(Sheet1!CH89&lt;&gt;"", Sheet1!CH89, "")</f>
        <v/>
      </c>
      <c r="AP89" s="45" t="str">
        <f>IF(Sheet1!CI89&lt;&gt;"", "No family support", IF(Sheet1!CJ89&lt;&gt;"", "A little family support", IF(Sheet1!CK89&lt;&gt;"", "A lot of family support","")))</f>
        <v/>
      </c>
      <c r="AQ89" s="45" t="str">
        <f>IF(Sheet1!CL89&lt;&gt;"", Sheet1!CL89, "")</f>
        <v/>
      </c>
      <c r="AR89" s="45" t="str">
        <f>IF(Sheet1!CM89="Y", "Yes", IF(Sheet1!CM89="N", "No",""))</f>
        <v/>
      </c>
      <c r="AS89" s="45" t="str">
        <f>IF(Sheet1!CN89&lt;&gt;"", "Boys and Girls Club was supportive", "")</f>
        <v/>
      </c>
      <c r="AT89" s="45" t="str">
        <f>IF(Sheet1!CO89&lt;&gt;"", "Supported by Reach program", "")</f>
        <v/>
      </c>
      <c r="AU89" s="45" t="str">
        <f>IF(Sheet1!CP89&lt;&gt;"", "Supported by Girls Inc", "")</f>
        <v/>
      </c>
      <c r="AV89" s="45" t="str">
        <f>IF(Sheet1!CQ89&lt;&gt;"", "Supported by sports teams", "")</f>
        <v/>
      </c>
      <c r="AW89" s="45" t="str">
        <f>IF(Sheet1!CR89&lt;&gt;"", "Supported by other groups", "")</f>
        <v/>
      </c>
      <c r="AX89" s="45" t="str">
        <f>IF(Sheet1!CS89&lt;&gt;"", Sheet1!CS89, "")</f>
        <v/>
      </c>
      <c r="AY89" s="45" t="str">
        <f>IF(Sheet1!CT89="Y", "Yes", IF(Sheet1!CT89="N", "No", ""))</f>
        <v/>
      </c>
      <c r="AZ89" s="45" t="str">
        <f>IF(Sheet1!CU89="Y", "Yes", IF(Sheet1!CU89="N", "No", ""))</f>
        <v/>
      </c>
      <c r="BA89" s="45" t="str">
        <f>IF(Sheet1!CV89&lt;&gt;"", "Yes", "")</f>
        <v/>
      </c>
      <c r="BB89" s="45" t="str">
        <f>IF(Sheet1!CW89&lt;&gt;"", "Yes", "")</f>
        <v/>
      </c>
      <c r="BC89" s="45" t="str">
        <f>IF(Sheet1!CX89&lt;&gt;"", "Yes", "")</f>
        <v/>
      </c>
      <c r="BD89" s="45" t="str">
        <f>IF(Sheet1!CY89&lt;&gt;"", "Yes", "")</f>
        <v/>
      </c>
      <c r="BE89" s="45" t="str">
        <f>IF(Sheet1!CZ89="N", "Didn't see one", IF(Sheet1!CZ89="Y", IF(Sheet1!DA89="Y", "It helped", IF(Sheet1!DA89="N", "It didn't help", "")), ""))</f>
        <v/>
      </c>
      <c r="BF89" s="45" t="str">
        <f>IF(Sheet1!DB89&lt;&gt;"", Sheet1!DB89, "")</f>
        <v/>
      </c>
      <c r="BG89" s="45" t="str">
        <f>IF(Sheet1!DC89="Y", "Yes", IF(Sheet1!DC89="N", "No", ""))</f>
        <v/>
      </c>
      <c r="BH89" s="45" t="str">
        <f>IF(Sheet1!DD89="Y", "Yes", IF(Sheet1!DD89="N", "No", ""))</f>
        <v/>
      </c>
      <c r="BI89" s="45" t="str">
        <f>IF(Sheet1!DE89&lt;&gt;"", "Before", IF(Sheet1!DF89&lt;&gt;"", "After", IF(Sheet1!DG89&lt;&gt;"", "Never in a gang","")))</f>
        <v/>
      </c>
      <c r="BJ89" s="45" t="str">
        <f>IF(Sheet1!DG89&lt;&gt;"", "", IF(Sheet1!DH89&lt;&gt;"", Sheet1!DH89, ""))</f>
        <v/>
      </c>
      <c r="BK89" s="45" t="str">
        <f>IF(Sheet1!DI89="Y", "Yes", IF(Sheet1!DI89="N", "No", ""))</f>
        <v/>
      </c>
      <c r="BL89" s="45" t="str">
        <f>IF(Sheet1!DI89="Y", IF(Sheet1!DJ89&lt;&gt;"", Sheet1!DJ89, ""), "")</f>
        <v/>
      </c>
      <c r="BM89" s="45" t="str">
        <f>IF(Sheet1!DL89&lt;&gt;"", Sheet1!DL89, "")</f>
        <v/>
      </c>
      <c r="BN89" s="45" t="str">
        <f>IF(Sheet1!DM89="Y", "Yes", IF(Sheet1!DM89="N", "No", ""))</f>
        <v/>
      </c>
    </row>
    <row r="90" spans="1:66">
      <c r="A90" s="32">
        <v>89</v>
      </c>
      <c r="B90" s="32" t="str">
        <f>IF(Sheet1!B90="M","Male", IF(Sheet1!B90="F","Female",""))</f>
        <v/>
      </c>
      <c r="C90" s="32" t="str">
        <f>IF(Sheet1!C90&lt;&gt;"","&lt;20",IF(Sheet1!D90&lt;&gt;"","21-30",IF(Sheet1!E90&lt;&gt;"","31-40",(IF(Sheet1!F90&lt;&gt;"","41-50",IF(Sheet1!G90&lt;&gt;"","50+",""))))))</f>
        <v/>
      </c>
      <c r="D90" s="32" t="str">
        <f>IF(Sheet1!H90&lt;&gt;"","Latino",IF(Sheet1!I90&lt;&gt;"", "White", IF(Sheet1!J90&lt;&gt;"", "Asian", IF(Sheet1!K90&lt;&gt;"", "African-American",IF(Sheet1!L90&lt;&gt;"", "Other","")))))</f>
        <v/>
      </c>
      <c r="E90" s="32" t="str">
        <f>IF(Sheet1!M90="N","No",IF(Sheet1!M90="Y","Yes",""))</f>
        <v/>
      </c>
      <c r="F90" s="32" t="str">
        <f>IF(Sheet1!N90&lt;&gt;"","Primary",IF(Sheet1!O90&lt;&gt;"","Middle",IF(Sheet1!P90&lt;&gt;"","Some HS",IF(Sheet1!Q90&lt;&gt;"","HS Diploma",IF(Sheet1!R90&lt;&gt;"","Some College",IF(Sheet1!S90&lt;&gt;"","College Diploma",""))))))</f>
        <v/>
      </c>
      <c r="G90" s="32" t="str">
        <f>IF(Sheet1!U90&lt;&gt;"", "&lt;5", IF(Sheet1!V90&lt;&gt;"", "5-19", IF(Sheet1!W90&lt;&gt;"", "20-40", IF(Sheet1!X90&lt;&gt;"", "&gt;40",""))))</f>
        <v/>
      </c>
      <c r="H90" s="32" t="str">
        <f>IF(Sheet1!Y90&lt;&gt;"", "Parents", IF(Sheet1!Z90&lt;&gt;"", "Illegal Activity", IF(Sheet1!AA90&lt;&gt;"", "Gov't Support", IF(Sheet1!AB90&lt;&gt;"", "Other",""))))</f>
        <v/>
      </c>
      <c r="I90" s="32" t="str">
        <f>IF(Sheet1!AC90="Y", "Yes", IF(Sheet1!AC90="N", "No", ""))</f>
        <v/>
      </c>
      <c r="J90" s="32" t="str">
        <f>IF(Sheet1!AD90="N", "0", IF(Sheet1!AE90&lt;&gt;"", "1", IF(Sheet1!AF90&lt;&gt;"", "2-3", IF(Sheet1!AG90&lt;&gt;"", "4-6", IF(Sheet1!AH90&lt;&gt;"", "7+","")))))</f>
        <v/>
      </c>
      <c r="K90" s="32" t="str">
        <f>IF(Sheet1!AI90&lt;&gt;"", "English", IF(Sheet1!AJ90&lt;&gt;"", "Spanish", IF(Sheet1!AK90&lt;&gt;"", "Other","")))</f>
        <v/>
      </c>
      <c r="L90" s="32" t="str">
        <f>IF(Sheet1!AL90&lt;&gt;"","&lt;$20,000",IF(Sheet1!AM90&lt;&gt;"","$20-49K",IF(Sheet1!AN90&lt;&gt;"","$50-100K",IF(Sheet1!AO90&lt;&gt;"","&gt;$100K",""))))</f>
        <v/>
      </c>
      <c r="M90" s="32" t="str">
        <f>IF(Sheet1!AP90="Y", "Yes", IF(Sheet1!AP90="N", "No",""))</f>
        <v/>
      </c>
      <c r="N90" s="51" t="str">
        <f>IF(Sheet1!AQ90="Y", "Yes", IF(Sheet1!AQ90="N", "No",""))</f>
        <v/>
      </c>
      <c r="O90" s="45" t="str">
        <f>IF(Sheet1!AR90="N", 0, IF(Sheet1!AS90&lt;&gt;"", Sheet1!AS90, ""))</f>
        <v/>
      </c>
      <c r="P90" s="45" t="str">
        <f>IF(Sheet1!AT90&lt;&gt;"", "Never", IF(Sheet1!AU90&lt;&gt;"", "Sometimes", IF(Sheet1!AV90&lt;&gt;"", "Often", IF(Sheet1!AW90&lt;&gt;"", "Always",""))))</f>
        <v/>
      </c>
      <c r="Q90" s="45" t="str">
        <f>IF(Sheet1!AX90="Y", "Yes", IF(Sheet1!AX90="N", "No",""))</f>
        <v/>
      </c>
      <c r="R90" s="45" t="str">
        <f>IF(Sheet1!AY90="Y", IF(Sheet1!AZ90&lt;&gt;"", Sheet1!AZ90-Sheet1!DK90+Sheet1!DL90, ""),"")</f>
        <v/>
      </c>
      <c r="S90" s="45" t="str">
        <f>IF(Sheet1!BA90="Y", IF(Sheet1!BB90&lt;&gt;"", Sheet1!BB90-Sheet1!DK90+Sheet1!DL90, ""),"")</f>
        <v/>
      </c>
      <c r="T90" s="45" t="str">
        <f>IF(Sheet1!BC90="Y", IF(Sheet1!BD90&lt;&gt;"", Sheet1!BD90-Sheet1!DK90+Sheet1!DL90, ""),"")</f>
        <v/>
      </c>
      <c r="U90" s="45" t="str">
        <f>IF(Sheet1!BE90="Y", IF(Sheet1!BF90&lt;&gt;"", Sheet1!BF90-Sheet1!DK90+Sheet1!DL90, ""),"")</f>
        <v/>
      </c>
      <c r="V90" s="45" t="str">
        <f>IF(Sheet1!BG90&lt;&gt;"", Sheet1!BG90,"")</f>
        <v/>
      </c>
      <c r="W90" s="45" t="str">
        <f>IF(Sheet1!BH90&lt;&gt;"", Sheet1!BH90,"")</f>
        <v/>
      </c>
      <c r="X90" s="45" t="str">
        <f>IF(Sheet1!BI90&lt;&gt;"", Sheet1!BI90,"")</f>
        <v/>
      </c>
      <c r="Y90" s="45" t="str">
        <f>IF(Sheet1!BJ90="N", 0, IF(Sheet1!BK90&lt;&gt;"", Sheet1!BK90,""))</f>
        <v/>
      </c>
      <c r="Z90" s="45" t="str">
        <f>IF(Sheet1!BK90="N", 0, IF(Sheet1!BL90&lt;&gt;"", Sheet1!BL90,""))</f>
        <v/>
      </c>
      <c r="AA90" s="45" t="str">
        <f>IF(Sheet1!BN90&lt;&gt;"", Sheet1!BN90, "")</f>
        <v/>
      </c>
      <c r="AB90" s="45" t="str">
        <f>IF(Sheet1!BO90="Y", "Yes", IF(Sheet1!BO90="N", "No", IF(Sheet1!BO90="NA", "NA","")))</f>
        <v/>
      </c>
      <c r="AC90" s="45" t="str">
        <f>IF(Sheet1!BO90="N", "No", IF(Sheet1!BO90="NA", "No kids", IF(Sheet1!BP90="Y", "Enough", IF(Sheet1!BP90="N", "Not enough", ""))))</f>
        <v/>
      </c>
      <c r="AD90" s="45" t="str">
        <f>IF(Sheet1!BQ90="Y", "Yes", IF(Sheet1!BQ90="N", "No",""))</f>
        <v/>
      </c>
      <c r="AE90" s="45" t="str">
        <f>IF(Sheet1!BR90&lt;&gt;"", Sheet1!BR90, "")</f>
        <v/>
      </c>
      <c r="AF90" s="45" t="str">
        <f>IF(Sheet1!BS90&lt;&gt;"", "Yes", IF(Sheet1!BT90&lt;&gt;"", "No", IF(Sheet1!BU90&lt;&gt;"", "No surviving parent", IF(Sheet1!BV90&lt;&gt;"", "Don't know",""))))</f>
        <v/>
      </c>
      <c r="AG90" s="45" t="str">
        <f>IF(Sheet1!BW90&lt;&gt;"", "Yes", IF(Sheet1!BX90&lt;&gt;"", "No", IF(Sheet1!BY90&lt;&gt;"", "No surviving parent", IF(Sheet1!BZ90&lt;&gt;"", "Don't know",""))))</f>
        <v/>
      </c>
      <c r="AH90" s="45" t="str">
        <f>IF(Sheet1!CA90&lt;&gt;"", "Yes","")</f>
        <v/>
      </c>
      <c r="AI90" s="45" t="str">
        <f>IF(Sheet1!CB90&lt;&gt;"", "Yes","")</f>
        <v/>
      </c>
      <c r="AJ90" s="45" t="str">
        <f>IF(Sheet1!CC90&lt;&gt;"", "Yes","")</f>
        <v/>
      </c>
      <c r="AK90" s="45" t="str">
        <f>IF(Sheet1!CD90&lt;&gt;"", "Yes","")</f>
        <v/>
      </c>
      <c r="AL90" s="45" t="str">
        <f>IF(Sheet1!CE90&lt;&gt;"", "Yes","")</f>
        <v/>
      </c>
      <c r="AM90" s="45" t="str">
        <f>IF(Sheet1!CF90&lt;&gt;"", Sheet1!CF90, "")</f>
        <v/>
      </c>
      <c r="AN90" s="45" t="str">
        <f>IF(Sheet1!CG90="Y", "Yes", IF(Sheet1!CG90="N", "No",""))</f>
        <v/>
      </c>
      <c r="AO90" s="45" t="str">
        <f>IF(Sheet1!CH90&lt;&gt;"", Sheet1!CH90, "")</f>
        <v/>
      </c>
      <c r="AP90" s="45" t="str">
        <f>IF(Sheet1!CI90&lt;&gt;"", "No family support", IF(Sheet1!CJ90&lt;&gt;"", "A little family support", IF(Sheet1!CK90&lt;&gt;"", "A lot of family support","")))</f>
        <v/>
      </c>
      <c r="AQ90" s="45" t="str">
        <f>IF(Sheet1!CL90&lt;&gt;"", Sheet1!CL90, "")</f>
        <v/>
      </c>
      <c r="AR90" s="45" t="str">
        <f>IF(Sheet1!CM90="Y", "Yes", IF(Sheet1!CM90="N", "No",""))</f>
        <v/>
      </c>
      <c r="AS90" s="45" t="str">
        <f>IF(Sheet1!CN90&lt;&gt;"", "Boys and Girls Club was supportive", "")</f>
        <v/>
      </c>
      <c r="AT90" s="45" t="str">
        <f>IF(Sheet1!CO90&lt;&gt;"", "Supported by Reach program", "")</f>
        <v/>
      </c>
      <c r="AU90" s="45" t="str">
        <f>IF(Sheet1!CP90&lt;&gt;"", "Supported by Girls Inc", "")</f>
        <v/>
      </c>
      <c r="AV90" s="45" t="str">
        <f>IF(Sheet1!CQ90&lt;&gt;"", "Supported by sports teams", "")</f>
        <v/>
      </c>
      <c r="AW90" s="45" t="str">
        <f>IF(Sheet1!CR90&lt;&gt;"", "Supported by other groups", "")</f>
        <v/>
      </c>
      <c r="AX90" s="45" t="str">
        <f>IF(Sheet1!CS90&lt;&gt;"", Sheet1!CS90, "")</f>
        <v/>
      </c>
      <c r="AY90" s="45" t="str">
        <f>IF(Sheet1!CT90="Y", "Yes", IF(Sheet1!CT90="N", "No", ""))</f>
        <v/>
      </c>
      <c r="AZ90" s="45" t="str">
        <f>IF(Sheet1!CU90="Y", "Yes", IF(Sheet1!CU90="N", "No", ""))</f>
        <v/>
      </c>
      <c r="BA90" s="45" t="str">
        <f>IF(Sheet1!CV90&lt;&gt;"", "Yes", "")</f>
        <v/>
      </c>
      <c r="BB90" s="45" t="str">
        <f>IF(Sheet1!CW90&lt;&gt;"", "Yes", "")</f>
        <v/>
      </c>
      <c r="BC90" s="45" t="str">
        <f>IF(Sheet1!CX90&lt;&gt;"", "Yes", "")</f>
        <v/>
      </c>
      <c r="BD90" s="45" t="str">
        <f>IF(Sheet1!CY90&lt;&gt;"", "Yes", "")</f>
        <v/>
      </c>
      <c r="BE90" s="45" t="str">
        <f>IF(Sheet1!CZ90="N", "Didn't see one", IF(Sheet1!CZ90="Y", IF(Sheet1!DA90="Y", "It helped", IF(Sheet1!DA90="N", "It didn't help", "")), ""))</f>
        <v/>
      </c>
      <c r="BF90" s="45" t="str">
        <f>IF(Sheet1!DB90&lt;&gt;"", Sheet1!DB90, "")</f>
        <v/>
      </c>
      <c r="BG90" s="45" t="str">
        <f>IF(Sheet1!DC90="Y", "Yes", IF(Sheet1!DC90="N", "No", ""))</f>
        <v/>
      </c>
      <c r="BH90" s="45" t="str">
        <f>IF(Sheet1!DD90="Y", "Yes", IF(Sheet1!DD90="N", "No", ""))</f>
        <v/>
      </c>
      <c r="BI90" s="45" t="str">
        <f>IF(Sheet1!DE90&lt;&gt;"", "Before", IF(Sheet1!DF90&lt;&gt;"", "After", IF(Sheet1!DG90&lt;&gt;"", "Never in a gang","")))</f>
        <v/>
      </c>
      <c r="BJ90" s="45" t="str">
        <f>IF(Sheet1!DG90&lt;&gt;"", "", IF(Sheet1!DH90&lt;&gt;"", Sheet1!DH90, ""))</f>
        <v/>
      </c>
      <c r="BK90" s="45" t="str">
        <f>IF(Sheet1!DI90="Y", "Yes", IF(Sheet1!DI90="N", "No", ""))</f>
        <v/>
      </c>
      <c r="BL90" s="45" t="str">
        <f>IF(Sheet1!DI90="Y", IF(Sheet1!DJ90&lt;&gt;"", Sheet1!DJ90, ""), "")</f>
        <v/>
      </c>
      <c r="BM90" s="45" t="str">
        <f>IF(Sheet1!DL90&lt;&gt;"", Sheet1!DL90, "")</f>
        <v/>
      </c>
      <c r="BN90" s="45" t="str">
        <f>IF(Sheet1!DM90="Y", "Yes", IF(Sheet1!DM90="N", "No", ""))</f>
        <v/>
      </c>
    </row>
    <row r="91" spans="1:66">
      <c r="A91" s="32">
        <v>90</v>
      </c>
      <c r="B91" s="32" t="str">
        <f>IF(Sheet1!B91="M","Male", IF(Sheet1!B91="F","Female",""))</f>
        <v/>
      </c>
      <c r="C91" s="32" t="str">
        <f>IF(Sheet1!C91&lt;&gt;"","&lt;20",IF(Sheet1!D91&lt;&gt;"","21-30",IF(Sheet1!E91&lt;&gt;"","31-40",(IF(Sheet1!F91&lt;&gt;"","41-50",IF(Sheet1!G91&lt;&gt;"","50+",""))))))</f>
        <v/>
      </c>
      <c r="D91" s="32" t="str">
        <f>IF(Sheet1!H91&lt;&gt;"","Latino",IF(Sheet1!I91&lt;&gt;"", "White", IF(Sheet1!J91&lt;&gt;"", "Asian", IF(Sheet1!K91&lt;&gt;"", "African-American",IF(Sheet1!L91&lt;&gt;"", "Other","")))))</f>
        <v/>
      </c>
      <c r="E91" s="32" t="str">
        <f>IF(Sheet1!M91="N","No",IF(Sheet1!M91="Y","Yes",""))</f>
        <v/>
      </c>
      <c r="F91" s="32" t="str">
        <f>IF(Sheet1!N91&lt;&gt;"","Primary",IF(Sheet1!O91&lt;&gt;"","Middle",IF(Sheet1!P91&lt;&gt;"","Some HS",IF(Sheet1!Q91&lt;&gt;"","HS Diploma",IF(Sheet1!R91&lt;&gt;"","Some College",IF(Sheet1!S91&lt;&gt;"","College Diploma",""))))))</f>
        <v/>
      </c>
      <c r="G91" s="32" t="str">
        <f>IF(Sheet1!U91&lt;&gt;"", "&lt;5", IF(Sheet1!V91&lt;&gt;"", "5-19", IF(Sheet1!W91&lt;&gt;"", "20-40", IF(Sheet1!X91&lt;&gt;"", "&gt;40",""))))</f>
        <v/>
      </c>
      <c r="H91" s="32" t="str">
        <f>IF(Sheet1!Y91&lt;&gt;"", "Parents", IF(Sheet1!Z91&lt;&gt;"", "Illegal Activity", IF(Sheet1!AA91&lt;&gt;"", "Gov't Support", IF(Sheet1!AB91&lt;&gt;"", "Other",""))))</f>
        <v/>
      </c>
      <c r="I91" s="32" t="str">
        <f>IF(Sheet1!AC91="Y", "Yes", IF(Sheet1!AC91="N", "No", ""))</f>
        <v/>
      </c>
      <c r="J91" s="32" t="str">
        <f>IF(Sheet1!AD91="N", "0", IF(Sheet1!AE91&lt;&gt;"", "1", IF(Sheet1!AF91&lt;&gt;"", "2-3", IF(Sheet1!AG91&lt;&gt;"", "4-6", IF(Sheet1!AH91&lt;&gt;"", "7+","")))))</f>
        <v/>
      </c>
      <c r="K91" s="32" t="str">
        <f>IF(Sheet1!AI91&lt;&gt;"", "English", IF(Sheet1!AJ91&lt;&gt;"", "Spanish", IF(Sheet1!AK91&lt;&gt;"", "Other","")))</f>
        <v/>
      </c>
      <c r="L91" s="32" t="str">
        <f>IF(Sheet1!AL91&lt;&gt;"","&lt;$20,000",IF(Sheet1!AM91&lt;&gt;"","$20-49K",IF(Sheet1!AN91&lt;&gt;"","$50-100K",IF(Sheet1!AO91&lt;&gt;"","&gt;$100K",""))))</f>
        <v/>
      </c>
      <c r="M91" s="32" t="str">
        <f>IF(Sheet1!AP91="Y", "Yes", IF(Sheet1!AP91="N", "No",""))</f>
        <v/>
      </c>
      <c r="N91" s="51" t="str">
        <f>IF(Sheet1!AQ91="Y", "Yes", IF(Sheet1!AQ91="N", "No",""))</f>
        <v/>
      </c>
      <c r="O91" s="45" t="str">
        <f>IF(Sheet1!AR91="N", 0, IF(Sheet1!AS91&lt;&gt;"", Sheet1!AS91, ""))</f>
        <v/>
      </c>
      <c r="P91" s="45" t="str">
        <f>IF(Sheet1!AT91&lt;&gt;"", "Never", IF(Sheet1!AU91&lt;&gt;"", "Sometimes", IF(Sheet1!AV91&lt;&gt;"", "Often", IF(Sheet1!AW91&lt;&gt;"", "Always",""))))</f>
        <v/>
      </c>
      <c r="Q91" s="45" t="str">
        <f>IF(Sheet1!AX91="Y", "Yes", IF(Sheet1!AX91="N", "No",""))</f>
        <v/>
      </c>
      <c r="R91" s="45" t="str">
        <f>IF(Sheet1!AY91="Y", IF(Sheet1!AZ91&lt;&gt;"", Sheet1!AZ91-Sheet1!DK91+Sheet1!DL91, ""),"")</f>
        <v/>
      </c>
      <c r="S91" s="45" t="str">
        <f>IF(Sheet1!BA91="Y", IF(Sheet1!BB91&lt;&gt;"", Sheet1!BB91-Sheet1!DK91+Sheet1!DL91, ""),"")</f>
        <v/>
      </c>
      <c r="T91" s="45" t="str">
        <f>IF(Sheet1!BC91="Y", IF(Sheet1!BD91&lt;&gt;"", Sheet1!BD91-Sheet1!DK91+Sheet1!DL91, ""),"")</f>
        <v/>
      </c>
      <c r="U91" s="45" t="str">
        <f>IF(Sheet1!BE91="Y", IF(Sheet1!BF91&lt;&gt;"", Sheet1!BF91-Sheet1!DK91+Sheet1!DL91, ""),"")</f>
        <v/>
      </c>
      <c r="V91" s="45" t="str">
        <f>IF(Sheet1!BG91&lt;&gt;"", Sheet1!BG91,"")</f>
        <v/>
      </c>
      <c r="W91" s="45" t="str">
        <f>IF(Sheet1!BH91&lt;&gt;"", Sheet1!BH91,"")</f>
        <v/>
      </c>
      <c r="X91" s="45" t="str">
        <f>IF(Sheet1!BI91&lt;&gt;"", Sheet1!BI91,"")</f>
        <v/>
      </c>
      <c r="Y91" s="45" t="str">
        <f>IF(Sheet1!BJ91="N", 0, IF(Sheet1!BK91&lt;&gt;"", Sheet1!BK91,""))</f>
        <v/>
      </c>
      <c r="Z91" s="45" t="str">
        <f>IF(Sheet1!BK91="N", 0, IF(Sheet1!BL91&lt;&gt;"", Sheet1!BL91,""))</f>
        <v/>
      </c>
      <c r="AA91" s="45" t="str">
        <f>IF(Sheet1!BN91&lt;&gt;"", Sheet1!BN91, "")</f>
        <v/>
      </c>
      <c r="AB91" s="45" t="str">
        <f>IF(Sheet1!BO91="Y", "Yes", IF(Sheet1!BO91="N", "No", IF(Sheet1!BO91="NA", "NA","")))</f>
        <v/>
      </c>
      <c r="AC91" s="45" t="str">
        <f>IF(Sheet1!BO91="N", "No", IF(Sheet1!BO91="NA", "No kids", IF(Sheet1!BP91="Y", "Enough", IF(Sheet1!BP91="N", "Not enough", ""))))</f>
        <v/>
      </c>
      <c r="AD91" s="45" t="str">
        <f>IF(Sheet1!BQ91="Y", "Yes", IF(Sheet1!BQ91="N", "No",""))</f>
        <v/>
      </c>
      <c r="AE91" s="45" t="str">
        <f>IF(Sheet1!BR91&lt;&gt;"", Sheet1!BR91, "")</f>
        <v/>
      </c>
      <c r="AF91" s="45" t="str">
        <f>IF(Sheet1!BS91&lt;&gt;"", "Yes", IF(Sheet1!BT91&lt;&gt;"", "No", IF(Sheet1!BU91&lt;&gt;"", "No surviving parent", IF(Sheet1!BV91&lt;&gt;"", "Don't know",""))))</f>
        <v/>
      </c>
      <c r="AG91" s="45" t="str">
        <f>IF(Sheet1!BW91&lt;&gt;"", "Yes", IF(Sheet1!BX91&lt;&gt;"", "No", IF(Sheet1!BY91&lt;&gt;"", "No surviving parent", IF(Sheet1!BZ91&lt;&gt;"", "Don't know",""))))</f>
        <v/>
      </c>
      <c r="AH91" s="45" t="str">
        <f>IF(Sheet1!CA91&lt;&gt;"", "Yes","")</f>
        <v/>
      </c>
      <c r="AI91" s="45" t="str">
        <f>IF(Sheet1!CB91&lt;&gt;"", "Yes","")</f>
        <v/>
      </c>
      <c r="AJ91" s="45" t="str">
        <f>IF(Sheet1!CC91&lt;&gt;"", "Yes","")</f>
        <v/>
      </c>
      <c r="AK91" s="45" t="str">
        <f>IF(Sheet1!CD91&lt;&gt;"", "Yes","")</f>
        <v/>
      </c>
      <c r="AL91" s="45" t="str">
        <f>IF(Sheet1!CE91&lt;&gt;"", "Yes","")</f>
        <v/>
      </c>
      <c r="AM91" s="45" t="str">
        <f>IF(Sheet1!CF91&lt;&gt;"", Sheet1!CF91, "")</f>
        <v/>
      </c>
      <c r="AN91" s="45" t="str">
        <f>IF(Sheet1!CG91="Y", "Yes", IF(Sheet1!CG91="N", "No",""))</f>
        <v/>
      </c>
      <c r="AO91" s="45" t="str">
        <f>IF(Sheet1!CH91&lt;&gt;"", Sheet1!CH91, "")</f>
        <v/>
      </c>
      <c r="AP91" s="45" t="str">
        <f>IF(Sheet1!CI91&lt;&gt;"", "No family support", IF(Sheet1!CJ91&lt;&gt;"", "A little family support", IF(Sheet1!CK91&lt;&gt;"", "A lot of family support","")))</f>
        <v/>
      </c>
      <c r="AQ91" s="45" t="str">
        <f>IF(Sheet1!CL91&lt;&gt;"", Sheet1!CL91, "")</f>
        <v/>
      </c>
      <c r="AR91" s="45" t="str">
        <f>IF(Sheet1!CM91="Y", "Yes", IF(Sheet1!CM91="N", "No",""))</f>
        <v/>
      </c>
      <c r="AS91" s="45" t="str">
        <f>IF(Sheet1!CN91&lt;&gt;"", "Boys and Girls Club was supportive", "")</f>
        <v/>
      </c>
      <c r="AT91" s="45" t="str">
        <f>IF(Sheet1!CO91&lt;&gt;"", "Supported by Reach program", "")</f>
        <v/>
      </c>
      <c r="AU91" s="45" t="str">
        <f>IF(Sheet1!CP91&lt;&gt;"", "Supported by Girls Inc", "")</f>
        <v/>
      </c>
      <c r="AV91" s="45" t="str">
        <f>IF(Sheet1!CQ91&lt;&gt;"", "Supported by sports teams", "")</f>
        <v/>
      </c>
      <c r="AW91" s="45" t="str">
        <f>IF(Sheet1!CR91&lt;&gt;"", "Supported by other groups", "")</f>
        <v/>
      </c>
      <c r="AX91" s="45" t="str">
        <f>IF(Sheet1!CS91&lt;&gt;"", Sheet1!CS91, "")</f>
        <v/>
      </c>
      <c r="AY91" s="45" t="str">
        <f>IF(Sheet1!CT91="Y", "Yes", IF(Sheet1!CT91="N", "No", ""))</f>
        <v/>
      </c>
      <c r="AZ91" s="45" t="str">
        <f>IF(Sheet1!CU91="Y", "Yes", IF(Sheet1!CU91="N", "No", ""))</f>
        <v/>
      </c>
      <c r="BA91" s="45" t="str">
        <f>IF(Sheet1!CV91&lt;&gt;"", "Yes", "")</f>
        <v/>
      </c>
      <c r="BB91" s="45" t="str">
        <f>IF(Sheet1!CW91&lt;&gt;"", "Yes", "")</f>
        <v/>
      </c>
      <c r="BC91" s="45" t="str">
        <f>IF(Sheet1!CX91&lt;&gt;"", "Yes", "")</f>
        <v/>
      </c>
      <c r="BD91" s="45" t="str">
        <f>IF(Sheet1!CY91&lt;&gt;"", "Yes", "")</f>
        <v/>
      </c>
      <c r="BE91" s="45" t="str">
        <f>IF(Sheet1!CZ91="N", "Didn't see one", IF(Sheet1!CZ91="Y", IF(Sheet1!DA91="Y", "It helped", IF(Sheet1!DA91="N", "It didn't help", "")), ""))</f>
        <v/>
      </c>
      <c r="BF91" s="45" t="str">
        <f>IF(Sheet1!DB91&lt;&gt;"", Sheet1!DB91, "")</f>
        <v/>
      </c>
      <c r="BG91" s="45" t="str">
        <f>IF(Sheet1!DC91="Y", "Yes", IF(Sheet1!DC91="N", "No", ""))</f>
        <v/>
      </c>
      <c r="BH91" s="45" t="str">
        <f>IF(Sheet1!DD91="Y", "Yes", IF(Sheet1!DD91="N", "No", ""))</f>
        <v/>
      </c>
      <c r="BI91" s="45" t="str">
        <f>IF(Sheet1!DE91&lt;&gt;"", "Before", IF(Sheet1!DF91&lt;&gt;"", "After", IF(Sheet1!DG91&lt;&gt;"", "Never in a gang","")))</f>
        <v/>
      </c>
      <c r="BJ91" s="45" t="str">
        <f>IF(Sheet1!DG91&lt;&gt;"", "", IF(Sheet1!DH91&lt;&gt;"", Sheet1!DH91, ""))</f>
        <v/>
      </c>
      <c r="BK91" s="45" t="str">
        <f>IF(Sheet1!DI91="Y", "Yes", IF(Sheet1!DI91="N", "No", ""))</f>
        <v/>
      </c>
      <c r="BL91" s="45" t="str">
        <f>IF(Sheet1!DI91="Y", IF(Sheet1!DJ91&lt;&gt;"", Sheet1!DJ91, ""), "")</f>
        <v/>
      </c>
      <c r="BM91" s="45" t="str">
        <f>IF(Sheet1!DL91&lt;&gt;"", Sheet1!DL91, "")</f>
        <v/>
      </c>
      <c r="BN91" s="45" t="str">
        <f>IF(Sheet1!DM91="Y", "Yes", IF(Sheet1!DM91="N", "No", ""))</f>
        <v/>
      </c>
    </row>
    <row r="92" spans="1:66">
      <c r="A92" s="32">
        <v>91</v>
      </c>
      <c r="B92" s="32" t="str">
        <f>IF(Sheet1!B92="M","Male", IF(Sheet1!B92="F","Female",""))</f>
        <v/>
      </c>
      <c r="C92" s="32" t="str">
        <f>IF(Sheet1!C92&lt;&gt;"","&lt;20",IF(Sheet1!D92&lt;&gt;"","21-30",IF(Sheet1!E92&lt;&gt;"","31-40",(IF(Sheet1!F92&lt;&gt;"","41-50",IF(Sheet1!G92&lt;&gt;"","50+",""))))))</f>
        <v/>
      </c>
      <c r="D92" s="32" t="str">
        <f>IF(Sheet1!H92&lt;&gt;"","Latino",IF(Sheet1!I92&lt;&gt;"", "White", IF(Sheet1!J92&lt;&gt;"", "Asian", IF(Sheet1!K92&lt;&gt;"", "African-American",IF(Sheet1!L92&lt;&gt;"", "Other","")))))</f>
        <v/>
      </c>
      <c r="E92" s="32" t="str">
        <f>IF(Sheet1!M92="N","No",IF(Sheet1!M92="Y","Yes",""))</f>
        <v/>
      </c>
      <c r="F92" s="32" t="str">
        <f>IF(Sheet1!N92&lt;&gt;"","Primary",IF(Sheet1!O92&lt;&gt;"","Middle",IF(Sheet1!P92&lt;&gt;"","Some HS",IF(Sheet1!Q92&lt;&gt;"","HS Diploma",IF(Sheet1!R92&lt;&gt;"","Some College",IF(Sheet1!S92&lt;&gt;"","College Diploma",""))))))</f>
        <v/>
      </c>
      <c r="G92" s="32" t="str">
        <f>IF(Sheet1!U92&lt;&gt;"", "&lt;5", IF(Sheet1!V92&lt;&gt;"", "5-19", IF(Sheet1!W92&lt;&gt;"", "20-40", IF(Sheet1!X92&lt;&gt;"", "&gt;40",""))))</f>
        <v/>
      </c>
      <c r="H92" s="32" t="str">
        <f>IF(Sheet1!Y92&lt;&gt;"", "Parents", IF(Sheet1!Z92&lt;&gt;"", "Illegal Activity", IF(Sheet1!AA92&lt;&gt;"", "Gov't Support", IF(Sheet1!AB92&lt;&gt;"", "Other",""))))</f>
        <v/>
      </c>
      <c r="I92" s="32" t="str">
        <f>IF(Sheet1!AC92="Y", "Yes", IF(Sheet1!AC92="N", "No", ""))</f>
        <v/>
      </c>
      <c r="J92" s="32" t="str">
        <f>IF(Sheet1!AD92="N", "0", IF(Sheet1!AE92&lt;&gt;"", "1", IF(Sheet1!AF92&lt;&gt;"", "2-3", IF(Sheet1!AG92&lt;&gt;"", "4-6", IF(Sheet1!AH92&lt;&gt;"", "7+","")))))</f>
        <v/>
      </c>
      <c r="K92" s="32" t="str">
        <f>IF(Sheet1!AI92&lt;&gt;"", "English", IF(Sheet1!AJ92&lt;&gt;"", "Spanish", IF(Sheet1!AK92&lt;&gt;"", "Other","")))</f>
        <v/>
      </c>
      <c r="L92" s="32" t="str">
        <f>IF(Sheet1!AL92&lt;&gt;"","&lt;$20,000",IF(Sheet1!AM92&lt;&gt;"","$20-49K",IF(Sheet1!AN92&lt;&gt;"","$50-100K",IF(Sheet1!AO92&lt;&gt;"","&gt;$100K",""))))</f>
        <v/>
      </c>
      <c r="M92" s="32" t="str">
        <f>IF(Sheet1!AP92="Y", "Yes", IF(Sheet1!AP92="N", "No",""))</f>
        <v/>
      </c>
      <c r="N92" s="51" t="str">
        <f>IF(Sheet1!AQ92="Y", "Yes", IF(Sheet1!AQ92="N", "No",""))</f>
        <v/>
      </c>
      <c r="O92" s="45" t="str">
        <f>IF(Sheet1!AR92="N", 0, IF(Sheet1!AS92&lt;&gt;"", Sheet1!AS92, ""))</f>
        <v/>
      </c>
      <c r="P92" s="45" t="str">
        <f>IF(Sheet1!AT92&lt;&gt;"", "Never", IF(Sheet1!AU92&lt;&gt;"", "Sometimes", IF(Sheet1!AV92&lt;&gt;"", "Often", IF(Sheet1!AW92&lt;&gt;"", "Always",""))))</f>
        <v/>
      </c>
      <c r="Q92" s="45" t="str">
        <f>IF(Sheet1!AX92="Y", "Yes", IF(Sheet1!AX92="N", "No",""))</f>
        <v/>
      </c>
      <c r="R92" s="45" t="str">
        <f>IF(Sheet1!AY92="Y", IF(Sheet1!AZ92&lt;&gt;"", Sheet1!AZ92-Sheet1!DK92+Sheet1!DL92, ""),"")</f>
        <v/>
      </c>
      <c r="S92" s="45" t="str">
        <f>IF(Sheet1!BA92="Y", IF(Sheet1!BB92&lt;&gt;"", Sheet1!BB92-Sheet1!DK92+Sheet1!DL92, ""),"")</f>
        <v/>
      </c>
      <c r="T92" s="45" t="str">
        <f>IF(Sheet1!BC92="Y", IF(Sheet1!BD92&lt;&gt;"", Sheet1!BD92-Sheet1!DK92+Sheet1!DL92, ""),"")</f>
        <v/>
      </c>
      <c r="U92" s="45" t="str">
        <f>IF(Sheet1!BE92="Y", IF(Sheet1!BF92&lt;&gt;"", Sheet1!BF92-Sheet1!DK92+Sheet1!DL92, ""),"")</f>
        <v/>
      </c>
      <c r="V92" s="45" t="str">
        <f>IF(Sheet1!BG92&lt;&gt;"", Sheet1!BG92,"")</f>
        <v/>
      </c>
      <c r="W92" s="45" t="str">
        <f>IF(Sheet1!BH92&lt;&gt;"", Sheet1!BH92,"")</f>
        <v/>
      </c>
      <c r="X92" s="45" t="str">
        <f>IF(Sheet1!BI92&lt;&gt;"", Sheet1!BI92,"")</f>
        <v/>
      </c>
      <c r="Y92" s="45" t="str">
        <f>IF(Sheet1!BJ92="N", 0, IF(Sheet1!BK92&lt;&gt;"", Sheet1!BK92,""))</f>
        <v/>
      </c>
      <c r="Z92" s="45" t="str">
        <f>IF(Sheet1!BK92="N", 0, IF(Sheet1!BL92&lt;&gt;"", Sheet1!BL92,""))</f>
        <v/>
      </c>
      <c r="AA92" s="45" t="str">
        <f>IF(Sheet1!BN92&lt;&gt;"", Sheet1!BN92, "")</f>
        <v/>
      </c>
      <c r="AB92" s="45" t="str">
        <f>IF(Sheet1!BO92="Y", "Yes", IF(Sheet1!BO92="N", "No", IF(Sheet1!BO92="NA", "NA","")))</f>
        <v/>
      </c>
      <c r="AC92" s="45" t="str">
        <f>IF(Sheet1!BO92="N", "No", IF(Sheet1!BO92="NA", "No kids", IF(Sheet1!BP92="Y", "Enough", IF(Sheet1!BP92="N", "Not enough", ""))))</f>
        <v/>
      </c>
      <c r="AD92" s="45" t="str">
        <f>IF(Sheet1!BQ92="Y", "Yes", IF(Sheet1!BQ92="N", "No",""))</f>
        <v/>
      </c>
      <c r="AE92" s="45" t="str">
        <f>IF(Sheet1!BR92&lt;&gt;"", Sheet1!BR92, "")</f>
        <v/>
      </c>
      <c r="AF92" s="45" t="str">
        <f>IF(Sheet1!BS92&lt;&gt;"", "Yes", IF(Sheet1!BT92&lt;&gt;"", "No", IF(Sheet1!BU92&lt;&gt;"", "No surviving parent", IF(Sheet1!BV92&lt;&gt;"", "Don't know",""))))</f>
        <v/>
      </c>
      <c r="AG92" s="45" t="str">
        <f>IF(Sheet1!BW92&lt;&gt;"", "Yes", IF(Sheet1!BX92&lt;&gt;"", "No", IF(Sheet1!BY92&lt;&gt;"", "No surviving parent", IF(Sheet1!BZ92&lt;&gt;"", "Don't know",""))))</f>
        <v/>
      </c>
      <c r="AH92" s="45" t="str">
        <f>IF(Sheet1!CA92&lt;&gt;"", "Yes","")</f>
        <v/>
      </c>
      <c r="AI92" s="45" t="str">
        <f>IF(Sheet1!CB92&lt;&gt;"", "Yes","")</f>
        <v/>
      </c>
      <c r="AJ92" s="45" t="str">
        <f>IF(Sheet1!CC92&lt;&gt;"", "Yes","")</f>
        <v/>
      </c>
      <c r="AK92" s="45" t="str">
        <f>IF(Sheet1!CD92&lt;&gt;"", "Yes","")</f>
        <v/>
      </c>
      <c r="AL92" s="45" t="str">
        <f>IF(Sheet1!CE92&lt;&gt;"", "Yes","")</f>
        <v/>
      </c>
      <c r="AM92" s="45" t="str">
        <f>IF(Sheet1!CF92&lt;&gt;"", Sheet1!CF92, "")</f>
        <v/>
      </c>
      <c r="AN92" s="45" t="str">
        <f>IF(Sheet1!CG92="Y", "Yes", IF(Sheet1!CG92="N", "No",""))</f>
        <v/>
      </c>
      <c r="AO92" s="45" t="str">
        <f>IF(Sheet1!CH92&lt;&gt;"", Sheet1!CH92, "")</f>
        <v/>
      </c>
      <c r="AP92" s="45" t="str">
        <f>IF(Sheet1!CI92&lt;&gt;"", "No family support", IF(Sheet1!CJ92&lt;&gt;"", "A little family support", IF(Sheet1!CK92&lt;&gt;"", "A lot of family support","")))</f>
        <v/>
      </c>
      <c r="AQ92" s="45" t="str">
        <f>IF(Sheet1!CL92&lt;&gt;"", Sheet1!CL92, "")</f>
        <v/>
      </c>
      <c r="AR92" s="45" t="str">
        <f>IF(Sheet1!CM92="Y", "Yes", IF(Sheet1!CM92="N", "No",""))</f>
        <v/>
      </c>
      <c r="AS92" s="45" t="str">
        <f>IF(Sheet1!CN92&lt;&gt;"", "Boys and Girls Club was supportive", "")</f>
        <v/>
      </c>
      <c r="AT92" s="45" t="str">
        <f>IF(Sheet1!CO92&lt;&gt;"", "Supported by Reach program", "")</f>
        <v/>
      </c>
      <c r="AU92" s="45" t="str">
        <f>IF(Sheet1!CP92&lt;&gt;"", "Supported by Girls Inc", "")</f>
        <v/>
      </c>
      <c r="AV92" s="45" t="str">
        <f>IF(Sheet1!CQ92&lt;&gt;"", "Supported by sports teams", "")</f>
        <v/>
      </c>
      <c r="AW92" s="45" t="str">
        <f>IF(Sheet1!CR92&lt;&gt;"", "Supported by other groups", "")</f>
        <v/>
      </c>
      <c r="AX92" s="45" t="str">
        <f>IF(Sheet1!CS92&lt;&gt;"", Sheet1!CS92, "")</f>
        <v/>
      </c>
      <c r="AY92" s="45" t="str">
        <f>IF(Sheet1!CT92="Y", "Yes", IF(Sheet1!CT92="N", "No", ""))</f>
        <v/>
      </c>
      <c r="AZ92" s="45" t="str">
        <f>IF(Sheet1!CU92="Y", "Yes", IF(Sheet1!CU92="N", "No", ""))</f>
        <v/>
      </c>
      <c r="BA92" s="45" t="str">
        <f>IF(Sheet1!CV92&lt;&gt;"", "Yes", "")</f>
        <v/>
      </c>
      <c r="BB92" s="45" t="str">
        <f>IF(Sheet1!CW92&lt;&gt;"", "Yes", "")</f>
        <v/>
      </c>
      <c r="BC92" s="45" t="str">
        <f>IF(Sheet1!CX92&lt;&gt;"", "Yes", "")</f>
        <v/>
      </c>
      <c r="BD92" s="45" t="str">
        <f>IF(Sheet1!CY92&lt;&gt;"", "Yes", "")</f>
        <v/>
      </c>
      <c r="BE92" s="45" t="str">
        <f>IF(Sheet1!CZ92="N", "Didn't see one", IF(Sheet1!CZ92="Y", IF(Sheet1!DA92="Y", "It helped", IF(Sheet1!DA92="N", "It didn't help", "")), ""))</f>
        <v/>
      </c>
      <c r="BF92" s="45" t="str">
        <f>IF(Sheet1!DB92&lt;&gt;"", Sheet1!DB92, "")</f>
        <v/>
      </c>
      <c r="BG92" s="45" t="str">
        <f>IF(Sheet1!DC92="Y", "Yes", IF(Sheet1!DC92="N", "No", ""))</f>
        <v/>
      </c>
      <c r="BH92" s="45" t="str">
        <f>IF(Sheet1!DD92="Y", "Yes", IF(Sheet1!DD92="N", "No", ""))</f>
        <v/>
      </c>
      <c r="BI92" s="45" t="str">
        <f>IF(Sheet1!DE92&lt;&gt;"", "Before", IF(Sheet1!DF92&lt;&gt;"", "After", IF(Sheet1!DG92&lt;&gt;"", "Never in a gang","")))</f>
        <v/>
      </c>
      <c r="BJ92" s="45" t="str">
        <f>IF(Sheet1!DG92&lt;&gt;"", "", IF(Sheet1!DH92&lt;&gt;"", Sheet1!DH92, ""))</f>
        <v/>
      </c>
      <c r="BK92" s="45" t="str">
        <f>IF(Sheet1!DI92="Y", "Yes", IF(Sheet1!DI92="N", "No", ""))</f>
        <v/>
      </c>
      <c r="BL92" s="45" t="str">
        <f>IF(Sheet1!DI92="Y", IF(Sheet1!DJ92&lt;&gt;"", Sheet1!DJ92, ""), "")</f>
        <v/>
      </c>
      <c r="BM92" s="45" t="str">
        <f>IF(Sheet1!DL92&lt;&gt;"", Sheet1!DL92, "")</f>
        <v/>
      </c>
      <c r="BN92" s="45" t="str">
        <f>IF(Sheet1!DM92="Y", "Yes", IF(Sheet1!DM92="N", "No", ""))</f>
        <v/>
      </c>
    </row>
    <row r="93" spans="1:66">
      <c r="A93" s="32">
        <v>92</v>
      </c>
      <c r="B93" s="32" t="str">
        <f>IF(Sheet1!B93="M","Male", IF(Sheet1!B93="F","Female",""))</f>
        <v/>
      </c>
      <c r="C93" s="32" t="str">
        <f>IF(Sheet1!C93&lt;&gt;"","&lt;20",IF(Sheet1!D93&lt;&gt;"","21-30",IF(Sheet1!E93&lt;&gt;"","31-40",(IF(Sheet1!F93&lt;&gt;"","41-50",IF(Sheet1!G93&lt;&gt;"","50+",""))))))</f>
        <v/>
      </c>
      <c r="D93" s="32" t="str">
        <f>IF(Sheet1!H93&lt;&gt;"","Latino",IF(Sheet1!I93&lt;&gt;"", "White", IF(Sheet1!J93&lt;&gt;"", "Asian", IF(Sheet1!K93&lt;&gt;"", "African-American",IF(Sheet1!L93&lt;&gt;"", "Other","")))))</f>
        <v/>
      </c>
      <c r="E93" s="32" t="str">
        <f>IF(Sheet1!M93="N","No",IF(Sheet1!M93="Y","Yes",""))</f>
        <v/>
      </c>
      <c r="F93" s="32" t="str">
        <f>IF(Sheet1!N93&lt;&gt;"","Primary",IF(Sheet1!O93&lt;&gt;"","Middle",IF(Sheet1!P93&lt;&gt;"","Some HS",IF(Sheet1!Q93&lt;&gt;"","HS Diploma",IF(Sheet1!R93&lt;&gt;"","Some College",IF(Sheet1!S93&lt;&gt;"","College Diploma",""))))))</f>
        <v/>
      </c>
      <c r="G93" s="32" t="str">
        <f>IF(Sheet1!U93&lt;&gt;"", "&lt;5", IF(Sheet1!V93&lt;&gt;"", "5-19", IF(Sheet1!W93&lt;&gt;"", "20-40", IF(Sheet1!X93&lt;&gt;"", "&gt;40",""))))</f>
        <v/>
      </c>
      <c r="H93" s="32" t="str">
        <f>IF(Sheet1!Y93&lt;&gt;"", "Parents", IF(Sheet1!Z93&lt;&gt;"", "Illegal Activity", IF(Sheet1!AA93&lt;&gt;"", "Gov't Support", IF(Sheet1!AB93&lt;&gt;"", "Other",""))))</f>
        <v/>
      </c>
      <c r="I93" s="32" t="str">
        <f>IF(Sheet1!AC93="Y", "Yes", IF(Sheet1!AC93="N", "No", ""))</f>
        <v/>
      </c>
      <c r="J93" s="32" t="str">
        <f>IF(Sheet1!AD93="N", "0", IF(Sheet1!AE93&lt;&gt;"", "1", IF(Sheet1!AF93&lt;&gt;"", "2-3", IF(Sheet1!AG93&lt;&gt;"", "4-6", IF(Sheet1!AH93&lt;&gt;"", "7+","")))))</f>
        <v/>
      </c>
      <c r="K93" s="32" t="str">
        <f>IF(Sheet1!AI93&lt;&gt;"", "English", IF(Sheet1!AJ93&lt;&gt;"", "Spanish", IF(Sheet1!AK93&lt;&gt;"", "Other","")))</f>
        <v/>
      </c>
      <c r="L93" s="32" t="str">
        <f>IF(Sheet1!AL93&lt;&gt;"","&lt;$20,000",IF(Sheet1!AM93&lt;&gt;"","$20-49K",IF(Sheet1!AN93&lt;&gt;"","$50-100K",IF(Sheet1!AO93&lt;&gt;"","&gt;$100K",""))))</f>
        <v/>
      </c>
      <c r="M93" s="32" t="str">
        <f>IF(Sheet1!AP93="Y", "Yes", IF(Sheet1!AP93="N", "No",""))</f>
        <v/>
      </c>
      <c r="N93" s="51" t="str">
        <f>IF(Sheet1!AQ93="Y", "Yes", IF(Sheet1!AQ93="N", "No",""))</f>
        <v/>
      </c>
      <c r="O93" s="45" t="str">
        <f>IF(Sheet1!AR93="N", 0, IF(Sheet1!AS93&lt;&gt;"", Sheet1!AS93, ""))</f>
        <v/>
      </c>
      <c r="P93" s="45" t="str">
        <f>IF(Sheet1!AT93&lt;&gt;"", "Never", IF(Sheet1!AU93&lt;&gt;"", "Sometimes", IF(Sheet1!AV93&lt;&gt;"", "Often", IF(Sheet1!AW93&lt;&gt;"", "Always",""))))</f>
        <v/>
      </c>
      <c r="Q93" s="45" t="str">
        <f>IF(Sheet1!AX93="Y", "Yes", IF(Sheet1!AX93="N", "No",""))</f>
        <v/>
      </c>
      <c r="R93" s="45" t="str">
        <f>IF(Sheet1!AY93="Y", IF(Sheet1!AZ93&lt;&gt;"", Sheet1!AZ93-Sheet1!DK93+Sheet1!DL93, ""),"")</f>
        <v/>
      </c>
      <c r="S93" s="45" t="str">
        <f>IF(Sheet1!BA93="Y", IF(Sheet1!BB93&lt;&gt;"", Sheet1!BB93-Sheet1!DK93+Sheet1!DL93, ""),"")</f>
        <v/>
      </c>
      <c r="T93" s="45" t="str">
        <f>IF(Sheet1!BC93="Y", IF(Sheet1!BD93&lt;&gt;"", Sheet1!BD93-Sheet1!DK93+Sheet1!DL93, ""),"")</f>
        <v/>
      </c>
      <c r="U93" s="45" t="str">
        <f>IF(Sheet1!BE93="Y", IF(Sheet1!BF93&lt;&gt;"", Sheet1!BF93-Sheet1!DK93+Sheet1!DL93, ""),"")</f>
        <v/>
      </c>
      <c r="V93" s="45" t="str">
        <f>IF(Sheet1!BG93&lt;&gt;"", Sheet1!BG93,"")</f>
        <v/>
      </c>
      <c r="W93" s="45" t="str">
        <f>IF(Sheet1!BH93&lt;&gt;"", Sheet1!BH93,"")</f>
        <v/>
      </c>
      <c r="X93" s="45" t="str">
        <f>IF(Sheet1!BI93&lt;&gt;"", Sheet1!BI93,"")</f>
        <v/>
      </c>
      <c r="Y93" s="45" t="str">
        <f>IF(Sheet1!BJ93="N", 0, IF(Sheet1!BK93&lt;&gt;"", Sheet1!BK93,""))</f>
        <v/>
      </c>
      <c r="Z93" s="45" t="str">
        <f>IF(Sheet1!BK93="N", 0, IF(Sheet1!BL93&lt;&gt;"", Sheet1!BL93,""))</f>
        <v/>
      </c>
      <c r="AA93" s="45" t="str">
        <f>IF(Sheet1!BN93&lt;&gt;"", Sheet1!BN93, "")</f>
        <v/>
      </c>
      <c r="AB93" s="45" t="str">
        <f>IF(Sheet1!BO93="Y", "Yes", IF(Sheet1!BO93="N", "No", IF(Sheet1!BO93="NA", "NA","")))</f>
        <v/>
      </c>
      <c r="AC93" s="45" t="str">
        <f>IF(Sheet1!BO93="N", "No", IF(Sheet1!BO93="NA", "No kids", IF(Sheet1!BP93="Y", "Enough", IF(Sheet1!BP93="N", "Not enough", ""))))</f>
        <v/>
      </c>
      <c r="AD93" s="45" t="str">
        <f>IF(Sheet1!BQ93="Y", "Yes", IF(Sheet1!BQ93="N", "No",""))</f>
        <v/>
      </c>
      <c r="AE93" s="45" t="str">
        <f>IF(Sheet1!BR93&lt;&gt;"", Sheet1!BR93, "")</f>
        <v/>
      </c>
      <c r="AF93" s="45" t="str">
        <f>IF(Sheet1!BS93&lt;&gt;"", "Yes", IF(Sheet1!BT93&lt;&gt;"", "No", IF(Sheet1!BU93&lt;&gt;"", "No surviving parent", IF(Sheet1!BV93&lt;&gt;"", "Don't know",""))))</f>
        <v/>
      </c>
      <c r="AG93" s="45" t="str">
        <f>IF(Sheet1!BW93&lt;&gt;"", "Yes", IF(Sheet1!BX93&lt;&gt;"", "No", IF(Sheet1!BY93&lt;&gt;"", "No surviving parent", IF(Sheet1!BZ93&lt;&gt;"", "Don't know",""))))</f>
        <v/>
      </c>
      <c r="AH93" s="45" t="str">
        <f>IF(Sheet1!CA93&lt;&gt;"", "Yes","")</f>
        <v/>
      </c>
      <c r="AI93" s="45" t="str">
        <f>IF(Sheet1!CB93&lt;&gt;"", "Yes","")</f>
        <v/>
      </c>
      <c r="AJ93" s="45" t="str">
        <f>IF(Sheet1!CC93&lt;&gt;"", "Yes","")</f>
        <v/>
      </c>
      <c r="AK93" s="45" t="str">
        <f>IF(Sheet1!CD93&lt;&gt;"", "Yes","")</f>
        <v/>
      </c>
      <c r="AL93" s="45" t="str">
        <f>IF(Sheet1!CE93&lt;&gt;"", "Yes","")</f>
        <v/>
      </c>
      <c r="AM93" s="45" t="str">
        <f>IF(Sheet1!CF93&lt;&gt;"", Sheet1!CF93, "")</f>
        <v/>
      </c>
      <c r="AN93" s="45" t="str">
        <f>IF(Sheet1!CG93="Y", "Yes", IF(Sheet1!CG93="N", "No",""))</f>
        <v/>
      </c>
      <c r="AO93" s="45" t="str">
        <f>IF(Sheet1!CH93&lt;&gt;"", Sheet1!CH93, "")</f>
        <v/>
      </c>
      <c r="AP93" s="45" t="str">
        <f>IF(Sheet1!CI93&lt;&gt;"", "No family support", IF(Sheet1!CJ93&lt;&gt;"", "A little family support", IF(Sheet1!CK93&lt;&gt;"", "A lot of family support","")))</f>
        <v/>
      </c>
      <c r="AQ93" s="45" t="str">
        <f>IF(Sheet1!CL93&lt;&gt;"", Sheet1!CL93, "")</f>
        <v/>
      </c>
      <c r="AR93" s="45" t="str">
        <f>IF(Sheet1!CM93="Y", "Yes", IF(Sheet1!CM93="N", "No",""))</f>
        <v/>
      </c>
      <c r="AS93" s="45" t="str">
        <f>IF(Sheet1!CN93&lt;&gt;"", "Boys and Girls Club was supportive", "")</f>
        <v/>
      </c>
      <c r="AT93" s="45" t="str">
        <f>IF(Sheet1!CO93&lt;&gt;"", "Supported by Reach program", "")</f>
        <v/>
      </c>
      <c r="AU93" s="45" t="str">
        <f>IF(Sheet1!CP93&lt;&gt;"", "Supported by Girls Inc", "")</f>
        <v/>
      </c>
      <c r="AV93" s="45" t="str">
        <f>IF(Sheet1!CQ93&lt;&gt;"", "Supported by sports teams", "")</f>
        <v/>
      </c>
      <c r="AW93" s="45" t="str">
        <f>IF(Sheet1!CR93&lt;&gt;"", "Supported by other groups", "")</f>
        <v/>
      </c>
      <c r="AX93" s="45" t="str">
        <f>IF(Sheet1!CS93&lt;&gt;"", Sheet1!CS93, "")</f>
        <v/>
      </c>
      <c r="AY93" s="45" t="str">
        <f>IF(Sheet1!CT93="Y", "Yes", IF(Sheet1!CT93="N", "No", ""))</f>
        <v/>
      </c>
      <c r="AZ93" s="45" t="str">
        <f>IF(Sheet1!CU93="Y", "Yes", IF(Sheet1!CU93="N", "No", ""))</f>
        <v/>
      </c>
      <c r="BA93" s="45" t="str">
        <f>IF(Sheet1!CV93&lt;&gt;"", "Yes", "")</f>
        <v/>
      </c>
      <c r="BB93" s="45" t="str">
        <f>IF(Sheet1!CW93&lt;&gt;"", "Yes", "")</f>
        <v/>
      </c>
      <c r="BC93" s="45" t="str">
        <f>IF(Sheet1!CX93&lt;&gt;"", "Yes", "")</f>
        <v/>
      </c>
      <c r="BD93" s="45" t="str">
        <f>IF(Sheet1!CY93&lt;&gt;"", "Yes", "")</f>
        <v/>
      </c>
      <c r="BE93" s="45" t="str">
        <f>IF(Sheet1!CZ93="N", "Didn't see one", IF(Sheet1!CZ93="Y", IF(Sheet1!DA93="Y", "It helped", IF(Sheet1!DA93="N", "It didn't help", "")), ""))</f>
        <v/>
      </c>
      <c r="BF93" s="45" t="str">
        <f>IF(Sheet1!DB93&lt;&gt;"", Sheet1!DB93, "")</f>
        <v/>
      </c>
      <c r="BG93" s="45" t="str">
        <f>IF(Sheet1!DC93="Y", "Yes", IF(Sheet1!DC93="N", "No", ""))</f>
        <v/>
      </c>
      <c r="BH93" s="45" t="str">
        <f>IF(Sheet1!DD93="Y", "Yes", IF(Sheet1!DD93="N", "No", ""))</f>
        <v/>
      </c>
      <c r="BI93" s="45" t="str">
        <f>IF(Sheet1!DE93&lt;&gt;"", "Before", IF(Sheet1!DF93&lt;&gt;"", "After", IF(Sheet1!DG93&lt;&gt;"", "Never in a gang","")))</f>
        <v/>
      </c>
      <c r="BJ93" s="45" t="str">
        <f>IF(Sheet1!DG93&lt;&gt;"", "", IF(Sheet1!DH93&lt;&gt;"", Sheet1!DH93, ""))</f>
        <v/>
      </c>
      <c r="BK93" s="45" t="str">
        <f>IF(Sheet1!DI93="Y", "Yes", IF(Sheet1!DI93="N", "No", ""))</f>
        <v/>
      </c>
      <c r="BL93" s="45" t="str">
        <f>IF(Sheet1!DI93="Y", IF(Sheet1!DJ93&lt;&gt;"", Sheet1!DJ93, ""), "")</f>
        <v/>
      </c>
      <c r="BM93" s="45" t="str">
        <f>IF(Sheet1!DL93&lt;&gt;"", Sheet1!DL93, "")</f>
        <v/>
      </c>
      <c r="BN93" s="45" t="str">
        <f>IF(Sheet1!DM93="Y", "Yes", IF(Sheet1!DM93="N", "No", ""))</f>
        <v/>
      </c>
    </row>
    <row r="94" spans="1:66">
      <c r="A94" s="32">
        <v>93</v>
      </c>
      <c r="B94" s="32" t="str">
        <f>IF(Sheet1!B94="M","Male", IF(Sheet1!B94="F","Female",""))</f>
        <v/>
      </c>
      <c r="C94" s="32" t="str">
        <f>IF(Sheet1!C94&lt;&gt;"","&lt;20",IF(Sheet1!D94&lt;&gt;"","21-30",IF(Sheet1!E94&lt;&gt;"","31-40",(IF(Sheet1!F94&lt;&gt;"","41-50",IF(Sheet1!G94&lt;&gt;"","50+",""))))))</f>
        <v/>
      </c>
      <c r="D94" s="32" t="str">
        <f>IF(Sheet1!H94&lt;&gt;"","Latino",IF(Sheet1!I94&lt;&gt;"", "White", IF(Sheet1!J94&lt;&gt;"", "Asian", IF(Sheet1!K94&lt;&gt;"", "African-American",IF(Sheet1!L94&lt;&gt;"", "Other","")))))</f>
        <v/>
      </c>
      <c r="E94" s="32" t="str">
        <f>IF(Sheet1!M94="N","No",IF(Sheet1!M94="Y","Yes",""))</f>
        <v/>
      </c>
      <c r="F94" s="32" t="str">
        <f>IF(Sheet1!N94&lt;&gt;"","Primary",IF(Sheet1!O94&lt;&gt;"","Middle",IF(Sheet1!P94&lt;&gt;"","Some HS",IF(Sheet1!Q94&lt;&gt;"","HS Diploma",IF(Sheet1!R94&lt;&gt;"","Some College",IF(Sheet1!S94&lt;&gt;"","College Diploma",""))))))</f>
        <v/>
      </c>
      <c r="G94" s="32" t="str">
        <f>IF(Sheet1!U94&lt;&gt;"", "&lt;5", IF(Sheet1!V94&lt;&gt;"", "5-19", IF(Sheet1!W94&lt;&gt;"", "20-40", IF(Sheet1!X94&lt;&gt;"", "&gt;40",""))))</f>
        <v/>
      </c>
      <c r="H94" s="32" t="str">
        <f>IF(Sheet1!Y94&lt;&gt;"", "Parents", IF(Sheet1!Z94&lt;&gt;"", "Illegal Activity", IF(Sheet1!AA94&lt;&gt;"", "Gov't Support", IF(Sheet1!AB94&lt;&gt;"", "Other",""))))</f>
        <v/>
      </c>
      <c r="I94" s="32" t="str">
        <f>IF(Sheet1!AC94="Y", "Yes", IF(Sheet1!AC94="N", "No", ""))</f>
        <v/>
      </c>
      <c r="J94" s="32" t="str">
        <f>IF(Sheet1!AD94="N", "0", IF(Sheet1!AE94&lt;&gt;"", "1", IF(Sheet1!AF94&lt;&gt;"", "2-3", IF(Sheet1!AG94&lt;&gt;"", "4-6", IF(Sheet1!AH94&lt;&gt;"", "7+","")))))</f>
        <v/>
      </c>
      <c r="K94" s="32" t="str">
        <f>IF(Sheet1!AI94&lt;&gt;"", "English", IF(Sheet1!AJ94&lt;&gt;"", "Spanish", IF(Sheet1!AK94&lt;&gt;"", "Other","")))</f>
        <v/>
      </c>
      <c r="L94" s="32" t="str">
        <f>IF(Sheet1!AL94&lt;&gt;"","&lt;$20,000",IF(Sheet1!AM94&lt;&gt;"","$20-49K",IF(Sheet1!AN94&lt;&gt;"","$50-100K",IF(Sheet1!AO94&lt;&gt;"","&gt;$100K",""))))</f>
        <v/>
      </c>
      <c r="M94" s="32" t="str">
        <f>IF(Sheet1!AP94="Y", "Yes", IF(Sheet1!AP94="N", "No",""))</f>
        <v/>
      </c>
      <c r="N94" s="51" t="str">
        <f>IF(Sheet1!AQ94="Y", "Yes", IF(Sheet1!AQ94="N", "No",""))</f>
        <v/>
      </c>
      <c r="O94" s="45" t="str">
        <f>IF(Sheet1!AR94="N", 0, IF(Sheet1!AS94&lt;&gt;"", Sheet1!AS94, ""))</f>
        <v/>
      </c>
      <c r="P94" s="45" t="str">
        <f>IF(Sheet1!AT94&lt;&gt;"", "Never", IF(Sheet1!AU94&lt;&gt;"", "Sometimes", IF(Sheet1!AV94&lt;&gt;"", "Often", IF(Sheet1!AW94&lt;&gt;"", "Always",""))))</f>
        <v/>
      </c>
      <c r="Q94" s="45" t="str">
        <f>IF(Sheet1!AX94="Y", "Yes", IF(Sheet1!AX94="N", "No",""))</f>
        <v/>
      </c>
      <c r="R94" s="45" t="str">
        <f>IF(Sheet1!AY94="Y", IF(Sheet1!AZ94&lt;&gt;"", Sheet1!AZ94-Sheet1!DK94+Sheet1!DL94, ""),"")</f>
        <v/>
      </c>
      <c r="S94" s="45" t="str">
        <f>IF(Sheet1!BA94="Y", IF(Sheet1!BB94&lt;&gt;"", Sheet1!BB94-Sheet1!DK94+Sheet1!DL94, ""),"")</f>
        <v/>
      </c>
      <c r="T94" s="45" t="str">
        <f>IF(Sheet1!BC94="Y", IF(Sheet1!BD94&lt;&gt;"", Sheet1!BD94-Sheet1!DK94+Sheet1!DL94, ""),"")</f>
        <v/>
      </c>
      <c r="U94" s="45" t="str">
        <f>IF(Sheet1!BE94="Y", IF(Sheet1!BF94&lt;&gt;"", Sheet1!BF94-Sheet1!DK94+Sheet1!DL94, ""),"")</f>
        <v/>
      </c>
      <c r="V94" s="45" t="str">
        <f>IF(Sheet1!BG94&lt;&gt;"", Sheet1!BG94,"")</f>
        <v/>
      </c>
      <c r="W94" s="45" t="str">
        <f>IF(Sheet1!BH94&lt;&gt;"", Sheet1!BH94,"")</f>
        <v/>
      </c>
      <c r="X94" s="45" t="str">
        <f>IF(Sheet1!BI94&lt;&gt;"", Sheet1!BI94,"")</f>
        <v/>
      </c>
      <c r="Y94" s="45" t="str">
        <f>IF(Sheet1!BJ94="N", 0, IF(Sheet1!BK94&lt;&gt;"", Sheet1!BK94,""))</f>
        <v/>
      </c>
      <c r="Z94" s="45" t="str">
        <f>IF(Sheet1!BK94="N", 0, IF(Sheet1!BL94&lt;&gt;"", Sheet1!BL94,""))</f>
        <v/>
      </c>
      <c r="AA94" s="45" t="str">
        <f>IF(Sheet1!BN94&lt;&gt;"", Sheet1!BN94, "")</f>
        <v/>
      </c>
      <c r="AB94" s="45" t="str">
        <f>IF(Sheet1!BO94="Y", "Yes", IF(Sheet1!BO94="N", "No", IF(Sheet1!BO94="NA", "NA","")))</f>
        <v/>
      </c>
      <c r="AC94" s="45" t="str">
        <f>IF(Sheet1!BO94="N", "No", IF(Sheet1!BO94="NA", "No kids", IF(Sheet1!BP94="Y", "Enough", IF(Sheet1!BP94="N", "Not enough", ""))))</f>
        <v/>
      </c>
      <c r="AD94" s="45" t="str">
        <f>IF(Sheet1!BQ94="Y", "Yes", IF(Sheet1!BQ94="N", "No",""))</f>
        <v/>
      </c>
      <c r="AE94" s="45" t="str">
        <f>IF(Sheet1!BR94&lt;&gt;"", Sheet1!BR94, "")</f>
        <v/>
      </c>
      <c r="AF94" s="45" t="str">
        <f>IF(Sheet1!BS94&lt;&gt;"", "Yes", IF(Sheet1!BT94&lt;&gt;"", "No", IF(Sheet1!BU94&lt;&gt;"", "No surviving parent", IF(Sheet1!BV94&lt;&gt;"", "Don't know",""))))</f>
        <v/>
      </c>
      <c r="AG94" s="45" t="str">
        <f>IF(Sheet1!BW94&lt;&gt;"", "Yes", IF(Sheet1!BX94&lt;&gt;"", "No", IF(Sheet1!BY94&lt;&gt;"", "No surviving parent", IF(Sheet1!BZ94&lt;&gt;"", "Don't know",""))))</f>
        <v/>
      </c>
      <c r="AH94" s="45" t="str">
        <f>IF(Sheet1!CA94&lt;&gt;"", "Yes","")</f>
        <v/>
      </c>
      <c r="AI94" s="45" t="str">
        <f>IF(Sheet1!CB94&lt;&gt;"", "Yes","")</f>
        <v/>
      </c>
      <c r="AJ94" s="45" t="str">
        <f>IF(Sheet1!CC94&lt;&gt;"", "Yes","")</f>
        <v/>
      </c>
      <c r="AK94" s="45" t="str">
        <f>IF(Sheet1!CD94&lt;&gt;"", "Yes","")</f>
        <v/>
      </c>
      <c r="AL94" s="45" t="str">
        <f>IF(Sheet1!CE94&lt;&gt;"", "Yes","")</f>
        <v/>
      </c>
      <c r="AM94" s="45" t="str">
        <f>IF(Sheet1!CF94&lt;&gt;"", Sheet1!CF94, "")</f>
        <v/>
      </c>
      <c r="AN94" s="45" t="str">
        <f>IF(Sheet1!CG94="Y", "Yes", IF(Sheet1!CG94="N", "No",""))</f>
        <v/>
      </c>
      <c r="AO94" s="45" t="str">
        <f>IF(Sheet1!CH94&lt;&gt;"", Sheet1!CH94, "")</f>
        <v/>
      </c>
      <c r="AP94" s="45" t="str">
        <f>IF(Sheet1!CI94&lt;&gt;"", "No family support", IF(Sheet1!CJ94&lt;&gt;"", "A little family support", IF(Sheet1!CK94&lt;&gt;"", "A lot of family support","")))</f>
        <v/>
      </c>
      <c r="AQ94" s="45" t="str">
        <f>IF(Sheet1!CL94&lt;&gt;"", Sheet1!CL94, "")</f>
        <v/>
      </c>
      <c r="AR94" s="45" t="str">
        <f>IF(Sheet1!CM94="Y", "Yes", IF(Sheet1!CM94="N", "No",""))</f>
        <v/>
      </c>
      <c r="AS94" s="45" t="str">
        <f>IF(Sheet1!CN94&lt;&gt;"", "Boys and Girls Club was supportive", "")</f>
        <v/>
      </c>
      <c r="AT94" s="45" t="str">
        <f>IF(Sheet1!CO94&lt;&gt;"", "Supported by Reach program", "")</f>
        <v/>
      </c>
      <c r="AU94" s="45" t="str">
        <f>IF(Sheet1!CP94&lt;&gt;"", "Supported by Girls Inc", "")</f>
        <v/>
      </c>
      <c r="AV94" s="45" t="str">
        <f>IF(Sheet1!CQ94&lt;&gt;"", "Supported by sports teams", "")</f>
        <v/>
      </c>
      <c r="AW94" s="45" t="str">
        <f>IF(Sheet1!CR94&lt;&gt;"", "Supported by other groups", "")</f>
        <v/>
      </c>
      <c r="AX94" s="45" t="str">
        <f>IF(Sheet1!CS94&lt;&gt;"", Sheet1!CS94, "")</f>
        <v/>
      </c>
      <c r="AY94" s="45" t="str">
        <f>IF(Sheet1!CT94="Y", "Yes", IF(Sheet1!CT94="N", "No", ""))</f>
        <v/>
      </c>
      <c r="AZ94" s="45" t="str">
        <f>IF(Sheet1!CU94="Y", "Yes", IF(Sheet1!CU94="N", "No", ""))</f>
        <v/>
      </c>
      <c r="BA94" s="45" t="str">
        <f>IF(Sheet1!CV94&lt;&gt;"", "Yes", "")</f>
        <v/>
      </c>
      <c r="BB94" s="45" t="str">
        <f>IF(Sheet1!CW94&lt;&gt;"", "Yes", "")</f>
        <v/>
      </c>
      <c r="BC94" s="45" t="str">
        <f>IF(Sheet1!CX94&lt;&gt;"", "Yes", "")</f>
        <v/>
      </c>
      <c r="BD94" s="45" t="str">
        <f>IF(Sheet1!CY94&lt;&gt;"", "Yes", "")</f>
        <v/>
      </c>
      <c r="BE94" s="45" t="str">
        <f>IF(Sheet1!CZ94="N", "Didn't see one", IF(Sheet1!CZ94="Y", IF(Sheet1!DA94="Y", "It helped", IF(Sheet1!DA94="N", "It didn't help", "")), ""))</f>
        <v/>
      </c>
      <c r="BF94" s="45" t="str">
        <f>IF(Sheet1!DB94&lt;&gt;"", Sheet1!DB94, "")</f>
        <v/>
      </c>
      <c r="BG94" s="45" t="str">
        <f>IF(Sheet1!DC94="Y", "Yes", IF(Sheet1!DC94="N", "No", ""))</f>
        <v/>
      </c>
      <c r="BH94" s="45" t="str">
        <f>IF(Sheet1!DD94="Y", "Yes", IF(Sheet1!DD94="N", "No", ""))</f>
        <v/>
      </c>
      <c r="BI94" s="45" t="str">
        <f>IF(Sheet1!DE94&lt;&gt;"", "Before", IF(Sheet1!DF94&lt;&gt;"", "After", IF(Sheet1!DG94&lt;&gt;"", "Never in a gang","")))</f>
        <v/>
      </c>
      <c r="BJ94" s="45" t="str">
        <f>IF(Sheet1!DG94&lt;&gt;"", "", IF(Sheet1!DH94&lt;&gt;"", Sheet1!DH94, ""))</f>
        <v/>
      </c>
      <c r="BK94" s="45" t="str">
        <f>IF(Sheet1!DI94="Y", "Yes", IF(Sheet1!DI94="N", "No", ""))</f>
        <v/>
      </c>
      <c r="BL94" s="45" t="str">
        <f>IF(Sheet1!DI94="Y", IF(Sheet1!DJ94&lt;&gt;"", Sheet1!DJ94, ""), "")</f>
        <v/>
      </c>
      <c r="BM94" s="45" t="str">
        <f>IF(Sheet1!DL94&lt;&gt;"", Sheet1!DL94, "")</f>
        <v/>
      </c>
      <c r="BN94" s="45" t="str">
        <f>IF(Sheet1!DM94="Y", "Yes", IF(Sheet1!DM94="N", "No", ""))</f>
        <v/>
      </c>
    </row>
    <row r="95" spans="1:66">
      <c r="A95" s="32">
        <v>94</v>
      </c>
      <c r="B95" s="32" t="str">
        <f>IF(Sheet1!B95="M","Male", IF(Sheet1!B95="F","Female",""))</f>
        <v/>
      </c>
      <c r="C95" s="32" t="str">
        <f>IF(Sheet1!C95&lt;&gt;"","&lt;20",IF(Sheet1!D95&lt;&gt;"","21-30",IF(Sheet1!E95&lt;&gt;"","31-40",(IF(Sheet1!F95&lt;&gt;"","41-50",IF(Sheet1!G95&lt;&gt;"","50+",""))))))</f>
        <v/>
      </c>
      <c r="D95" s="32" t="str">
        <f>IF(Sheet1!H95&lt;&gt;"","Latino",IF(Sheet1!I95&lt;&gt;"", "White", IF(Sheet1!J95&lt;&gt;"", "Asian", IF(Sheet1!K95&lt;&gt;"", "African-American",IF(Sheet1!L95&lt;&gt;"", "Other","")))))</f>
        <v/>
      </c>
      <c r="E95" s="32" t="str">
        <f>IF(Sheet1!M95="N","No",IF(Sheet1!M95="Y","Yes",""))</f>
        <v/>
      </c>
      <c r="F95" s="32" t="str">
        <f>IF(Sheet1!N95&lt;&gt;"","Primary",IF(Sheet1!O95&lt;&gt;"","Middle",IF(Sheet1!P95&lt;&gt;"","Some HS",IF(Sheet1!Q95&lt;&gt;"","HS Diploma",IF(Sheet1!R95&lt;&gt;"","Some College",IF(Sheet1!S95&lt;&gt;"","College Diploma",""))))))</f>
        <v/>
      </c>
      <c r="G95" s="32" t="str">
        <f>IF(Sheet1!U95&lt;&gt;"", "&lt;5", IF(Sheet1!V95&lt;&gt;"", "5-19", IF(Sheet1!W95&lt;&gt;"", "20-40", IF(Sheet1!X95&lt;&gt;"", "&gt;40",""))))</f>
        <v/>
      </c>
      <c r="H95" s="32" t="str">
        <f>IF(Sheet1!Y95&lt;&gt;"", "Parents", IF(Sheet1!Z95&lt;&gt;"", "Illegal Activity", IF(Sheet1!AA95&lt;&gt;"", "Gov't Support", IF(Sheet1!AB95&lt;&gt;"", "Other",""))))</f>
        <v/>
      </c>
      <c r="I95" s="32" t="str">
        <f>IF(Sheet1!AC95="Y", "Yes", IF(Sheet1!AC95="N", "No", ""))</f>
        <v/>
      </c>
      <c r="J95" s="32" t="str">
        <f>IF(Sheet1!AD95="N", "0", IF(Sheet1!AE95&lt;&gt;"", "1", IF(Sheet1!AF95&lt;&gt;"", "2-3", IF(Sheet1!AG95&lt;&gt;"", "4-6", IF(Sheet1!AH95&lt;&gt;"", "7+","")))))</f>
        <v/>
      </c>
      <c r="K95" s="32" t="str">
        <f>IF(Sheet1!AI95&lt;&gt;"", "English", IF(Sheet1!AJ95&lt;&gt;"", "Spanish", IF(Sheet1!AK95&lt;&gt;"", "Other","")))</f>
        <v/>
      </c>
      <c r="L95" s="32" t="str">
        <f>IF(Sheet1!AL95&lt;&gt;"","&lt;$20,000",IF(Sheet1!AM95&lt;&gt;"","$20-49K",IF(Sheet1!AN95&lt;&gt;"","$50-100K",IF(Sheet1!AO95&lt;&gt;"","&gt;$100K",""))))</f>
        <v/>
      </c>
      <c r="M95" s="32" t="str">
        <f>IF(Sheet1!AP95="Y", "Yes", IF(Sheet1!AP95="N", "No",""))</f>
        <v/>
      </c>
      <c r="N95" s="51" t="str">
        <f>IF(Sheet1!AQ95="Y", "Yes", IF(Sheet1!AQ95="N", "No",""))</f>
        <v/>
      </c>
      <c r="O95" s="45" t="str">
        <f>IF(Sheet1!AR95="N", 0, IF(Sheet1!AS95&lt;&gt;"", Sheet1!AS95, ""))</f>
        <v/>
      </c>
      <c r="P95" s="45" t="str">
        <f>IF(Sheet1!AT95&lt;&gt;"", "Never", IF(Sheet1!AU95&lt;&gt;"", "Sometimes", IF(Sheet1!AV95&lt;&gt;"", "Often", IF(Sheet1!AW95&lt;&gt;"", "Always",""))))</f>
        <v/>
      </c>
      <c r="Q95" s="45" t="str">
        <f>IF(Sheet1!AX95="Y", "Yes", IF(Sheet1!AX95="N", "No",""))</f>
        <v/>
      </c>
      <c r="R95" s="45" t="str">
        <f>IF(Sheet1!AY95="Y", IF(Sheet1!AZ95&lt;&gt;"", Sheet1!AZ95-Sheet1!DK95+Sheet1!DL95, ""),"")</f>
        <v/>
      </c>
      <c r="S95" s="45" t="str">
        <f>IF(Sheet1!BA95="Y", IF(Sheet1!BB95&lt;&gt;"", Sheet1!BB95-Sheet1!DK95+Sheet1!DL95, ""),"")</f>
        <v/>
      </c>
      <c r="T95" s="45" t="str">
        <f>IF(Sheet1!BC95="Y", IF(Sheet1!BD95&lt;&gt;"", Sheet1!BD95-Sheet1!DK95+Sheet1!DL95, ""),"")</f>
        <v/>
      </c>
      <c r="U95" s="45" t="str">
        <f>IF(Sheet1!BE95="Y", IF(Sheet1!BF95&lt;&gt;"", Sheet1!BF95-Sheet1!DK95+Sheet1!DL95, ""),"")</f>
        <v/>
      </c>
      <c r="V95" s="45" t="str">
        <f>IF(Sheet1!BG95&lt;&gt;"", Sheet1!BG95,"")</f>
        <v/>
      </c>
      <c r="W95" s="45" t="str">
        <f>IF(Sheet1!BH95&lt;&gt;"", Sheet1!BH95,"")</f>
        <v/>
      </c>
      <c r="X95" s="45" t="str">
        <f>IF(Sheet1!BI95&lt;&gt;"", Sheet1!BI95,"")</f>
        <v/>
      </c>
      <c r="Y95" s="45" t="str">
        <f>IF(Sheet1!BJ95="N", 0, IF(Sheet1!BK95&lt;&gt;"", Sheet1!BK95,""))</f>
        <v/>
      </c>
      <c r="Z95" s="45" t="str">
        <f>IF(Sheet1!BK95="N", 0, IF(Sheet1!BL95&lt;&gt;"", Sheet1!BL95,""))</f>
        <v/>
      </c>
      <c r="AA95" s="45" t="str">
        <f>IF(Sheet1!BN95&lt;&gt;"", Sheet1!BN95, "")</f>
        <v/>
      </c>
      <c r="AB95" s="45" t="str">
        <f>IF(Sheet1!BO95="Y", "Yes", IF(Sheet1!BO95="N", "No", IF(Sheet1!BO95="NA", "NA","")))</f>
        <v/>
      </c>
      <c r="AC95" s="45" t="str">
        <f>IF(Sheet1!BO95="N", "No", IF(Sheet1!BO95="NA", "No kids", IF(Sheet1!BP95="Y", "Enough", IF(Sheet1!BP95="N", "Not enough", ""))))</f>
        <v/>
      </c>
      <c r="AD95" s="45" t="str">
        <f>IF(Sheet1!BQ95="Y", "Yes", IF(Sheet1!BQ95="N", "No",""))</f>
        <v/>
      </c>
      <c r="AE95" s="45" t="str">
        <f>IF(Sheet1!BR95&lt;&gt;"", Sheet1!BR95, "")</f>
        <v/>
      </c>
      <c r="AF95" s="45" t="str">
        <f>IF(Sheet1!BS95&lt;&gt;"", "Yes", IF(Sheet1!BT95&lt;&gt;"", "No", IF(Sheet1!BU95&lt;&gt;"", "No surviving parent", IF(Sheet1!BV95&lt;&gt;"", "Don't know",""))))</f>
        <v/>
      </c>
      <c r="AG95" s="45" t="str">
        <f>IF(Sheet1!BW95&lt;&gt;"", "Yes", IF(Sheet1!BX95&lt;&gt;"", "No", IF(Sheet1!BY95&lt;&gt;"", "No surviving parent", IF(Sheet1!BZ95&lt;&gt;"", "Don't know",""))))</f>
        <v/>
      </c>
      <c r="AH95" s="45" t="str">
        <f>IF(Sheet1!CA95&lt;&gt;"", "Yes","")</f>
        <v/>
      </c>
      <c r="AI95" s="45" t="str">
        <f>IF(Sheet1!CB95&lt;&gt;"", "Yes","")</f>
        <v/>
      </c>
      <c r="AJ95" s="45" t="str">
        <f>IF(Sheet1!CC95&lt;&gt;"", "Yes","")</f>
        <v/>
      </c>
      <c r="AK95" s="45" t="str">
        <f>IF(Sheet1!CD95&lt;&gt;"", "Yes","")</f>
        <v/>
      </c>
      <c r="AL95" s="45" t="str">
        <f>IF(Sheet1!CE95&lt;&gt;"", "Yes","")</f>
        <v/>
      </c>
      <c r="AM95" s="45" t="str">
        <f>IF(Sheet1!CF95&lt;&gt;"", Sheet1!CF95, "")</f>
        <v/>
      </c>
      <c r="AN95" s="45" t="str">
        <f>IF(Sheet1!CG95="Y", "Yes", IF(Sheet1!CG95="N", "No",""))</f>
        <v/>
      </c>
      <c r="AO95" s="45" t="str">
        <f>IF(Sheet1!CH95&lt;&gt;"", Sheet1!CH95, "")</f>
        <v/>
      </c>
      <c r="AP95" s="45" t="str">
        <f>IF(Sheet1!CI95&lt;&gt;"", "No family support", IF(Sheet1!CJ95&lt;&gt;"", "A little family support", IF(Sheet1!CK95&lt;&gt;"", "A lot of family support","")))</f>
        <v/>
      </c>
      <c r="AQ95" s="45" t="str">
        <f>IF(Sheet1!CL95&lt;&gt;"", Sheet1!CL95, "")</f>
        <v/>
      </c>
      <c r="AR95" s="45" t="str">
        <f>IF(Sheet1!CM95="Y", "Yes", IF(Sheet1!CM95="N", "No",""))</f>
        <v/>
      </c>
      <c r="AS95" s="45" t="str">
        <f>IF(Sheet1!CN95&lt;&gt;"", "Boys and Girls Club was supportive", "")</f>
        <v/>
      </c>
      <c r="AT95" s="45" t="str">
        <f>IF(Sheet1!CO95&lt;&gt;"", "Supported by Reach program", "")</f>
        <v/>
      </c>
      <c r="AU95" s="45" t="str">
        <f>IF(Sheet1!CP95&lt;&gt;"", "Supported by Girls Inc", "")</f>
        <v/>
      </c>
      <c r="AV95" s="45" t="str">
        <f>IF(Sheet1!CQ95&lt;&gt;"", "Supported by sports teams", "")</f>
        <v/>
      </c>
      <c r="AW95" s="45" t="str">
        <f>IF(Sheet1!CR95&lt;&gt;"", "Supported by other groups", "")</f>
        <v/>
      </c>
      <c r="AX95" s="45" t="str">
        <f>IF(Sheet1!CS95&lt;&gt;"", Sheet1!CS95, "")</f>
        <v/>
      </c>
      <c r="AY95" s="45" t="str">
        <f>IF(Sheet1!CT95="Y", "Yes", IF(Sheet1!CT95="N", "No", ""))</f>
        <v/>
      </c>
      <c r="AZ95" s="45" t="str">
        <f>IF(Sheet1!CU95="Y", "Yes", IF(Sheet1!CU95="N", "No", ""))</f>
        <v/>
      </c>
      <c r="BA95" s="45" t="str">
        <f>IF(Sheet1!CV95&lt;&gt;"", "Yes", "")</f>
        <v/>
      </c>
      <c r="BB95" s="45" t="str">
        <f>IF(Sheet1!CW95&lt;&gt;"", "Yes", "")</f>
        <v/>
      </c>
      <c r="BC95" s="45" t="str">
        <f>IF(Sheet1!CX95&lt;&gt;"", "Yes", "")</f>
        <v/>
      </c>
      <c r="BD95" s="45" t="str">
        <f>IF(Sheet1!CY95&lt;&gt;"", "Yes", "")</f>
        <v/>
      </c>
      <c r="BE95" s="45" t="str">
        <f>IF(Sheet1!CZ95="N", "Didn't see one", IF(Sheet1!CZ95="Y", IF(Sheet1!DA95="Y", "It helped", IF(Sheet1!DA95="N", "It didn't help", "")), ""))</f>
        <v/>
      </c>
      <c r="BF95" s="45" t="str">
        <f>IF(Sheet1!DB95&lt;&gt;"", Sheet1!DB95, "")</f>
        <v/>
      </c>
      <c r="BG95" s="45" t="str">
        <f>IF(Sheet1!DC95="Y", "Yes", IF(Sheet1!DC95="N", "No", ""))</f>
        <v/>
      </c>
      <c r="BH95" s="45" t="str">
        <f>IF(Sheet1!DD95="Y", "Yes", IF(Sheet1!DD95="N", "No", ""))</f>
        <v/>
      </c>
      <c r="BI95" s="45" t="str">
        <f>IF(Sheet1!DE95&lt;&gt;"", "Before", IF(Sheet1!DF95&lt;&gt;"", "After", IF(Sheet1!DG95&lt;&gt;"", "Never in a gang","")))</f>
        <v/>
      </c>
      <c r="BJ95" s="45" t="str">
        <f>IF(Sheet1!DG95&lt;&gt;"", "", IF(Sheet1!DH95&lt;&gt;"", Sheet1!DH95, ""))</f>
        <v/>
      </c>
      <c r="BK95" s="45" t="str">
        <f>IF(Sheet1!DI95="Y", "Yes", IF(Sheet1!DI95="N", "No", ""))</f>
        <v/>
      </c>
      <c r="BL95" s="45" t="str">
        <f>IF(Sheet1!DI95="Y", IF(Sheet1!DJ95&lt;&gt;"", Sheet1!DJ95, ""), "")</f>
        <v/>
      </c>
      <c r="BM95" s="45" t="str">
        <f>IF(Sheet1!DL95&lt;&gt;"", Sheet1!DL95, "")</f>
        <v/>
      </c>
      <c r="BN95" s="45" t="str">
        <f>IF(Sheet1!DM95="Y", "Yes", IF(Sheet1!DM95="N", "No", ""))</f>
        <v/>
      </c>
    </row>
    <row r="96" spans="1:66">
      <c r="A96" s="32">
        <v>95</v>
      </c>
      <c r="B96" s="32" t="str">
        <f>IF(Sheet1!B96="M","Male", IF(Sheet1!B96="F","Female",""))</f>
        <v/>
      </c>
      <c r="C96" s="32" t="str">
        <f>IF(Sheet1!C96&lt;&gt;"","&lt;20",IF(Sheet1!D96&lt;&gt;"","21-30",IF(Sheet1!E96&lt;&gt;"","31-40",(IF(Sheet1!F96&lt;&gt;"","41-50",IF(Sheet1!G96&lt;&gt;"","50+",""))))))</f>
        <v/>
      </c>
      <c r="D96" s="32" t="str">
        <f>IF(Sheet1!H96&lt;&gt;"","Latino",IF(Sheet1!I96&lt;&gt;"", "White", IF(Sheet1!J96&lt;&gt;"", "Asian", IF(Sheet1!K96&lt;&gt;"", "African-American",IF(Sheet1!L96&lt;&gt;"", "Other","")))))</f>
        <v/>
      </c>
      <c r="E96" s="32" t="str">
        <f>IF(Sheet1!M96="N","No",IF(Sheet1!M96="Y","Yes",""))</f>
        <v/>
      </c>
      <c r="F96" s="32" t="str">
        <f>IF(Sheet1!N96&lt;&gt;"","Primary",IF(Sheet1!O96&lt;&gt;"","Middle",IF(Sheet1!P96&lt;&gt;"","Some HS",IF(Sheet1!Q96&lt;&gt;"","HS Diploma",IF(Sheet1!R96&lt;&gt;"","Some College",IF(Sheet1!S96&lt;&gt;"","College Diploma",""))))))</f>
        <v/>
      </c>
      <c r="G96" s="32" t="str">
        <f>IF(Sheet1!U96&lt;&gt;"", "&lt;5", IF(Sheet1!V96&lt;&gt;"", "5-19", IF(Sheet1!W96&lt;&gt;"", "20-40", IF(Sheet1!X96&lt;&gt;"", "&gt;40",""))))</f>
        <v/>
      </c>
      <c r="H96" s="32" t="str">
        <f>IF(Sheet1!Y96&lt;&gt;"", "Parents", IF(Sheet1!Z96&lt;&gt;"", "Illegal Activity", IF(Sheet1!AA96&lt;&gt;"", "Gov't Support", IF(Sheet1!AB96&lt;&gt;"", "Other",""))))</f>
        <v/>
      </c>
      <c r="I96" s="32" t="str">
        <f>IF(Sheet1!AC96="Y", "Yes", IF(Sheet1!AC96="N", "No", ""))</f>
        <v/>
      </c>
      <c r="J96" s="32" t="str">
        <f>IF(Sheet1!AD96="N", "0", IF(Sheet1!AE96&lt;&gt;"", "1", IF(Sheet1!AF96&lt;&gt;"", "2-3", IF(Sheet1!AG96&lt;&gt;"", "4-6", IF(Sheet1!AH96&lt;&gt;"", "7+","")))))</f>
        <v/>
      </c>
      <c r="K96" s="32" t="str">
        <f>IF(Sheet1!AI96&lt;&gt;"", "English", IF(Sheet1!AJ96&lt;&gt;"", "Spanish", IF(Sheet1!AK96&lt;&gt;"", "Other","")))</f>
        <v/>
      </c>
      <c r="L96" s="32" t="str">
        <f>IF(Sheet1!AL96&lt;&gt;"","&lt;$20,000",IF(Sheet1!AM96&lt;&gt;"","$20-49K",IF(Sheet1!AN96&lt;&gt;"","$50-100K",IF(Sheet1!AO96&lt;&gt;"","&gt;$100K",""))))</f>
        <v/>
      </c>
      <c r="M96" s="32" t="str">
        <f>IF(Sheet1!AP96="Y", "Yes", IF(Sheet1!AP96="N", "No",""))</f>
        <v/>
      </c>
      <c r="N96" s="51" t="str">
        <f>IF(Sheet1!AQ96="Y", "Yes", IF(Sheet1!AQ96="N", "No",""))</f>
        <v/>
      </c>
      <c r="O96" s="45" t="str">
        <f>IF(Sheet1!AR96="N", 0, IF(Sheet1!AS96&lt;&gt;"", Sheet1!AS96, ""))</f>
        <v/>
      </c>
      <c r="P96" s="45" t="str">
        <f>IF(Sheet1!AT96&lt;&gt;"", "Never", IF(Sheet1!AU96&lt;&gt;"", "Sometimes", IF(Sheet1!AV96&lt;&gt;"", "Often", IF(Sheet1!AW96&lt;&gt;"", "Always",""))))</f>
        <v/>
      </c>
      <c r="Q96" s="45" t="str">
        <f>IF(Sheet1!AX96="Y", "Yes", IF(Sheet1!AX96="N", "No",""))</f>
        <v/>
      </c>
      <c r="R96" s="45" t="str">
        <f>IF(Sheet1!AY96="Y", IF(Sheet1!AZ96&lt;&gt;"", Sheet1!AZ96-Sheet1!DK96+Sheet1!DL96, ""),"")</f>
        <v/>
      </c>
      <c r="S96" s="45" t="str">
        <f>IF(Sheet1!BA96="Y", IF(Sheet1!BB96&lt;&gt;"", Sheet1!BB96-Sheet1!DK96+Sheet1!DL96, ""),"")</f>
        <v/>
      </c>
      <c r="T96" s="45" t="str">
        <f>IF(Sheet1!BC96="Y", IF(Sheet1!BD96&lt;&gt;"", Sheet1!BD96-Sheet1!DK96+Sheet1!DL96, ""),"")</f>
        <v/>
      </c>
      <c r="U96" s="45" t="str">
        <f>IF(Sheet1!BE96="Y", IF(Sheet1!BF96&lt;&gt;"", Sheet1!BF96-Sheet1!DK96+Sheet1!DL96, ""),"")</f>
        <v/>
      </c>
      <c r="V96" s="45" t="str">
        <f>IF(Sheet1!BG96&lt;&gt;"", Sheet1!BG96,"")</f>
        <v/>
      </c>
      <c r="W96" s="45" t="str">
        <f>IF(Sheet1!BH96&lt;&gt;"", Sheet1!BH96,"")</f>
        <v/>
      </c>
      <c r="X96" s="45" t="str">
        <f>IF(Sheet1!BI96&lt;&gt;"", Sheet1!BI96,"")</f>
        <v/>
      </c>
      <c r="Y96" s="45" t="str">
        <f>IF(Sheet1!BJ96="N", 0, IF(Sheet1!BK96&lt;&gt;"", Sheet1!BK96,""))</f>
        <v/>
      </c>
      <c r="Z96" s="45" t="str">
        <f>IF(Sheet1!BK96="N", 0, IF(Sheet1!BL96&lt;&gt;"", Sheet1!BL96,""))</f>
        <v/>
      </c>
      <c r="AA96" s="45" t="str">
        <f>IF(Sheet1!BN96&lt;&gt;"", Sheet1!BN96, "")</f>
        <v/>
      </c>
      <c r="AB96" s="45" t="str">
        <f>IF(Sheet1!BO96="Y", "Yes", IF(Sheet1!BO96="N", "No", IF(Sheet1!BO96="NA", "NA","")))</f>
        <v/>
      </c>
      <c r="AC96" s="45" t="str">
        <f>IF(Sheet1!BO96="N", "No", IF(Sheet1!BO96="NA", "No kids", IF(Sheet1!BP96="Y", "Enough", IF(Sheet1!BP96="N", "Not enough", ""))))</f>
        <v/>
      </c>
      <c r="AD96" s="45" t="str">
        <f>IF(Sheet1!BQ96="Y", "Yes", IF(Sheet1!BQ96="N", "No",""))</f>
        <v/>
      </c>
      <c r="AE96" s="45" t="str">
        <f>IF(Sheet1!BR96&lt;&gt;"", Sheet1!BR96, "")</f>
        <v/>
      </c>
      <c r="AF96" s="45" t="str">
        <f>IF(Sheet1!BS96&lt;&gt;"", "Yes", IF(Sheet1!BT96&lt;&gt;"", "No", IF(Sheet1!BU96&lt;&gt;"", "No surviving parent", IF(Sheet1!BV96&lt;&gt;"", "Don't know",""))))</f>
        <v/>
      </c>
      <c r="AG96" s="45" t="str">
        <f>IF(Sheet1!BW96&lt;&gt;"", "Yes", IF(Sheet1!BX96&lt;&gt;"", "No", IF(Sheet1!BY96&lt;&gt;"", "No surviving parent", IF(Sheet1!BZ96&lt;&gt;"", "Don't know",""))))</f>
        <v/>
      </c>
      <c r="AH96" s="45" t="str">
        <f>IF(Sheet1!CA96&lt;&gt;"", "Yes","")</f>
        <v/>
      </c>
      <c r="AI96" s="45" t="str">
        <f>IF(Sheet1!CB96&lt;&gt;"", "Yes","")</f>
        <v/>
      </c>
      <c r="AJ96" s="45" t="str">
        <f>IF(Sheet1!CC96&lt;&gt;"", "Yes","")</f>
        <v/>
      </c>
      <c r="AK96" s="45" t="str">
        <f>IF(Sheet1!CD96&lt;&gt;"", "Yes","")</f>
        <v/>
      </c>
      <c r="AL96" s="45" t="str">
        <f>IF(Sheet1!CE96&lt;&gt;"", "Yes","")</f>
        <v/>
      </c>
      <c r="AM96" s="45" t="str">
        <f>IF(Sheet1!CF96&lt;&gt;"", Sheet1!CF96, "")</f>
        <v/>
      </c>
      <c r="AN96" s="45" t="str">
        <f>IF(Sheet1!CG96="Y", "Yes", IF(Sheet1!CG96="N", "No",""))</f>
        <v/>
      </c>
      <c r="AO96" s="45" t="str">
        <f>IF(Sheet1!CH96&lt;&gt;"", Sheet1!CH96, "")</f>
        <v/>
      </c>
      <c r="AP96" s="45" t="str">
        <f>IF(Sheet1!CI96&lt;&gt;"", "No family support", IF(Sheet1!CJ96&lt;&gt;"", "A little family support", IF(Sheet1!CK96&lt;&gt;"", "A lot of family support","")))</f>
        <v/>
      </c>
      <c r="AQ96" s="45" t="str">
        <f>IF(Sheet1!CL96&lt;&gt;"", Sheet1!CL96, "")</f>
        <v/>
      </c>
      <c r="AR96" s="45" t="str">
        <f>IF(Sheet1!CM96="Y", "Yes", IF(Sheet1!CM96="N", "No",""))</f>
        <v/>
      </c>
      <c r="AS96" s="45" t="str">
        <f>IF(Sheet1!CN96&lt;&gt;"", "Boys and Girls Club was supportive", "")</f>
        <v/>
      </c>
      <c r="AT96" s="45" t="str">
        <f>IF(Sheet1!CO96&lt;&gt;"", "Supported by Reach program", "")</f>
        <v/>
      </c>
      <c r="AU96" s="45" t="str">
        <f>IF(Sheet1!CP96&lt;&gt;"", "Supported by Girls Inc", "")</f>
        <v/>
      </c>
      <c r="AV96" s="45" t="str">
        <f>IF(Sheet1!CQ96&lt;&gt;"", "Supported by sports teams", "")</f>
        <v/>
      </c>
      <c r="AW96" s="45" t="str">
        <f>IF(Sheet1!CR96&lt;&gt;"", "Supported by other groups", "")</f>
        <v/>
      </c>
      <c r="AX96" s="45" t="str">
        <f>IF(Sheet1!CS96&lt;&gt;"", Sheet1!CS96, "")</f>
        <v/>
      </c>
      <c r="AY96" s="45" t="str">
        <f>IF(Sheet1!CT96="Y", "Yes", IF(Sheet1!CT96="N", "No", ""))</f>
        <v/>
      </c>
      <c r="AZ96" s="45" t="str">
        <f>IF(Sheet1!CU96="Y", "Yes", IF(Sheet1!CU96="N", "No", ""))</f>
        <v/>
      </c>
      <c r="BA96" s="45" t="str">
        <f>IF(Sheet1!CV96&lt;&gt;"", "Yes", "")</f>
        <v/>
      </c>
      <c r="BB96" s="45" t="str">
        <f>IF(Sheet1!CW96&lt;&gt;"", "Yes", "")</f>
        <v/>
      </c>
      <c r="BC96" s="45" t="str">
        <f>IF(Sheet1!CX96&lt;&gt;"", "Yes", "")</f>
        <v/>
      </c>
      <c r="BD96" s="45" t="str">
        <f>IF(Sheet1!CY96&lt;&gt;"", "Yes", "")</f>
        <v/>
      </c>
      <c r="BE96" s="45" t="str">
        <f>IF(Sheet1!CZ96="N", "Didn't see one", IF(Sheet1!CZ96="Y", IF(Sheet1!DA96="Y", "It helped", IF(Sheet1!DA96="N", "It didn't help", "")), ""))</f>
        <v/>
      </c>
      <c r="BF96" s="45" t="str">
        <f>IF(Sheet1!DB96&lt;&gt;"", Sheet1!DB96, "")</f>
        <v/>
      </c>
      <c r="BG96" s="45" t="str">
        <f>IF(Sheet1!DC96="Y", "Yes", IF(Sheet1!DC96="N", "No", ""))</f>
        <v/>
      </c>
      <c r="BH96" s="45" t="str">
        <f>IF(Sheet1!DD96="Y", "Yes", IF(Sheet1!DD96="N", "No", ""))</f>
        <v/>
      </c>
      <c r="BI96" s="45" t="str">
        <f>IF(Sheet1!DE96&lt;&gt;"", "Before", IF(Sheet1!DF96&lt;&gt;"", "After", IF(Sheet1!DG96&lt;&gt;"", "Never in a gang","")))</f>
        <v/>
      </c>
      <c r="BJ96" s="45" t="str">
        <f>IF(Sheet1!DG96&lt;&gt;"", "", IF(Sheet1!DH96&lt;&gt;"", Sheet1!DH96, ""))</f>
        <v/>
      </c>
      <c r="BK96" s="45" t="str">
        <f>IF(Sheet1!DI96="Y", "Yes", IF(Sheet1!DI96="N", "No", ""))</f>
        <v/>
      </c>
      <c r="BL96" s="45" t="str">
        <f>IF(Sheet1!DI96="Y", IF(Sheet1!DJ96&lt;&gt;"", Sheet1!DJ96, ""), "")</f>
        <v/>
      </c>
      <c r="BM96" s="45" t="str">
        <f>IF(Sheet1!DL96&lt;&gt;"", Sheet1!DL96, "")</f>
        <v/>
      </c>
      <c r="BN96" s="45" t="str">
        <f>IF(Sheet1!DM96="Y", "Yes", IF(Sheet1!DM96="N", "No", ""))</f>
        <v/>
      </c>
    </row>
    <row r="97" spans="1:66">
      <c r="A97" s="32">
        <v>96</v>
      </c>
      <c r="B97" s="32" t="str">
        <f>IF(Sheet1!B97="M","Male", IF(Sheet1!B97="F","Female",""))</f>
        <v/>
      </c>
      <c r="C97" s="32" t="str">
        <f>IF(Sheet1!C97&lt;&gt;"","&lt;20",IF(Sheet1!D97&lt;&gt;"","21-30",IF(Sheet1!E97&lt;&gt;"","31-40",(IF(Sheet1!F97&lt;&gt;"","41-50",IF(Sheet1!G97&lt;&gt;"","50+",""))))))</f>
        <v/>
      </c>
      <c r="D97" s="32" t="str">
        <f>IF(Sheet1!H97&lt;&gt;"","Latino",IF(Sheet1!I97&lt;&gt;"", "White", IF(Sheet1!J97&lt;&gt;"", "Asian", IF(Sheet1!K97&lt;&gt;"", "African-American",IF(Sheet1!L97&lt;&gt;"", "Other","")))))</f>
        <v/>
      </c>
      <c r="E97" s="32" t="str">
        <f>IF(Sheet1!M97="N","No",IF(Sheet1!M97="Y","Yes",""))</f>
        <v/>
      </c>
      <c r="F97" s="32" t="str">
        <f>IF(Sheet1!N97&lt;&gt;"","Primary",IF(Sheet1!O97&lt;&gt;"","Middle",IF(Sheet1!P97&lt;&gt;"","Some HS",IF(Sheet1!Q97&lt;&gt;"","HS Diploma",IF(Sheet1!R97&lt;&gt;"","Some College",IF(Sheet1!S97&lt;&gt;"","College Diploma",""))))))</f>
        <v/>
      </c>
      <c r="G97" s="32" t="str">
        <f>IF(Sheet1!U97&lt;&gt;"", "&lt;5", IF(Sheet1!V97&lt;&gt;"", "5-19", IF(Sheet1!W97&lt;&gt;"", "20-40", IF(Sheet1!X97&lt;&gt;"", "&gt;40",""))))</f>
        <v/>
      </c>
      <c r="H97" s="32" t="str">
        <f>IF(Sheet1!Y97&lt;&gt;"", "Parents", IF(Sheet1!Z97&lt;&gt;"", "Illegal Activity", IF(Sheet1!AA97&lt;&gt;"", "Gov't Support", IF(Sheet1!AB97&lt;&gt;"", "Other",""))))</f>
        <v/>
      </c>
      <c r="I97" s="32" t="str">
        <f>IF(Sheet1!AC97="Y", "Yes", IF(Sheet1!AC97="N", "No", ""))</f>
        <v/>
      </c>
      <c r="J97" s="32" t="str">
        <f>IF(Sheet1!AD97="N", "0", IF(Sheet1!AE97&lt;&gt;"", "1", IF(Sheet1!AF97&lt;&gt;"", "2-3", IF(Sheet1!AG97&lt;&gt;"", "4-6", IF(Sheet1!AH97&lt;&gt;"", "7+","")))))</f>
        <v/>
      </c>
      <c r="K97" s="32" t="str">
        <f>IF(Sheet1!AI97&lt;&gt;"", "English", IF(Sheet1!AJ97&lt;&gt;"", "Spanish", IF(Sheet1!AK97&lt;&gt;"", "Other","")))</f>
        <v/>
      </c>
      <c r="L97" s="32" t="str">
        <f>IF(Sheet1!AL97&lt;&gt;"","&lt;$20,000",IF(Sheet1!AM97&lt;&gt;"","$20-49K",IF(Sheet1!AN97&lt;&gt;"","$50-100K",IF(Sheet1!AO97&lt;&gt;"","&gt;$100K",""))))</f>
        <v/>
      </c>
      <c r="M97" s="32" t="str">
        <f>IF(Sheet1!AP97="Y", "Yes", IF(Sheet1!AP97="N", "No",""))</f>
        <v/>
      </c>
      <c r="N97" s="51" t="str">
        <f>IF(Sheet1!AQ97="Y", "Yes", IF(Sheet1!AQ97="N", "No",""))</f>
        <v/>
      </c>
      <c r="O97" s="45" t="str">
        <f>IF(Sheet1!AR97="N", 0, IF(Sheet1!AS97&lt;&gt;"", Sheet1!AS97, ""))</f>
        <v/>
      </c>
      <c r="P97" s="45" t="str">
        <f>IF(Sheet1!AT97&lt;&gt;"", "Never", IF(Sheet1!AU97&lt;&gt;"", "Sometimes", IF(Sheet1!AV97&lt;&gt;"", "Often", IF(Sheet1!AW97&lt;&gt;"", "Always",""))))</f>
        <v/>
      </c>
      <c r="Q97" s="45" t="str">
        <f>IF(Sheet1!AX97="Y", "Yes", IF(Sheet1!AX97="N", "No",""))</f>
        <v/>
      </c>
      <c r="R97" s="45" t="str">
        <f>IF(Sheet1!AY97="Y", IF(Sheet1!AZ97&lt;&gt;"", Sheet1!AZ97-Sheet1!DK97+Sheet1!DL97, ""),"")</f>
        <v/>
      </c>
      <c r="S97" s="45" t="str">
        <f>IF(Sheet1!BA97="Y", IF(Sheet1!BB97&lt;&gt;"", Sheet1!BB97-Sheet1!DK97+Sheet1!DL97, ""),"")</f>
        <v/>
      </c>
      <c r="T97" s="45" t="str">
        <f>IF(Sheet1!BC97="Y", IF(Sheet1!BD97&lt;&gt;"", Sheet1!BD97-Sheet1!DK97+Sheet1!DL97, ""),"")</f>
        <v/>
      </c>
      <c r="U97" s="45" t="str">
        <f>IF(Sheet1!BE97="Y", IF(Sheet1!BF97&lt;&gt;"", Sheet1!BF97-Sheet1!DK97+Sheet1!DL97, ""),"")</f>
        <v/>
      </c>
      <c r="V97" s="45" t="str">
        <f>IF(Sheet1!BG97&lt;&gt;"", Sheet1!BG97,"")</f>
        <v/>
      </c>
      <c r="W97" s="45" t="str">
        <f>IF(Sheet1!BH97&lt;&gt;"", Sheet1!BH97,"")</f>
        <v/>
      </c>
      <c r="X97" s="45" t="str">
        <f>IF(Sheet1!BI97&lt;&gt;"", Sheet1!BI97,"")</f>
        <v/>
      </c>
      <c r="Y97" s="45" t="str">
        <f>IF(Sheet1!BJ97="N", 0, IF(Sheet1!BK97&lt;&gt;"", Sheet1!BK97,""))</f>
        <v/>
      </c>
      <c r="Z97" s="45" t="str">
        <f>IF(Sheet1!BK97="N", 0, IF(Sheet1!BL97&lt;&gt;"", Sheet1!BL97,""))</f>
        <v/>
      </c>
      <c r="AA97" s="45" t="str">
        <f>IF(Sheet1!BN97&lt;&gt;"", Sheet1!BN97, "")</f>
        <v/>
      </c>
      <c r="AB97" s="45" t="str">
        <f>IF(Sheet1!BO97="Y", "Yes", IF(Sheet1!BO97="N", "No", IF(Sheet1!BO97="NA", "NA","")))</f>
        <v/>
      </c>
      <c r="AC97" s="45" t="str">
        <f>IF(Sheet1!BO97="N", "No", IF(Sheet1!BO97="NA", "No kids", IF(Sheet1!BP97="Y", "Enough", IF(Sheet1!BP97="N", "Not enough", ""))))</f>
        <v/>
      </c>
      <c r="AD97" s="45" t="str">
        <f>IF(Sheet1!BQ97="Y", "Yes", IF(Sheet1!BQ97="N", "No",""))</f>
        <v/>
      </c>
      <c r="AE97" s="45" t="str">
        <f>IF(Sheet1!BR97&lt;&gt;"", Sheet1!BR97, "")</f>
        <v/>
      </c>
      <c r="AF97" s="45" t="str">
        <f>IF(Sheet1!BS97&lt;&gt;"", "Yes", IF(Sheet1!BT97&lt;&gt;"", "No", IF(Sheet1!BU97&lt;&gt;"", "No surviving parent", IF(Sheet1!BV97&lt;&gt;"", "Don't know",""))))</f>
        <v/>
      </c>
      <c r="AG97" s="45" t="str">
        <f>IF(Sheet1!BW97&lt;&gt;"", "Yes", IF(Sheet1!BX97&lt;&gt;"", "No", IF(Sheet1!BY97&lt;&gt;"", "No surviving parent", IF(Sheet1!BZ97&lt;&gt;"", "Don't know",""))))</f>
        <v/>
      </c>
      <c r="AH97" s="45" t="str">
        <f>IF(Sheet1!CA97&lt;&gt;"", "Yes","")</f>
        <v/>
      </c>
      <c r="AI97" s="45" t="str">
        <f>IF(Sheet1!CB97&lt;&gt;"", "Yes","")</f>
        <v/>
      </c>
      <c r="AJ97" s="45" t="str">
        <f>IF(Sheet1!CC97&lt;&gt;"", "Yes","")</f>
        <v/>
      </c>
      <c r="AK97" s="45" t="str">
        <f>IF(Sheet1!CD97&lt;&gt;"", "Yes","")</f>
        <v/>
      </c>
      <c r="AL97" s="45" t="str">
        <f>IF(Sheet1!CE97&lt;&gt;"", "Yes","")</f>
        <v/>
      </c>
      <c r="AM97" s="45" t="str">
        <f>IF(Sheet1!CF97&lt;&gt;"", Sheet1!CF97, "")</f>
        <v/>
      </c>
      <c r="AN97" s="45" t="str">
        <f>IF(Sheet1!CG97="Y", "Yes", IF(Sheet1!CG97="N", "No",""))</f>
        <v/>
      </c>
      <c r="AO97" s="45" t="str">
        <f>IF(Sheet1!CH97&lt;&gt;"", Sheet1!CH97, "")</f>
        <v/>
      </c>
      <c r="AP97" s="45" t="str">
        <f>IF(Sheet1!CI97&lt;&gt;"", "No family support", IF(Sheet1!CJ97&lt;&gt;"", "A little family support", IF(Sheet1!CK97&lt;&gt;"", "A lot of family support","")))</f>
        <v/>
      </c>
      <c r="AQ97" s="45" t="str">
        <f>IF(Sheet1!CL97&lt;&gt;"", Sheet1!CL97, "")</f>
        <v/>
      </c>
      <c r="AR97" s="45" t="str">
        <f>IF(Sheet1!CM97="Y", "Yes", IF(Sheet1!CM97="N", "No",""))</f>
        <v/>
      </c>
      <c r="AS97" s="45" t="str">
        <f>IF(Sheet1!CN97&lt;&gt;"", "Boys and Girls Club was supportive", "")</f>
        <v/>
      </c>
      <c r="AT97" s="45" t="str">
        <f>IF(Sheet1!CO97&lt;&gt;"", "Supported by Reach program", "")</f>
        <v/>
      </c>
      <c r="AU97" s="45" t="str">
        <f>IF(Sheet1!CP97&lt;&gt;"", "Supported by Girls Inc", "")</f>
        <v/>
      </c>
      <c r="AV97" s="45" t="str">
        <f>IF(Sheet1!CQ97&lt;&gt;"", "Supported by sports teams", "")</f>
        <v/>
      </c>
      <c r="AW97" s="45" t="str">
        <f>IF(Sheet1!CR97&lt;&gt;"", "Supported by other groups", "")</f>
        <v/>
      </c>
      <c r="AX97" s="45" t="str">
        <f>IF(Sheet1!CS97&lt;&gt;"", Sheet1!CS97, "")</f>
        <v/>
      </c>
      <c r="AY97" s="45" t="str">
        <f>IF(Sheet1!CT97="Y", "Yes", IF(Sheet1!CT97="N", "No", ""))</f>
        <v/>
      </c>
      <c r="AZ97" s="45" t="str">
        <f>IF(Sheet1!CU97="Y", "Yes", IF(Sheet1!CU97="N", "No", ""))</f>
        <v/>
      </c>
      <c r="BA97" s="45" t="str">
        <f>IF(Sheet1!CV97&lt;&gt;"", "Yes", "")</f>
        <v/>
      </c>
      <c r="BB97" s="45" t="str">
        <f>IF(Sheet1!CW97&lt;&gt;"", "Yes", "")</f>
        <v/>
      </c>
      <c r="BC97" s="45" t="str">
        <f>IF(Sheet1!CX97&lt;&gt;"", "Yes", "")</f>
        <v/>
      </c>
      <c r="BD97" s="45" t="str">
        <f>IF(Sheet1!CY97&lt;&gt;"", "Yes", "")</f>
        <v/>
      </c>
      <c r="BE97" s="45" t="str">
        <f>IF(Sheet1!CZ97="N", "Didn't see one", IF(Sheet1!CZ97="Y", IF(Sheet1!DA97="Y", "It helped", IF(Sheet1!DA97="N", "It didn't help", "")), ""))</f>
        <v/>
      </c>
      <c r="BF97" s="45" t="str">
        <f>IF(Sheet1!DB97&lt;&gt;"", Sheet1!DB97, "")</f>
        <v/>
      </c>
      <c r="BG97" s="45" t="str">
        <f>IF(Sheet1!DC97="Y", "Yes", IF(Sheet1!DC97="N", "No", ""))</f>
        <v/>
      </c>
      <c r="BH97" s="45" t="str">
        <f>IF(Sheet1!DD97="Y", "Yes", IF(Sheet1!DD97="N", "No", ""))</f>
        <v/>
      </c>
      <c r="BI97" s="45" t="str">
        <f>IF(Sheet1!DE97&lt;&gt;"", "Before", IF(Sheet1!DF97&lt;&gt;"", "After", IF(Sheet1!DG97&lt;&gt;"", "Never in a gang","")))</f>
        <v/>
      </c>
      <c r="BJ97" s="45" t="str">
        <f>IF(Sheet1!DG97&lt;&gt;"", "", IF(Sheet1!DH97&lt;&gt;"", Sheet1!DH97, ""))</f>
        <v/>
      </c>
      <c r="BK97" s="45" t="str">
        <f>IF(Sheet1!DI97="Y", "Yes", IF(Sheet1!DI97="N", "No", ""))</f>
        <v/>
      </c>
      <c r="BL97" s="45" t="str">
        <f>IF(Sheet1!DI97="Y", IF(Sheet1!DJ97&lt;&gt;"", Sheet1!DJ97, ""), "")</f>
        <v/>
      </c>
      <c r="BM97" s="45" t="str">
        <f>IF(Sheet1!DL97&lt;&gt;"", Sheet1!DL97, "")</f>
        <v/>
      </c>
      <c r="BN97" s="45" t="str">
        <f>IF(Sheet1!DM97="Y", "Yes", IF(Sheet1!DM97="N", "No", ""))</f>
        <v/>
      </c>
    </row>
    <row r="98" spans="1:66">
      <c r="A98" s="32">
        <v>97</v>
      </c>
      <c r="B98" s="32" t="str">
        <f>IF(Sheet1!B98="M","Male", IF(Sheet1!B98="F","Female",""))</f>
        <v/>
      </c>
      <c r="C98" s="32" t="str">
        <f>IF(Sheet1!C98&lt;&gt;"","&lt;20",IF(Sheet1!D98&lt;&gt;"","21-30",IF(Sheet1!E98&lt;&gt;"","31-40",(IF(Sheet1!F98&lt;&gt;"","41-50",IF(Sheet1!G98&lt;&gt;"","50+",""))))))</f>
        <v/>
      </c>
      <c r="D98" s="32" t="str">
        <f>IF(Sheet1!H98&lt;&gt;"","Latino",IF(Sheet1!I98&lt;&gt;"", "White", IF(Sheet1!J98&lt;&gt;"", "Asian", IF(Sheet1!K98&lt;&gt;"", "African-American",IF(Sheet1!L98&lt;&gt;"", "Other","")))))</f>
        <v/>
      </c>
      <c r="E98" s="32" t="str">
        <f>IF(Sheet1!M98="N","No",IF(Sheet1!M98="Y","Yes",""))</f>
        <v/>
      </c>
      <c r="F98" s="32" t="str">
        <f>IF(Sheet1!N98&lt;&gt;"","Primary",IF(Sheet1!O98&lt;&gt;"","Middle",IF(Sheet1!P98&lt;&gt;"","Some HS",IF(Sheet1!Q98&lt;&gt;"","HS Diploma",IF(Sheet1!R98&lt;&gt;"","Some College",IF(Sheet1!S98&lt;&gt;"","College Diploma",""))))))</f>
        <v/>
      </c>
      <c r="G98" s="32" t="str">
        <f>IF(Sheet1!U98&lt;&gt;"", "&lt;5", IF(Sheet1!V98&lt;&gt;"", "5-19", IF(Sheet1!W98&lt;&gt;"", "20-40", IF(Sheet1!X98&lt;&gt;"", "&gt;40",""))))</f>
        <v/>
      </c>
      <c r="H98" s="32" t="str">
        <f>IF(Sheet1!Y98&lt;&gt;"", "Parents", IF(Sheet1!Z98&lt;&gt;"", "Illegal Activity", IF(Sheet1!AA98&lt;&gt;"", "Gov't Support", IF(Sheet1!AB98&lt;&gt;"", "Other",""))))</f>
        <v/>
      </c>
      <c r="I98" s="32" t="str">
        <f>IF(Sheet1!AC98="Y", "Yes", IF(Sheet1!AC98="N", "No", ""))</f>
        <v/>
      </c>
      <c r="J98" s="32" t="str">
        <f>IF(Sheet1!AD98="N", "0", IF(Sheet1!AE98&lt;&gt;"", "1", IF(Sheet1!AF98&lt;&gt;"", "2-3", IF(Sheet1!AG98&lt;&gt;"", "4-6", IF(Sheet1!AH98&lt;&gt;"", "7+","")))))</f>
        <v/>
      </c>
      <c r="K98" s="32" t="str">
        <f>IF(Sheet1!AI98&lt;&gt;"", "English", IF(Sheet1!AJ98&lt;&gt;"", "Spanish", IF(Sheet1!AK98&lt;&gt;"", "Other","")))</f>
        <v/>
      </c>
      <c r="L98" s="32" t="str">
        <f>IF(Sheet1!AL98&lt;&gt;"","&lt;$20,000",IF(Sheet1!AM98&lt;&gt;"","$20-49K",IF(Sheet1!AN98&lt;&gt;"","$50-100K",IF(Sheet1!AO98&lt;&gt;"","&gt;$100K",""))))</f>
        <v/>
      </c>
      <c r="M98" s="32" t="str">
        <f>IF(Sheet1!AP98="Y", "Yes", IF(Sheet1!AP98="N", "No",""))</f>
        <v/>
      </c>
      <c r="N98" s="51" t="str">
        <f>IF(Sheet1!AQ98="Y", "Yes", IF(Sheet1!AQ98="N", "No",""))</f>
        <v/>
      </c>
      <c r="O98" s="45" t="str">
        <f>IF(Sheet1!AR98="N", 0, IF(Sheet1!AS98&lt;&gt;"", Sheet1!AS98, ""))</f>
        <v/>
      </c>
      <c r="P98" s="45" t="str">
        <f>IF(Sheet1!AT98&lt;&gt;"", "Never", IF(Sheet1!AU98&lt;&gt;"", "Sometimes", IF(Sheet1!AV98&lt;&gt;"", "Often", IF(Sheet1!AW98&lt;&gt;"", "Always",""))))</f>
        <v/>
      </c>
      <c r="Q98" s="45" t="str">
        <f>IF(Sheet1!AX98="Y", "Yes", IF(Sheet1!AX98="N", "No",""))</f>
        <v/>
      </c>
      <c r="R98" s="45" t="str">
        <f>IF(Sheet1!AY98="Y", IF(Sheet1!AZ98&lt;&gt;"", Sheet1!AZ98-Sheet1!DK98+Sheet1!DL98, ""),"")</f>
        <v/>
      </c>
      <c r="S98" s="45" t="str">
        <f>IF(Sheet1!BA98="Y", IF(Sheet1!BB98&lt;&gt;"", Sheet1!BB98-Sheet1!DK98+Sheet1!DL98, ""),"")</f>
        <v/>
      </c>
      <c r="T98" s="45" t="str">
        <f>IF(Sheet1!BC98="Y", IF(Sheet1!BD98&lt;&gt;"", Sheet1!BD98-Sheet1!DK98+Sheet1!DL98, ""),"")</f>
        <v/>
      </c>
      <c r="U98" s="45" t="str">
        <f>IF(Sheet1!BE98="Y", IF(Sheet1!BF98&lt;&gt;"", Sheet1!BF98-Sheet1!DK98+Sheet1!DL98, ""),"")</f>
        <v/>
      </c>
      <c r="V98" s="45" t="str">
        <f>IF(Sheet1!BG98&lt;&gt;"", Sheet1!BG98,"")</f>
        <v/>
      </c>
      <c r="W98" s="45" t="str">
        <f>IF(Sheet1!BH98&lt;&gt;"", Sheet1!BH98,"")</f>
        <v/>
      </c>
      <c r="X98" s="45" t="str">
        <f>IF(Sheet1!BI98&lt;&gt;"", Sheet1!BI98,"")</f>
        <v/>
      </c>
      <c r="Y98" s="45" t="str">
        <f>IF(Sheet1!BJ98="N", 0, IF(Sheet1!BK98&lt;&gt;"", Sheet1!BK98,""))</f>
        <v/>
      </c>
      <c r="Z98" s="45" t="str">
        <f>IF(Sheet1!BK98="N", 0, IF(Sheet1!BL98&lt;&gt;"", Sheet1!BL98,""))</f>
        <v/>
      </c>
      <c r="AA98" s="45" t="str">
        <f>IF(Sheet1!BN98&lt;&gt;"", Sheet1!BN98, "")</f>
        <v/>
      </c>
      <c r="AB98" s="45" t="str">
        <f>IF(Sheet1!BO98="Y", "Yes", IF(Sheet1!BO98="N", "No", IF(Sheet1!BO98="NA", "NA","")))</f>
        <v/>
      </c>
      <c r="AC98" s="45" t="str">
        <f>IF(Sheet1!BO98="N", "No", IF(Sheet1!BO98="NA", "No kids", IF(Sheet1!BP98="Y", "Enough", IF(Sheet1!BP98="N", "Not enough", ""))))</f>
        <v/>
      </c>
      <c r="AD98" s="45" t="str">
        <f>IF(Sheet1!BQ98="Y", "Yes", IF(Sheet1!BQ98="N", "No",""))</f>
        <v/>
      </c>
      <c r="AE98" s="45" t="str">
        <f>IF(Sheet1!BR98&lt;&gt;"", Sheet1!BR98, "")</f>
        <v/>
      </c>
      <c r="AF98" s="45" t="str">
        <f>IF(Sheet1!BS98&lt;&gt;"", "Yes", IF(Sheet1!BT98&lt;&gt;"", "No", IF(Sheet1!BU98&lt;&gt;"", "No surviving parent", IF(Sheet1!BV98&lt;&gt;"", "Don't know",""))))</f>
        <v/>
      </c>
      <c r="AG98" s="45" t="str">
        <f>IF(Sheet1!BW98&lt;&gt;"", "Yes", IF(Sheet1!BX98&lt;&gt;"", "No", IF(Sheet1!BY98&lt;&gt;"", "No surviving parent", IF(Sheet1!BZ98&lt;&gt;"", "Don't know",""))))</f>
        <v/>
      </c>
      <c r="AH98" s="45" t="str">
        <f>IF(Sheet1!CA98&lt;&gt;"", "Yes","")</f>
        <v/>
      </c>
      <c r="AI98" s="45" t="str">
        <f>IF(Sheet1!CB98&lt;&gt;"", "Yes","")</f>
        <v/>
      </c>
      <c r="AJ98" s="45" t="str">
        <f>IF(Sheet1!CC98&lt;&gt;"", "Yes","")</f>
        <v/>
      </c>
      <c r="AK98" s="45" t="str">
        <f>IF(Sheet1!CD98&lt;&gt;"", "Yes","")</f>
        <v/>
      </c>
      <c r="AL98" s="45" t="str">
        <f>IF(Sheet1!CE98&lt;&gt;"", "Yes","")</f>
        <v/>
      </c>
      <c r="AM98" s="45" t="str">
        <f>IF(Sheet1!CF98&lt;&gt;"", Sheet1!CF98, "")</f>
        <v/>
      </c>
      <c r="AN98" s="45" t="str">
        <f>IF(Sheet1!CG98="Y", "Yes", IF(Sheet1!CG98="N", "No",""))</f>
        <v/>
      </c>
      <c r="AO98" s="45" t="str">
        <f>IF(Sheet1!CH98&lt;&gt;"", Sheet1!CH98, "")</f>
        <v/>
      </c>
      <c r="AP98" s="45" t="str">
        <f>IF(Sheet1!CI98&lt;&gt;"", "No family support", IF(Sheet1!CJ98&lt;&gt;"", "A little family support", IF(Sheet1!CK98&lt;&gt;"", "A lot of family support","")))</f>
        <v/>
      </c>
      <c r="AQ98" s="45" t="str">
        <f>IF(Sheet1!CL98&lt;&gt;"", Sheet1!CL98, "")</f>
        <v/>
      </c>
      <c r="AR98" s="45" t="str">
        <f>IF(Sheet1!CM98="Y", "Yes", IF(Sheet1!CM98="N", "No",""))</f>
        <v/>
      </c>
      <c r="AS98" s="45" t="str">
        <f>IF(Sheet1!CN98&lt;&gt;"", "Boys and Girls Club was supportive", "")</f>
        <v/>
      </c>
      <c r="AT98" s="45" t="str">
        <f>IF(Sheet1!CO98&lt;&gt;"", "Supported by Reach program", "")</f>
        <v/>
      </c>
      <c r="AU98" s="45" t="str">
        <f>IF(Sheet1!CP98&lt;&gt;"", "Supported by Girls Inc", "")</f>
        <v/>
      </c>
      <c r="AV98" s="45" t="str">
        <f>IF(Sheet1!CQ98&lt;&gt;"", "Supported by sports teams", "")</f>
        <v/>
      </c>
      <c r="AW98" s="45" t="str">
        <f>IF(Sheet1!CR98&lt;&gt;"", "Supported by other groups", "")</f>
        <v/>
      </c>
      <c r="AX98" s="45" t="str">
        <f>IF(Sheet1!CS98&lt;&gt;"", Sheet1!CS98, "")</f>
        <v/>
      </c>
      <c r="AY98" s="45" t="str">
        <f>IF(Sheet1!CT98="Y", "Yes", IF(Sheet1!CT98="N", "No", ""))</f>
        <v/>
      </c>
      <c r="AZ98" s="45" t="str">
        <f>IF(Sheet1!CU98="Y", "Yes", IF(Sheet1!CU98="N", "No", ""))</f>
        <v/>
      </c>
      <c r="BA98" s="45" t="str">
        <f>IF(Sheet1!CV98&lt;&gt;"", "Yes", "")</f>
        <v/>
      </c>
      <c r="BB98" s="45" t="str">
        <f>IF(Sheet1!CW98&lt;&gt;"", "Yes", "")</f>
        <v/>
      </c>
      <c r="BC98" s="45" t="str">
        <f>IF(Sheet1!CX98&lt;&gt;"", "Yes", "")</f>
        <v/>
      </c>
      <c r="BD98" s="45" t="str">
        <f>IF(Sheet1!CY98&lt;&gt;"", "Yes", "")</f>
        <v/>
      </c>
      <c r="BE98" s="45" t="str">
        <f>IF(Sheet1!CZ98="N", "Didn't see one", IF(Sheet1!CZ98="Y", IF(Sheet1!DA98="Y", "It helped", IF(Sheet1!DA98="N", "It didn't help", "")), ""))</f>
        <v/>
      </c>
      <c r="BF98" s="45" t="str">
        <f>IF(Sheet1!DB98&lt;&gt;"", Sheet1!DB98, "")</f>
        <v/>
      </c>
      <c r="BG98" s="45" t="str">
        <f>IF(Sheet1!DC98="Y", "Yes", IF(Sheet1!DC98="N", "No", ""))</f>
        <v/>
      </c>
      <c r="BH98" s="45" t="str">
        <f>IF(Sheet1!DD98="Y", "Yes", IF(Sheet1!DD98="N", "No", ""))</f>
        <v/>
      </c>
      <c r="BI98" s="45" t="str">
        <f>IF(Sheet1!DE98&lt;&gt;"", "Before", IF(Sheet1!DF98&lt;&gt;"", "After", IF(Sheet1!DG98&lt;&gt;"", "Never in a gang","")))</f>
        <v/>
      </c>
      <c r="BJ98" s="45" t="str">
        <f>IF(Sheet1!DG98&lt;&gt;"", "", IF(Sheet1!DH98&lt;&gt;"", Sheet1!DH98, ""))</f>
        <v/>
      </c>
      <c r="BK98" s="45" t="str">
        <f>IF(Sheet1!DI98="Y", "Yes", IF(Sheet1!DI98="N", "No", ""))</f>
        <v/>
      </c>
      <c r="BL98" s="45" t="str">
        <f>IF(Sheet1!DI98="Y", IF(Sheet1!DJ98&lt;&gt;"", Sheet1!DJ98, ""), "")</f>
        <v/>
      </c>
      <c r="BM98" s="45" t="str">
        <f>IF(Sheet1!DL98&lt;&gt;"", Sheet1!DL98, "")</f>
        <v/>
      </c>
      <c r="BN98" s="45" t="str">
        <f>IF(Sheet1!DM98="Y", "Yes", IF(Sheet1!DM98="N", "No", ""))</f>
        <v/>
      </c>
    </row>
    <row r="99" spans="1:66">
      <c r="A99" s="32">
        <v>98</v>
      </c>
      <c r="B99" s="32" t="str">
        <f>IF(Sheet1!B99="M","Male", IF(Sheet1!B99="F","Female",""))</f>
        <v/>
      </c>
      <c r="C99" s="32" t="str">
        <f>IF(Sheet1!C99&lt;&gt;"","&lt;20",IF(Sheet1!D99&lt;&gt;"","21-30",IF(Sheet1!E99&lt;&gt;"","31-40",(IF(Sheet1!F99&lt;&gt;"","41-50",IF(Sheet1!G99&lt;&gt;"","50+",""))))))</f>
        <v/>
      </c>
      <c r="D99" s="32" t="str">
        <f>IF(Sheet1!H99&lt;&gt;"","Latino",IF(Sheet1!I99&lt;&gt;"", "White", IF(Sheet1!J99&lt;&gt;"", "Asian", IF(Sheet1!K99&lt;&gt;"", "African-American",IF(Sheet1!L99&lt;&gt;"", "Other","")))))</f>
        <v/>
      </c>
      <c r="E99" s="32" t="str">
        <f>IF(Sheet1!M99="N","No",IF(Sheet1!M99="Y","Yes",""))</f>
        <v/>
      </c>
      <c r="F99" s="32" t="str">
        <f>IF(Sheet1!N99&lt;&gt;"","Primary",IF(Sheet1!O99&lt;&gt;"","Middle",IF(Sheet1!P99&lt;&gt;"","Some HS",IF(Sheet1!Q99&lt;&gt;"","HS Diploma",IF(Sheet1!R99&lt;&gt;"","Some College",IF(Sheet1!S99&lt;&gt;"","College Diploma",""))))))</f>
        <v/>
      </c>
      <c r="G99" s="32" t="str">
        <f>IF(Sheet1!U99&lt;&gt;"", "&lt;5", IF(Sheet1!V99&lt;&gt;"", "5-19", IF(Sheet1!W99&lt;&gt;"", "20-40", IF(Sheet1!X99&lt;&gt;"", "&gt;40",""))))</f>
        <v/>
      </c>
      <c r="H99" s="32" t="str">
        <f>IF(Sheet1!Y99&lt;&gt;"", "Parents", IF(Sheet1!Z99&lt;&gt;"", "Illegal Activity", IF(Sheet1!AA99&lt;&gt;"", "Gov't Support", IF(Sheet1!AB99&lt;&gt;"", "Other",""))))</f>
        <v/>
      </c>
      <c r="I99" s="32" t="str">
        <f>IF(Sheet1!AC99="Y", "Yes", IF(Sheet1!AC99="N", "No", ""))</f>
        <v/>
      </c>
      <c r="J99" s="32" t="str">
        <f>IF(Sheet1!AD99="N", "0", IF(Sheet1!AE99&lt;&gt;"", "1", IF(Sheet1!AF99&lt;&gt;"", "2-3", IF(Sheet1!AG99&lt;&gt;"", "4-6", IF(Sheet1!AH99&lt;&gt;"", "7+","")))))</f>
        <v/>
      </c>
      <c r="K99" s="32" t="str">
        <f>IF(Sheet1!AI99&lt;&gt;"", "English", IF(Sheet1!AJ99&lt;&gt;"", "Spanish", IF(Sheet1!AK99&lt;&gt;"", "Other","")))</f>
        <v/>
      </c>
      <c r="L99" s="32" t="str">
        <f>IF(Sheet1!AL99&lt;&gt;"","&lt;$20,000",IF(Sheet1!AM99&lt;&gt;"","$20-49K",IF(Sheet1!AN99&lt;&gt;"","$50-100K",IF(Sheet1!AO99&lt;&gt;"","&gt;$100K",""))))</f>
        <v/>
      </c>
      <c r="M99" s="32" t="str">
        <f>IF(Sheet1!AP99="Y", "Yes", IF(Sheet1!AP99="N", "No",""))</f>
        <v/>
      </c>
      <c r="N99" s="51" t="str">
        <f>IF(Sheet1!AQ99="Y", "Yes", IF(Sheet1!AQ99="N", "No",""))</f>
        <v/>
      </c>
      <c r="O99" s="45" t="str">
        <f>IF(Sheet1!AR99="N", 0, IF(Sheet1!AS99&lt;&gt;"", Sheet1!AS99, ""))</f>
        <v/>
      </c>
      <c r="P99" s="45" t="str">
        <f>IF(Sheet1!AT99&lt;&gt;"", "Never", IF(Sheet1!AU99&lt;&gt;"", "Sometimes", IF(Sheet1!AV99&lt;&gt;"", "Often", IF(Sheet1!AW99&lt;&gt;"", "Always",""))))</f>
        <v/>
      </c>
      <c r="Q99" s="45" t="str">
        <f>IF(Sheet1!AX99="Y", "Yes", IF(Sheet1!AX99="N", "No",""))</f>
        <v/>
      </c>
      <c r="R99" s="45" t="str">
        <f>IF(Sheet1!AY99="Y", IF(Sheet1!AZ99&lt;&gt;"", Sheet1!AZ99-Sheet1!DK99+Sheet1!DL99, ""),"")</f>
        <v/>
      </c>
      <c r="S99" s="45" t="str">
        <f>IF(Sheet1!BA99="Y", IF(Sheet1!BB99&lt;&gt;"", Sheet1!BB99-Sheet1!DK99+Sheet1!DL99, ""),"")</f>
        <v/>
      </c>
      <c r="T99" s="45" t="str">
        <f>IF(Sheet1!BC99="Y", IF(Sheet1!BD99&lt;&gt;"", Sheet1!BD99-Sheet1!DK99+Sheet1!DL99, ""),"")</f>
        <v/>
      </c>
      <c r="U99" s="45" t="str">
        <f>IF(Sheet1!BE99="Y", IF(Sheet1!BF99&lt;&gt;"", Sheet1!BF99-Sheet1!DK99+Sheet1!DL99, ""),"")</f>
        <v/>
      </c>
      <c r="V99" s="45" t="str">
        <f>IF(Sheet1!BG99&lt;&gt;"", Sheet1!BG99,"")</f>
        <v/>
      </c>
      <c r="W99" s="45" t="str">
        <f>IF(Sheet1!BH99&lt;&gt;"", Sheet1!BH99,"")</f>
        <v/>
      </c>
      <c r="X99" s="45" t="str">
        <f>IF(Sheet1!BI99&lt;&gt;"", Sheet1!BI99,"")</f>
        <v/>
      </c>
      <c r="Y99" s="45" t="str">
        <f>IF(Sheet1!BJ99="N", 0, IF(Sheet1!BK99&lt;&gt;"", Sheet1!BK99,""))</f>
        <v/>
      </c>
      <c r="Z99" s="45" t="str">
        <f>IF(Sheet1!BK99="N", 0, IF(Sheet1!BL99&lt;&gt;"", Sheet1!BL99,""))</f>
        <v/>
      </c>
      <c r="AA99" s="45" t="str">
        <f>IF(Sheet1!BN99&lt;&gt;"", Sheet1!BN99, "")</f>
        <v/>
      </c>
      <c r="AB99" s="45" t="str">
        <f>IF(Sheet1!BO99="Y", "Yes", IF(Sheet1!BO99="N", "No", IF(Sheet1!BO99="NA", "NA","")))</f>
        <v/>
      </c>
      <c r="AC99" s="45" t="str">
        <f>IF(Sheet1!BO99="N", "No", IF(Sheet1!BO99="NA", "No kids", IF(Sheet1!BP99="Y", "Enough", IF(Sheet1!BP99="N", "Not enough", ""))))</f>
        <v/>
      </c>
      <c r="AD99" s="45" t="str">
        <f>IF(Sheet1!BQ99="Y", "Yes", IF(Sheet1!BQ99="N", "No",""))</f>
        <v/>
      </c>
      <c r="AE99" s="45" t="str">
        <f>IF(Sheet1!BR99&lt;&gt;"", Sheet1!BR99, "")</f>
        <v/>
      </c>
      <c r="AF99" s="45" t="str">
        <f>IF(Sheet1!BS99&lt;&gt;"", "Yes", IF(Sheet1!BT99&lt;&gt;"", "No", IF(Sheet1!BU99&lt;&gt;"", "No surviving parent", IF(Sheet1!BV99&lt;&gt;"", "Don't know",""))))</f>
        <v/>
      </c>
      <c r="AG99" s="45" t="str">
        <f>IF(Sheet1!BW99&lt;&gt;"", "Yes", IF(Sheet1!BX99&lt;&gt;"", "No", IF(Sheet1!BY99&lt;&gt;"", "No surviving parent", IF(Sheet1!BZ99&lt;&gt;"", "Don't know",""))))</f>
        <v/>
      </c>
      <c r="AH99" s="45" t="str">
        <f>IF(Sheet1!CA99&lt;&gt;"", "Yes","")</f>
        <v/>
      </c>
      <c r="AI99" s="45" t="str">
        <f>IF(Sheet1!CB99&lt;&gt;"", "Yes","")</f>
        <v/>
      </c>
      <c r="AJ99" s="45" t="str">
        <f>IF(Sheet1!CC99&lt;&gt;"", "Yes","")</f>
        <v/>
      </c>
      <c r="AK99" s="45" t="str">
        <f>IF(Sheet1!CD99&lt;&gt;"", "Yes","")</f>
        <v/>
      </c>
      <c r="AL99" s="45" t="str">
        <f>IF(Sheet1!CE99&lt;&gt;"", "Yes","")</f>
        <v/>
      </c>
      <c r="AM99" s="45" t="str">
        <f>IF(Sheet1!CF99&lt;&gt;"", Sheet1!CF99, "")</f>
        <v/>
      </c>
      <c r="AN99" s="45" t="str">
        <f>IF(Sheet1!CG99="Y", "Yes", IF(Sheet1!CG99="N", "No",""))</f>
        <v/>
      </c>
      <c r="AO99" s="45" t="str">
        <f>IF(Sheet1!CH99&lt;&gt;"", Sheet1!CH99, "")</f>
        <v/>
      </c>
      <c r="AP99" s="45" t="str">
        <f>IF(Sheet1!CI99&lt;&gt;"", "No family support", IF(Sheet1!CJ99&lt;&gt;"", "A little family support", IF(Sheet1!CK99&lt;&gt;"", "A lot of family support","")))</f>
        <v/>
      </c>
      <c r="AQ99" s="45" t="str">
        <f>IF(Sheet1!CL99&lt;&gt;"", Sheet1!CL99, "")</f>
        <v/>
      </c>
      <c r="AR99" s="45" t="str">
        <f>IF(Sheet1!CM99="Y", "Yes", IF(Sheet1!CM99="N", "No",""))</f>
        <v/>
      </c>
      <c r="AS99" s="45" t="str">
        <f>IF(Sheet1!CN99&lt;&gt;"", "Boys and Girls Club was supportive", "")</f>
        <v/>
      </c>
      <c r="AT99" s="45" t="str">
        <f>IF(Sheet1!CO99&lt;&gt;"", "Supported by Reach program", "")</f>
        <v/>
      </c>
      <c r="AU99" s="45" t="str">
        <f>IF(Sheet1!CP99&lt;&gt;"", "Supported by Girls Inc", "")</f>
        <v/>
      </c>
      <c r="AV99" s="45" t="str">
        <f>IF(Sheet1!CQ99&lt;&gt;"", "Supported by sports teams", "")</f>
        <v/>
      </c>
      <c r="AW99" s="45" t="str">
        <f>IF(Sheet1!CR99&lt;&gt;"", "Supported by other groups", "")</f>
        <v/>
      </c>
      <c r="AX99" s="45" t="str">
        <f>IF(Sheet1!CS99&lt;&gt;"", Sheet1!CS99, "")</f>
        <v/>
      </c>
      <c r="AY99" s="45" t="str">
        <f>IF(Sheet1!CT99="Y", "Yes", IF(Sheet1!CT99="N", "No", ""))</f>
        <v/>
      </c>
      <c r="AZ99" s="45" t="str">
        <f>IF(Sheet1!CU99="Y", "Yes", IF(Sheet1!CU99="N", "No", ""))</f>
        <v/>
      </c>
      <c r="BA99" s="45" t="str">
        <f>IF(Sheet1!CV99&lt;&gt;"", "Yes", "")</f>
        <v/>
      </c>
      <c r="BB99" s="45" t="str">
        <f>IF(Sheet1!CW99&lt;&gt;"", "Yes", "")</f>
        <v/>
      </c>
      <c r="BC99" s="45" t="str">
        <f>IF(Sheet1!CX99&lt;&gt;"", "Yes", "")</f>
        <v/>
      </c>
      <c r="BD99" s="45" t="str">
        <f>IF(Sheet1!CY99&lt;&gt;"", "Yes", "")</f>
        <v/>
      </c>
      <c r="BE99" s="45" t="str">
        <f>IF(Sheet1!CZ99="N", "Didn't see one", IF(Sheet1!CZ99="Y", IF(Sheet1!DA99="Y", "It helped", IF(Sheet1!DA99="N", "It didn't help", "")), ""))</f>
        <v/>
      </c>
      <c r="BF99" s="45" t="str">
        <f>IF(Sheet1!DB99&lt;&gt;"", Sheet1!DB99, "")</f>
        <v/>
      </c>
      <c r="BG99" s="45" t="str">
        <f>IF(Sheet1!DC99="Y", "Yes", IF(Sheet1!DC99="N", "No", ""))</f>
        <v/>
      </c>
      <c r="BH99" s="45" t="str">
        <f>IF(Sheet1!DD99="Y", "Yes", IF(Sheet1!DD99="N", "No", ""))</f>
        <v/>
      </c>
      <c r="BI99" s="45" t="str">
        <f>IF(Sheet1!DE99&lt;&gt;"", "Before", IF(Sheet1!DF99&lt;&gt;"", "After", IF(Sheet1!DG99&lt;&gt;"", "Never in a gang","")))</f>
        <v/>
      </c>
      <c r="BJ99" s="45" t="str">
        <f>IF(Sheet1!DG99&lt;&gt;"", "", IF(Sheet1!DH99&lt;&gt;"", Sheet1!DH99, ""))</f>
        <v/>
      </c>
      <c r="BK99" s="45" t="str">
        <f>IF(Sheet1!DI99="Y", "Yes", IF(Sheet1!DI99="N", "No", ""))</f>
        <v/>
      </c>
      <c r="BL99" s="45" t="str">
        <f>IF(Sheet1!DI99="Y", IF(Sheet1!DJ99&lt;&gt;"", Sheet1!DJ99, ""), "")</f>
        <v/>
      </c>
      <c r="BM99" s="45" t="str">
        <f>IF(Sheet1!DL99&lt;&gt;"", Sheet1!DL99, "")</f>
        <v/>
      </c>
      <c r="BN99" s="45" t="str">
        <f>IF(Sheet1!DM99="Y", "Yes", IF(Sheet1!DM99="N", "No", ""))</f>
        <v/>
      </c>
    </row>
    <row r="100" spans="1:66">
      <c r="A100" s="32">
        <v>99</v>
      </c>
      <c r="B100" s="32" t="str">
        <f>IF(Sheet1!B100="M","Male", IF(Sheet1!B100="F","Female",""))</f>
        <v/>
      </c>
      <c r="C100" s="32" t="str">
        <f>IF(Sheet1!C100&lt;&gt;"","&lt;20",IF(Sheet1!D100&lt;&gt;"","21-30",IF(Sheet1!E100&lt;&gt;"","31-40",(IF(Sheet1!F100&lt;&gt;"","41-50",IF(Sheet1!G100&lt;&gt;"","50+",""))))))</f>
        <v/>
      </c>
      <c r="D100" s="32" t="str">
        <f>IF(Sheet1!H100&lt;&gt;"","Latino",IF(Sheet1!I100&lt;&gt;"", "White", IF(Sheet1!J100&lt;&gt;"", "Asian", IF(Sheet1!K100&lt;&gt;"", "African-American",IF(Sheet1!L100&lt;&gt;"", "Other","")))))</f>
        <v/>
      </c>
      <c r="E100" s="32" t="str">
        <f>IF(Sheet1!M100="N","No",IF(Sheet1!M100="Y","Yes",""))</f>
        <v/>
      </c>
      <c r="F100" s="32" t="str">
        <f>IF(Sheet1!N100&lt;&gt;"","Primary",IF(Sheet1!O100&lt;&gt;"","Middle",IF(Sheet1!P100&lt;&gt;"","Some HS",IF(Sheet1!Q100&lt;&gt;"","HS Diploma",IF(Sheet1!R100&lt;&gt;"","Some College",IF(Sheet1!S100&lt;&gt;"","College Diploma",""))))))</f>
        <v/>
      </c>
      <c r="G100" s="32" t="str">
        <f>IF(Sheet1!U100&lt;&gt;"", "&lt;5", IF(Sheet1!V100&lt;&gt;"", "5-19", IF(Sheet1!W100&lt;&gt;"", "20-40", IF(Sheet1!X100&lt;&gt;"", "&gt;40",""))))</f>
        <v/>
      </c>
      <c r="H100" s="32" t="str">
        <f>IF(Sheet1!Y100&lt;&gt;"", "Parents", IF(Sheet1!Z100&lt;&gt;"", "Illegal Activity", IF(Sheet1!AA100&lt;&gt;"", "Gov't Support", IF(Sheet1!AB100&lt;&gt;"", "Other",""))))</f>
        <v/>
      </c>
      <c r="I100" s="32" t="str">
        <f>IF(Sheet1!AC100="Y", "Yes", IF(Sheet1!AC100="N", "No", ""))</f>
        <v/>
      </c>
      <c r="J100" s="32" t="str">
        <f>IF(Sheet1!AD100="N", "0", IF(Sheet1!AE100&lt;&gt;"", "1", IF(Sheet1!AF100&lt;&gt;"", "2-3", IF(Sheet1!AG100&lt;&gt;"", "4-6", IF(Sheet1!AH100&lt;&gt;"", "7+","")))))</f>
        <v/>
      </c>
      <c r="K100" s="32" t="str">
        <f>IF(Sheet1!AI100&lt;&gt;"", "English", IF(Sheet1!AJ100&lt;&gt;"", "Spanish", IF(Sheet1!AK100&lt;&gt;"", "Other","")))</f>
        <v/>
      </c>
      <c r="L100" s="32" t="str">
        <f>IF(Sheet1!AL100&lt;&gt;"","&lt;$20,000",IF(Sheet1!AM100&lt;&gt;"","$20-49K",IF(Sheet1!AN100&lt;&gt;"","$50-100K",IF(Sheet1!AO100&lt;&gt;"","&gt;$100K",""))))</f>
        <v/>
      </c>
      <c r="M100" s="32" t="str">
        <f>IF(Sheet1!AP100="Y", "Yes", IF(Sheet1!AP100="N", "No",""))</f>
        <v/>
      </c>
      <c r="N100" s="51" t="str">
        <f>IF(Sheet1!AQ100="Y", "Yes", IF(Sheet1!AQ100="N", "No",""))</f>
        <v/>
      </c>
      <c r="O100" s="45" t="str">
        <f>IF(Sheet1!AR100="N", 0, IF(Sheet1!AS100&lt;&gt;"", Sheet1!AS100, ""))</f>
        <v/>
      </c>
      <c r="P100" s="45" t="str">
        <f>IF(Sheet1!AT100&lt;&gt;"", "Never", IF(Sheet1!AU100&lt;&gt;"", "Sometimes", IF(Sheet1!AV100&lt;&gt;"", "Often", IF(Sheet1!AW100&lt;&gt;"", "Always",""))))</f>
        <v/>
      </c>
      <c r="Q100" s="45" t="str">
        <f>IF(Sheet1!AX100="Y", "Yes", IF(Sheet1!AX100="N", "No",""))</f>
        <v/>
      </c>
      <c r="R100" s="45" t="str">
        <f>IF(Sheet1!AY100="Y", IF(Sheet1!AZ100&lt;&gt;"", Sheet1!AZ100-Sheet1!DK100+Sheet1!DL100, ""),"")</f>
        <v/>
      </c>
      <c r="S100" s="45" t="str">
        <f>IF(Sheet1!BA100="Y", IF(Sheet1!BB100&lt;&gt;"", Sheet1!BB100-Sheet1!DK100+Sheet1!DL100, ""),"")</f>
        <v/>
      </c>
      <c r="T100" s="45" t="str">
        <f>IF(Sheet1!BC100="Y", IF(Sheet1!BD100&lt;&gt;"", Sheet1!BD100-Sheet1!DK100+Sheet1!DL100, ""),"")</f>
        <v/>
      </c>
      <c r="U100" s="45" t="str">
        <f>IF(Sheet1!BE100="Y", IF(Sheet1!BF100&lt;&gt;"", Sheet1!BF100-Sheet1!DK100+Sheet1!DL100, ""),"")</f>
        <v/>
      </c>
      <c r="V100" s="45" t="str">
        <f>IF(Sheet1!BG100&lt;&gt;"", Sheet1!BG100,"")</f>
        <v/>
      </c>
      <c r="W100" s="45" t="str">
        <f>IF(Sheet1!BH100&lt;&gt;"", Sheet1!BH100,"")</f>
        <v/>
      </c>
      <c r="X100" s="45" t="str">
        <f>IF(Sheet1!BI100&lt;&gt;"", Sheet1!BI100,"")</f>
        <v/>
      </c>
      <c r="Y100" s="45" t="str">
        <f>IF(Sheet1!BJ100="N", 0, IF(Sheet1!BK100&lt;&gt;"", Sheet1!BK100,""))</f>
        <v/>
      </c>
      <c r="Z100" s="45" t="str">
        <f>IF(Sheet1!BK100="N", 0, IF(Sheet1!BL100&lt;&gt;"", Sheet1!BL100,""))</f>
        <v/>
      </c>
      <c r="AA100" s="45" t="str">
        <f>IF(Sheet1!BN100&lt;&gt;"", Sheet1!BN100, "")</f>
        <v/>
      </c>
      <c r="AB100" s="45" t="str">
        <f>IF(Sheet1!BO100="Y", "Yes", IF(Sheet1!BO100="N", "No", IF(Sheet1!BO100="NA", "NA","")))</f>
        <v/>
      </c>
      <c r="AC100" s="45" t="str">
        <f>IF(Sheet1!BO100="N", "No", IF(Sheet1!BO100="NA", "No kids", IF(Sheet1!BP100="Y", "Enough", IF(Sheet1!BP100="N", "Not enough", ""))))</f>
        <v/>
      </c>
      <c r="AD100" s="45" t="str">
        <f>IF(Sheet1!BQ100="Y", "Yes", IF(Sheet1!BQ100="N", "No",""))</f>
        <v/>
      </c>
      <c r="AE100" s="45" t="str">
        <f>IF(Sheet1!BR100&lt;&gt;"", Sheet1!BR100, "")</f>
        <v/>
      </c>
      <c r="AF100" s="45" t="str">
        <f>IF(Sheet1!BS100&lt;&gt;"", "Yes", IF(Sheet1!BT100&lt;&gt;"", "No", IF(Sheet1!BU100&lt;&gt;"", "No surviving parent", IF(Sheet1!BV100&lt;&gt;"", "Don't know",""))))</f>
        <v/>
      </c>
      <c r="AG100" s="45" t="str">
        <f>IF(Sheet1!BW100&lt;&gt;"", "Yes", IF(Sheet1!BX100&lt;&gt;"", "No", IF(Sheet1!BY100&lt;&gt;"", "No surviving parent", IF(Sheet1!BZ100&lt;&gt;"", "Don't know",""))))</f>
        <v/>
      </c>
      <c r="AH100" s="45" t="str">
        <f>IF(Sheet1!CA100&lt;&gt;"", "Yes","")</f>
        <v/>
      </c>
      <c r="AI100" s="45" t="str">
        <f>IF(Sheet1!CB100&lt;&gt;"", "Yes","")</f>
        <v/>
      </c>
      <c r="AJ100" s="45" t="str">
        <f>IF(Sheet1!CC100&lt;&gt;"", "Yes","")</f>
        <v/>
      </c>
      <c r="AK100" s="45" t="str">
        <f>IF(Sheet1!CD100&lt;&gt;"", "Yes","")</f>
        <v/>
      </c>
      <c r="AL100" s="45" t="str">
        <f>IF(Sheet1!CE100&lt;&gt;"", "Yes","")</f>
        <v/>
      </c>
      <c r="AM100" s="45" t="str">
        <f>IF(Sheet1!CF100&lt;&gt;"", Sheet1!CF100, "")</f>
        <v/>
      </c>
      <c r="AN100" s="45" t="str">
        <f>IF(Sheet1!CG100="Y", "Yes", IF(Sheet1!CG100="N", "No",""))</f>
        <v/>
      </c>
      <c r="AO100" s="45" t="str">
        <f>IF(Sheet1!CH100&lt;&gt;"", Sheet1!CH100, "")</f>
        <v/>
      </c>
      <c r="AP100" s="45" t="str">
        <f>IF(Sheet1!CI100&lt;&gt;"", "No family support", IF(Sheet1!CJ100&lt;&gt;"", "A little family support", IF(Sheet1!CK100&lt;&gt;"", "A lot of family support","")))</f>
        <v/>
      </c>
      <c r="AQ100" s="45" t="str">
        <f>IF(Sheet1!CL100&lt;&gt;"", Sheet1!CL100, "")</f>
        <v/>
      </c>
      <c r="AR100" s="45" t="str">
        <f>IF(Sheet1!CM100="Y", "Yes", IF(Sheet1!CM100="N", "No",""))</f>
        <v/>
      </c>
      <c r="AS100" s="45" t="str">
        <f>IF(Sheet1!CN100&lt;&gt;"", "Boys and Girls Club was supportive", "")</f>
        <v/>
      </c>
      <c r="AT100" s="45" t="str">
        <f>IF(Sheet1!CO100&lt;&gt;"", "Supported by Reach program", "")</f>
        <v/>
      </c>
      <c r="AU100" s="45" t="str">
        <f>IF(Sheet1!CP100&lt;&gt;"", "Supported by Girls Inc", "")</f>
        <v/>
      </c>
      <c r="AV100" s="45" t="str">
        <f>IF(Sheet1!CQ100&lt;&gt;"", "Supported by sports teams", "")</f>
        <v/>
      </c>
      <c r="AW100" s="45" t="str">
        <f>IF(Sheet1!CR100&lt;&gt;"", "Supported by other groups", "")</f>
        <v/>
      </c>
      <c r="AX100" s="45" t="str">
        <f>IF(Sheet1!CS100&lt;&gt;"", Sheet1!CS100, "")</f>
        <v/>
      </c>
      <c r="AY100" s="45" t="str">
        <f>IF(Sheet1!CT100="Y", "Yes", IF(Sheet1!CT100="N", "No", ""))</f>
        <v/>
      </c>
      <c r="AZ100" s="45" t="str">
        <f>IF(Sheet1!CU100="Y", "Yes", IF(Sheet1!CU100="N", "No", ""))</f>
        <v/>
      </c>
      <c r="BA100" s="45" t="str">
        <f>IF(Sheet1!CV100&lt;&gt;"", "Yes", "")</f>
        <v/>
      </c>
      <c r="BB100" s="45" t="str">
        <f>IF(Sheet1!CW100&lt;&gt;"", "Yes", "")</f>
        <v/>
      </c>
      <c r="BC100" s="45" t="str">
        <f>IF(Sheet1!CX100&lt;&gt;"", "Yes", "")</f>
        <v/>
      </c>
      <c r="BD100" s="45" t="str">
        <f>IF(Sheet1!CY100&lt;&gt;"", "Yes", "")</f>
        <v/>
      </c>
      <c r="BE100" s="45" t="str">
        <f>IF(Sheet1!CZ100="N", "Didn't see one", IF(Sheet1!CZ100="Y", IF(Sheet1!DA100="Y", "It helped", IF(Sheet1!DA100="N", "It didn't help", "")), ""))</f>
        <v/>
      </c>
      <c r="BF100" s="45" t="str">
        <f>IF(Sheet1!DB100&lt;&gt;"", Sheet1!DB100, "")</f>
        <v/>
      </c>
      <c r="BG100" s="45" t="str">
        <f>IF(Sheet1!DC100="Y", "Yes", IF(Sheet1!DC100="N", "No", ""))</f>
        <v/>
      </c>
      <c r="BH100" s="45" t="str">
        <f>IF(Sheet1!DD100="Y", "Yes", IF(Sheet1!DD100="N", "No", ""))</f>
        <v/>
      </c>
      <c r="BI100" s="45" t="str">
        <f>IF(Sheet1!DE100&lt;&gt;"", "Before", IF(Sheet1!DF100&lt;&gt;"", "After", IF(Sheet1!DG100&lt;&gt;"", "Never in a gang","")))</f>
        <v/>
      </c>
      <c r="BJ100" s="45" t="str">
        <f>IF(Sheet1!DG100&lt;&gt;"", "", IF(Sheet1!DH100&lt;&gt;"", Sheet1!DH100, ""))</f>
        <v/>
      </c>
      <c r="BK100" s="45" t="str">
        <f>IF(Sheet1!DI100="Y", "Yes", IF(Sheet1!DI100="N", "No", ""))</f>
        <v/>
      </c>
      <c r="BL100" s="45" t="str">
        <f>IF(Sheet1!DI100="Y", IF(Sheet1!DJ100&lt;&gt;"", Sheet1!DJ100, ""), "")</f>
        <v/>
      </c>
      <c r="BM100" s="45" t="str">
        <f>IF(Sheet1!DL100&lt;&gt;"", Sheet1!DL100, "")</f>
        <v/>
      </c>
      <c r="BN100" s="45" t="str">
        <f>IF(Sheet1!DM100="Y", "Yes", IF(Sheet1!DM100="N", "No", ""))</f>
        <v/>
      </c>
    </row>
    <row r="101" spans="1:66">
      <c r="A101" s="32">
        <v>100</v>
      </c>
      <c r="B101" s="32" t="str">
        <f>IF(Sheet1!B101="M","Male", IF(Sheet1!B101="F","Female",""))</f>
        <v/>
      </c>
      <c r="C101" s="32" t="str">
        <f>IF(Sheet1!C101&lt;&gt;"","&lt;20",IF(Sheet1!D101&lt;&gt;"","21-30",IF(Sheet1!E101&lt;&gt;"","31-40",(IF(Sheet1!F101&lt;&gt;"","41-50",IF(Sheet1!G101&lt;&gt;"","50+",""))))))</f>
        <v/>
      </c>
      <c r="D101" s="32" t="str">
        <f>IF(Sheet1!H101&lt;&gt;"","Latino",IF(Sheet1!I101&lt;&gt;"", "White", IF(Sheet1!J101&lt;&gt;"", "Asian", IF(Sheet1!K101&lt;&gt;"", "African-American",IF(Sheet1!L101&lt;&gt;"", "Other","")))))</f>
        <v/>
      </c>
      <c r="E101" s="32" t="str">
        <f>IF(Sheet1!M101="N","No",IF(Sheet1!M101="Y","Yes",""))</f>
        <v/>
      </c>
      <c r="F101" s="32" t="str">
        <f>IF(Sheet1!N101&lt;&gt;"","Primary",IF(Sheet1!O101&lt;&gt;"","Middle",IF(Sheet1!P101&lt;&gt;"","Some HS",IF(Sheet1!Q101&lt;&gt;"","HS Diploma",IF(Sheet1!R101&lt;&gt;"","Some College",IF(Sheet1!S101&lt;&gt;"","College Diploma",""))))))</f>
        <v/>
      </c>
      <c r="G101" s="32" t="str">
        <f>IF(Sheet1!U101&lt;&gt;"", "&lt;5", IF(Sheet1!V101&lt;&gt;"", "5-19", IF(Sheet1!W101&lt;&gt;"", "20-40", IF(Sheet1!X101&lt;&gt;"", "&gt;40",""))))</f>
        <v/>
      </c>
      <c r="H101" s="32" t="str">
        <f>IF(Sheet1!Y101&lt;&gt;"", "Parents", IF(Sheet1!Z101&lt;&gt;"", "Illegal Activity", IF(Sheet1!AA101&lt;&gt;"", "Gov't Support", IF(Sheet1!AB101&lt;&gt;"", "Other",""))))</f>
        <v/>
      </c>
      <c r="I101" s="32" t="str">
        <f>IF(Sheet1!AC101="Y", "Yes", IF(Sheet1!AC101="N", "No", ""))</f>
        <v/>
      </c>
      <c r="J101" s="32" t="str">
        <f>IF(Sheet1!AD101="N", "0", IF(Sheet1!AE101&lt;&gt;"", "1", IF(Sheet1!AF101&lt;&gt;"", "2-3", IF(Sheet1!AG101&lt;&gt;"", "4-6", IF(Sheet1!AH101&lt;&gt;"", "7+","")))))</f>
        <v/>
      </c>
      <c r="K101" s="32" t="str">
        <f>IF(Sheet1!AI101&lt;&gt;"", "English", IF(Sheet1!AJ101&lt;&gt;"", "Spanish", IF(Sheet1!AK101&lt;&gt;"", "Other","")))</f>
        <v/>
      </c>
      <c r="L101" s="32" t="str">
        <f>IF(Sheet1!AL101&lt;&gt;"","&lt;$20,000",IF(Sheet1!AM101&lt;&gt;"","$20-49K",IF(Sheet1!AN101&lt;&gt;"","$50-100K",IF(Sheet1!AO101&lt;&gt;"","&gt;$100K",""))))</f>
        <v/>
      </c>
      <c r="M101" s="32" t="str">
        <f>IF(Sheet1!AP101="Y", "Yes", IF(Sheet1!AP101="N", "No",""))</f>
        <v/>
      </c>
      <c r="N101" s="51" t="str">
        <f>IF(Sheet1!AQ101="Y", "Yes", IF(Sheet1!AQ101="N", "No",""))</f>
        <v/>
      </c>
      <c r="O101" s="45" t="str">
        <f>IF(Sheet1!AR101="N", 0, IF(Sheet1!AS101&lt;&gt;"", Sheet1!AS101, ""))</f>
        <v/>
      </c>
      <c r="P101" s="45" t="str">
        <f>IF(Sheet1!AT101&lt;&gt;"", "Never", IF(Sheet1!AU101&lt;&gt;"", "Sometimes", IF(Sheet1!AV101&lt;&gt;"", "Often", IF(Sheet1!AW101&lt;&gt;"", "Always",""))))</f>
        <v/>
      </c>
      <c r="Q101" s="45" t="str">
        <f>IF(Sheet1!AX101="Y", "Yes", IF(Sheet1!AX101="N", "No",""))</f>
        <v/>
      </c>
      <c r="R101" s="45" t="str">
        <f>IF(Sheet1!AY101="Y", IF(Sheet1!AZ101&lt;&gt;"", Sheet1!AZ101-Sheet1!DK101+Sheet1!DL101, ""),"")</f>
        <v/>
      </c>
      <c r="S101" s="45" t="str">
        <f>IF(Sheet1!BA101="Y", IF(Sheet1!BB101&lt;&gt;"", Sheet1!BB101-Sheet1!DK101+Sheet1!DL101, ""),"")</f>
        <v/>
      </c>
      <c r="T101" s="45" t="str">
        <f>IF(Sheet1!BC101="Y", IF(Sheet1!BD101&lt;&gt;"", Sheet1!BD101-Sheet1!DK101+Sheet1!DL101, ""),"")</f>
        <v/>
      </c>
      <c r="U101" s="45" t="str">
        <f>IF(Sheet1!BE101="Y", IF(Sheet1!BF101&lt;&gt;"", Sheet1!BF101-Sheet1!DK101+Sheet1!DL101, ""),"")</f>
        <v/>
      </c>
      <c r="V101" s="45" t="str">
        <f>IF(Sheet1!BG101&lt;&gt;"", Sheet1!BG101,"")</f>
        <v/>
      </c>
      <c r="W101" s="45" t="str">
        <f>IF(Sheet1!BH101&lt;&gt;"", Sheet1!BH101,"")</f>
        <v/>
      </c>
      <c r="X101" s="45" t="str">
        <f>IF(Sheet1!BI101&lt;&gt;"", Sheet1!BI101,"")</f>
        <v/>
      </c>
      <c r="Y101" s="45" t="str">
        <f>IF(Sheet1!BJ101="N", 0, IF(Sheet1!BK101&lt;&gt;"", Sheet1!BK101,""))</f>
        <v/>
      </c>
      <c r="Z101" s="45" t="str">
        <f>IF(Sheet1!BK101="N", 0, IF(Sheet1!BL101&lt;&gt;"", Sheet1!BL101,""))</f>
        <v/>
      </c>
      <c r="AA101" s="45" t="str">
        <f>IF(Sheet1!BN101&lt;&gt;"", Sheet1!BN101, "")</f>
        <v/>
      </c>
      <c r="AB101" s="45" t="str">
        <f>IF(Sheet1!BO101="Y", "Yes", IF(Sheet1!BO101="N", "No", IF(Sheet1!BO101="NA", "NA","")))</f>
        <v/>
      </c>
      <c r="AC101" s="45" t="str">
        <f>IF(Sheet1!BO101="N", "No", IF(Sheet1!BO101="NA", "No kids", IF(Sheet1!BP101="Y", "Enough", IF(Sheet1!BP101="N", "Not enough", ""))))</f>
        <v/>
      </c>
      <c r="AD101" s="45" t="str">
        <f>IF(Sheet1!BQ101="Y", "Yes", IF(Sheet1!BQ101="N", "No",""))</f>
        <v/>
      </c>
      <c r="AE101" s="45" t="str">
        <f>IF(Sheet1!BR101&lt;&gt;"", Sheet1!BR101, "")</f>
        <v/>
      </c>
      <c r="AF101" s="45" t="str">
        <f>IF(Sheet1!BS101&lt;&gt;"", "Yes", IF(Sheet1!BT101&lt;&gt;"", "No", IF(Sheet1!BU101&lt;&gt;"", "No surviving parent", IF(Sheet1!BV101&lt;&gt;"", "Don't know",""))))</f>
        <v/>
      </c>
      <c r="AG101" s="45" t="str">
        <f>IF(Sheet1!BW101&lt;&gt;"", "Yes", IF(Sheet1!BX101&lt;&gt;"", "No", IF(Sheet1!BY101&lt;&gt;"", "No surviving parent", IF(Sheet1!BZ101&lt;&gt;"", "Don't know",""))))</f>
        <v/>
      </c>
      <c r="AH101" s="45" t="str">
        <f>IF(Sheet1!CA101&lt;&gt;"", "Yes","")</f>
        <v/>
      </c>
      <c r="AI101" s="45" t="str">
        <f>IF(Sheet1!CB101&lt;&gt;"", "Yes","")</f>
        <v/>
      </c>
      <c r="AJ101" s="45" t="str">
        <f>IF(Sheet1!CC101&lt;&gt;"", "Yes","")</f>
        <v/>
      </c>
      <c r="AK101" s="45" t="str">
        <f>IF(Sheet1!CD101&lt;&gt;"", "Yes","")</f>
        <v/>
      </c>
      <c r="AL101" s="45" t="str">
        <f>IF(Sheet1!CE101&lt;&gt;"", "Yes","")</f>
        <v/>
      </c>
      <c r="AM101" s="45" t="str">
        <f>IF(Sheet1!CF101&lt;&gt;"", Sheet1!CF101, "")</f>
        <v/>
      </c>
      <c r="AN101" s="45" t="str">
        <f>IF(Sheet1!CG101="Y", "Yes", IF(Sheet1!CG101="N", "No",""))</f>
        <v/>
      </c>
      <c r="AO101" s="45" t="str">
        <f>IF(Sheet1!CH101&lt;&gt;"", Sheet1!CH101, "")</f>
        <v/>
      </c>
      <c r="AP101" s="45" t="str">
        <f>IF(Sheet1!CI101&lt;&gt;"", "No family support", IF(Sheet1!CJ101&lt;&gt;"", "A little family support", IF(Sheet1!CK101&lt;&gt;"", "A lot of family support","")))</f>
        <v/>
      </c>
      <c r="AQ101" s="45" t="str">
        <f>IF(Sheet1!CL101&lt;&gt;"", Sheet1!CL101, "")</f>
        <v/>
      </c>
      <c r="AR101" s="45" t="str">
        <f>IF(Sheet1!CM101="Y", "Yes", IF(Sheet1!CM101="N", "No",""))</f>
        <v/>
      </c>
      <c r="AS101" s="45" t="str">
        <f>IF(Sheet1!CN101&lt;&gt;"", "Boys and Girls Club was supportive", "")</f>
        <v/>
      </c>
      <c r="AT101" s="45" t="str">
        <f>IF(Sheet1!CO101&lt;&gt;"", "Supported by Reach program", "")</f>
        <v/>
      </c>
      <c r="AU101" s="45" t="str">
        <f>IF(Sheet1!CP101&lt;&gt;"", "Supported by Girls Inc", "")</f>
        <v/>
      </c>
      <c r="AV101" s="45" t="str">
        <f>IF(Sheet1!CQ101&lt;&gt;"", "Supported by sports teams", "")</f>
        <v/>
      </c>
      <c r="AW101" s="45" t="str">
        <f>IF(Sheet1!CR101&lt;&gt;"", "Supported by other groups", "")</f>
        <v/>
      </c>
      <c r="AX101" s="45" t="str">
        <f>IF(Sheet1!CS101&lt;&gt;"", Sheet1!CS101, "")</f>
        <v/>
      </c>
      <c r="AY101" s="45" t="str">
        <f>IF(Sheet1!CT101="Y", "Yes", IF(Sheet1!CT101="N", "No", ""))</f>
        <v/>
      </c>
      <c r="AZ101" s="45" t="str">
        <f>IF(Sheet1!CU101="Y", "Yes", IF(Sheet1!CU101="N", "No", ""))</f>
        <v/>
      </c>
      <c r="BA101" s="45" t="str">
        <f>IF(Sheet1!CV101&lt;&gt;"", "Yes", "")</f>
        <v/>
      </c>
      <c r="BB101" s="45" t="str">
        <f>IF(Sheet1!CW101&lt;&gt;"", "Yes", "")</f>
        <v/>
      </c>
      <c r="BC101" s="45" t="str">
        <f>IF(Sheet1!CX101&lt;&gt;"", "Yes", "")</f>
        <v/>
      </c>
      <c r="BD101" s="45" t="str">
        <f>IF(Sheet1!CY101&lt;&gt;"", "Yes", "")</f>
        <v/>
      </c>
      <c r="BE101" s="45" t="str">
        <f>IF(Sheet1!CZ101="N", "Didn't see one", IF(Sheet1!CZ101="Y", IF(Sheet1!DA101="Y", "It helped", IF(Sheet1!DA101="N", "It didn't help", "")), ""))</f>
        <v/>
      </c>
      <c r="BF101" s="45" t="str">
        <f>IF(Sheet1!DB101&lt;&gt;"", Sheet1!DB101, "")</f>
        <v/>
      </c>
      <c r="BG101" s="45" t="str">
        <f>IF(Sheet1!DC101="Y", "Yes", IF(Sheet1!DC101="N", "No", ""))</f>
        <v/>
      </c>
      <c r="BH101" s="45" t="str">
        <f>IF(Sheet1!DD101="Y", "Yes", IF(Sheet1!DD101="N", "No", ""))</f>
        <v/>
      </c>
      <c r="BI101" s="45" t="str">
        <f>IF(Sheet1!DE101&lt;&gt;"", "Before", IF(Sheet1!DF101&lt;&gt;"", "After", IF(Sheet1!DG101&lt;&gt;"", "Never in a gang","")))</f>
        <v/>
      </c>
      <c r="BJ101" s="45" t="str">
        <f>IF(Sheet1!DG101&lt;&gt;"", "", IF(Sheet1!DH101&lt;&gt;"", Sheet1!DH101, ""))</f>
        <v/>
      </c>
      <c r="BK101" s="45" t="str">
        <f>IF(Sheet1!DI101="Y", "Yes", IF(Sheet1!DI101="N", "No", ""))</f>
        <v/>
      </c>
      <c r="BL101" s="45" t="str">
        <f>IF(Sheet1!DI101="Y", IF(Sheet1!DJ101&lt;&gt;"", Sheet1!DJ101, ""), "")</f>
        <v/>
      </c>
      <c r="BM101" s="45" t="str">
        <f>IF(Sheet1!DL101&lt;&gt;"", Sheet1!DL101, "")</f>
        <v/>
      </c>
      <c r="BN101" s="45" t="str">
        <f>IF(Sheet1!DM101="Y", "Yes", IF(Sheet1!DM101="N", "No", ""))</f>
        <v/>
      </c>
    </row>
    <row r="102" spans="1:66">
      <c r="A102" s="32">
        <v>101</v>
      </c>
      <c r="B102" s="32" t="str">
        <f>IF(Sheet1!B102="M","Male", IF(Sheet1!B102="F","Female",""))</f>
        <v/>
      </c>
      <c r="C102" s="32" t="str">
        <f>IF(Sheet1!C102&lt;&gt;"","&lt;20",IF(Sheet1!D102&lt;&gt;"","21-30",IF(Sheet1!E102&lt;&gt;"","31-40",(IF(Sheet1!F102&lt;&gt;"","41-50",IF(Sheet1!G102&lt;&gt;"","50+",""))))))</f>
        <v/>
      </c>
      <c r="D102" s="32" t="str">
        <f>IF(Sheet1!H102&lt;&gt;"","Latino",IF(Sheet1!I102&lt;&gt;"", "White", IF(Sheet1!J102&lt;&gt;"", "Asian", IF(Sheet1!K102&lt;&gt;"", "African-American",IF(Sheet1!L102&lt;&gt;"", "Other","")))))</f>
        <v/>
      </c>
      <c r="E102" s="32" t="str">
        <f>IF(Sheet1!M102="N","No",IF(Sheet1!M102="Y","Yes",""))</f>
        <v/>
      </c>
      <c r="F102" s="32" t="str">
        <f>IF(Sheet1!N102&lt;&gt;"","Primary",IF(Sheet1!O102&lt;&gt;"","Middle",IF(Sheet1!P102&lt;&gt;"","Some HS",IF(Sheet1!Q102&lt;&gt;"","HS Diploma",IF(Sheet1!R102&lt;&gt;"","Some College",IF(Sheet1!S102&lt;&gt;"","College Diploma",""))))))</f>
        <v/>
      </c>
      <c r="G102" s="32" t="str">
        <f>IF(Sheet1!U102&lt;&gt;"", "&lt;5", IF(Sheet1!V102&lt;&gt;"", "5-19", IF(Sheet1!W102&lt;&gt;"", "20-40", IF(Sheet1!X102&lt;&gt;"", "&gt;40",""))))</f>
        <v/>
      </c>
      <c r="H102" s="32" t="str">
        <f>IF(Sheet1!Y102&lt;&gt;"", "Parents", IF(Sheet1!Z102&lt;&gt;"", "Illegal Activity", IF(Sheet1!AA102&lt;&gt;"", "Gov't Support", IF(Sheet1!AB102&lt;&gt;"", "Other",""))))</f>
        <v/>
      </c>
      <c r="I102" s="32" t="str">
        <f>IF(Sheet1!AC102="Y", "Yes", IF(Sheet1!AC102="N", "No", ""))</f>
        <v/>
      </c>
      <c r="J102" s="32" t="str">
        <f>IF(Sheet1!AD102="N", "0", IF(Sheet1!AE102&lt;&gt;"", "1", IF(Sheet1!AF102&lt;&gt;"", "2-3", IF(Sheet1!AG102&lt;&gt;"", "4-6", IF(Sheet1!AH102&lt;&gt;"", "7+","")))))</f>
        <v/>
      </c>
      <c r="K102" s="32" t="str">
        <f>IF(Sheet1!AI102&lt;&gt;"", "English", IF(Sheet1!AJ102&lt;&gt;"", "Spanish", IF(Sheet1!AK102&lt;&gt;"", "Other","")))</f>
        <v/>
      </c>
      <c r="L102" s="32" t="str">
        <f>IF(Sheet1!AL102&lt;&gt;"","&lt;$20,000",IF(Sheet1!AM102&lt;&gt;"","$20-49K",IF(Sheet1!AN102&lt;&gt;"","$50-100K",IF(Sheet1!AO102&lt;&gt;"","&gt;$100K",""))))</f>
        <v/>
      </c>
      <c r="M102" s="32" t="str">
        <f>IF(Sheet1!AP102="Y", "Yes", IF(Sheet1!AP102="N", "No",""))</f>
        <v/>
      </c>
      <c r="N102" s="51" t="str">
        <f>IF(Sheet1!AQ102="Y", "Yes", IF(Sheet1!AQ102="N", "No",""))</f>
        <v/>
      </c>
      <c r="O102" s="45" t="str">
        <f>IF(Sheet1!AR102="N", 0, IF(Sheet1!AS102&lt;&gt;"", Sheet1!AS102, ""))</f>
        <v/>
      </c>
      <c r="P102" s="45" t="str">
        <f>IF(Sheet1!AT102&lt;&gt;"", "Never", IF(Sheet1!AU102&lt;&gt;"", "Sometimes", IF(Sheet1!AV102&lt;&gt;"", "Often", IF(Sheet1!AW102&lt;&gt;"", "Always",""))))</f>
        <v/>
      </c>
      <c r="Q102" s="45" t="str">
        <f>IF(Sheet1!AX102="Y", "Yes", IF(Sheet1!AX102="N", "No",""))</f>
        <v/>
      </c>
      <c r="R102" s="45" t="str">
        <f>IF(Sheet1!AY102="Y", IF(Sheet1!AZ102&lt;&gt;"", Sheet1!AZ102-Sheet1!DK102+Sheet1!DL102, ""),"")</f>
        <v/>
      </c>
      <c r="S102" s="45" t="str">
        <f>IF(Sheet1!BA102="Y", IF(Sheet1!BB102&lt;&gt;"", Sheet1!BB102-Sheet1!DK102+Sheet1!DL102, ""),"")</f>
        <v/>
      </c>
      <c r="T102" s="45" t="str">
        <f>IF(Sheet1!BC102="Y", IF(Sheet1!BD102&lt;&gt;"", Sheet1!BD102-Sheet1!DK102+Sheet1!DL102, ""),"")</f>
        <v/>
      </c>
      <c r="U102" s="45" t="str">
        <f>IF(Sheet1!BE102="Y", IF(Sheet1!BF102&lt;&gt;"", Sheet1!BF102-Sheet1!DK102+Sheet1!DL102, ""),"")</f>
        <v/>
      </c>
      <c r="V102" s="45" t="str">
        <f>IF(Sheet1!BG102&lt;&gt;"", Sheet1!BG102,"")</f>
        <v/>
      </c>
      <c r="W102" s="45" t="str">
        <f>IF(Sheet1!BH102&lt;&gt;"", Sheet1!BH102,"")</f>
        <v/>
      </c>
      <c r="X102" s="45" t="str">
        <f>IF(Sheet1!BI102&lt;&gt;"", Sheet1!BI102,"")</f>
        <v/>
      </c>
      <c r="Y102" s="45" t="str">
        <f>IF(Sheet1!BJ102="N", 0, IF(Sheet1!BK102&lt;&gt;"", Sheet1!BK102,""))</f>
        <v/>
      </c>
      <c r="Z102" s="45" t="str">
        <f>IF(Sheet1!BK102="N", 0, IF(Sheet1!BL102&lt;&gt;"", Sheet1!BL102,""))</f>
        <v/>
      </c>
      <c r="AA102" s="45" t="str">
        <f>IF(Sheet1!BN102&lt;&gt;"", Sheet1!BN102, "")</f>
        <v/>
      </c>
      <c r="AB102" s="45" t="str">
        <f>IF(Sheet1!BO102="Y", "Yes", IF(Sheet1!BO102="N", "No", IF(Sheet1!BO102="NA", "NA","")))</f>
        <v/>
      </c>
      <c r="AC102" s="45" t="str">
        <f>IF(Sheet1!BO102="N", "No", IF(Sheet1!BO102="NA", "No kids", IF(Sheet1!BP102="Y", "Enough", IF(Sheet1!BP102="N", "Not enough", ""))))</f>
        <v/>
      </c>
      <c r="AD102" s="45" t="str">
        <f>IF(Sheet1!BQ102="Y", "Yes", IF(Sheet1!BQ102="N", "No",""))</f>
        <v/>
      </c>
      <c r="AE102" s="45" t="str">
        <f>IF(Sheet1!BR102&lt;&gt;"", Sheet1!BR102, "")</f>
        <v/>
      </c>
      <c r="AF102" s="45" t="str">
        <f>IF(Sheet1!BS102&lt;&gt;"", "Yes", IF(Sheet1!BT102&lt;&gt;"", "No", IF(Sheet1!BU102&lt;&gt;"", "No surviving parent", IF(Sheet1!BV102&lt;&gt;"", "Don't know",""))))</f>
        <v/>
      </c>
      <c r="AG102" s="45" t="str">
        <f>IF(Sheet1!BW102&lt;&gt;"", "Yes", IF(Sheet1!BX102&lt;&gt;"", "No", IF(Sheet1!BY102&lt;&gt;"", "No surviving parent", IF(Sheet1!BZ102&lt;&gt;"", "Don't know",""))))</f>
        <v/>
      </c>
      <c r="AH102" s="45" t="str">
        <f>IF(Sheet1!CA102&lt;&gt;"", "Yes","")</f>
        <v/>
      </c>
      <c r="AI102" s="45" t="str">
        <f>IF(Sheet1!CB102&lt;&gt;"", "Yes","")</f>
        <v/>
      </c>
      <c r="AJ102" s="45" t="str">
        <f>IF(Sheet1!CC102&lt;&gt;"", "Yes","")</f>
        <v/>
      </c>
      <c r="AK102" s="45" t="str">
        <f>IF(Sheet1!CD102&lt;&gt;"", "Yes","")</f>
        <v/>
      </c>
      <c r="AL102" s="45" t="str">
        <f>IF(Sheet1!CE102&lt;&gt;"", "Yes","")</f>
        <v/>
      </c>
      <c r="AM102" s="45" t="str">
        <f>IF(Sheet1!CF102&lt;&gt;"", Sheet1!CF102, "")</f>
        <v/>
      </c>
      <c r="AN102" s="45" t="str">
        <f>IF(Sheet1!CG102="Y", "Yes", IF(Sheet1!CG102="N", "No",""))</f>
        <v/>
      </c>
      <c r="AO102" s="45" t="str">
        <f>IF(Sheet1!CH102&lt;&gt;"", Sheet1!CH102, "")</f>
        <v/>
      </c>
      <c r="AP102" s="45" t="str">
        <f>IF(Sheet1!CI102&lt;&gt;"", "No family support", IF(Sheet1!CJ102&lt;&gt;"", "A little family support", IF(Sheet1!CK102&lt;&gt;"", "A lot of family support","")))</f>
        <v/>
      </c>
      <c r="AQ102" s="45" t="str">
        <f>IF(Sheet1!CL102&lt;&gt;"", Sheet1!CL102, "")</f>
        <v/>
      </c>
      <c r="AR102" s="45" t="str">
        <f>IF(Sheet1!CM102="Y", "Yes", IF(Sheet1!CM102="N", "No",""))</f>
        <v/>
      </c>
      <c r="AS102" s="45" t="str">
        <f>IF(Sheet1!CN102&lt;&gt;"", "Boys and Girls Club was supportive", "")</f>
        <v/>
      </c>
      <c r="AT102" s="45" t="str">
        <f>IF(Sheet1!CO102&lt;&gt;"", "Supported by Reach program", "")</f>
        <v/>
      </c>
      <c r="AU102" s="45" t="str">
        <f>IF(Sheet1!CP102&lt;&gt;"", "Supported by Girls Inc", "")</f>
        <v/>
      </c>
      <c r="AV102" s="45" t="str">
        <f>IF(Sheet1!CQ102&lt;&gt;"", "Supported by sports teams", "")</f>
        <v/>
      </c>
      <c r="AW102" s="45" t="str">
        <f>IF(Sheet1!CR102&lt;&gt;"", "Supported by other groups", "")</f>
        <v/>
      </c>
      <c r="AX102" s="45" t="str">
        <f>IF(Sheet1!CS102&lt;&gt;"", Sheet1!CS102, "")</f>
        <v/>
      </c>
      <c r="AY102" s="45" t="str">
        <f>IF(Sheet1!CT102="Y", "Yes", IF(Sheet1!CT102="N", "No", ""))</f>
        <v/>
      </c>
      <c r="AZ102" s="45" t="str">
        <f>IF(Sheet1!CU102="Y", "Yes", IF(Sheet1!CU102="N", "No", ""))</f>
        <v/>
      </c>
      <c r="BA102" s="45" t="str">
        <f>IF(Sheet1!CV102&lt;&gt;"", "Yes", "")</f>
        <v/>
      </c>
      <c r="BB102" s="45" t="str">
        <f>IF(Sheet1!CW102&lt;&gt;"", "Yes", "")</f>
        <v/>
      </c>
      <c r="BC102" s="45" t="str">
        <f>IF(Sheet1!CX102&lt;&gt;"", "Yes", "")</f>
        <v/>
      </c>
      <c r="BD102" s="45" t="str">
        <f>IF(Sheet1!CY102&lt;&gt;"", "Yes", "")</f>
        <v/>
      </c>
      <c r="BE102" s="45" t="str">
        <f>IF(Sheet1!CZ102="N", "Didn't see one", IF(Sheet1!CZ102="Y", IF(Sheet1!DA102="Y", "It helped", IF(Sheet1!DA102="N", "It didn't help", "")), ""))</f>
        <v/>
      </c>
      <c r="BF102" s="45" t="str">
        <f>IF(Sheet1!DB102&lt;&gt;"", Sheet1!DB102, "")</f>
        <v/>
      </c>
      <c r="BG102" s="45" t="str">
        <f>IF(Sheet1!DC102="Y", "Yes", IF(Sheet1!DC102="N", "No", ""))</f>
        <v/>
      </c>
      <c r="BH102" s="45" t="str">
        <f>IF(Sheet1!DD102="Y", "Yes", IF(Sheet1!DD102="N", "No", ""))</f>
        <v/>
      </c>
      <c r="BI102" s="45" t="str">
        <f>IF(Sheet1!DE102&lt;&gt;"", "Before", IF(Sheet1!DF102&lt;&gt;"", "After", IF(Sheet1!DG102&lt;&gt;"", "Never in a gang","")))</f>
        <v/>
      </c>
      <c r="BJ102" s="45" t="str">
        <f>IF(Sheet1!DG102&lt;&gt;"", "", IF(Sheet1!DH102&lt;&gt;"", Sheet1!DH102, ""))</f>
        <v/>
      </c>
      <c r="BK102" s="45" t="str">
        <f>IF(Sheet1!DI102="Y", "Yes", IF(Sheet1!DI102="N", "No", ""))</f>
        <v/>
      </c>
      <c r="BL102" s="45" t="str">
        <f>IF(Sheet1!DI102="Y", IF(Sheet1!DJ102&lt;&gt;"", Sheet1!DJ102, ""), "")</f>
        <v/>
      </c>
      <c r="BM102" s="45" t="str">
        <f>IF(Sheet1!DL102&lt;&gt;"", Sheet1!DL102, "")</f>
        <v/>
      </c>
      <c r="BN102" s="45" t="str">
        <f>IF(Sheet1!DM102="Y", "Yes", IF(Sheet1!DM102="N", "No", ""))</f>
        <v/>
      </c>
    </row>
    <row r="103" spans="1:66">
      <c r="A103" s="32">
        <v>102</v>
      </c>
      <c r="B103" s="32" t="str">
        <f>IF(Sheet1!B103="M","Male", IF(Sheet1!B103="F","Female",""))</f>
        <v/>
      </c>
      <c r="C103" s="32" t="str">
        <f>IF(Sheet1!C103&lt;&gt;"","&lt;20",IF(Sheet1!D103&lt;&gt;"","21-30",IF(Sheet1!E103&lt;&gt;"","31-40",(IF(Sheet1!F103&lt;&gt;"","41-50",IF(Sheet1!G103&lt;&gt;"","50+",""))))))</f>
        <v/>
      </c>
      <c r="D103" s="32" t="str">
        <f>IF(Sheet1!H103&lt;&gt;"","Latino",IF(Sheet1!I103&lt;&gt;"", "White", IF(Sheet1!J103&lt;&gt;"", "Asian", IF(Sheet1!K103&lt;&gt;"", "African-American",IF(Sheet1!L103&lt;&gt;"", "Other","")))))</f>
        <v/>
      </c>
      <c r="E103" s="32" t="str">
        <f>IF(Sheet1!M103="N","No",IF(Sheet1!M103="Y","Yes",""))</f>
        <v/>
      </c>
      <c r="F103" s="32" t="str">
        <f>IF(Sheet1!N103&lt;&gt;"","Primary",IF(Sheet1!O103&lt;&gt;"","Middle",IF(Sheet1!P103&lt;&gt;"","Some HS",IF(Sheet1!Q103&lt;&gt;"","HS Diploma",IF(Sheet1!R103&lt;&gt;"","Some College",IF(Sheet1!S103&lt;&gt;"","College Diploma",""))))))</f>
        <v/>
      </c>
      <c r="G103" s="32" t="str">
        <f>IF(Sheet1!U103&lt;&gt;"", "&lt;5", IF(Sheet1!V103&lt;&gt;"", "5-19", IF(Sheet1!W103&lt;&gt;"", "20-40", IF(Sheet1!X103&lt;&gt;"", "&gt;40",""))))</f>
        <v/>
      </c>
      <c r="H103" s="32" t="str">
        <f>IF(Sheet1!Y103&lt;&gt;"", "Parents", IF(Sheet1!Z103&lt;&gt;"", "Illegal Activity", IF(Sheet1!AA103&lt;&gt;"", "Gov't Support", IF(Sheet1!AB103&lt;&gt;"", "Other",""))))</f>
        <v/>
      </c>
      <c r="I103" s="32" t="str">
        <f>IF(Sheet1!AC103="Y", "Yes", IF(Sheet1!AC103="N", "No", ""))</f>
        <v/>
      </c>
      <c r="J103" s="32" t="str">
        <f>IF(Sheet1!AD103="N", "0", IF(Sheet1!AE103&lt;&gt;"", "1", IF(Sheet1!AF103&lt;&gt;"", "2-3", IF(Sheet1!AG103&lt;&gt;"", "4-6", IF(Sheet1!AH103&lt;&gt;"", "7+","")))))</f>
        <v/>
      </c>
      <c r="K103" s="32" t="str">
        <f>IF(Sheet1!AI103&lt;&gt;"", "English", IF(Sheet1!AJ103&lt;&gt;"", "Spanish", IF(Sheet1!AK103&lt;&gt;"", "Other","")))</f>
        <v/>
      </c>
      <c r="L103" s="32" t="str">
        <f>IF(Sheet1!AL103&lt;&gt;"","&lt;$20,000",IF(Sheet1!AM103&lt;&gt;"","$20-49K",IF(Sheet1!AN103&lt;&gt;"","$50-100K",IF(Sheet1!AO103&lt;&gt;"","&gt;$100K",""))))</f>
        <v/>
      </c>
      <c r="M103" s="32" t="str">
        <f>IF(Sheet1!AP103="Y", "Yes", IF(Sheet1!AP103="N", "No",""))</f>
        <v/>
      </c>
      <c r="N103" s="51" t="str">
        <f>IF(Sheet1!AQ103="Y", "Yes", IF(Sheet1!AQ103="N", "No",""))</f>
        <v/>
      </c>
      <c r="O103" s="45" t="str">
        <f>IF(Sheet1!AR103="N", 0, IF(Sheet1!AS103&lt;&gt;"", Sheet1!AS103, ""))</f>
        <v/>
      </c>
      <c r="P103" s="45" t="str">
        <f>IF(Sheet1!AT103&lt;&gt;"", "Never", IF(Sheet1!AU103&lt;&gt;"", "Sometimes", IF(Sheet1!AV103&lt;&gt;"", "Often", IF(Sheet1!AW103&lt;&gt;"", "Always",""))))</f>
        <v/>
      </c>
      <c r="Q103" s="45" t="str">
        <f>IF(Sheet1!AX103="Y", "Yes", IF(Sheet1!AX103="N", "No",""))</f>
        <v/>
      </c>
      <c r="R103" s="45" t="str">
        <f>IF(Sheet1!AY103="Y", IF(Sheet1!AZ103&lt;&gt;"", Sheet1!AZ103-Sheet1!DK103+Sheet1!DL103, ""),"")</f>
        <v/>
      </c>
      <c r="S103" s="45" t="str">
        <f>IF(Sheet1!BA103="Y", IF(Sheet1!BB103&lt;&gt;"", Sheet1!BB103-Sheet1!DK103+Sheet1!DL103, ""),"")</f>
        <v/>
      </c>
      <c r="T103" s="45" t="str">
        <f>IF(Sheet1!BC103="Y", IF(Sheet1!BD103&lt;&gt;"", Sheet1!BD103-Sheet1!DK103+Sheet1!DL103, ""),"")</f>
        <v/>
      </c>
      <c r="U103" s="45" t="str">
        <f>IF(Sheet1!BE103="Y", IF(Sheet1!BF103&lt;&gt;"", Sheet1!BF103-Sheet1!DK103+Sheet1!DL103, ""),"")</f>
        <v/>
      </c>
      <c r="V103" s="45" t="str">
        <f>IF(Sheet1!BG103&lt;&gt;"", Sheet1!BG103,"")</f>
        <v/>
      </c>
      <c r="W103" s="45" t="str">
        <f>IF(Sheet1!BH103&lt;&gt;"", Sheet1!BH103,"")</f>
        <v/>
      </c>
      <c r="X103" s="45" t="str">
        <f>IF(Sheet1!BI103&lt;&gt;"", Sheet1!BI103,"")</f>
        <v/>
      </c>
      <c r="Y103" s="45" t="str">
        <f>IF(Sheet1!BJ103="N", 0, IF(Sheet1!BK103&lt;&gt;"", Sheet1!BK103,""))</f>
        <v/>
      </c>
      <c r="Z103" s="45" t="str">
        <f>IF(Sheet1!BK103="N", 0, IF(Sheet1!BL103&lt;&gt;"", Sheet1!BL103,""))</f>
        <v/>
      </c>
      <c r="AA103" s="45" t="str">
        <f>IF(Sheet1!BN103&lt;&gt;"", Sheet1!BN103, "")</f>
        <v/>
      </c>
      <c r="AB103" s="45" t="str">
        <f>IF(Sheet1!BO103="Y", "Yes", IF(Sheet1!BO103="N", "No", IF(Sheet1!BO103="NA", "NA","")))</f>
        <v/>
      </c>
      <c r="AC103" s="45" t="str">
        <f>IF(Sheet1!BO103="N", "No", IF(Sheet1!BO103="NA", "No kids", IF(Sheet1!BP103="Y", "Enough", IF(Sheet1!BP103="N", "Not enough", ""))))</f>
        <v/>
      </c>
      <c r="AD103" s="45" t="str">
        <f>IF(Sheet1!BQ103="Y", "Yes", IF(Sheet1!BQ103="N", "No",""))</f>
        <v/>
      </c>
      <c r="AE103" s="45" t="str">
        <f>IF(Sheet1!BR103&lt;&gt;"", Sheet1!BR103, "")</f>
        <v/>
      </c>
      <c r="AF103" s="45" t="str">
        <f>IF(Sheet1!BS103&lt;&gt;"", "Yes", IF(Sheet1!BT103&lt;&gt;"", "No", IF(Sheet1!BU103&lt;&gt;"", "No surviving parent", IF(Sheet1!BV103&lt;&gt;"", "Don't know",""))))</f>
        <v/>
      </c>
      <c r="AG103" s="45" t="str">
        <f>IF(Sheet1!BW103&lt;&gt;"", "Yes", IF(Sheet1!BX103&lt;&gt;"", "No", IF(Sheet1!BY103&lt;&gt;"", "No surviving parent", IF(Sheet1!BZ103&lt;&gt;"", "Don't know",""))))</f>
        <v/>
      </c>
      <c r="AH103" s="45" t="str">
        <f>IF(Sheet1!CA103&lt;&gt;"", "Yes","")</f>
        <v/>
      </c>
      <c r="AI103" s="45" t="str">
        <f>IF(Sheet1!CB103&lt;&gt;"", "Yes","")</f>
        <v/>
      </c>
      <c r="AJ103" s="45" t="str">
        <f>IF(Sheet1!CC103&lt;&gt;"", "Yes","")</f>
        <v/>
      </c>
      <c r="AK103" s="45" t="str">
        <f>IF(Sheet1!CD103&lt;&gt;"", "Yes","")</f>
        <v/>
      </c>
      <c r="AL103" s="45" t="str">
        <f>IF(Sheet1!CE103&lt;&gt;"", "Yes","")</f>
        <v/>
      </c>
      <c r="AM103" s="45" t="str">
        <f>IF(Sheet1!CF103&lt;&gt;"", Sheet1!CF103, "")</f>
        <v/>
      </c>
      <c r="AN103" s="45" t="str">
        <f>IF(Sheet1!CG103="Y", "Yes", IF(Sheet1!CG103="N", "No",""))</f>
        <v/>
      </c>
      <c r="AO103" s="45" t="str">
        <f>IF(Sheet1!CH103&lt;&gt;"", Sheet1!CH103, "")</f>
        <v/>
      </c>
      <c r="AP103" s="45" t="str">
        <f>IF(Sheet1!CI103&lt;&gt;"", "No family support", IF(Sheet1!CJ103&lt;&gt;"", "A little family support", IF(Sheet1!CK103&lt;&gt;"", "A lot of family support","")))</f>
        <v/>
      </c>
      <c r="AQ103" s="45" t="str">
        <f>IF(Sheet1!CL103&lt;&gt;"", Sheet1!CL103, "")</f>
        <v/>
      </c>
      <c r="AR103" s="45" t="str">
        <f>IF(Sheet1!CM103="Y", "Yes", IF(Sheet1!CM103="N", "No",""))</f>
        <v/>
      </c>
      <c r="AS103" s="45" t="str">
        <f>IF(Sheet1!CN103&lt;&gt;"", "Boys and Girls Club was supportive", "")</f>
        <v/>
      </c>
      <c r="AT103" s="45" t="str">
        <f>IF(Sheet1!CO103&lt;&gt;"", "Supported by Reach program", "")</f>
        <v/>
      </c>
      <c r="AU103" s="45" t="str">
        <f>IF(Sheet1!CP103&lt;&gt;"", "Supported by Girls Inc", "")</f>
        <v/>
      </c>
      <c r="AV103" s="45" t="str">
        <f>IF(Sheet1!CQ103&lt;&gt;"", "Supported by sports teams", "")</f>
        <v/>
      </c>
      <c r="AW103" s="45" t="str">
        <f>IF(Sheet1!CR103&lt;&gt;"", "Supported by other groups", "")</f>
        <v/>
      </c>
      <c r="AX103" s="45" t="str">
        <f>IF(Sheet1!CS103&lt;&gt;"", Sheet1!CS103, "")</f>
        <v/>
      </c>
      <c r="AY103" s="45" t="str">
        <f>IF(Sheet1!CT103="Y", "Yes", IF(Sheet1!CT103="N", "No", ""))</f>
        <v/>
      </c>
      <c r="AZ103" s="45" t="str">
        <f>IF(Sheet1!CU103="Y", "Yes", IF(Sheet1!CU103="N", "No", ""))</f>
        <v/>
      </c>
      <c r="BA103" s="45" t="str">
        <f>IF(Sheet1!CV103&lt;&gt;"", "Yes", "")</f>
        <v/>
      </c>
      <c r="BB103" s="45" t="str">
        <f>IF(Sheet1!CW103&lt;&gt;"", "Yes", "")</f>
        <v/>
      </c>
      <c r="BC103" s="45" t="str">
        <f>IF(Sheet1!CX103&lt;&gt;"", "Yes", "")</f>
        <v/>
      </c>
      <c r="BD103" s="45" t="str">
        <f>IF(Sheet1!CY103&lt;&gt;"", "Yes", "")</f>
        <v/>
      </c>
      <c r="BE103" s="45" t="str">
        <f>IF(Sheet1!CZ103="N", "Didn't see one", IF(Sheet1!CZ103="Y", IF(Sheet1!DA103="Y", "It helped", IF(Sheet1!DA103="N", "It didn't help", "")), ""))</f>
        <v/>
      </c>
      <c r="BF103" s="45" t="str">
        <f>IF(Sheet1!DB103&lt;&gt;"", Sheet1!DB103, "")</f>
        <v/>
      </c>
      <c r="BG103" s="45" t="str">
        <f>IF(Sheet1!DC103="Y", "Yes", IF(Sheet1!DC103="N", "No", ""))</f>
        <v/>
      </c>
      <c r="BH103" s="45" t="str">
        <f>IF(Sheet1!DD103="Y", "Yes", IF(Sheet1!DD103="N", "No", ""))</f>
        <v/>
      </c>
      <c r="BI103" s="45" t="str">
        <f>IF(Sheet1!DE103&lt;&gt;"", "Before", IF(Sheet1!DF103&lt;&gt;"", "After", IF(Sheet1!DG103&lt;&gt;"", "Never in a gang","")))</f>
        <v/>
      </c>
      <c r="BJ103" s="45" t="str">
        <f>IF(Sheet1!DG103&lt;&gt;"", "", IF(Sheet1!DH103&lt;&gt;"", Sheet1!DH103, ""))</f>
        <v/>
      </c>
      <c r="BK103" s="45" t="str">
        <f>IF(Sheet1!DI103="Y", "Yes", IF(Sheet1!DI103="N", "No", ""))</f>
        <v/>
      </c>
      <c r="BL103" s="45" t="str">
        <f>IF(Sheet1!DI103="Y", IF(Sheet1!DJ103&lt;&gt;"", Sheet1!DJ103, ""), "")</f>
        <v/>
      </c>
      <c r="BM103" s="45" t="str">
        <f>IF(Sheet1!DL103&lt;&gt;"", Sheet1!DL103, "")</f>
        <v/>
      </c>
      <c r="BN103" s="45" t="str">
        <f>IF(Sheet1!DM103="Y", "Yes", IF(Sheet1!DM103="N", "No", ""))</f>
        <v/>
      </c>
    </row>
    <row r="104" spans="1:66">
      <c r="A104" s="32">
        <v>103</v>
      </c>
      <c r="B104" s="32" t="str">
        <f>IF(Sheet1!B104="M","Male", IF(Sheet1!B104="F","Female",""))</f>
        <v/>
      </c>
      <c r="C104" s="32" t="str">
        <f>IF(Sheet1!C104&lt;&gt;"","&lt;20",IF(Sheet1!D104&lt;&gt;"","21-30",IF(Sheet1!E104&lt;&gt;"","31-40",(IF(Sheet1!F104&lt;&gt;"","41-50",IF(Sheet1!G104&lt;&gt;"","50+",""))))))</f>
        <v/>
      </c>
      <c r="D104" s="32" t="str">
        <f>IF(Sheet1!H104&lt;&gt;"","Latino",IF(Sheet1!I104&lt;&gt;"", "White", IF(Sheet1!J104&lt;&gt;"", "Asian", IF(Sheet1!K104&lt;&gt;"", "African-American",IF(Sheet1!L104&lt;&gt;"", "Other","")))))</f>
        <v/>
      </c>
      <c r="E104" s="32" t="str">
        <f>IF(Sheet1!M104="N","No",IF(Sheet1!M104="Y","Yes",""))</f>
        <v/>
      </c>
      <c r="F104" s="32" t="str">
        <f>IF(Sheet1!N104&lt;&gt;"","Primary",IF(Sheet1!O104&lt;&gt;"","Middle",IF(Sheet1!P104&lt;&gt;"","Some HS",IF(Sheet1!Q104&lt;&gt;"","HS Diploma",IF(Sheet1!R104&lt;&gt;"","Some College",IF(Sheet1!S104&lt;&gt;"","College Diploma",""))))))</f>
        <v/>
      </c>
      <c r="G104" s="32" t="str">
        <f>IF(Sheet1!U104&lt;&gt;"", "&lt;5", IF(Sheet1!V104&lt;&gt;"", "5-19", IF(Sheet1!W104&lt;&gt;"", "20-40", IF(Sheet1!X104&lt;&gt;"", "&gt;40",""))))</f>
        <v/>
      </c>
      <c r="H104" s="32" t="str">
        <f>IF(Sheet1!Y104&lt;&gt;"", "Parents", IF(Sheet1!Z104&lt;&gt;"", "Illegal Activity", IF(Sheet1!AA104&lt;&gt;"", "Gov't Support", IF(Sheet1!AB104&lt;&gt;"", "Other",""))))</f>
        <v/>
      </c>
      <c r="I104" s="32" t="str">
        <f>IF(Sheet1!AC104="Y", "Yes", IF(Sheet1!AC104="N", "No", ""))</f>
        <v/>
      </c>
      <c r="J104" s="32" t="str">
        <f>IF(Sheet1!AD104="N", "0", IF(Sheet1!AE104&lt;&gt;"", "1", IF(Sheet1!AF104&lt;&gt;"", "2-3", IF(Sheet1!AG104&lt;&gt;"", "4-6", IF(Sheet1!AH104&lt;&gt;"", "7+","")))))</f>
        <v/>
      </c>
      <c r="K104" s="32" t="str">
        <f>IF(Sheet1!AI104&lt;&gt;"", "English", IF(Sheet1!AJ104&lt;&gt;"", "Spanish", IF(Sheet1!AK104&lt;&gt;"", "Other","")))</f>
        <v/>
      </c>
      <c r="L104" s="32" t="str">
        <f>IF(Sheet1!AL104&lt;&gt;"","&lt;$20,000",IF(Sheet1!AM104&lt;&gt;"","$20-49K",IF(Sheet1!AN104&lt;&gt;"","$50-100K",IF(Sheet1!AO104&lt;&gt;"","&gt;$100K",""))))</f>
        <v/>
      </c>
      <c r="M104" s="32" t="str">
        <f>IF(Sheet1!AP104="Y", "Yes", IF(Sheet1!AP104="N", "No",""))</f>
        <v/>
      </c>
      <c r="N104" s="51" t="str">
        <f>IF(Sheet1!AQ104="Y", "Yes", IF(Sheet1!AQ104="N", "No",""))</f>
        <v/>
      </c>
      <c r="O104" s="45" t="str">
        <f>IF(Sheet1!AR104="N", 0, IF(Sheet1!AS104&lt;&gt;"", Sheet1!AS104, ""))</f>
        <v/>
      </c>
      <c r="P104" s="45" t="str">
        <f>IF(Sheet1!AT104&lt;&gt;"", "Never", IF(Sheet1!AU104&lt;&gt;"", "Sometimes", IF(Sheet1!AV104&lt;&gt;"", "Often", IF(Sheet1!AW104&lt;&gt;"", "Always",""))))</f>
        <v/>
      </c>
      <c r="Q104" s="45" t="str">
        <f>IF(Sheet1!AX104="Y", "Yes", IF(Sheet1!AX104="N", "No",""))</f>
        <v/>
      </c>
      <c r="R104" s="45" t="str">
        <f>IF(Sheet1!AY104="Y", IF(Sheet1!AZ104&lt;&gt;"", Sheet1!AZ104-Sheet1!DK104+Sheet1!DL104, ""),"")</f>
        <v/>
      </c>
      <c r="S104" s="45" t="str">
        <f>IF(Sheet1!BA104="Y", IF(Sheet1!BB104&lt;&gt;"", Sheet1!BB104-Sheet1!DK104+Sheet1!DL104, ""),"")</f>
        <v/>
      </c>
      <c r="T104" s="45" t="str">
        <f>IF(Sheet1!BC104="Y", IF(Sheet1!BD104&lt;&gt;"", Sheet1!BD104-Sheet1!DK104+Sheet1!DL104, ""),"")</f>
        <v/>
      </c>
      <c r="U104" s="45" t="str">
        <f>IF(Sheet1!BE104="Y", IF(Sheet1!BF104&lt;&gt;"", Sheet1!BF104-Sheet1!DK104+Sheet1!DL104, ""),"")</f>
        <v/>
      </c>
      <c r="V104" s="45" t="str">
        <f>IF(Sheet1!BG104&lt;&gt;"", Sheet1!BG104,"")</f>
        <v/>
      </c>
      <c r="W104" s="45" t="str">
        <f>IF(Sheet1!BH104&lt;&gt;"", Sheet1!BH104,"")</f>
        <v/>
      </c>
      <c r="X104" s="45" t="str">
        <f>IF(Sheet1!BI104&lt;&gt;"", Sheet1!BI104,"")</f>
        <v/>
      </c>
      <c r="Y104" s="45" t="str">
        <f>IF(Sheet1!BJ104="N", 0, IF(Sheet1!BK104&lt;&gt;"", Sheet1!BK104,""))</f>
        <v/>
      </c>
      <c r="Z104" s="45" t="str">
        <f>IF(Sheet1!BK104="N", 0, IF(Sheet1!BL104&lt;&gt;"", Sheet1!BL104,""))</f>
        <v/>
      </c>
      <c r="AA104" s="45" t="str">
        <f>IF(Sheet1!BN104&lt;&gt;"", Sheet1!BN104, "")</f>
        <v/>
      </c>
      <c r="AB104" s="45" t="str">
        <f>IF(Sheet1!BO104="Y", "Yes", IF(Sheet1!BO104="N", "No", IF(Sheet1!BO104="NA", "NA","")))</f>
        <v/>
      </c>
      <c r="AC104" s="45" t="str">
        <f>IF(Sheet1!BO104="N", "No", IF(Sheet1!BO104="NA", "No kids", IF(Sheet1!BP104="Y", "Enough", IF(Sheet1!BP104="N", "Not enough", ""))))</f>
        <v/>
      </c>
      <c r="AD104" s="45" t="str">
        <f>IF(Sheet1!BQ104="Y", "Yes", IF(Sheet1!BQ104="N", "No",""))</f>
        <v/>
      </c>
      <c r="AE104" s="45" t="str">
        <f>IF(Sheet1!BR104&lt;&gt;"", Sheet1!BR104, "")</f>
        <v/>
      </c>
      <c r="AF104" s="45" t="str">
        <f>IF(Sheet1!BS104&lt;&gt;"", "Yes", IF(Sheet1!BT104&lt;&gt;"", "No", IF(Sheet1!BU104&lt;&gt;"", "No surviving parent", IF(Sheet1!BV104&lt;&gt;"", "Don't know",""))))</f>
        <v/>
      </c>
      <c r="AG104" s="45" t="str">
        <f>IF(Sheet1!BW104&lt;&gt;"", "Yes", IF(Sheet1!BX104&lt;&gt;"", "No", IF(Sheet1!BY104&lt;&gt;"", "No surviving parent", IF(Sheet1!BZ104&lt;&gt;"", "Don't know",""))))</f>
        <v/>
      </c>
      <c r="AH104" s="45" t="str">
        <f>IF(Sheet1!CA104&lt;&gt;"", "Yes","")</f>
        <v/>
      </c>
      <c r="AI104" s="45" t="str">
        <f>IF(Sheet1!CB104&lt;&gt;"", "Yes","")</f>
        <v/>
      </c>
      <c r="AJ104" s="45" t="str">
        <f>IF(Sheet1!CC104&lt;&gt;"", "Yes","")</f>
        <v/>
      </c>
      <c r="AK104" s="45" t="str">
        <f>IF(Sheet1!CD104&lt;&gt;"", "Yes","")</f>
        <v/>
      </c>
      <c r="AL104" s="45" t="str">
        <f>IF(Sheet1!CE104&lt;&gt;"", "Yes","")</f>
        <v/>
      </c>
      <c r="AM104" s="45" t="str">
        <f>IF(Sheet1!CF104&lt;&gt;"", Sheet1!CF104, "")</f>
        <v/>
      </c>
      <c r="AN104" s="45" t="str">
        <f>IF(Sheet1!CG104="Y", "Yes", IF(Sheet1!CG104="N", "No",""))</f>
        <v/>
      </c>
      <c r="AO104" s="45" t="str">
        <f>IF(Sheet1!CH104&lt;&gt;"", Sheet1!CH104, "")</f>
        <v/>
      </c>
      <c r="AP104" s="45" t="str">
        <f>IF(Sheet1!CI104&lt;&gt;"", "No family support", IF(Sheet1!CJ104&lt;&gt;"", "A little family support", IF(Sheet1!CK104&lt;&gt;"", "A lot of family support","")))</f>
        <v/>
      </c>
      <c r="AQ104" s="45" t="str">
        <f>IF(Sheet1!CL104&lt;&gt;"", Sheet1!CL104, "")</f>
        <v/>
      </c>
      <c r="AR104" s="45" t="str">
        <f>IF(Sheet1!CM104="Y", "Yes", IF(Sheet1!CM104="N", "No",""))</f>
        <v/>
      </c>
      <c r="AS104" s="45" t="str">
        <f>IF(Sheet1!CN104&lt;&gt;"", "Boys and Girls Club was supportive", "")</f>
        <v/>
      </c>
      <c r="AT104" s="45" t="str">
        <f>IF(Sheet1!CO104&lt;&gt;"", "Supported by Reach program", "")</f>
        <v/>
      </c>
      <c r="AU104" s="45" t="str">
        <f>IF(Sheet1!CP104&lt;&gt;"", "Supported by Girls Inc", "")</f>
        <v/>
      </c>
      <c r="AV104" s="45" t="str">
        <f>IF(Sheet1!CQ104&lt;&gt;"", "Supported by sports teams", "")</f>
        <v/>
      </c>
      <c r="AW104" s="45" t="str">
        <f>IF(Sheet1!CR104&lt;&gt;"", "Supported by other groups", "")</f>
        <v/>
      </c>
      <c r="AX104" s="45" t="str">
        <f>IF(Sheet1!CS104&lt;&gt;"", Sheet1!CS104, "")</f>
        <v/>
      </c>
      <c r="AY104" s="45" t="str">
        <f>IF(Sheet1!CT104="Y", "Yes", IF(Sheet1!CT104="N", "No", ""))</f>
        <v/>
      </c>
      <c r="AZ104" s="45" t="str">
        <f>IF(Sheet1!CU104="Y", "Yes", IF(Sheet1!CU104="N", "No", ""))</f>
        <v/>
      </c>
      <c r="BA104" s="45" t="str">
        <f>IF(Sheet1!CV104&lt;&gt;"", "Yes", "")</f>
        <v/>
      </c>
      <c r="BB104" s="45" t="str">
        <f>IF(Sheet1!CW104&lt;&gt;"", "Yes", "")</f>
        <v/>
      </c>
      <c r="BC104" s="45" t="str">
        <f>IF(Sheet1!CX104&lt;&gt;"", "Yes", "")</f>
        <v/>
      </c>
      <c r="BD104" s="45" t="str">
        <f>IF(Sheet1!CY104&lt;&gt;"", "Yes", "")</f>
        <v/>
      </c>
      <c r="BE104" s="45" t="str">
        <f>IF(Sheet1!CZ104="N", "Didn't see one", IF(Sheet1!CZ104="Y", IF(Sheet1!DA104="Y", "It helped", IF(Sheet1!DA104="N", "It didn't help", "")), ""))</f>
        <v/>
      </c>
      <c r="BF104" s="45" t="str">
        <f>IF(Sheet1!DB104&lt;&gt;"", Sheet1!DB104, "")</f>
        <v/>
      </c>
      <c r="BG104" s="45" t="str">
        <f>IF(Sheet1!DC104="Y", "Yes", IF(Sheet1!DC104="N", "No", ""))</f>
        <v/>
      </c>
      <c r="BH104" s="45" t="str">
        <f>IF(Sheet1!DD104="Y", "Yes", IF(Sheet1!DD104="N", "No", ""))</f>
        <v/>
      </c>
      <c r="BI104" s="45" t="str">
        <f>IF(Sheet1!DE104&lt;&gt;"", "Before", IF(Sheet1!DF104&lt;&gt;"", "After", IF(Sheet1!DG104&lt;&gt;"", "Never in a gang","")))</f>
        <v/>
      </c>
      <c r="BJ104" s="45" t="str">
        <f>IF(Sheet1!DG104&lt;&gt;"", "", IF(Sheet1!DH104&lt;&gt;"", Sheet1!DH104, ""))</f>
        <v/>
      </c>
      <c r="BK104" s="45" t="str">
        <f>IF(Sheet1!DI104="Y", "Yes", IF(Sheet1!DI104="N", "No", ""))</f>
        <v/>
      </c>
      <c r="BL104" s="45" t="str">
        <f>IF(Sheet1!DI104="Y", IF(Sheet1!DJ104&lt;&gt;"", Sheet1!DJ104, ""), "")</f>
        <v/>
      </c>
      <c r="BM104" s="45" t="str">
        <f>IF(Sheet1!DL104&lt;&gt;"", Sheet1!DL104, "")</f>
        <v/>
      </c>
      <c r="BN104" s="45" t="str">
        <f>IF(Sheet1!DM104="Y", "Yes", IF(Sheet1!DM104="N", "No", ""))</f>
        <v/>
      </c>
    </row>
    <row r="105" spans="1:66">
      <c r="A105" s="32">
        <v>104</v>
      </c>
      <c r="B105" s="32" t="str">
        <f>IF(Sheet1!B105="M","Male", IF(Sheet1!B105="F","Female",""))</f>
        <v/>
      </c>
      <c r="C105" s="32" t="str">
        <f>IF(Sheet1!C105&lt;&gt;"","&lt;20",IF(Sheet1!D105&lt;&gt;"","21-30",IF(Sheet1!E105&lt;&gt;"","31-40",(IF(Sheet1!F105&lt;&gt;"","41-50",IF(Sheet1!G105&lt;&gt;"","50+",""))))))</f>
        <v/>
      </c>
      <c r="D105" s="32" t="str">
        <f>IF(Sheet1!H105&lt;&gt;"","Latino",IF(Sheet1!I105&lt;&gt;"", "White", IF(Sheet1!J105&lt;&gt;"", "Asian", IF(Sheet1!K105&lt;&gt;"", "African-American",IF(Sheet1!L105&lt;&gt;"", "Other","")))))</f>
        <v/>
      </c>
      <c r="E105" s="32" t="str">
        <f>IF(Sheet1!M105="N","No",IF(Sheet1!M105="Y","Yes",""))</f>
        <v/>
      </c>
      <c r="F105" s="32" t="str">
        <f>IF(Sheet1!N105&lt;&gt;"","Primary",IF(Sheet1!O105&lt;&gt;"","Middle",IF(Sheet1!P105&lt;&gt;"","Some HS",IF(Sheet1!Q105&lt;&gt;"","HS Diploma",IF(Sheet1!R105&lt;&gt;"","Some College",IF(Sheet1!S105&lt;&gt;"","College Diploma",""))))))</f>
        <v/>
      </c>
      <c r="G105" s="32" t="str">
        <f>IF(Sheet1!U105&lt;&gt;"", "&lt;5", IF(Sheet1!V105&lt;&gt;"", "5-19", IF(Sheet1!W105&lt;&gt;"", "20-40", IF(Sheet1!X105&lt;&gt;"", "&gt;40",""))))</f>
        <v/>
      </c>
      <c r="H105" s="32" t="str">
        <f>IF(Sheet1!Y105&lt;&gt;"", "Parents", IF(Sheet1!Z105&lt;&gt;"", "Illegal Activity", IF(Sheet1!AA105&lt;&gt;"", "Gov't Support", IF(Sheet1!AB105&lt;&gt;"", "Other",""))))</f>
        <v/>
      </c>
      <c r="I105" s="32" t="str">
        <f>IF(Sheet1!AC105="Y", "Yes", IF(Sheet1!AC105="N", "No", ""))</f>
        <v/>
      </c>
      <c r="J105" s="32" t="str">
        <f>IF(Sheet1!AD105="N", "0", IF(Sheet1!AE105&lt;&gt;"", "1", IF(Sheet1!AF105&lt;&gt;"", "2-3", IF(Sheet1!AG105&lt;&gt;"", "4-6", IF(Sheet1!AH105&lt;&gt;"", "7+","")))))</f>
        <v/>
      </c>
      <c r="K105" s="32" t="str">
        <f>IF(Sheet1!AI105&lt;&gt;"", "English", IF(Sheet1!AJ105&lt;&gt;"", "Spanish", IF(Sheet1!AK105&lt;&gt;"", "Other","")))</f>
        <v/>
      </c>
      <c r="L105" s="32" t="str">
        <f>IF(Sheet1!AL105&lt;&gt;"","&lt;$20,000",IF(Sheet1!AM105&lt;&gt;"","$20-49K",IF(Sheet1!AN105&lt;&gt;"","$50-100K",IF(Sheet1!AO105&lt;&gt;"","&gt;$100K",""))))</f>
        <v/>
      </c>
      <c r="M105" s="32" t="str">
        <f>IF(Sheet1!AP105="Y", "Yes", IF(Sheet1!AP105="N", "No",""))</f>
        <v/>
      </c>
      <c r="N105" s="51" t="str">
        <f>IF(Sheet1!AQ105="Y", "Yes", IF(Sheet1!AQ105="N", "No",""))</f>
        <v/>
      </c>
      <c r="O105" s="45" t="str">
        <f>IF(Sheet1!AR105="N", 0, IF(Sheet1!AS105&lt;&gt;"", Sheet1!AS105, ""))</f>
        <v/>
      </c>
      <c r="P105" s="45" t="str">
        <f>IF(Sheet1!AT105&lt;&gt;"", "Never", IF(Sheet1!AU105&lt;&gt;"", "Sometimes", IF(Sheet1!AV105&lt;&gt;"", "Often", IF(Sheet1!AW105&lt;&gt;"", "Always",""))))</f>
        <v/>
      </c>
      <c r="Q105" s="45" t="str">
        <f>IF(Sheet1!AX105="Y", "Yes", IF(Sheet1!AX105="N", "No",""))</f>
        <v/>
      </c>
      <c r="R105" s="45" t="str">
        <f>IF(Sheet1!AY105="Y", IF(Sheet1!AZ105&lt;&gt;"", Sheet1!AZ105-Sheet1!DK105+Sheet1!DL105, ""),"")</f>
        <v/>
      </c>
      <c r="S105" s="45" t="str">
        <f>IF(Sheet1!BA105="Y", IF(Sheet1!BB105&lt;&gt;"", Sheet1!BB105-Sheet1!DK105+Sheet1!DL105, ""),"")</f>
        <v/>
      </c>
      <c r="T105" s="45" t="str">
        <f>IF(Sheet1!BC105="Y", IF(Sheet1!BD105&lt;&gt;"", Sheet1!BD105-Sheet1!DK105+Sheet1!DL105, ""),"")</f>
        <v/>
      </c>
      <c r="U105" s="45" t="str">
        <f>IF(Sheet1!BE105="Y", IF(Sheet1!BF105&lt;&gt;"", Sheet1!BF105-Sheet1!DK105+Sheet1!DL105, ""),"")</f>
        <v/>
      </c>
      <c r="V105" s="45" t="str">
        <f>IF(Sheet1!BG105&lt;&gt;"", Sheet1!BG105,"")</f>
        <v/>
      </c>
      <c r="W105" s="45" t="str">
        <f>IF(Sheet1!BH105&lt;&gt;"", Sheet1!BH105,"")</f>
        <v/>
      </c>
      <c r="X105" s="45" t="str">
        <f>IF(Sheet1!BI105&lt;&gt;"", Sheet1!BI105,"")</f>
        <v/>
      </c>
      <c r="Y105" s="45" t="str">
        <f>IF(Sheet1!BJ105="N", 0, IF(Sheet1!BK105&lt;&gt;"", Sheet1!BK105,""))</f>
        <v/>
      </c>
      <c r="Z105" s="45" t="str">
        <f>IF(Sheet1!BK105="N", 0, IF(Sheet1!BL105&lt;&gt;"", Sheet1!BL105,""))</f>
        <v/>
      </c>
      <c r="AA105" s="45" t="str">
        <f>IF(Sheet1!BN105&lt;&gt;"", Sheet1!BN105, "")</f>
        <v/>
      </c>
      <c r="AB105" s="45" t="str">
        <f>IF(Sheet1!BO105="Y", "Yes", IF(Sheet1!BO105="N", "No", IF(Sheet1!BO105="NA", "NA","")))</f>
        <v/>
      </c>
      <c r="AC105" s="45" t="str">
        <f>IF(Sheet1!BO105="N", "No", IF(Sheet1!BO105="NA", "No kids", IF(Sheet1!BP105="Y", "Enough", IF(Sheet1!BP105="N", "Not enough", ""))))</f>
        <v/>
      </c>
      <c r="AD105" s="45" t="str">
        <f>IF(Sheet1!BQ105="Y", "Yes", IF(Sheet1!BQ105="N", "No",""))</f>
        <v/>
      </c>
      <c r="AE105" s="45" t="str">
        <f>IF(Sheet1!BR105&lt;&gt;"", Sheet1!BR105, "")</f>
        <v/>
      </c>
      <c r="AF105" s="45" t="str">
        <f>IF(Sheet1!BS105&lt;&gt;"", "Yes", IF(Sheet1!BT105&lt;&gt;"", "No", IF(Sheet1!BU105&lt;&gt;"", "No surviving parent", IF(Sheet1!BV105&lt;&gt;"", "Don't know",""))))</f>
        <v/>
      </c>
      <c r="AG105" s="45" t="str">
        <f>IF(Sheet1!BW105&lt;&gt;"", "Yes", IF(Sheet1!BX105&lt;&gt;"", "No", IF(Sheet1!BY105&lt;&gt;"", "No surviving parent", IF(Sheet1!BZ105&lt;&gt;"", "Don't know",""))))</f>
        <v/>
      </c>
      <c r="AH105" s="45" t="str">
        <f>IF(Sheet1!CA105&lt;&gt;"", "Yes","")</f>
        <v/>
      </c>
      <c r="AI105" s="45" t="str">
        <f>IF(Sheet1!CB105&lt;&gt;"", "Yes","")</f>
        <v/>
      </c>
      <c r="AJ105" s="45" t="str">
        <f>IF(Sheet1!CC105&lt;&gt;"", "Yes","")</f>
        <v/>
      </c>
      <c r="AK105" s="45" t="str">
        <f>IF(Sheet1!CD105&lt;&gt;"", "Yes","")</f>
        <v/>
      </c>
      <c r="AL105" s="45" t="str">
        <f>IF(Sheet1!CE105&lt;&gt;"", "Yes","")</f>
        <v/>
      </c>
      <c r="AM105" s="45" t="str">
        <f>IF(Sheet1!CF105&lt;&gt;"", Sheet1!CF105, "")</f>
        <v/>
      </c>
      <c r="AN105" s="45" t="str">
        <f>IF(Sheet1!CG105="Y", "Yes", IF(Sheet1!CG105="N", "No",""))</f>
        <v/>
      </c>
      <c r="AO105" s="45" t="str">
        <f>IF(Sheet1!CH105&lt;&gt;"", Sheet1!CH105, "")</f>
        <v/>
      </c>
      <c r="AP105" s="45" t="str">
        <f>IF(Sheet1!CI105&lt;&gt;"", "No family support", IF(Sheet1!CJ105&lt;&gt;"", "A little family support", IF(Sheet1!CK105&lt;&gt;"", "A lot of family support","")))</f>
        <v/>
      </c>
      <c r="AQ105" s="45" t="str">
        <f>IF(Sheet1!CL105&lt;&gt;"", Sheet1!CL105, "")</f>
        <v/>
      </c>
      <c r="AR105" s="45" t="str">
        <f>IF(Sheet1!CM105="Y", "Yes", IF(Sheet1!CM105="N", "No",""))</f>
        <v/>
      </c>
      <c r="AS105" s="45" t="str">
        <f>IF(Sheet1!CN105&lt;&gt;"", "Boys and Girls Club was supportive", "")</f>
        <v/>
      </c>
      <c r="AT105" s="45" t="str">
        <f>IF(Sheet1!CO105&lt;&gt;"", "Supported by Reach program", "")</f>
        <v/>
      </c>
      <c r="AU105" s="45" t="str">
        <f>IF(Sheet1!CP105&lt;&gt;"", "Supported by Girls Inc", "")</f>
        <v/>
      </c>
      <c r="AV105" s="45" t="str">
        <f>IF(Sheet1!CQ105&lt;&gt;"", "Supported by sports teams", "")</f>
        <v/>
      </c>
      <c r="AW105" s="45" t="str">
        <f>IF(Sheet1!CR105&lt;&gt;"", "Supported by other groups", "")</f>
        <v/>
      </c>
      <c r="AX105" s="45" t="str">
        <f>IF(Sheet1!CS105&lt;&gt;"", Sheet1!CS105, "")</f>
        <v/>
      </c>
      <c r="AY105" s="45" t="str">
        <f>IF(Sheet1!CT105="Y", "Yes", IF(Sheet1!CT105="N", "No", ""))</f>
        <v/>
      </c>
      <c r="AZ105" s="45" t="str">
        <f>IF(Sheet1!CU105="Y", "Yes", IF(Sheet1!CU105="N", "No", ""))</f>
        <v/>
      </c>
      <c r="BA105" s="45" t="str">
        <f>IF(Sheet1!CV105&lt;&gt;"", "Yes", "")</f>
        <v/>
      </c>
      <c r="BB105" s="45" t="str">
        <f>IF(Sheet1!CW105&lt;&gt;"", "Yes", "")</f>
        <v/>
      </c>
      <c r="BC105" s="45" t="str">
        <f>IF(Sheet1!CX105&lt;&gt;"", "Yes", "")</f>
        <v/>
      </c>
      <c r="BD105" s="45" t="str">
        <f>IF(Sheet1!CY105&lt;&gt;"", "Yes", "")</f>
        <v/>
      </c>
      <c r="BE105" s="45" t="str">
        <f>IF(Sheet1!CZ105="N", "Didn't see one", IF(Sheet1!CZ105="Y", IF(Sheet1!DA105="Y", "It helped", IF(Sheet1!DA105="N", "It didn't help", "")), ""))</f>
        <v/>
      </c>
      <c r="BF105" s="45" t="str">
        <f>IF(Sheet1!DB105&lt;&gt;"", Sheet1!DB105, "")</f>
        <v/>
      </c>
      <c r="BG105" s="45" t="str">
        <f>IF(Sheet1!DC105="Y", "Yes", IF(Sheet1!DC105="N", "No", ""))</f>
        <v/>
      </c>
      <c r="BH105" s="45" t="str">
        <f>IF(Sheet1!DD105="Y", "Yes", IF(Sheet1!DD105="N", "No", ""))</f>
        <v/>
      </c>
      <c r="BI105" s="45" t="str">
        <f>IF(Sheet1!DE105&lt;&gt;"", "Before", IF(Sheet1!DF105&lt;&gt;"", "After", IF(Sheet1!DG105&lt;&gt;"", "Never in a gang","")))</f>
        <v/>
      </c>
      <c r="BJ105" s="45" t="str">
        <f>IF(Sheet1!DG105&lt;&gt;"", "", IF(Sheet1!DH105&lt;&gt;"", Sheet1!DH105, ""))</f>
        <v/>
      </c>
      <c r="BK105" s="45" t="str">
        <f>IF(Sheet1!DI105="Y", "Yes", IF(Sheet1!DI105="N", "No", ""))</f>
        <v/>
      </c>
      <c r="BL105" s="45" t="str">
        <f>IF(Sheet1!DI105="Y", IF(Sheet1!DJ105&lt;&gt;"", Sheet1!DJ105, ""), "")</f>
        <v/>
      </c>
      <c r="BM105" s="45" t="str">
        <f>IF(Sheet1!DL105&lt;&gt;"", Sheet1!DL105, "")</f>
        <v/>
      </c>
      <c r="BN105" s="45" t="str">
        <f>IF(Sheet1!DM105="Y", "Yes", IF(Sheet1!DM105="N", "No", ""))</f>
        <v/>
      </c>
    </row>
    <row r="106" spans="1:66">
      <c r="A106" s="32">
        <v>105</v>
      </c>
      <c r="B106" s="32" t="str">
        <f>IF(Sheet1!B106="M","Male", IF(Sheet1!B106="F","Female",""))</f>
        <v/>
      </c>
      <c r="C106" s="32" t="str">
        <f>IF(Sheet1!C106&lt;&gt;"","&lt;20",IF(Sheet1!D106&lt;&gt;"","21-30",IF(Sheet1!E106&lt;&gt;"","31-40",(IF(Sheet1!F106&lt;&gt;"","41-50",IF(Sheet1!G106&lt;&gt;"","50+",""))))))</f>
        <v/>
      </c>
      <c r="D106" s="32" t="str">
        <f>IF(Sheet1!H106&lt;&gt;"","Latino",IF(Sheet1!I106&lt;&gt;"", "White", IF(Sheet1!J106&lt;&gt;"", "Asian", IF(Sheet1!K106&lt;&gt;"", "African-American",IF(Sheet1!L106&lt;&gt;"", "Other","")))))</f>
        <v/>
      </c>
      <c r="E106" s="32" t="str">
        <f>IF(Sheet1!M106="N","No",IF(Sheet1!M106="Y","Yes",""))</f>
        <v/>
      </c>
      <c r="F106" s="32" t="str">
        <f>IF(Sheet1!N106&lt;&gt;"","Primary",IF(Sheet1!O106&lt;&gt;"","Middle",IF(Sheet1!P106&lt;&gt;"","Some HS",IF(Sheet1!Q106&lt;&gt;"","HS Diploma",IF(Sheet1!R106&lt;&gt;"","Some College",IF(Sheet1!S106&lt;&gt;"","College Diploma",""))))))</f>
        <v/>
      </c>
      <c r="G106" s="32" t="str">
        <f>IF(Sheet1!U106&lt;&gt;"", "&lt;5", IF(Sheet1!V106&lt;&gt;"", "5-19", IF(Sheet1!W106&lt;&gt;"", "20-40", IF(Sheet1!X106&lt;&gt;"", "&gt;40",""))))</f>
        <v/>
      </c>
      <c r="H106" s="32" t="str">
        <f>IF(Sheet1!Y106&lt;&gt;"", "Parents", IF(Sheet1!Z106&lt;&gt;"", "Illegal Activity", IF(Sheet1!AA106&lt;&gt;"", "Gov't Support", IF(Sheet1!AB106&lt;&gt;"", "Other",""))))</f>
        <v/>
      </c>
      <c r="I106" s="32" t="str">
        <f>IF(Sheet1!AC106="Y", "Yes", IF(Sheet1!AC106="N", "No", ""))</f>
        <v/>
      </c>
      <c r="J106" s="32" t="str">
        <f>IF(Sheet1!AD106="N", "0", IF(Sheet1!AE106&lt;&gt;"", "1", IF(Sheet1!AF106&lt;&gt;"", "2-3", IF(Sheet1!AG106&lt;&gt;"", "4-6", IF(Sheet1!AH106&lt;&gt;"", "7+","")))))</f>
        <v/>
      </c>
      <c r="K106" s="32" t="str">
        <f>IF(Sheet1!AI106&lt;&gt;"", "English", IF(Sheet1!AJ106&lt;&gt;"", "Spanish", IF(Sheet1!AK106&lt;&gt;"", "Other","")))</f>
        <v/>
      </c>
      <c r="L106" s="32" t="str">
        <f>IF(Sheet1!AL106&lt;&gt;"","&lt;$20,000",IF(Sheet1!AM106&lt;&gt;"","$20-49K",IF(Sheet1!AN106&lt;&gt;"","$50-100K",IF(Sheet1!AO106&lt;&gt;"","&gt;$100K",""))))</f>
        <v/>
      </c>
      <c r="M106" s="32" t="str">
        <f>IF(Sheet1!AP106="Y", "Yes", IF(Sheet1!AP106="N", "No",""))</f>
        <v/>
      </c>
      <c r="N106" s="51" t="str">
        <f>IF(Sheet1!AQ106="Y", "Yes", IF(Sheet1!AQ106="N", "No",""))</f>
        <v/>
      </c>
      <c r="O106" s="45" t="str">
        <f>IF(Sheet1!AR106="N", 0, IF(Sheet1!AS106&lt;&gt;"", Sheet1!AS106, ""))</f>
        <v/>
      </c>
      <c r="P106" s="45" t="str">
        <f>IF(Sheet1!AT106&lt;&gt;"", "Never", IF(Sheet1!AU106&lt;&gt;"", "Sometimes", IF(Sheet1!AV106&lt;&gt;"", "Often", IF(Sheet1!AW106&lt;&gt;"", "Always",""))))</f>
        <v/>
      </c>
      <c r="Q106" s="45" t="str">
        <f>IF(Sheet1!AX106="Y", "Yes", IF(Sheet1!AX106="N", "No",""))</f>
        <v/>
      </c>
      <c r="R106" s="45" t="str">
        <f>IF(Sheet1!AY106="Y", IF(Sheet1!AZ106&lt;&gt;"", Sheet1!AZ106-Sheet1!DK106+Sheet1!DL106, ""),"")</f>
        <v/>
      </c>
      <c r="S106" s="45" t="str">
        <f>IF(Sheet1!BA106="Y", IF(Sheet1!BB106&lt;&gt;"", Sheet1!BB106-Sheet1!DK106+Sheet1!DL106, ""),"")</f>
        <v/>
      </c>
      <c r="T106" s="45" t="str">
        <f>IF(Sheet1!BC106="Y", IF(Sheet1!BD106&lt;&gt;"", Sheet1!BD106-Sheet1!DK106+Sheet1!DL106, ""),"")</f>
        <v/>
      </c>
      <c r="U106" s="45" t="str">
        <f>IF(Sheet1!BE106="Y", IF(Sheet1!BF106&lt;&gt;"", Sheet1!BF106-Sheet1!DK106+Sheet1!DL106, ""),"")</f>
        <v/>
      </c>
      <c r="V106" s="45" t="str">
        <f>IF(Sheet1!BG106&lt;&gt;"", Sheet1!BG106,"")</f>
        <v/>
      </c>
      <c r="W106" s="45" t="str">
        <f>IF(Sheet1!BH106&lt;&gt;"", Sheet1!BH106,"")</f>
        <v/>
      </c>
      <c r="X106" s="45" t="str">
        <f>IF(Sheet1!BI106&lt;&gt;"", Sheet1!BI106,"")</f>
        <v/>
      </c>
      <c r="Y106" s="45" t="str">
        <f>IF(Sheet1!BJ106="N", 0, IF(Sheet1!BK106&lt;&gt;"", Sheet1!BK106,""))</f>
        <v/>
      </c>
      <c r="Z106" s="45" t="str">
        <f>IF(Sheet1!BK106="N", 0, IF(Sheet1!BL106&lt;&gt;"", Sheet1!BL106,""))</f>
        <v/>
      </c>
      <c r="AA106" s="45" t="str">
        <f>IF(Sheet1!BN106&lt;&gt;"", Sheet1!BN106, "")</f>
        <v/>
      </c>
      <c r="AB106" s="45" t="str">
        <f>IF(Sheet1!BO106="Y", "Yes", IF(Sheet1!BO106="N", "No", IF(Sheet1!BO106="NA", "NA","")))</f>
        <v/>
      </c>
      <c r="AC106" s="45" t="str">
        <f>IF(Sheet1!BO106="N", "No", IF(Sheet1!BO106="NA", "No kids", IF(Sheet1!BP106="Y", "Enough", IF(Sheet1!BP106="N", "Not enough", ""))))</f>
        <v/>
      </c>
      <c r="AD106" s="45" t="str">
        <f>IF(Sheet1!BQ106="Y", "Yes", IF(Sheet1!BQ106="N", "No",""))</f>
        <v/>
      </c>
      <c r="AE106" s="45" t="str">
        <f>IF(Sheet1!BR106&lt;&gt;"", Sheet1!BR106, "")</f>
        <v/>
      </c>
      <c r="AF106" s="45" t="str">
        <f>IF(Sheet1!BS106&lt;&gt;"", "Yes", IF(Sheet1!BT106&lt;&gt;"", "No", IF(Sheet1!BU106&lt;&gt;"", "No surviving parent", IF(Sheet1!BV106&lt;&gt;"", "Don't know",""))))</f>
        <v/>
      </c>
      <c r="AG106" s="45" t="str">
        <f>IF(Sheet1!BW106&lt;&gt;"", "Yes", IF(Sheet1!BX106&lt;&gt;"", "No", IF(Sheet1!BY106&lt;&gt;"", "No surviving parent", IF(Sheet1!BZ106&lt;&gt;"", "Don't know",""))))</f>
        <v/>
      </c>
      <c r="AH106" s="45" t="str">
        <f>IF(Sheet1!CA106&lt;&gt;"", "Yes","")</f>
        <v/>
      </c>
      <c r="AI106" s="45" t="str">
        <f>IF(Sheet1!CB106&lt;&gt;"", "Yes","")</f>
        <v/>
      </c>
      <c r="AJ106" s="45" t="str">
        <f>IF(Sheet1!CC106&lt;&gt;"", "Yes","")</f>
        <v/>
      </c>
      <c r="AK106" s="45" t="str">
        <f>IF(Sheet1!CD106&lt;&gt;"", "Yes","")</f>
        <v/>
      </c>
      <c r="AL106" s="45" t="str">
        <f>IF(Sheet1!CE106&lt;&gt;"", "Yes","")</f>
        <v/>
      </c>
      <c r="AM106" s="45" t="str">
        <f>IF(Sheet1!CF106&lt;&gt;"", Sheet1!CF106, "")</f>
        <v/>
      </c>
      <c r="AN106" s="45" t="str">
        <f>IF(Sheet1!CG106="Y", "Yes", IF(Sheet1!CG106="N", "No",""))</f>
        <v/>
      </c>
      <c r="AO106" s="45" t="str">
        <f>IF(Sheet1!CH106&lt;&gt;"", Sheet1!CH106, "")</f>
        <v/>
      </c>
      <c r="AP106" s="45" t="str">
        <f>IF(Sheet1!CI106&lt;&gt;"", "No family support", IF(Sheet1!CJ106&lt;&gt;"", "A little family support", IF(Sheet1!CK106&lt;&gt;"", "A lot of family support","")))</f>
        <v/>
      </c>
      <c r="AQ106" s="45" t="str">
        <f>IF(Sheet1!CL106&lt;&gt;"", Sheet1!CL106, "")</f>
        <v/>
      </c>
      <c r="AR106" s="45" t="str">
        <f>IF(Sheet1!CM106="Y", "Yes", IF(Sheet1!CM106="N", "No",""))</f>
        <v/>
      </c>
      <c r="AS106" s="45" t="str">
        <f>IF(Sheet1!CN106&lt;&gt;"", "Boys and Girls Club was supportive", "")</f>
        <v/>
      </c>
      <c r="AT106" s="45" t="str">
        <f>IF(Sheet1!CO106&lt;&gt;"", "Supported by Reach program", "")</f>
        <v/>
      </c>
      <c r="AU106" s="45" t="str">
        <f>IF(Sheet1!CP106&lt;&gt;"", "Supported by Girls Inc", "")</f>
        <v/>
      </c>
      <c r="AV106" s="45" t="str">
        <f>IF(Sheet1!CQ106&lt;&gt;"", "Supported by sports teams", "")</f>
        <v/>
      </c>
      <c r="AW106" s="45" t="str">
        <f>IF(Sheet1!CR106&lt;&gt;"", "Supported by other groups", "")</f>
        <v/>
      </c>
      <c r="AX106" s="45" t="str">
        <f>IF(Sheet1!CS106&lt;&gt;"", Sheet1!CS106, "")</f>
        <v/>
      </c>
      <c r="AY106" s="45" t="str">
        <f>IF(Sheet1!CT106="Y", "Yes", IF(Sheet1!CT106="N", "No", ""))</f>
        <v/>
      </c>
      <c r="AZ106" s="45" t="str">
        <f>IF(Sheet1!CU106="Y", "Yes", IF(Sheet1!CU106="N", "No", ""))</f>
        <v/>
      </c>
      <c r="BA106" s="45" t="str">
        <f>IF(Sheet1!CV106&lt;&gt;"", "Yes", "")</f>
        <v/>
      </c>
      <c r="BB106" s="45" t="str">
        <f>IF(Sheet1!CW106&lt;&gt;"", "Yes", "")</f>
        <v/>
      </c>
      <c r="BC106" s="45" t="str">
        <f>IF(Sheet1!CX106&lt;&gt;"", "Yes", "")</f>
        <v/>
      </c>
      <c r="BD106" s="45" t="str">
        <f>IF(Sheet1!CY106&lt;&gt;"", "Yes", "")</f>
        <v/>
      </c>
      <c r="BE106" s="45" t="str">
        <f>IF(Sheet1!CZ106="N", "Didn't see one", IF(Sheet1!CZ106="Y", IF(Sheet1!DA106="Y", "It helped", IF(Sheet1!DA106="N", "It didn't help", "")), ""))</f>
        <v/>
      </c>
      <c r="BF106" s="45" t="str">
        <f>IF(Sheet1!DB106&lt;&gt;"", Sheet1!DB106, "")</f>
        <v/>
      </c>
      <c r="BG106" s="45" t="str">
        <f>IF(Sheet1!DC106="Y", "Yes", IF(Sheet1!DC106="N", "No", ""))</f>
        <v/>
      </c>
      <c r="BH106" s="45" t="str">
        <f>IF(Sheet1!DD106="Y", "Yes", IF(Sheet1!DD106="N", "No", ""))</f>
        <v/>
      </c>
      <c r="BI106" s="45" t="str">
        <f>IF(Sheet1!DE106&lt;&gt;"", "Before", IF(Sheet1!DF106&lt;&gt;"", "After", IF(Sheet1!DG106&lt;&gt;"", "Never in a gang","")))</f>
        <v/>
      </c>
      <c r="BJ106" s="45" t="str">
        <f>IF(Sheet1!DG106&lt;&gt;"", "", IF(Sheet1!DH106&lt;&gt;"", Sheet1!DH106, ""))</f>
        <v/>
      </c>
      <c r="BK106" s="45" t="str">
        <f>IF(Sheet1!DI106="Y", "Yes", IF(Sheet1!DI106="N", "No", ""))</f>
        <v/>
      </c>
      <c r="BL106" s="45" t="str">
        <f>IF(Sheet1!DI106="Y", IF(Sheet1!DJ106&lt;&gt;"", Sheet1!DJ106, ""), "")</f>
        <v/>
      </c>
      <c r="BM106" s="45" t="str">
        <f>IF(Sheet1!DL106&lt;&gt;"", Sheet1!DL106, "")</f>
        <v/>
      </c>
      <c r="BN106" s="45" t="str">
        <f>IF(Sheet1!DM106="Y", "Yes", IF(Sheet1!DM106="N", "No", ""))</f>
        <v/>
      </c>
    </row>
    <row r="107" spans="1:66">
      <c r="A107" s="32">
        <v>106</v>
      </c>
      <c r="B107" s="32" t="str">
        <f>IF(Sheet1!B107="M","Male", IF(Sheet1!B107="F","Female",""))</f>
        <v/>
      </c>
      <c r="C107" s="32" t="str">
        <f>IF(Sheet1!C107&lt;&gt;"","&lt;20",IF(Sheet1!D107&lt;&gt;"","21-30",IF(Sheet1!E107&lt;&gt;"","31-40",(IF(Sheet1!F107&lt;&gt;"","41-50",IF(Sheet1!G107&lt;&gt;"","50+",""))))))</f>
        <v/>
      </c>
      <c r="D107" s="32" t="str">
        <f>IF(Sheet1!H107&lt;&gt;"","Latino",IF(Sheet1!I107&lt;&gt;"", "White", IF(Sheet1!J107&lt;&gt;"", "Asian", IF(Sheet1!K107&lt;&gt;"", "African-American",IF(Sheet1!L107&lt;&gt;"", "Other","")))))</f>
        <v/>
      </c>
      <c r="E107" s="32" t="str">
        <f>IF(Sheet1!M107="N","No",IF(Sheet1!M107="Y","Yes",""))</f>
        <v/>
      </c>
      <c r="F107" s="32" t="str">
        <f>IF(Sheet1!N107&lt;&gt;"","Primary",IF(Sheet1!O107&lt;&gt;"","Middle",IF(Sheet1!P107&lt;&gt;"","Some HS",IF(Sheet1!Q107&lt;&gt;"","HS Diploma",IF(Sheet1!R107&lt;&gt;"","Some College",IF(Sheet1!S107&lt;&gt;"","College Diploma",""))))))</f>
        <v/>
      </c>
      <c r="G107" s="32" t="str">
        <f>IF(Sheet1!U107&lt;&gt;"", "&lt;5", IF(Sheet1!V107&lt;&gt;"", "5-19", IF(Sheet1!W107&lt;&gt;"", "20-40", IF(Sheet1!X107&lt;&gt;"", "&gt;40",""))))</f>
        <v/>
      </c>
      <c r="H107" s="32" t="str">
        <f>IF(Sheet1!Y107&lt;&gt;"", "Parents", IF(Sheet1!Z107&lt;&gt;"", "Illegal Activity", IF(Sheet1!AA107&lt;&gt;"", "Gov't Support", IF(Sheet1!AB107&lt;&gt;"", "Other",""))))</f>
        <v/>
      </c>
      <c r="I107" s="32" t="str">
        <f>IF(Sheet1!AC107="Y", "Yes", IF(Sheet1!AC107="N", "No", ""))</f>
        <v/>
      </c>
      <c r="J107" s="32" t="str">
        <f>IF(Sheet1!AD107="N", "0", IF(Sheet1!AE107&lt;&gt;"", "1", IF(Sheet1!AF107&lt;&gt;"", "2-3", IF(Sheet1!AG107&lt;&gt;"", "4-6", IF(Sheet1!AH107&lt;&gt;"", "7+","")))))</f>
        <v/>
      </c>
      <c r="K107" s="32" t="str">
        <f>IF(Sheet1!AI107&lt;&gt;"", "English", IF(Sheet1!AJ107&lt;&gt;"", "Spanish", IF(Sheet1!AK107&lt;&gt;"", "Other","")))</f>
        <v/>
      </c>
      <c r="L107" s="32" t="str">
        <f>IF(Sheet1!AL107&lt;&gt;"","&lt;$20,000",IF(Sheet1!AM107&lt;&gt;"","$20-49K",IF(Sheet1!AN107&lt;&gt;"","$50-100K",IF(Sheet1!AO107&lt;&gt;"","&gt;$100K",""))))</f>
        <v/>
      </c>
      <c r="M107" s="32" t="str">
        <f>IF(Sheet1!AP107="Y", "Yes", IF(Sheet1!AP107="N", "No",""))</f>
        <v/>
      </c>
      <c r="N107" s="51" t="str">
        <f>IF(Sheet1!AQ107="Y", "Yes", IF(Sheet1!AQ107="N", "No",""))</f>
        <v/>
      </c>
      <c r="O107" s="45" t="str">
        <f>IF(Sheet1!AR107="N", 0, IF(Sheet1!AS107&lt;&gt;"", Sheet1!AS107, ""))</f>
        <v/>
      </c>
      <c r="P107" s="45" t="str">
        <f>IF(Sheet1!AT107&lt;&gt;"", "Never", IF(Sheet1!AU107&lt;&gt;"", "Sometimes", IF(Sheet1!AV107&lt;&gt;"", "Often", IF(Sheet1!AW107&lt;&gt;"", "Always",""))))</f>
        <v/>
      </c>
      <c r="Q107" s="45" t="str">
        <f>IF(Sheet1!AX107="Y", "Yes", IF(Sheet1!AX107="N", "No",""))</f>
        <v/>
      </c>
      <c r="R107" s="45" t="str">
        <f>IF(Sheet1!AY107="Y", IF(Sheet1!AZ107&lt;&gt;"", Sheet1!AZ107-Sheet1!DK107+Sheet1!DL107, ""),"")</f>
        <v/>
      </c>
      <c r="S107" s="45" t="str">
        <f>IF(Sheet1!BA107="Y", IF(Sheet1!BB107&lt;&gt;"", Sheet1!BB107-Sheet1!DK107+Sheet1!DL107, ""),"")</f>
        <v/>
      </c>
      <c r="T107" s="45" t="str">
        <f>IF(Sheet1!BC107="Y", IF(Sheet1!BD107&lt;&gt;"", Sheet1!BD107-Sheet1!DK107+Sheet1!DL107, ""),"")</f>
        <v/>
      </c>
      <c r="U107" s="45" t="str">
        <f>IF(Sheet1!BE107="Y", IF(Sheet1!BF107&lt;&gt;"", Sheet1!BF107-Sheet1!DK107+Sheet1!DL107, ""),"")</f>
        <v/>
      </c>
      <c r="V107" s="45" t="str">
        <f>IF(Sheet1!BG107&lt;&gt;"", Sheet1!BG107,"")</f>
        <v/>
      </c>
      <c r="W107" s="45" t="str">
        <f>IF(Sheet1!BH107&lt;&gt;"", Sheet1!BH107,"")</f>
        <v/>
      </c>
      <c r="X107" s="45" t="str">
        <f>IF(Sheet1!BI107&lt;&gt;"", Sheet1!BI107,"")</f>
        <v/>
      </c>
      <c r="Y107" s="45" t="str">
        <f>IF(Sheet1!BJ107="N", 0, IF(Sheet1!BK107&lt;&gt;"", Sheet1!BK107,""))</f>
        <v/>
      </c>
      <c r="Z107" s="45" t="str">
        <f>IF(Sheet1!BK107="N", 0, IF(Sheet1!BL107&lt;&gt;"", Sheet1!BL107,""))</f>
        <v/>
      </c>
      <c r="AA107" s="45" t="str">
        <f>IF(Sheet1!BN107&lt;&gt;"", Sheet1!BN107, "")</f>
        <v/>
      </c>
      <c r="AB107" s="45" t="str">
        <f>IF(Sheet1!BO107="Y", "Yes", IF(Sheet1!BO107="N", "No", IF(Sheet1!BO107="NA", "NA","")))</f>
        <v/>
      </c>
      <c r="AC107" s="45" t="str">
        <f>IF(Sheet1!BO107="N", "No", IF(Sheet1!BO107="NA", "No kids", IF(Sheet1!BP107="Y", "Enough", IF(Sheet1!BP107="N", "Not enough", ""))))</f>
        <v/>
      </c>
      <c r="AD107" s="45" t="str">
        <f>IF(Sheet1!BQ107="Y", "Yes", IF(Sheet1!BQ107="N", "No",""))</f>
        <v/>
      </c>
      <c r="AE107" s="45" t="str">
        <f>IF(Sheet1!BR107&lt;&gt;"", Sheet1!BR107, "")</f>
        <v/>
      </c>
      <c r="AF107" s="45" t="str">
        <f>IF(Sheet1!BS107&lt;&gt;"", "Yes", IF(Sheet1!BT107&lt;&gt;"", "No", IF(Sheet1!BU107&lt;&gt;"", "No surviving parent", IF(Sheet1!BV107&lt;&gt;"", "Don't know",""))))</f>
        <v/>
      </c>
      <c r="AG107" s="45" t="str">
        <f>IF(Sheet1!BW107&lt;&gt;"", "Yes", IF(Sheet1!BX107&lt;&gt;"", "No", IF(Sheet1!BY107&lt;&gt;"", "No surviving parent", IF(Sheet1!BZ107&lt;&gt;"", "Don't know",""))))</f>
        <v/>
      </c>
      <c r="AH107" s="45" t="str">
        <f>IF(Sheet1!CA107&lt;&gt;"", "Yes","")</f>
        <v/>
      </c>
      <c r="AI107" s="45" t="str">
        <f>IF(Sheet1!CB107&lt;&gt;"", "Yes","")</f>
        <v/>
      </c>
      <c r="AJ107" s="45" t="str">
        <f>IF(Sheet1!CC107&lt;&gt;"", "Yes","")</f>
        <v/>
      </c>
      <c r="AK107" s="45" t="str">
        <f>IF(Sheet1!CD107&lt;&gt;"", "Yes","")</f>
        <v/>
      </c>
      <c r="AL107" s="45" t="str">
        <f>IF(Sheet1!CE107&lt;&gt;"", "Yes","")</f>
        <v/>
      </c>
      <c r="AM107" s="45" t="str">
        <f>IF(Sheet1!CF107&lt;&gt;"", Sheet1!CF107, "")</f>
        <v/>
      </c>
      <c r="AN107" s="45" t="str">
        <f>IF(Sheet1!CG107="Y", "Yes", IF(Sheet1!CG107="N", "No",""))</f>
        <v/>
      </c>
      <c r="AO107" s="45" t="str">
        <f>IF(Sheet1!CH107&lt;&gt;"", Sheet1!CH107, "")</f>
        <v/>
      </c>
      <c r="AP107" s="45" t="str">
        <f>IF(Sheet1!CI107&lt;&gt;"", "No family support", IF(Sheet1!CJ107&lt;&gt;"", "A little family support", IF(Sheet1!CK107&lt;&gt;"", "A lot of family support","")))</f>
        <v/>
      </c>
      <c r="AQ107" s="45" t="str">
        <f>IF(Sheet1!CL107&lt;&gt;"", Sheet1!CL107, "")</f>
        <v/>
      </c>
      <c r="AR107" s="45" t="str">
        <f>IF(Sheet1!CM107="Y", "Yes", IF(Sheet1!CM107="N", "No",""))</f>
        <v/>
      </c>
      <c r="AS107" s="45" t="str">
        <f>IF(Sheet1!CN107&lt;&gt;"", "Boys and Girls Club was supportive", "")</f>
        <v/>
      </c>
      <c r="AT107" s="45" t="str">
        <f>IF(Sheet1!CO107&lt;&gt;"", "Supported by Reach program", "")</f>
        <v/>
      </c>
      <c r="AU107" s="45" t="str">
        <f>IF(Sheet1!CP107&lt;&gt;"", "Supported by Girls Inc", "")</f>
        <v/>
      </c>
      <c r="AV107" s="45" t="str">
        <f>IF(Sheet1!CQ107&lt;&gt;"", "Supported by sports teams", "")</f>
        <v/>
      </c>
      <c r="AW107" s="45" t="str">
        <f>IF(Sheet1!CR107&lt;&gt;"", "Supported by other groups", "")</f>
        <v/>
      </c>
      <c r="AX107" s="45" t="str">
        <f>IF(Sheet1!CS107&lt;&gt;"", Sheet1!CS107, "")</f>
        <v/>
      </c>
      <c r="AY107" s="45" t="str">
        <f>IF(Sheet1!CT107="Y", "Yes", IF(Sheet1!CT107="N", "No", ""))</f>
        <v/>
      </c>
      <c r="AZ107" s="45" t="str">
        <f>IF(Sheet1!CU107="Y", "Yes", IF(Sheet1!CU107="N", "No", ""))</f>
        <v/>
      </c>
      <c r="BA107" s="45" t="str">
        <f>IF(Sheet1!CV107&lt;&gt;"", "Yes", "")</f>
        <v/>
      </c>
      <c r="BB107" s="45" t="str">
        <f>IF(Sheet1!CW107&lt;&gt;"", "Yes", "")</f>
        <v/>
      </c>
      <c r="BC107" s="45" t="str">
        <f>IF(Sheet1!CX107&lt;&gt;"", "Yes", "")</f>
        <v/>
      </c>
      <c r="BD107" s="45" t="str">
        <f>IF(Sheet1!CY107&lt;&gt;"", "Yes", "")</f>
        <v/>
      </c>
      <c r="BE107" s="45" t="str">
        <f>IF(Sheet1!CZ107="N", "Didn't see one", IF(Sheet1!CZ107="Y", IF(Sheet1!DA107="Y", "It helped", IF(Sheet1!DA107="N", "It didn't help", "")), ""))</f>
        <v/>
      </c>
      <c r="BF107" s="45" t="str">
        <f>IF(Sheet1!DB107&lt;&gt;"", Sheet1!DB107, "")</f>
        <v/>
      </c>
      <c r="BG107" s="45" t="str">
        <f>IF(Sheet1!DC107="Y", "Yes", IF(Sheet1!DC107="N", "No", ""))</f>
        <v/>
      </c>
      <c r="BH107" s="45" t="str">
        <f>IF(Sheet1!DD107="Y", "Yes", IF(Sheet1!DD107="N", "No", ""))</f>
        <v/>
      </c>
      <c r="BI107" s="45" t="str">
        <f>IF(Sheet1!DE107&lt;&gt;"", "Before", IF(Sheet1!DF107&lt;&gt;"", "After", IF(Sheet1!DG107&lt;&gt;"", "Never in a gang","")))</f>
        <v/>
      </c>
      <c r="BJ107" s="45" t="str">
        <f>IF(Sheet1!DG107&lt;&gt;"", "", IF(Sheet1!DH107&lt;&gt;"", Sheet1!DH107, ""))</f>
        <v/>
      </c>
      <c r="BK107" s="45" t="str">
        <f>IF(Sheet1!DI107="Y", "Yes", IF(Sheet1!DI107="N", "No", ""))</f>
        <v/>
      </c>
      <c r="BL107" s="45" t="str">
        <f>IF(Sheet1!DI107="Y", IF(Sheet1!DJ107&lt;&gt;"", Sheet1!DJ107, ""), "")</f>
        <v/>
      </c>
      <c r="BM107" s="45" t="str">
        <f>IF(Sheet1!DL107&lt;&gt;"", Sheet1!DL107, "")</f>
        <v/>
      </c>
      <c r="BN107" s="45" t="str">
        <f>IF(Sheet1!DM107="Y", "Yes", IF(Sheet1!DM107="N", "No", ""))</f>
        <v/>
      </c>
    </row>
    <row r="108" spans="1:66">
      <c r="A108" s="32">
        <v>107</v>
      </c>
      <c r="B108" s="32" t="str">
        <f>IF(Sheet1!B108="M","Male", IF(Sheet1!B108="F","Female",""))</f>
        <v/>
      </c>
      <c r="C108" s="32" t="str">
        <f>IF(Sheet1!C108&lt;&gt;"","&lt;20",IF(Sheet1!D108&lt;&gt;"","21-30",IF(Sheet1!E108&lt;&gt;"","31-40",(IF(Sheet1!F108&lt;&gt;"","41-50",IF(Sheet1!G108&lt;&gt;"","50+",""))))))</f>
        <v/>
      </c>
      <c r="D108" s="32" t="str">
        <f>IF(Sheet1!H108&lt;&gt;"","Latino",IF(Sheet1!I108&lt;&gt;"", "White", IF(Sheet1!J108&lt;&gt;"", "Asian", IF(Sheet1!K108&lt;&gt;"", "African-American",IF(Sheet1!L108&lt;&gt;"", "Other","")))))</f>
        <v/>
      </c>
      <c r="E108" s="32" t="str">
        <f>IF(Sheet1!M108="N","No",IF(Sheet1!M108="Y","Yes",""))</f>
        <v/>
      </c>
      <c r="F108" s="32" t="str">
        <f>IF(Sheet1!N108&lt;&gt;"","Primary",IF(Sheet1!O108&lt;&gt;"","Middle",IF(Sheet1!P108&lt;&gt;"","Some HS",IF(Sheet1!Q108&lt;&gt;"","HS Diploma",IF(Sheet1!R108&lt;&gt;"","Some College",IF(Sheet1!S108&lt;&gt;"","College Diploma",""))))))</f>
        <v/>
      </c>
      <c r="G108" s="32" t="str">
        <f>IF(Sheet1!U108&lt;&gt;"", "&lt;5", IF(Sheet1!V108&lt;&gt;"", "5-19", IF(Sheet1!W108&lt;&gt;"", "20-40", IF(Sheet1!X108&lt;&gt;"", "&gt;40",""))))</f>
        <v/>
      </c>
      <c r="H108" s="32" t="str">
        <f>IF(Sheet1!Y108&lt;&gt;"", "Parents", IF(Sheet1!Z108&lt;&gt;"", "Illegal Activity", IF(Sheet1!AA108&lt;&gt;"", "Gov't Support", IF(Sheet1!AB108&lt;&gt;"", "Other",""))))</f>
        <v/>
      </c>
      <c r="I108" s="32" t="str">
        <f>IF(Sheet1!AC108="Y", "Yes", IF(Sheet1!AC108="N", "No", ""))</f>
        <v/>
      </c>
      <c r="J108" s="32" t="str">
        <f>IF(Sheet1!AD108="N", "0", IF(Sheet1!AE108&lt;&gt;"", "1", IF(Sheet1!AF108&lt;&gt;"", "2-3", IF(Sheet1!AG108&lt;&gt;"", "4-6", IF(Sheet1!AH108&lt;&gt;"", "7+","")))))</f>
        <v/>
      </c>
      <c r="K108" s="32" t="str">
        <f>IF(Sheet1!AI108&lt;&gt;"", "English", IF(Sheet1!AJ108&lt;&gt;"", "Spanish", IF(Sheet1!AK108&lt;&gt;"", "Other","")))</f>
        <v/>
      </c>
      <c r="L108" s="32" t="str">
        <f>IF(Sheet1!AL108&lt;&gt;"","&lt;$20,000",IF(Sheet1!AM108&lt;&gt;"","$20-49K",IF(Sheet1!AN108&lt;&gt;"","$50-100K",IF(Sheet1!AO108&lt;&gt;"","&gt;$100K",""))))</f>
        <v/>
      </c>
      <c r="M108" s="32" t="str">
        <f>IF(Sheet1!AP108="Y", "Yes", IF(Sheet1!AP108="N", "No",""))</f>
        <v/>
      </c>
      <c r="N108" s="51" t="str">
        <f>IF(Sheet1!AQ108="Y", "Yes", IF(Sheet1!AQ108="N", "No",""))</f>
        <v/>
      </c>
      <c r="O108" s="45" t="str">
        <f>IF(Sheet1!AR108="N", 0, IF(Sheet1!AS108&lt;&gt;"", Sheet1!AS108, ""))</f>
        <v/>
      </c>
      <c r="P108" s="45" t="str">
        <f>IF(Sheet1!AT108&lt;&gt;"", "Never", IF(Sheet1!AU108&lt;&gt;"", "Sometimes", IF(Sheet1!AV108&lt;&gt;"", "Often", IF(Sheet1!AW108&lt;&gt;"", "Always",""))))</f>
        <v/>
      </c>
      <c r="Q108" s="45" t="str">
        <f>IF(Sheet1!AX108="Y", "Yes", IF(Sheet1!AX108="N", "No",""))</f>
        <v/>
      </c>
      <c r="R108" s="45" t="str">
        <f>IF(Sheet1!AY108="Y", IF(Sheet1!AZ108&lt;&gt;"", Sheet1!AZ108-Sheet1!DK108+Sheet1!DL108, ""),"")</f>
        <v/>
      </c>
      <c r="S108" s="45" t="str">
        <f>IF(Sheet1!BA108="Y", IF(Sheet1!BB108&lt;&gt;"", Sheet1!BB108-Sheet1!DK108+Sheet1!DL108, ""),"")</f>
        <v/>
      </c>
      <c r="T108" s="45" t="str">
        <f>IF(Sheet1!BC108="Y", IF(Sheet1!BD108&lt;&gt;"", Sheet1!BD108-Sheet1!DK108+Sheet1!DL108, ""),"")</f>
        <v/>
      </c>
      <c r="U108" s="45" t="str">
        <f>IF(Sheet1!BE108="Y", IF(Sheet1!BF108&lt;&gt;"", Sheet1!BF108-Sheet1!DK108+Sheet1!DL108, ""),"")</f>
        <v/>
      </c>
      <c r="V108" s="45" t="str">
        <f>IF(Sheet1!BG108&lt;&gt;"", Sheet1!BG108,"")</f>
        <v/>
      </c>
      <c r="W108" s="45" t="str">
        <f>IF(Sheet1!BH108&lt;&gt;"", Sheet1!BH108,"")</f>
        <v/>
      </c>
      <c r="X108" s="45" t="str">
        <f>IF(Sheet1!BI108&lt;&gt;"", Sheet1!BI108,"")</f>
        <v/>
      </c>
      <c r="Y108" s="45" t="str">
        <f>IF(Sheet1!BJ108="N", 0, IF(Sheet1!BK108&lt;&gt;"", Sheet1!BK108,""))</f>
        <v/>
      </c>
      <c r="Z108" s="45" t="str">
        <f>IF(Sheet1!BK108="N", 0, IF(Sheet1!BL108&lt;&gt;"", Sheet1!BL108,""))</f>
        <v/>
      </c>
      <c r="AA108" s="45" t="str">
        <f>IF(Sheet1!BN108&lt;&gt;"", Sheet1!BN108, "")</f>
        <v/>
      </c>
      <c r="AB108" s="45" t="str">
        <f>IF(Sheet1!BO108="Y", "Yes", IF(Sheet1!BO108="N", "No", IF(Sheet1!BO108="NA", "NA","")))</f>
        <v/>
      </c>
      <c r="AC108" s="45" t="str">
        <f>IF(Sheet1!BO108="N", "No", IF(Sheet1!BO108="NA", "No kids", IF(Sheet1!BP108="Y", "Enough", IF(Sheet1!BP108="N", "Not enough", ""))))</f>
        <v/>
      </c>
      <c r="AD108" s="45" t="str">
        <f>IF(Sheet1!BQ108="Y", "Yes", IF(Sheet1!BQ108="N", "No",""))</f>
        <v/>
      </c>
      <c r="AE108" s="45" t="str">
        <f>IF(Sheet1!BR108&lt;&gt;"", Sheet1!BR108, "")</f>
        <v/>
      </c>
      <c r="AF108" s="45" t="str">
        <f>IF(Sheet1!BS108&lt;&gt;"", "Yes", IF(Sheet1!BT108&lt;&gt;"", "No", IF(Sheet1!BU108&lt;&gt;"", "No surviving parent", IF(Sheet1!BV108&lt;&gt;"", "Don't know",""))))</f>
        <v/>
      </c>
      <c r="AG108" s="45" t="str">
        <f>IF(Sheet1!BW108&lt;&gt;"", "Yes", IF(Sheet1!BX108&lt;&gt;"", "No", IF(Sheet1!BY108&lt;&gt;"", "No surviving parent", IF(Sheet1!BZ108&lt;&gt;"", "Don't know",""))))</f>
        <v/>
      </c>
      <c r="AH108" s="45" t="str">
        <f>IF(Sheet1!CA108&lt;&gt;"", "Yes","")</f>
        <v/>
      </c>
      <c r="AI108" s="45" t="str">
        <f>IF(Sheet1!CB108&lt;&gt;"", "Yes","")</f>
        <v/>
      </c>
      <c r="AJ108" s="45" t="str">
        <f>IF(Sheet1!CC108&lt;&gt;"", "Yes","")</f>
        <v/>
      </c>
      <c r="AK108" s="45" t="str">
        <f>IF(Sheet1!CD108&lt;&gt;"", "Yes","")</f>
        <v/>
      </c>
      <c r="AL108" s="45" t="str">
        <f>IF(Sheet1!CE108&lt;&gt;"", "Yes","")</f>
        <v/>
      </c>
      <c r="AM108" s="45" t="str">
        <f>IF(Sheet1!CF108&lt;&gt;"", Sheet1!CF108, "")</f>
        <v/>
      </c>
      <c r="AN108" s="45" t="str">
        <f>IF(Sheet1!CG108="Y", "Yes", IF(Sheet1!CG108="N", "No",""))</f>
        <v/>
      </c>
      <c r="AO108" s="45" t="str">
        <f>IF(Sheet1!CH108&lt;&gt;"", Sheet1!CH108, "")</f>
        <v/>
      </c>
      <c r="AP108" s="45" t="str">
        <f>IF(Sheet1!CI108&lt;&gt;"", "No family support", IF(Sheet1!CJ108&lt;&gt;"", "A little family support", IF(Sheet1!CK108&lt;&gt;"", "A lot of family support","")))</f>
        <v/>
      </c>
      <c r="AQ108" s="45" t="str">
        <f>IF(Sheet1!CL108&lt;&gt;"", Sheet1!CL108, "")</f>
        <v/>
      </c>
      <c r="AR108" s="45" t="str">
        <f>IF(Sheet1!CM108="Y", "Yes", IF(Sheet1!CM108="N", "No",""))</f>
        <v/>
      </c>
      <c r="AS108" s="45" t="str">
        <f>IF(Sheet1!CN108&lt;&gt;"", "Boys and Girls Club was supportive", "")</f>
        <v/>
      </c>
      <c r="AT108" s="45" t="str">
        <f>IF(Sheet1!CO108&lt;&gt;"", "Supported by Reach program", "")</f>
        <v/>
      </c>
      <c r="AU108" s="45" t="str">
        <f>IF(Sheet1!CP108&lt;&gt;"", "Supported by Girls Inc", "")</f>
        <v/>
      </c>
      <c r="AV108" s="45" t="str">
        <f>IF(Sheet1!CQ108&lt;&gt;"", "Supported by sports teams", "")</f>
        <v/>
      </c>
      <c r="AW108" s="45" t="str">
        <f>IF(Sheet1!CR108&lt;&gt;"", "Supported by other groups", "")</f>
        <v/>
      </c>
      <c r="AX108" s="45" t="str">
        <f>IF(Sheet1!CS108&lt;&gt;"", Sheet1!CS108, "")</f>
        <v/>
      </c>
      <c r="AY108" s="45" t="str">
        <f>IF(Sheet1!CT108="Y", "Yes", IF(Sheet1!CT108="N", "No", ""))</f>
        <v/>
      </c>
      <c r="AZ108" s="45" t="str">
        <f>IF(Sheet1!CU108="Y", "Yes", IF(Sheet1!CU108="N", "No", ""))</f>
        <v/>
      </c>
      <c r="BA108" s="45" t="str">
        <f>IF(Sheet1!CV108&lt;&gt;"", "Yes", "")</f>
        <v/>
      </c>
      <c r="BB108" s="45" t="str">
        <f>IF(Sheet1!CW108&lt;&gt;"", "Yes", "")</f>
        <v/>
      </c>
      <c r="BC108" s="45" t="str">
        <f>IF(Sheet1!CX108&lt;&gt;"", "Yes", "")</f>
        <v/>
      </c>
      <c r="BD108" s="45" t="str">
        <f>IF(Sheet1!CY108&lt;&gt;"", "Yes", "")</f>
        <v/>
      </c>
      <c r="BE108" s="45" t="str">
        <f>IF(Sheet1!CZ108="N", "Didn't see one", IF(Sheet1!CZ108="Y", IF(Sheet1!DA108="Y", "It helped", IF(Sheet1!DA108="N", "It didn't help", "")), ""))</f>
        <v/>
      </c>
      <c r="BF108" s="45" t="str">
        <f>IF(Sheet1!DB108&lt;&gt;"", Sheet1!DB108, "")</f>
        <v/>
      </c>
      <c r="BG108" s="45" t="str">
        <f>IF(Sheet1!DC108="Y", "Yes", IF(Sheet1!DC108="N", "No", ""))</f>
        <v/>
      </c>
      <c r="BH108" s="45" t="str">
        <f>IF(Sheet1!DD108="Y", "Yes", IF(Sheet1!DD108="N", "No", ""))</f>
        <v/>
      </c>
      <c r="BI108" s="45" t="str">
        <f>IF(Sheet1!DE108&lt;&gt;"", "Before", IF(Sheet1!DF108&lt;&gt;"", "After", IF(Sheet1!DG108&lt;&gt;"", "Never in a gang","")))</f>
        <v/>
      </c>
      <c r="BJ108" s="45" t="str">
        <f>IF(Sheet1!DG108&lt;&gt;"", "", IF(Sheet1!DH108&lt;&gt;"", Sheet1!DH108, ""))</f>
        <v/>
      </c>
      <c r="BK108" s="45" t="str">
        <f>IF(Sheet1!DI108="Y", "Yes", IF(Sheet1!DI108="N", "No", ""))</f>
        <v/>
      </c>
      <c r="BL108" s="45" t="str">
        <f>IF(Sheet1!DI108="Y", IF(Sheet1!DJ108&lt;&gt;"", Sheet1!DJ108, ""), "")</f>
        <v/>
      </c>
      <c r="BM108" s="45" t="str">
        <f>IF(Sheet1!DL108&lt;&gt;"", Sheet1!DL108, "")</f>
        <v/>
      </c>
      <c r="BN108" s="45" t="str">
        <f>IF(Sheet1!DM108="Y", "Yes", IF(Sheet1!DM108="N", "No", ""))</f>
        <v/>
      </c>
    </row>
    <row r="109" spans="1:66">
      <c r="A109" s="32">
        <v>108</v>
      </c>
      <c r="B109" s="32" t="str">
        <f>IF(Sheet1!B109="M","Male", IF(Sheet1!B109="F","Female",""))</f>
        <v/>
      </c>
      <c r="C109" s="32" t="str">
        <f>IF(Sheet1!C109&lt;&gt;"","&lt;20",IF(Sheet1!D109&lt;&gt;"","21-30",IF(Sheet1!E109&lt;&gt;"","31-40",(IF(Sheet1!F109&lt;&gt;"","41-50",IF(Sheet1!G109&lt;&gt;"","50+",""))))))</f>
        <v/>
      </c>
      <c r="D109" s="32" t="str">
        <f>IF(Sheet1!H109&lt;&gt;"","Latino",IF(Sheet1!I109&lt;&gt;"", "White", IF(Sheet1!J109&lt;&gt;"", "Asian", IF(Sheet1!K109&lt;&gt;"", "African-American",IF(Sheet1!L109&lt;&gt;"", "Other","")))))</f>
        <v/>
      </c>
      <c r="E109" s="32" t="str">
        <f>IF(Sheet1!M109="N","No",IF(Sheet1!M109="Y","Yes",""))</f>
        <v/>
      </c>
      <c r="F109" s="32" t="str">
        <f>IF(Sheet1!N109&lt;&gt;"","Primary",IF(Sheet1!O109&lt;&gt;"","Middle",IF(Sheet1!P109&lt;&gt;"","Some HS",IF(Sheet1!Q109&lt;&gt;"","HS Diploma",IF(Sheet1!R109&lt;&gt;"","Some College",IF(Sheet1!S109&lt;&gt;"","College Diploma",""))))))</f>
        <v/>
      </c>
      <c r="G109" s="32" t="str">
        <f>IF(Sheet1!U109&lt;&gt;"", "&lt;5", IF(Sheet1!V109&lt;&gt;"", "5-19", IF(Sheet1!W109&lt;&gt;"", "20-40", IF(Sheet1!X109&lt;&gt;"", "&gt;40",""))))</f>
        <v/>
      </c>
      <c r="H109" s="32" t="str">
        <f>IF(Sheet1!Y109&lt;&gt;"", "Parents", IF(Sheet1!Z109&lt;&gt;"", "Illegal Activity", IF(Sheet1!AA109&lt;&gt;"", "Gov't Support", IF(Sheet1!AB109&lt;&gt;"", "Other",""))))</f>
        <v/>
      </c>
      <c r="I109" s="32" t="str">
        <f>IF(Sheet1!AC109="Y", "Yes", IF(Sheet1!AC109="N", "No", ""))</f>
        <v/>
      </c>
      <c r="J109" s="32" t="str">
        <f>IF(Sheet1!AD109="N", "0", IF(Sheet1!AE109&lt;&gt;"", "1", IF(Sheet1!AF109&lt;&gt;"", "2-3", IF(Sheet1!AG109&lt;&gt;"", "4-6", IF(Sheet1!AH109&lt;&gt;"", "7+","")))))</f>
        <v/>
      </c>
      <c r="K109" s="32" t="str">
        <f>IF(Sheet1!AI109&lt;&gt;"", "English", IF(Sheet1!AJ109&lt;&gt;"", "Spanish", IF(Sheet1!AK109&lt;&gt;"", "Other","")))</f>
        <v/>
      </c>
      <c r="L109" s="32" t="str">
        <f>IF(Sheet1!AL109&lt;&gt;"","&lt;$20,000",IF(Sheet1!AM109&lt;&gt;"","$20-49K",IF(Sheet1!AN109&lt;&gt;"","$50-100K",IF(Sheet1!AO109&lt;&gt;"","&gt;$100K",""))))</f>
        <v/>
      </c>
      <c r="M109" s="32" t="str">
        <f>IF(Sheet1!AP109="Y", "Yes", IF(Sheet1!AP109="N", "No",""))</f>
        <v/>
      </c>
      <c r="N109" s="51" t="str">
        <f>IF(Sheet1!AQ109="Y", "Yes", IF(Sheet1!AQ109="N", "No",""))</f>
        <v/>
      </c>
      <c r="O109" s="45" t="str">
        <f>IF(Sheet1!AR109="N", 0, IF(Sheet1!AS109&lt;&gt;"", Sheet1!AS109, ""))</f>
        <v/>
      </c>
      <c r="P109" s="45" t="str">
        <f>IF(Sheet1!AT109&lt;&gt;"", "Never", IF(Sheet1!AU109&lt;&gt;"", "Sometimes", IF(Sheet1!AV109&lt;&gt;"", "Often", IF(Sheet1!AW109&lt;&gt;"", "Always",""))))</f>
        <v/>
      </c>
      <c r="Q109" s="45" t="str">
        <f>IF(Sheet1!AX109="Y", "Yes", IF(Sheet1!AX109="N", "No",""))</f>
        <v/>
      </c>
      <c r="R109" s="45" t="str">
        <f>IF(Sheet1!AY109="Y", IF(Sheet1!AZ109&lt;&gt;"", Sheet1!AZ109-Sheet1!DK109+Sheet1!DL109, ""),"")</f>
        <v/>
      </c>
      <c r="S109" s="45" t="str">
        <f>IF(Sheet1!BA109="Y", IF(Sheet1!BB109&lt;&gt;"", Sheet1!BB109-Sheet1!DK109+Sheet1!DL109, ""),"")</f>
        <v/>
      </c>
      <c r="T109" s="45" t="str">
        <f>IF(Sheet1!BC109="Y", IF(Sheet1!BD109&lt;&gt;"", Sheet1!BD109-Sheet1!DK109+Sheet1!DL109, ""),"")</f>
        <v/>
      </c>
      <c r="U109" s="45" t="str">
        <f>IF(Sheet1!BE109="Y", IF(Sheet1!BF109&lt;&gt;"", Sheet1!BF109-Sheet1!DK109+Sheet1!DL109, ""),"")</f>
        <v/>
      </c>
      <c r="V109" s="45" t="str">
        <f>IF(Sheet1!BG109&lt;&gt;"", Sheet1!BG109,"")</f>
        <v/>
      </c>
      <c r="W109" s="45" t="str">
        <f>IF(Sheet1!BH109&lt;&gt;"", Sheet1!BH109,"")</f>
        <v/>
      </c>
      <c r="X109" s="45" t="str">
        <f>IF(Sheet1!BI109&lt;&gt;"", Sheet1!BI109,"")</f>
        <v/>
      </c>
      <c r="Y109" s="45" t="str">
        <f>IF(Sheet1!BJ109="N", 0, IF(Sheet1!BK109&lt;&gt;"", Sheet1!BK109,""))</f>
        <v/>
      </c>
      <c r="Z109" s="45" t="str">
        <f>IF(Sheet1!BK109="N", 0, IF(Sheet1!BL109&lt;&gt;"", Sheet1!BL109,""))</f>
        <v/>
      </c>
      <c r="AA109" s="45" t="str">
        <f>IF(Sheet1!BN109&lt;&gt;"", Sheet1!BN109, "")</f>
        <v/>
      </c>
      <c r="AB109" s="45" t="str">
        <f>IF(Sheet1!BO109="Y", "Yes", IF(Sheet1!BO109="N", "No", IF(Sheet1!BO109="NA", "NA","")))</f>
        <v/>
      </c>
      <c r="AC109" s="45" t="str">
        <f>IF(Sheet1!BO109="N", "No", IF(Sheet1!BO109="NA", "No kids", IF(Sheet1!BP109="Y", "Enough", IF(Sheet1!BP109="N", "Not enough", ""))))</f>
        <v/>
      </c>
      <c r="AD109" s="45" t="str">
        <f>IF(Sheet1!BQ109="Y", "Yes", IF(Sheet1!BQ109="N", "No",""))</f>
        <v/>
      </c>
      <c r="AE109" s="45" t="str">
        <f>IF(Sheet1!BR109&lt;&gt;"", Sheet1!BR109, "")</f>
        <v/>
      </c>
      <c r="AF109" s="45" t="str">
        <f>IF(Sheet1!BS109&lt;&gt;"", "Yes", IF(Sheet1!BT109&lt;&gt;"", "No", IF(Sheet1!BU109&lt;&gt;"", "No surviving parent", IF(Sheet1!BV109&lt;&gt;"", "Don't know",""))))</f>
        <v/>
      </c>
      <c r="AG109" s="45" t="str">
        <f>IF(Sheet1!BW109&lt;&gt;"", "Yes", IF(Sheet1!BX109&lt;&gt;"", "No", IF(Sheet1!BY109&lt;&gt;"", "No surviving parent", IF(Sheet1!BZ109&lt;&gt;"", "Don't know",""))))</f>
        <v/>
      </c>
      <c r="AH109" s="45" t="str">
        <f>IF(Sheet1!CA109&lt;&gt;"", "Yes","")</f>
        <v/>
      </c>
      <c r="AI109" s="45" t="str">
        <f>IF(Sheet1!CB109&lt;&gt;"", "Yes","")</f>
        <v/>
      </c>
      <c r="AJ109" s="45" t="str">
        <f>IF(Sheet1!CC109&lt;&gt;"", "Yes","")</f>
        <v/>
      </c>
      <c r="AK109" s="45" t="str">
        <f>IF(Sheet1!CD109&lt;&gt;"", "Yes","")</f>
        <v/>
      </c>
      <c r="AL109" s="45" t="str">
        <f>IF(Sheet1!CE109&lt;&gt;"", "Yes","")</f>
        <v/>
      </c>
      <c r="AM109" s="45" t="str">
        <f>IF(Sheet1!CF109&lt;&gt;"", Sheet1!CF109, "")</f>
        <v/>
      </c>
      <c r="AN109" s="45" t="str">
        <f>IF(Sheet1!CG109="Y", "Yes", IF(Sheet1!CG109="N", "No",""))</f>
        <v/>
      </c>
      <c r="AO109" s="45" t="str">
        <f>IF(Sheet1!CH109&lt;&gt;"", Sheet1!CH109, "")</f>
        <v/>
      </c>
      <c r="AP109" s="45" t="str">
        <f>IF(Sheet1!CI109&lt;&gt;"", "No family support", IF(Sheet1!CJ109&lt;&gt;"", "A little family support", IF(Sheet1!CK109&lt;&gt;"", "A lot of family support","")))</f>
        <v/>
      </c>
      <c r="AQ109" s="45" t="str">
        <f>IF(Sheet1!CL109&lt;&gt;"", Sheet1!CL109, "")</f>
        <v/>
      </c>
      <c r="AR109" s="45" t="str">
        <f>IF(Sheet1!CM109="Y", "Yes", IF(Sheet1!CM109="N", "No",""))</f>
        <v/>
      </c>
      <c r="AS109" s="45" t="str">
        <f>IF(Sheet1!CN109&lt;&gt;"", "Boys and Girls Club was supportive", "")</f>
        <v/>
      </c>
      <c r="AT109" s="45" t="str">
        <f>IF(Sheet1!CO109&lt;&gt;"", "Supported by Reach program", "")</f>
        <v/>
      </c>
      <c r="AU109" s="45" t="str">
        <f>IF(Sheet1!CP109&lt;&gt;"", "Supported by Girls Inc", "")</f>
        <v/>
      </c>
      <c r="AV109" s="45" t="str">
        <f>IF(Sheet1!CQ109&lt;&gt;"", "Supported by sports teams", "")</f>
        <v/>
      </c>
      <c r="AW109" s="45" t="str">
        <f>IF(Sheet1!CR109&lt;&gt;"", "Supported by other groups", "")</f>
        <v/>
      </c>
      <c r="AX109" s="45" t="str">
        <f>IF(Sheet1!CS109&lt;&gt;"", Sheet1!CS109, "")</f>
        <v/>
      </c>
      <c r="AY109" s="45" t="str">
        <f>IF(Sheet1!CT109="Y", "Yes", IF(Sheet1!CT109="N", "No", ""))</f>
        <v/>
      </c>
      <c r="AZ109" s="45" t="str">
        <f>IF(Sheet1!CU109="Y", "Yes", IF(Sheet1!CU109="N", "No", ""))</f>
        <v/>
      </c>
      <c r="BA109" s="45" t="str">
        <f>IF(Sheet1!CV109&lt;&gt;"", "Yes", "")</f>
        <v/>
      </c>
      <c r="BB109" s="45" t="str">
        <f>IF(Sheet1!CW109&lt;&gt;"", "Yes", "")</f>
        <v/>
      </c>
      <c r="BC109" s="45" t="str">
        <f>IF(Sheet1!CX109&lt;&gt;"", "Yes", "")</f>
        <v/>
      </c>
      <c r="BD109" s="45" t="str">
        <f>IF(Sheet1!CY109&lt;&gt;"", "Yes", "")</f>
        <v/>
      </c>
      <c r="BE109" s="45" t="str">
        <f>IF(Sheet1!CZ109="N", "Didn't see one", IF(Sheet1!CZ109="Y", IF(Sheet1!DA109="Y", "It helped", IF(Sheet1!DA109="N", "It didn't help", "")), ""))</f>
        <v/>
      </c>
      <c r="BF109" s="45" t="str">
        <f>IF(Sheet1!DB109&lt;&gt;"", Sheet1!DB109, "")</f>
        <v/>
      </c>
      <c r="BG109" s="45" t="str">
        <f>IF(Sheet1!DC109="Y", "Yes", IF(Sheet1!DC109="N", "No", ""))</f>
        <v/>
      </c>
      <c r="BH109" s="45" t="str">
        <f>IF(Sheet1!DD109="Y", "Yes", IF(Sheet1!DD109="N", "No", ""))</f>
        <v/>
      </c>
      <c r="BI109" s="45" t="str">
        <f>IF(Sheet1!DE109&lt;&gt;"", "Before", IF(Sheet1!DF109&lt;&gt;"", "After", IF(Sheet1!DG109&lt;&gt;"", "Never in a gang","")))</f>
        <v/>
      </c>
      <c r="BJ109" s="45" t="str">
        <f>IF(Sheet1!DG109&lt;&gt;"", "", IF(Sheet1!DH109&lt;&gt;"", Sheet1!DH109, ""))</f>
        <v/>
      </c>
      <c r="BK109" s="45" t="str">
        <f>IF(Sheet1!DI109="Y", "Yes", IF(Sheet1!DI109="N", "No", ""))</f>
        <v/>
      </c>
      <c r="BL109" s="45" t="str">
        <f>IF(Sheet1!DI109="Y", IF(Sheet1!DJ109&lt;&gt;"", Sheet1!DJ109, ""), "")</f>
        <v/>
      </c>
      <c r="BM109" s="45" t="str">
        <f>IF(Sheet1!DL109&lt;&gt;"", Sheet1!DL109, "")</f>
        <v/>
      </c>
      <c r="BN109" s="45" t="str">
        <f>IF(Sheet1!DM109="Y", "Yes", IF(Sheet1!DM109="N", "No", ""))</f>
        <v/>
      </c>
    </row>
    <row r="110" spans="1:66">
      <c r="A110" s="32">
        <v>109</v>
      </c>
      <c r="B110" s="32" t="str">
        <f>IF(Sheet1!B110="M","Male", IF(Sheet1!B110="F","Female",""))</f>
        <v/>
      </c>
      <c r="C110" s="32" t="str">
        <f>IF(Sheet1!C110&lt;&gt;"","&lt;20",IF(Sheet1!D110&lt;&gt;"","21-30",IF(Sheet1!E110&lt;&gt;"","31-40",(IF(Sheet1!F110&lt;&gt;"","41-50",IF(Sheet1!G110&lt;&gt;"","50+",""))))))</f>
        <v/>
      </c>
      <c r="D110" s="32" t="str">
        <f>IF(Sheet1!H110&lt;&gt;"","Latino",IF(Sheet1!I110&lt;&gt;"", "White", IF(Sheet1!J110&lt;&gt;"", "Asian", IF(Sheet1!K110&lt;&gt;"", "African-American",IF(Sheet1!L110&lt;&gt;"", "Other","")))))</f>
        <v/>
      </c>
      <c r="E110" s="32" t="str">
        <f>IF(Sheet1!M110="N","No",IF(Sheet1!M110="Y","Yes",""))</f>
        <v/>
      </c>
      <c r="F110" s="32" t="str">
        <f>IF(Sheet1!N110&lt;&gt;"","Primary",IF(Sheet1!O110&lt;&gt;"","Middle",IF(Sheet1!P110&lt;&gt;"","Some HS",IF(Sheet1!Q110&lt;&gt;"","HS Diploma",IF(Sheet1!R110&lt;&gt;"","Some College",IF(Sheet1!S110&lt;&gt;"","College Diploma",""))))))</f>
        <v/>
      </c>
      <c r="G110" s="32" t="str">
        <f>IF(Sheet1!U110&lt;&gt;"", "&lt;5", IF(Sheet1!V110&lt;&gt;"", "5-19", IF(Sheet1!W110&lt;&gt;"", "20-40", IF(Sheet1!X110&lt;&gt;"", "&gt;40",""))))</f>
        <v/>
      </c>
      <c r="H110" s="32" t="str">
        <f>IF(Sheet1!Y110&lt;&gt;"", "Parents", IF(Sheet1!Z110&lt;&gt;"", "Illegal Activity", IF(Sheet1!AA110&lt;&gt;"", "Gov't Support", IF(Sheet1!AB110&lt;&gt;"", "Other",""))))</f>
        <v/>
      </c>
      <c r="I110" s="32" t="str">
        <f>IF(Sheet1!AC110="Y", "Yes", IF(Sheet1!AC110="N", "No", ""))</f>
        <v/>
      </c>
      <c r="J110" s="32" t="str">
        <f>IF(Sheet1!AD110="N", "0", IF(Sheet1!AE110&lt;&gt;"", "1", IF(Sheet1!AF110&lt;&gt;"", "2-3", IF(Sheet1!AG110&lt;&gt;"", "4-6", IF(Sheet1!AH110&lt;&gt;"", "7+","")))))</f>
        <v/>
      </c>
      <c r="K110" s="32" t="str">
        <f>IF(Sheet1!AI110&lt;&gt;"", "English", IF(Sheet1!AJ110&lt;&gt;"", "Spanish", IF(Sheet1!AK110&lt;&gt;"", "Other","")))</f>
        <v/>
      </c>
      <c r="L110" s="32" t="str">
        <f>IF(Sheet1!AL110&lt;&gt;"","&lt;$20,000",IF(Sheet1!AM110&lt;&gt;"","$20-49K",IF(Sheet1!AN110&lt;&gt;"","$50-100K",IF(Sheet1!AO110&lt;&gt;"","&gt;$100K",""))))</f>
        <v/>
      </c>
      <c r="M110" s="32" t="str">
        <f>IF(Sheet1!AP110="Y", "Yes", IF(Sheet1!AP110="N", "No",""))</f>
        <v/>
      </c>
      <c r="N110" s="51" t="str">
        <f>IF(Sheet1!AQ110="Y", "Yes", IF(Sheet1!AQ110="N", "No",""))</f>
        <v/>
      </c>
      <c r="O110" s="45" t="str">
        <f>IF(Sheet1!AR110="N", 0, IF(Sheet1!AS110&lt;&gt;"", Sheet1!AS110, ""))</f>
        <v/>
      </c>
      <c r="P110" s="45" t="str">
        <f>IF(Sheet1!AT110&lt;&gt;"", "Never", IF(Sheet1!AU110&lt;&gt;"", "Sometimes", IF(Sheet1!AV110&lt;&gt;"", "Often", IF(Sheet1!AW110&lt;&gt;"", "Always",""))))</f>
        <v/>
      </c>
      <c r="Q110" s="45" t="str">
        <f>IF(Sheet1!AX110="Y", "Yes", IF(Sheet1!AX110="N", "No",""))</f>
        <v/>
      </c>
      <c r="R110" s="45" t="str">
        <f>IF(Sheet1!AY110="Y", IF(Sheet1!AZ110&lt;&gt;"", Sheet1!AZ110-Sheet1!DK110+Sheet1!DL110, ""),"")</f>
        <v/>
      </c>
      <c r="S110" s="45" t="str">
        <f>IF(Sheet1!BA110="Y", IF(Sheet1!BB110&lt;&gt;"", Sheet1!BB110-Sheet1!DK110+Sheet1!DL110, ""),"")</f>
        <v/>
      </c>
      <c r="T110" s="45" t="str">
        <f>IF(Sheet1!BC110="Y", IF(Sheet1!BD110&lt;&gt;"", Sheet1!BD110-Sheet1!DK110+Sheet1!DL110, ""),"")</f>
        <v/>
      </c>
      <c r="U110" s="45" t="str">
        <f>IF(Sheet1!BE110="Y", IF(Sheet1!BF110&lt;&gt;"", Sheet1!BF110-Sheet1!DK110+Sheet1!DL110, ""),"")</f>
        <v/>
      </c>
      <c r="V110" s="45" t="str">
        <f>IF(Sheet1!BG110&lt;&gt;"", Sheet1!BG110,"")</f>
        <v/>
      </c>
      <c r="W110" s="45" t="str">
        <f>IF(Sheet1!BH110&lt;&gt;"", Sheet1!BH110,"")</f>
        <v/>
      </c>
      <c r="X110" s="45" t="str">
        <f>IF(Sheet1!BI110&lt;&gt;"", Sheet1!BI110,"")</f>
        <v/>
      </c>
      <c r="Y110" s="45" t="str">
        <f>IF(Sheet1!BJ110="N", 0, IF(Sheet1!BK110&lt;&gt;"", Sheet1!BK110,""))</f>
        <v/>
      </c>
      <c r="Z110" s="45" t="str">
        <f>IF(Sheet1!BK110="N", 0, IF(Sheet1!BL110&lt;&gt;"", Sheet1!BL110,""))</f>
        <v/>
      </c>
      <c r="AA110" s="45" t="str">
        <f>IF(Sheet1!BN110&lt;&gt;"", Sheet1!BN110, "")</f>
        <v/>
      </c>
      <c r="AB110" s="45" t="str">
        <f>IF(Sheet1!BO110="Y", "Yes", IF(Sheet1!BO110="N", "No", IF(Sheet1!BO110="NA", "NA","")))</f>
        <v/>
      </c>
      <c r="AC110" s="45" t="str">
        <f>IF(Sheet1!BO110="N", "No", IF(Sheet1!BO110="NA", "No kids", IF(Sheet1!BP110="Y", "Enough", IF(Sheet1!BP110="N", "Not enough", ""))))</f>
        <v/>
      </c>
      <c r="AD110" s="45" t="str">
        <f>IF(Sheet1!BQ110="Y", "Yes", IF(Sheet1!BQ110="N", "No",""))</f>
        <v/>
      </c>
      <c r="AE110" s="45" t="str">
        <f>IF(Sheet1!BR110&lt;&gt;"", Sheet1!BR110, "")</f>
        <v/>
      </c>
      <c r="AF110" s="45" t="str">
        <f>IF(Sheet1!BS110&lt;&gt;"", "Yes", IF(Sheet1!BT110&lt;&gt;"", "No", IF(Sheet1!BU110&lt;&gt;"", "No surviving parent", IF(Sheet1!BV110&lt;&gt;"", "Don't know",""))))</f>
        <v/>
      </c>
      <c r="AG110" s="45" t="str">
        <f>IF(Sheet1!BW110&lt;&gt;"", "Yes", IF(Sheet1!BX110&lt;&gt;"", "No", IF(Sheet1!BY110&lt;&gt;"", "No surviving parent", IF(Sheet1!BZ110&lt;&gt;"", "Don't know",""))))</f>
        <v/>
      </c>
      <c r="AH110" s="45" t="str">
        <f>IF(Sheet1!CA110&lt;&gt;"", "Yes","")</f>
        <v/>
      </c>
      <c r="AI110" s="45" t="str">
        <f>IF(Sheet1!CB110&lt;&gt;"", "Yes","")</f>
        <v/>
      </c>
      <c r="AJ110" s="45" t="str">
        <f>IF(Sheet1!CC110&lt;&gt;"", "Yes","")</f>
        <v/>
      </c>
      <c r="AK110" s="45" t="str">
        <f>IF(Sheet1!CD110&lt;&gt;"", "Yes","")</f>
        <v/>
      </c>
      <c r="AL110" s="45" t="str">
        <f>IF(Sheet1!CE110&lt;&gt;"", "Yes","")</f>
        <v/>
      </c>
      <c r="AM110" s="45" t="str">
        <f>IF(Sheet1!CF110&lt;&gt;"", Sheet1!CF110, "")</f>
        <v/>
      </c>
      <c r="AN110" s="45" t="str">
        <f>IF(Sheet1!CG110="Y", "Yes", IF(Sheet1!CG110="N", "No",""))</f>
        <v/>
      </c>
      <c r="AO110" s="45" t="str">
        <f>IF(Sheet1!CH110&lt;&gt;"", Sheet1!CH110, "")</f>
        <v/>
      </c>
      <c r="AP110" s="45" t="str">
        <f>IF(Sheet1!CI110&lt;&gt;"", "No family support", IF(Sheet1!CJ110&lt;&gt;"", "A little family support", IF(Sheet1!CK110&lt;&gt;"", "A lot of family support","")))</f>
        <v/>
      </c>
      <c r="AQ110" s="45" t="str">
        <f>IF(Sheet1!CL110&lt;&gt;"", Sheet1!CL110, "")</f>
        <v/>
      </c>
      <c r="AR110" s="45" t="str">
        <f>IF(Sheet1!CM110="Y", "Yes", IF(Sheet1!CM110="N", "No",""))</f>
        <v/>
      </c>
      <c r="AS110" s="45" t="str">
        <f>IF(Sheet1!CN110&lt;&gt;"", "Boys and Girls Club was supportive", "")</f>
        <v/>
      </c>
      <c r="AT110" s="45" t="str">
        <f>IF(Sheet1!CO110&lt;&gt;"", "Supported by Reach program", "")</f>
        <v/>
      </c>
      <c r="AU110" s="45" t="str">
        <f>IF(Sheet1!CP110&lt;&gt;"", "Supported by Girls Inc", "")</f>
        <v/>
      </c>
      <c r="AV110" s="45" t="str">
        <f>IF(Sheet1!CQ110&lt;&gt;"", "Supported by sports teams", "")</f>
        <v/>
      </c>
      <c r="AW110" s="45" t="str">
        <f>IF(Sheet1!CR110&lt;&gt;"", "Supported by other groups", "")</f>
        <v/>
      </c>
      <c r="AX110" s="45" t="str">
        <f>IF(Sheet1!CS110&lt;&gt;"", Sheet1!CS110, "")</f>
        <v/>
      </c>
      <c r="AY110" s="45" t="str">
        <f>IF(Sheet1!CT110="Y", "Yes", IF(Sheet1!CT110="N", "No", ""))</f>
        <v/>
      </c>
      <c r="AZ110" s="45" t="str">
        <f>IF(Sheet1!CU110="Y", "Yes", IF(Sheet1!CU110="N", "No", ""))</f>
        <v/>
      </c>
      <c r="BA110" s="45" t="str">
        <f>IF(Sheet1!CV110&lt;&gt;"", "Yes", "")</f>
        <v/>
      </c>
      <c r="BB110" s="45" t="str">
        <f>IF(Sheet1!CW110&lt;&gt;"", "Yes", "")</f>
        <v/>
      </c>
      <c r="BC110" s="45" t="str">
        <f>IF(Sheet1!CX110&lt;&gt;"", "Yes", "")</f>
        <v/>
      </c>
      <c r="BD110" s="45" t="str">
        <f>IF(Sheet1!CY110&lt;&gt;"", "Yes", "")</f>
        <v/>
      </c>
      <c r="BE110" s="45" t="str">
        <f>IF(Sheet1!CZ110="N", "Didn't see one", IF(Sheet1!CZ110="Y", IF(Sheet1!DA110="Y", "It helped", IF(Sheet1!DA110="N", "It didn't help", "")), ""))</f>
        <v/>
      </c>
      <c r="BF110" s="45" t="str">
        <f>IF(Sheet1!DB110&lt;&gt;"", Sheet1!DB110, "")</f>
        <v/>
      </c>
      <c r="BG110" s="45" t="str">
        <f>IF(Sheet1!DC110="Y", "Yes", IF(Sheet1!DC110="N", "No", ""))</f>
        <v/>
      </c>
      <c r="BH110" s="45" t="str">
        <f>IF(Sheet1!DD110="Y", "Yes", IF(Sheet1!DD110="N", "No", ""))</f>
        <v/>
      </c>
      <c r="BI110" s="45" t="str">
        <f>IF(Sheet1!DE110&lt;&gt;"", "Before", IF(Sheet1!DF110&lt;&gt;"", "After", IF(Sheet1!DG110&lt;&gt;"", "Never in a gang","")))</f>
        <v/>
      </c>
      <c r="BJ110" s="45" t="str">
        <f>IF(Sheet1!DG110&lt;&gt;"", "", IF(Sheet1!DH110&lt;&gt;"", Sheet1!DH110, ""))</f>
        <v/>
      </c>
      <c r="BK110" s="45" t="str">
        <f>IF(Sheet1!DI110="Y", "Yes", IF(Sheet1!DI110="N", "No", ""))</f>
        <v/>
      </c>
      <c r="BL110" s="45" t="str">
        <f>IF(Sheet1!DI110="Y", IF(Sheet1!DJ110&lt;&gt;"", Sheet1!DJ110, ""), "")</f>
        <v/>
      </c>
      <c r="BM110" s="45" t="str">
        <f>IF(Sheet1!DL110&lt;&gt;"", Sheet1!DL110, "")</f>
        <v/>
      </c>
      <c r="BN110" s="45" t="str">
        <f>IF(Sheet1!DM110="Y", "Yes", IF(Sheet1!DM110="N", "No", ""))</f>
        <v/>
      </c>
    </row>
    <row r="111" spans="1:66">
      <c r="A111" s="32">
        <v>110</v>
      </c>
      <c r="B111" s="32" t="str">
        <f>IF(Sheet1!B111="M","Male", IF(Sheet1!B111="F","Female",""))</f>
        <v/>
      </c>
      <c r="C111" s="32" t="str">
        <f>IF(Sheet1!C111&lt;&gt;"","&lt;20",IF(Sheet1!D111&lt;&gt;"","21-30",IF(Sheet1!E111&lt;&gt;"","31-40",(IF(Sheet1!F111&lt;&gt;"","41-50",IF(Sheet1!G111&lt;&gt;"","50+",""))))))</f>
        <v/>
      </c>
      <c r="D111" s="32" t="str">
        <f>IF(Sheet1!H111&lt;&gt;"","Latino",IF(Sheet1!I111&lt;&gt;"", "White", IF(Sheet1!J111&lt;&gt;"", "Asian", IF(Sheet1!K111&lt;&gt;"", "African-American",IF(Sheet1!L111&lt;&gt;"", "Other","")))))</f>
        <v/>
      </c>
      <c r="E111" s="32" t="str">
        <f>IF(Sheet1!M111="N","No",IF(Sheet1!M111="Y","Yes",""))</f>
        <v/>
      </c>
      <c r="F111" s="32" t="str">
        <f>IF(Sheet1!N111&lt;&gt;"","Primary",IF(Sheet1!O111&lt;&gt;"","Middle",IF(Sheet1!P111&lt;&gt;"","Some HS",IF(Sheet1!Q111&lt;&gt;"","HS Diploma",IF(Sheet1!R111&lt;&gt;"","Some College",IF(Sheet1!S111&lt;&gt;"","College Diploma",""))))))</f>
        <v/>
      </c>
      <c r="G111" s="32" t="str">
        <f>IF(Sheet1!U111&lt;&gt;"", "&lt;5", IF(Sheet1!V111&lt;&gt;"", "5-19", IF(Sheet1!W111&lt;&gt;"", "20-40", IF(Sheet1!X111&lt;&gt;"", "&gt;40",""))))</f>
        <v/>
      </c>
      <c r="H111" s="32" t="str">
        <f>IF(Sheet1!Y111&lt;&gt;"", "Parents", IF(Sheet1!Z111&lt;&gt;"", "Illegal Activity", IF(Sheet1!AA111&lt;&gt;"", "Gov't Support", IF(Sheet1!AB111&lt;&gt;"", "Other",""))))</f>
        <v/>
      </c>
      <c r="I111" s="32" t="str">
        <f>IF(Sheet1!AC111="Y", "Yes", IF(Sheet1!AC111="N", "No", ""))</f>
        <v/>
      </c>
      <c r="J111" s="32" t="str">
        <f>IF(Sheet1!AD111="N", "0", IF(Sheet1!AE111&lt;&gt;"", "1", IF(Sheet1!AF111&lt;&gt;"", "2-3", IF(Sheet1!AG111&lt;&gt;"", "4-6", IF(Sheet1!AH111&lt;&gt;"", "7+","")))))</f>
        <v/>
      </c>
      <c r="K111" s="32" t="str">
        <f>IF(Sheet1!AI111&lt;&gt;"", "English", IF(Sheet1!AJ111&lt;&gt;"", "Spanish", IF(Sheet1!AK111&lt;&gt;"", "Other","")))</f>
        <v/>
      </c>
      <c r="L111" s="32" t="str">
        <f>IF(Sheet1!AL111&lt;&gt;"","&lt;$20,000",IF(Sheet1!AM111&lt;&gt;"","$20-49K",IF(Sheet1!AN111&lt;&gt;"","$50-100K",IF(Sheet1!AO111&lt;&gt;"","&gt;$100K",""))))</f>
        <v/>
      </c>
      <c r="M111" s="32" t="str">
        <f>IF(Sheet1!AP111="Y", "Yes", IF(Sheet1!AP111="N", "No",""))</f>
        <v/>
      </c>
      <c r="N111" s="51" t="str">
        <f>IF(Sheet1!AQ111="Y", "Yes", IF(Sheet1!AQ111="N", "No",""))</f>
        <v/>
      </c>
      <c r="O111" s="45" t="str">
        <f>IF(Sheet1!AR111="N", 0, IF(Sheet1!AS111&lt;&gt;"", Sheet1!AS111, ""))</f>
        <v/>
      </c>
      <c r="P111" s="45" t="str">
        <f>IF(Sheet1!AT111&lt;&gt;"", "Never", IF(Sheet1!AU111&lt;&gt;"", "Sometimes", IF(Sheet1!AV111&lt;&gt;"", "Often", IF(Sheet1!AW111&lt;&gt;"", "Always",""))))</f>
        <v/>
      </c>
      <c r="Q111" s="45" t="str">
        <f>IF(Sheet1!AX111="Y", "Yes", IF(Sheet1!AX111="N", "No",""))</f>
        <v/>
      </c>
      <c r="R111" s="45" t="str">
        <f>IF(Sheet1!AY111="Y", IF(Sheet1!AZ111&lt;&gt;"", Sheet1!AZ111-Sheet1!DK111+Sheet1!DL111, ""),"")</f>
        <v/>
      </c>
      <c r="S111" s="45" t="str">
        <f>IF(Sheet1!BA111="Y", IF(Sheet1!BB111&lt;&gt;"", Sheet1!BB111-Sheet1!DK111+Sheet1!DL111, ""),"")</f>
        <v/>
      </c>
      <c r="T111" s="45" t="str">
        <f>IF(Sheet1!BC111="Y", IF(Sheet1!BD111&lt;&gt;"", Sheet1!BD111-Sheet1!DK111+Sheet1!DL111, ""),"")</f>
        <v/>
      </c>
      <c r="U111" s="45" t="str">
        <f>IF(Sheet1!BE111="Y", IF(Sheet1!BF111&lt;&gt;"", Sheet1!BF111-Sheet1!DK111+Sheet1!DL111, ""),"")</f>
        <v/>
      </c>
      <c r="V111" s="45" t="str">
        <f>IF(Sheet1!BG111&lt;&gt;"", Sheet1!BG111,"")</f>
        <v/>
      </c>
      <c r="W111" s="45" t="str">
        <f>IF(Sheet1!BH111&lt;&gt;"", Sheet1!BH111,"")</f>
        <v/>
      </c>
      <c r="X111" s="45" t="str">
        <f>IF(Sheet1!BI111&lt;&gt;"", Sheet1!BI111,"")</f>
        <v/>
      </c>
      <c r="Y111" s="45" t="str">
        <f>IF(Sheet1!BJ111="N", 0, IF(Sheet1!BK111&lt;&gt;"", Sheet1!BK111,""))</f>
        <v/>
      </c>
      <c r="Z111" s="45" t="str">
        <f>IF(Sheet1!BK111="N", 0, IF(Sheet1!BL111&lt;&gt;"", Sheet1!BL111,""))</f>
        <v/>
      </c>
      <c r="AA111" s="45" t="str">
        <f>IF(Sheet1!BN111&lt;&gt;"", Sheet1!BN111, "")</f>
        <v/>
      </c>
      <c r="AB111" s="45" t="str">
        <f>IF(Sheet1!BO111="Y", "Yes", IF(Sheet1!BO111="N", "No", IF(Sheet1!BO111="NA", "NA","")))</f>
        <v/>
      </c>
      <c r="AC111" s="45" t="str">
        <f>IF(Sheet1!BO111="N", "No", IF(Sheet1!BO111="NA", "No kids", IF(Sheet1!BP111="Y", "Enough", IF(Sheet1!BP111="N", "Not enough", ""))))</f>
        <v/>
      </c>
      <c r="AD111" s="45" t="str">
        <f>IF(Sheet1!BQ111="Y", "Yes", IF(Sheet1!BQ111="N", "No",""))</f>
        <v/>
      </c>
      <c r="AE111" s="45" t="str">
        <f>IF(Sheet1!BR111&lt;&gt;"", Sheet1!BR111, "")</f>
        <v/>
      </c>
      <c r="AF111" s="45" t="str">
        <f>IF(Sheet1!BS111&lt;&gt;"", "Yes", IF(Sheet1!BT111&lt;&gt;"", "No", IF(Sheet1!BU111&lt;&gt;"", "No surviving parent", IF(Sheet1!BV111&lt;&gt;"", "Don't know",""))))</f>
        <v/>
      </c>
      <c r="AG111" s="45" t="str">
        <f>IF(Sheet1!BW111&lt;&gt;"", "Yes", IF(Sheet1!BX111&lt;&gt;"", "No", IF(Sheet1!BY111&lt;&gt;"", "No surviving parent", IF(Sheet1!BZ111&lt;&gt;"", "Don't know",""))))</f>
        <v/>
      </c>
      <c r="AH111" s="45" t="str">
        <f>IF(Sheet1!CA111&lt;&gt;"", "Yes","")</f>
        <v/>
      </c>
      <c r="AI111" s="45" t="str">
        <f>IF(Sheet1!CB111&lt;&gt;"", "Yes","")</f>
        <v/>
      </c>
      <c r="AJ111" s="45" t="str">
        <f>IF(Sheet1!CC111&lt;&gt;"", "Yes","")</f>
        <v/>
      </c>
      <c r="AK111" s="45" t="str">
        <f>IF(Sheet1!CD111&lt;&gt;"", "Yes","")</f>
        <v/>
      </c>
      <c r="AL111" s="45" t="str">
        <f>IF(Sheet1!CE111&lt;&gt;"", "Yes","")</f>
        <v/>
      </c>
      <c r="AM111" s="45" t="str">
        <f>IF(Sheet1!CF111&lt;&gt;"", Sheet1!CF111, "")</f>
        <v/>
      </c>
      <c r="AN111" s="45" t="str">
        <f>IF(Sheet1!CG111="Y", "Yes", IF(Sheet1!CG111="N", "No",""))</f>
        <v/>
      </c>
      <c r="AO111" s="45" t="str">
        <f>IF(Sheet1!CH111&lt;&gt;"", Sheet1!CH111, "")</f>
        <v/>
      </c>
      <c r="AP111" s="45" t="str">
        <f>IF(Sheet1!CI111&lt;&gt;"", "No family support", IF(Sheet1!CJ111&lt;&gt;"", "A little family support", IF(Sheet1!CK111&lt;&gt;"", "A lot of family support","")))</f>
        <v/>
      </c>
      <c r="AQ111" s="45" t="str">
        <f>IF(Sheet1!CL111&lt;&gt;"", Sheet1!CL111, "")</f>
        <v/>
      </c>
      <c r="AR111" s="45" t="str">
        <f>IF(Sheet1!CM111="Y", "Yes", IF(Sheet1!CM111="N", "No",""))</f>
        <v/>
      </c>
      <c r="AS111" s="45" t="str">
        <f>IF(Sheet1!CN111&lt;&gt;"", "Boys and Girls Club was supportive", "")</f>
        <v/>
      </c>
      <c r="AT111" s="45" t="str">
        <f>IF(Sheet1!CO111&lt;&gt;"", "Supported by Reach program", "")</f>
        <v/>
      </c>
      <c r="AU111" s="45" t="str">
        <f>IF(Sheet1!CP111&lt;&gt;"", "Supported by Girls Inc", "")</f>
        <v/>
      </c>
      <c r="AV111" s="45" t="str">
        <f>IF(Sheet1!CQ111&lt;&gt;"", "Supported by sports teams", "")</f>
        <v/>
      </c>
      <c r="AW111" s="45" t="str">
        <f>IF(Sheet1!CR111&lt;&gt;"", "Supported by other groups", "")</f>
        <v/>
      </c>
      <c r="AX111" s="45" t="str">
        <f>IF(Sheet1!CS111&lt;&gt;"", Sheet1!CS111, "")</f>
        <v/>
      </c>
      <c r="AY111" s="45" t="str">
        <f>IF(Sheet1!CT111="Y", "Yes", IF(Sheet1!CT111="N", "No", ""))</f>
        <v/>
      </c>
      <c r="AZ111" s="45" t="str">
        <f>IF(Sheet1!CU111="Y", "Yes", IF(Sheet1!CU111="N", "No", ""))</f>
        <v/>
      </c>
      <c r="BA111" s="45" t="str">
        <f>IF(Sheet1!CV111&lt;&gt;"", "Yes", "")</f>
        <v/>
      </c>
      <c r="BB111" s="45" t="str">
        <f>IF(Sheet1!CW111&lt;&gt;"", "Yes", "")</f>
        <v/>
      </c>
      <c r="BC111" s="45" t="str">
        <f>IF(Sheet1!CX111&lt;&gt;"", "Yes", "")</f>
        <v/>
      </c>
      <c r="BD111" s="45" t="str">
        <f>IF(Sheet1!CY111&lt;&gt;"", "Yes", "")</f>
        <v/>
      </c>
      <c r="BE111" s="45" t="str">
        <f>IF(Sheet1!CZ111="N", "Didn't see one", IF(Sheet1!CZ111="Y", IF(Sheet1!DA111="Y", "It helped", IF(Sheet1!DA111="N", "It didn't help", "")), ""))</f>
        <v/>
      </c>
      <c r="BF111" s="45" t="str">
        <f>IF(Sheet1!DB111&lt;&gt;"", Sheet1!DB111, "")</f>
        <v/>
      </c>
      <c r="BG111" s="45" t="str">
        <f>IF(Sheet1!DC111="Y", "Yes", IF(Sheet1!DC111="N", "No", ""))</f>
        <v/>
      </c>
      <c r="BH111" s="45" t="str">
        <f>IF(Sheet1!DD111="Y", "Yes", IF(Sheet1!DD111="N", "No", ""))</f>
        <v/>
      </c>
      <c r="BI111" s="45" t="str">
        <f>IF(Sheet1!DE111&lt;&gt;"", "Before", IF(Sheet1!DF111&lt;&gt;"", "After", IF(Sheet1!DG111&lt;&gt;"", "Never in a gang","")))</f>
        <v/>
      </c>
      <c r="BJ111" s="45" t="str">
        <f>IF(Sheet1!DG111&lt;&gt;"", "", IF(Sheet1!DH111&lt;&gt;"", Sheet1!DH111, ""))</f>
        <v/>
      </c>
      <c r="BK111" s="45" t="str">
        <f>IF(Sheet1!DI111="Y", "Yes", IF(Sheet1!DI111="N", "No", ""))</f>
        <v/>
      </c>
      <c r="BL111" s="45" t="str">
        <f>IF(Sheet1!DI111="Y", IF(Sheet1!DJ111&lt;&gt;"", Sheet1!DJ111, ""), "")</f>
        <v/>
      </c>
      <c r="BM111" s="45" t="str">
        <f>IF(Sheet1!DL111&lt;&gt;"", Sheet1!DL111, "")</f>
        <v/>
      </c>
      <c r="BN111" s="45" t="str">
        <f>IF(Sheet1!DM111="Y", "Yes", IF(Sheet1!DM111="N", "No", ""))</f>
        <v/>
      </c>
    </row>
    <row r="112" spans="1:66">
      <c r="A112" s="32">
        <v>111</v>
      </c>
      <c r="B112" s="32" t="str">
        <f>IF(Sheet1!B112="M","Male", IF(Sheet1!B112="F","Female",""))</f>
        <v/>
      </c>
      <c r="C112" s="32" t="str">
        <f>IF(Sheet1!C112&lt;&gt;"","&lt;20",IF(Sheet1!D112&lt;&gt;"","21-30",IF(Sheet1!E112&lt;&gt;"","31-40",(IF(Sheet1!F112&lt;&gt;"","41-50",IF(Sheet1!G112&lt;&gt;"","50+",""))))))</f>
        <v/>
      </c>
      <c r="D112" s="32" t="str">
        <f>IF(Sheet1!H112&lt;&gt;"","Latino",IF(Sheet1!I112&lt;&gt;"", "White", IF(Sheet1!J112&lt;&gt;"", "Asian", IF(Sheet1!K112&lt;&gt;"", "African-American",IF(Sheet1!L112&lt;&gt;"", "Other","")))))</f>
        <v/>
      </c>
      <c r="E112" s="32" t="str">
        <f>IF(Sheet1!M112="N","No",IF(Sheet1!M112="Y","Yes",""))</f>
        <v/>
      </c>
      <c r="F112" s="32" t="str">
        <f>IF(Sheet1!N112&lt;&gt;"","Primary",IF(Sheet1!O112&lt;&gt;"","Middle",IF(Sheet1!P112&lt;&gt;"","Some HS",IF(Sheet1!Q112&lt;&gt;"","HS Diploma",IF(Sheet1!R112&lt;&gt;"","Some College",IF(Sheet1!S112&lt;&gt;"","College Diploma",""))))))</f>
        <v/>
      </c>
      <c r="G112" s="32" t="str">
        <f>IF(Sheet1!U112&lt;&gt;"", "&lt;5", IF(Sheet1!V112&lt;&gt;"", "5-19", IF(Sheet1!W112&lt;&gt;"", "20-40", IF(Sheet1!X112&lt;&gt;"", "&gt;40",""))))</f>
        <v/>
      </c>
      <c r="H112" s="32" t="str">
        <f>IF(Sheet1!Y112&lt;&gt;"", "Parents", IF(Sheet1!Z112&lt;&gt;"", "Illegal Activity", IF(Sheet1!AA112&lt;&gt;"", "Gov't Support", IF(Sheet1!AB112&lt;&gt;"", "Other",""))))</f>
        <v/>
      </c>
      <c r="I112" s="32" t="str">
        <f>IF(Sheet1!AC112="Y", "Yes", IF(Sheet1!AC112="N", "No", ""))</f>
        <v/>
      </c>
      <c r="J112" s="32" t="str">
        <f>IF(Sheet1!AD112="N", "0", IF(Sheet1!AE112&lt;&gt;"", "1", IF(Sheet1!AF112&lt;&gt;"", "2-3", IF(Sheet1!AG112&lt;&gt;"", "4-6", IF(Sheet1!AH112&lt;&gt;"", "7+","")))))</f>
        <v/>
      </c>
      <c r="K112" s="32" t="str">
        <f>IF(Sheet1!AI112&lt;&gt;"", "English", IF(Sheet1!AJ112&lt;&gt;"", "Spanish", IF(Sheet1!AK112&lt;&gt;"", "Other","")))</f>
        <v/>
      </c>
      <c r="L112" s="32" t="str">
        <f>IF(Sheet1!AL112&lt;&gt;"","&lt;$20,000",IF(Sheet1!AM112&lt;&gt;"","$20-49K",IF(Sheet1!AN112&lt;&gt;"","$50-100K",IF(Sheet1!AO112&lt;&gt;"","&gt;$100K",""))))</f>
        <v/>
      </c>
      <c r="M112" s="32" t="str">
        <f>IF(Sheet1!AP112="Y", "Yes", IF(Sheet1!AP112="N", "No",""))</f>
        <v/>
      </c>
      <c r="N112" s="51" t="str">
        <f>IF(Sheet1!AQ112="Y", "Yes", IF(Sheet1!AQ112="N", "No",""))</f>
        <v/>
      </c>
      <c r="O112" s="45" t="str">
        <f>IF(Sheet1!AR112="N", 0, IF(Sheet1!AS112&lt;&gt;"", Sheet1!AS112, ""))</f>
        <v/>
      </c>
      <c r="P112" s="45" t="str">
        <f>IF(Sheet1!AT112&lt;&gt;"", "Never", IF(Sheet1!AU112&lt;&gt;"", "Sometimes", IF(Sheet1!AV112&lt;&gt;"", "Often", IF(Sheet1!AW112&lt;&gt;"", "Always",""))))</f>
        <v/>
      </c>
      <c r="Q112" s="45" t="str">
        <f>IF(Sheet1!AX112="Y", "Yes", IF(Sheet1!AX112="N", "No",""))</f>
        <v/>
      </c>
      <c r="R112" s="45" t="str">
        <f>IF(Sheet1!AY112="Y", IF(Sheet1!AZ112&lt;&gt;"", Sheet1!AZ112-Sheet1!DK112+Sheet1!DL112, ""),"")</f>
        <v/>
      </c>
      <c r="S112" s="45" t="str">
        <f>IF(Sheet1!BA112="Y", IF(Sheet1!BB112&lt;&gt;"", Sheet1!BB112-Sheet1!DK112+Sheet1!DL112, ""),"")</f>
        <v/>
      </c>
      <c r="T112" s="45" t="str">
        <f>IF(Sheet1!BC112="Y", IF(Sheet1!BD112&lt;&gt;"", Sheet1!BD112-Sheet1!DK112+Sheet1!DL112, ""),"")</f>
        <v/>
      </c>
      <c r="U112" s="45" t="str">
        <f>IF(Sheet1!BE112="Y", IF(Sheet1!BF112&lt;&gt;"", Sheet1!BF112-Sheet1!DK112+Sheet1!DL112, ""),"")</f>
        <v/>
      </c>
      <c r="V112" s="45" t="str">
        <f>IF(Sheet1!BG112&lt;&gt;"", Sheet1!BG112,"")</f>
        <v/>
      </c>
      <c r="W112" s="45" t="str">
        <f>IF(Sheet1!BH112&lt;&gt;"", Sheet1!BH112,"")</f>
        <v/>
      </c>
      <c r="X112" s="45" t="str">
        <f>IF(Sheet1!BI112&lt;&gt;"", Sheet1!BI112,"")</f>
        <v/>
      </c>
      <c r="Y112" s="45" t="str">
        <f>IF(Sheet1!BJ112="N", 0, IF(Sheet1!BK112&lt;&gt;"", Sheet1!BK112,""))</f>
        <v/>
      </c>
      <c r="Z112" s="45" t="str">
        <f>IF(Sheet1!BK112="N", 0, IF(Sheet1!BL112&lt;&gt;"", Sheet1!BL112,""))</f>
        <v/>
      </c>
      <c r="AA112" s="45" t="str">
        <f>IF(Sheet1!BN112&lt;&gt;"", Sheet1!BN112, "")</f>
        <v/>
      </c>
      <c r="AB112" s="45" t="str">
        <f>IF(Sheet1!BO112="Y", "Yes", IF(Sheet1!BO112="N", "No", IF(Sheet1!BO112="NA", "NA","")))</f>
        <v/>
      </c>
      <c r="AC112" s="45" t="str">
        <f>IF(Sheet1!BO112="N", "No", IF(Sheet1!BO112="NA", "No kids", IF(Sheet1!BP112="Y", "Enough", IF(Sheet1!BP112="N", "Not enough", ""))))</f>
        <v/>
      </c>
      <c r="AD112" s="45" t="str">
        <f>IF(Sheet1!BQ112="Y", "Yes", IF(Sheet1!BQ112="N", "No",""))</f>
        <v/>
      </c>
      <c r="AE112" s="45" t="str">
        <f>IF(Sheet1!BR112&lt;&gt;"", Sheet1!BR112, "")</f>
        <v/>
      </c>
      <c r="AF112" s="45" t="str">
        <f>IF(Sheet1!BS112&lt;&gt;"", "Yes", IF(Sheet1!BT112&lt;&gt;"", "No", IF(Sheet1!BU112&lt;&gt;"", "No surviving parent", IF(Sheet1!BV112&lt;&gt;"", "Don't know",""))))</f>
        <v/>
      </c>
      <c r="AG112" s="45" t="str">
        <f>IF(Sheet1!BW112&lt;&gt;"", "Yes", IF(Sheet1!BX112&lt;&gt;"", "No", IF(Sheet1!BY112&lt;&gt;"", "No surviving parent", IF(Sheet1!BZ112&lt;&gt;"", "Don't know",""))))</f>
        <v/>
      </c>
      <c r="AH112" s="45" t="str">
        <f>IF(Sheet1!CA112&lt;&gt;"", "Yes","")</f>
        <v/>
      </c>
      <c r="AI112" s="45" t="str">
        <f>IF(Sheet1!CB112&lt;&gt;"", "Yes","")</f>
        <v/>
      </c>
      <c r="AJ112" s="45" t="str">
        <f>IF(Sheet1!CC112&lt;&gt;"", "Yes","")</f>
        <v/>
      </c>
      <c r="AK112" s="45" t="str">
        <f>IF(Sheet1!CD112&lt;&gt;"", "Yes","")</f>
        <v/>
      </c>
      <c r="AL112" s="45" t="str">
        <f>IF(Sheet1!CE112&lt;&gt;"", "Yes","")</f>
        <v/>
      </c>
      <c r="AM112" s="45" t="str">
        <f>IF(Sheet1!CF112&lt;&gt;"", Sheet1!CF112, "")</f>
        <v/>
      </c>
      <c r="AN112" s="45" t="str">
        <f>IF(Sheet1!CG112="Y", "Yes", IF(Sheet1!CG112="N", "No",""))</f>
        <v/>
      </c>
      <c r="AO112" s="45" t="str">
        <f>IF(Sheet1!CH112&lt;&gt;"", Sheet1!CH112, "")</f>
        <v/>
      </c>
      <c r="AP112" s="45" t="str">
        <f>IF(Sheet1!CI112&lt;&gt;"", "No family support", IF(Sheet1!CJ112&lt;&gt;"", "A little family support", IF(Sheet1!CK112&lt;&gt;"", "A lot of family support","")))</f>
        <v/>
      </c>
      <c r="AQ112" s="45" t="str">
        <f>IF(Sheet1!CL112&lt;&gt;"", Sheet1!CL112, "")</f>
        <v/>
      </c>
      <c r="AR112" s="45" t="str">
        <f>IF(Sheet1!CM112="Y", "Yes", IF(Sheet1!CM112="N", "No",""))</f>
        <v/>
      </c>
      <c r="AS112" s="45" t="str">
        <f>IF(Sheet1!CN112&lt;&gt;"", "Boys and Girls Club was supportive", "")</f>
        <v/>
      </c>
      <c r="AT112" s="45" t="str">
        <f>IF(Sheet1!CO112&lt;&gt;"", "Supported by Reach program", "")</f>
        <v/>
      </c>
      <c r="AU112" s="45" t="str">
        <f>IF(Sheet1!CP112&lt;&gt;"", "Supported by Girls Inc", "")</f>
        <v/>
      </c>
      <c r="AV112" s="45" t="str">
        <f>IF(Sheet1!CQ112&lt;&gt;"", "Supported by sports teams", "")</f>
        <v/>
      </c>
      <c r="AW112" s="45" t="str">
        <f>IF(Sheet1!CR112&lt;&gt;"", "Supported by other groups", "")</f>
        <v/>
      </c>
      <c r="AX112" s="45" t="str">
        <f>IF(Sheet1!CS112&lt;&gt;"", Sheet1!CS112, "")</f>
        <v/>
      </c>
      <c r="AY112" s="45" t="str">
        <f>IF(Sheet1!CT112="Y", "Yes", IF(Sheet1!CT112="N", "No", ""))</f>
        <v/>
      </c>
      <c r="AZ112" s="45" t="str">
        <f>IF(Sheet1!CU112="Y", "Yes", IF(Sheet1!CU112="N", "No", ""))</f>
        <v/>
      </c>
      <c r="BA112" s="45" t="str">
        <f>IF(Sheet1!CV112&lt;&gt;"", "Yes", "")</f>
        <v/>
      </c>
      <c r="BB112" s="45" t="str">
        <f>IF(Sheet1!CW112&lt;&gt;"", "Yes", "")</f>
        <v/>
      </c>
      <c r="BC112" s="45" t="str">
        <f>IF(Sheet1!CX112&lt;&gt;"", "Yes", "")</f>
        <v/>
      </c>
      <c r="BD112" s="45" t="str">
        <f>IF(Sheet1!CY112&lt;&gt;"", "Yes", "")</f>
        <v/>
      </c>
      <c r="BE112" s="45" t="str">
        <f>IF(Sheet1!CZ112="N", "Didn't see one", IF(Sheet1!CZ112="Y", IF(Sheet1!DA112="Y", "It helped", IF(Sheet1!DA112="N", "It didn't help", "")), ""))</f>
        <v/>
      </c>
      <c r="BF112" s="45" t="str">
        <f>IF(Sheet1!DB112&lt;&gt;"", Sheet1!DB112, "")</f>
        <v/>
      </c>
      <c r="BG112" s="45" t="str">
        <f>IF(Sheet1!DC112="Y", "Yes", IF(Sheet1!DC112="N", "No", ""))</f>
        <v/>
      </c>
      <c r="BH112" s="45" t="str">
        <f>IF(Sheet1!DD112="Y", "Yes", IF(Sheet1!DD112="N", "No", ""))</f>
        <v/>
      </c>
      <c r="BI112" s="45" t="str">
        <f>IF(Sheet1!DE112&lt;&gt;"", "Before", IF(Sheet1!DF112&lt;&gt;"", "After", IF(Sheet1!DG112&lt;&gt;"", "Never in a gang","")))</f>
        <v/>
      </c>
      <c r="BJ112" s="45" t="str">
        <f>IF(Sheet1!DG112&lt;&gt;"", "", IF(Sheet1!DH112&lt;&gt;"", Sheet1!DH112, ""))</f>
        <v/>
      </c>
      <c r="BK112" s="45" t="str">
        <f>IF(Sheet1!DI112="Y", "Yes", IF(Sheet1!DI112="N", "No", ""))</f>
        <v/>
      </c>
      <c r="BL112" s="45" t="str">
        <f>IF(Sheet1!DI112="Y", IF(Sheet1!DJ112&lt;&gt;"", Sheet1!DJ112, ""), "")</f>
        <v/>
      </c>
      <c r="BM112" s="45" t="str">
        <f>IF(Sheet1!DL112&lt;&gt;"", Sheet1!DL112, "")</f>
        <v/>
      </c>
      <c r="BN112" s="45" t="str">
        <f>IF(Sheet1!DM112="Y", "Yes", IF(Sheet1!DM112="N", "No", ""))</f>
        <v/>
      </c>
    </row>
    <row r="113" spans="1:66">
      <c r="A113" s="32">
        <v>112</v>
      </c>
      <c r="B113" s="32" t="str">
        <f>IF(Sheet1!B113="M","Male", IF(Sheet1!B113="F","Female",""))</f>
        <v/>
      </c>
      <c r="C113" s="32" t="str">
        <f>IF(Sheet1!C113&lt;&gt;"","&lt;20",IF(Sheet1!D113&lt;&gt;"","21-30",IF(Sheet1!E113&lt;&gt;"","31-40",(IF(Sheet1!F113&lt;&gt;"","41-50",IF(Sheet1!G113&lt;&gt;"","50+",""))))))</f>
        <v/>
      </c>
      <c r="D113" s="32" t="str">
        <f>IF(Sheet1!H113&lt;&gt;"","Latino",IF(Sheet1!I113&lt;&gt;"", "White", IF(Sheet1!J113&lt;&gt;"", "Asian", IF(Sheet1!K113&lt;&gt;"", "African-American",IF(Sheet1!L113&lt;&gt;"", "Other","")))))</f>
        <v/>
      </c>
      <c r="E113" s="32" t="str">
        <f>IF(Sheet1!M113="N","No",IF(Sheet1!M113="Y","Yes",""))</f>
        <v/>
      </c>
      <c r="F113" s="32" t="str">
        <f>IF(Sheet1!N113&lt;&gt;"","Primary",IF(Sheet1!O113&lt;&gt;"","Middle",IF(Sheet1!P113&lt;&gt;"","Some HS",IF(Sheet1!Q113&lt;&gt;"","HS Diploma",IF(Sheet1!R113&lt;&gt;"","Some College",IF(Sheet1!S113&lt;&gt;"","College Diploma",""))))))</f>
        <v/>
      </c>
      <c r="G113" s="32" t="str">
        <f>IF(Sheet1!U113&lt;&gt;"", "&lt;5", IF(Sheet1!V113&lt;&gt;"", "5-19", IF(Sheet1!W113&lt;&gt;"", "20-40", IF(Sheet1!X113&lt;&gt;"", "&gt;40",""))))</f>
        <v/>
      </c>
      <c r="H113" s="32" t="str">
        <f>IF(Sheet1!Y113&lt;&gt;"", "Parents", IF(Sheet1!Z113&lt;&gt;"", "Illegal Activity", IF(Sheet1!AA113&lt;&gt;"", "Gov't Support", IF(Sheet1!AB113&lt;&gt;"", "Other",""))))</f>
        <v/>
      </c>
      <c r="I113" s="32" t="str">
        <f>IF(Sheet1!AC113="Y", "Yes", IF(Sheet1!AC113="N", "No", ""))</f>
        <v/>
      </c>
      <c r="J113" s="32" t="str">
        <f>IF(Sheet1!AD113="N", "0", IF(Sheet1!AE113&lt;&gt;"", "1", IF(Sheet1!AF113&lt;&gt;"", "2-3", IF(Sheet1!AG113&lt;&gt;"", "4-6", IF(Sheet1!AH113&lt;&gt;"", "7+","")))))</f>
        <v/>
      </c>
      <c r="K113" s="32" t="str">
        <f>IF(Sheet1!AI113&lt;&gt;"", "English", IF(Sheet1!AJ113&lt;&gt;"", "Spanish", IF(Sheet1!AK113&lt;&gt;"", "Other","")))</f>
        <v/>
      </c>
      <c r="L113" s="32" t="str">
        <f>IF(Sheet1!AL113&lt;&gt;"","&lt;$20,000",IF(Sheet1!AM113&lt;&gt;"","$20-49K",IF(Sheet1!AN113&lt;&gt;"","$50-100K",IF(Sheet1!AO113&lt;&gt;"","&gt;$100K",""))))</f>
        <v/>
      </c>
      <c r="M113" s="32" t="str">
        <f>IF(Sheet1!AP113="Y", "Yes", IF(Sheet1!AP113="N", "No",""))</f>
        <v/>
      </c>
      <c r="N113" s="51" t="str">
        <f>IF(Sheet1!AQ113="Y", "Yes", IF(Sheet1!AQ113="N", "No",""))</f>
        <v/>
      </c>
      <c r="O113" s="45" t="str">
        <f>IF(Sheet1!AR113="N", 0, IF(Sheet1!AS113&lt;&gt;"", Sheet1!AS113, ""))</f>
        <v/>
      </c>
      <c r="P113" s="45" t="str">
        <f>IF(Sheet1!AT113&lt;&gt;"", "Never", IF(Sheet1!AU113&lt;&gt;"", "Sometimes", IF(Sheet1!AV113&lt;&gt;"", "Often", IF(Sheet1!AW113&lt;&gt;"", "Always",""))))</f>
        <v/>
      </c>
      <c r="Q113" s="45" t="str">
        <f>IF(Sheet1!AX113="Y", "Yes", IF(Sheet1!AX113="N", "No",""))</f>
        <v/>
      </c>
      <c r="R113" s="45" t="str">
        <f>IF(Sheet1!AY113="Y", IF(Sheet1!AZ113&lt;&gt;"", Sheet1!AZ113-Sheet1!DK113+Sheet1!DL113, ""),"")</f>
        <v/>
      </c>
      <c r="S113" s="45" t="str">
        <f>IF(Sheet1!BA113="Y", IF(Sheet1!BB113&lt;&gt;"", Sheet1!BB113-Sheet1!DK113+Sheet1!DL113, ""),"")</f>
        <v/>
      </c>
      <c r="T113" s="45" t="str">
        <f>IF(Sheet1!BC113="Y", IF(Sheet1!BD113&lt;&gt;"", Sheet1!BD113-Sheet1!DK113+Sheet1!DL113, ""),"")</f>
        <v/>
      </c>
      <c r="U113" s="45" t="str">
        <f>IF(Sheet1!BE113="Y", IF(Sheet1!BF113&lt;&gt;"", Sheet1!BF113-Sheet1!DK113+Sheet1!DL113, ""),"")</f>
        <v/>
      </c>
      <c r="V113" s="45" t="str">
        <f>IF(Sheet1!BG113&lt;&gt;"", Sheet1!BG113,"")</f>
        <v/>
      </c>
      <c r="W113" s="45" t="str">
        <f>IF(Sheet1!BH113&lt;&gt;"", Sheet1!BH113,"")</f>
        <v/>
      </c>
      <c r="X113" s="45" t="str">
        <f>IF(Sheet1!BI113&lt;&gt;"", Sheet1!BI113,"")</f>
        <v/>
      </c>
      <c r="Y113" s="45" t="str">
        <f>IF(Sheet1!BJ113="N", 0, IF(Sheet1!BK113&lt;&gt;"", Sheet1!BK113,""))</f>
        <v/>
      </c>
      <c r="Z113" s="45" t="str">
        <f>IF(Sheet1!BK113="N", 0, IF(Sheet1!BL113&lt;&gt;"", Sheet1!BL113,""))</f>
        <v/>
      </c>
      <c r="AA113" s="45" t="str">
        <f>IF(Sheet1!BN113&lt;&gt;"", Sheet1!BN113, "")</f>
        <v/>
      </c>
      <c r="AB113" s="45" t="str">
        <f>IF(Sheet1!BO113="Y", "Yes", IF(Sheet1!BO113="N", "No", IF(Sheet1!BO113="NA", "NA","")))</f>
        <v/>
      </c>
      <c r="AC113" s="45" t="str">
        <f>IF(Sheet1!BO113="N", "No", IF(Sheet1!BO113="NA", "No kids", IF(Sheet1!BP113="Y", "Enough", IF(Sheet1!BP113="N", "Not enough", ""))))</f>
        <v/>
      </c>
      <c r="AD113" s="45" t="str">
        <f>IF(Sheet1!BQ113="Y", "Yes", IF(Sheet1!BQ113="N", "No",""))</f>
        <v/>
      </c>
      <c r="AE113" s="45" t="str">
        <f>IF(Sheet1!BR113&lt;&gt;"", Sheet1!BR113, "")</f>
        <v/>
      </c>
      <c r="AF113" s="45" t="str">
        <f>IF(Sheet1!BS113&lt;&gt;"", "Yes", IF(Sheet1!BT113&lt;&gt;"", "No", IF(Sheet1!BU113&lt;&gt;"", "No surviving parent", IF(Sheet1!BV113&lt;&gt;"", "Don't know",""))))</f>
        <v/>
      </c>
      <c r="AG113" s="45" t="str">
        <f>IF(Sheet1!BW113&lt;&gt;"", "Yes", IF(Sheet1!BX113&lt;&gt;"", "No", IF(Sheet1!BY113&lt;&gt;"", "No surviving parent", IF(Sheet1!BZ113&lt;&gt;"", "Don't know",""))))</f>
        <v/>
      </c>
      <c r="AH113" s="45" t="str">
        <f>IF(Sheet1!CA113&lt;&gt;"", "Yes","")</f>
        <v/>
      </c>
      <c r="AI113" s="45" t="str">
        <f>IF(Sheet1!CB113&lt;&gt;"", "Yes","")</f>
        <v/>
      </c>
      <c r="AJ113" s="45" t="str">
        <f>IF(Sheet1!CC113&lt;&gt;"", "Yes","")</f>
        <v/>
      </c>
      <c r="AK113" s="45" t="str">
        <f>IF(Sheet1!CD113&lt;&gt;"", "Yes","")</f>
        <v/>
      </c>
      <c r="AL113" s="45" t="str">
        <f>IF(Sheet1!CE113&lt;&gt;"", "Yes","")</f>
        <v/>
      </c>
      <c r="AM113" s="45" t="str">
        <f>IF(Sheet1!CF113&lt;&gt;"", Sheet1!CF113, "")</f>
        <v/>
      </c>
      <c r="AN113" s="45" t="str">
        <f>IF(Sheet1!CG113="Y", "Yes", IF(Sheet1!CG113="N", "No",""))</f>
        <v/>
      </c>
      <c r="AO113" s="45" t="str">
        <f>IF(Sheet1!CH113&lt;&gt;"", Sheet1!CH113, "")</f>
        <v/>
      </c>
      <c r="AP113" s="45" t="str">
        <f>IF(Sheet1!CI113&lt;&gt;"", "No family support", IF(Sheet1!CJ113&lt;&gt;"", "A little family support", IF(Sheet1!CK113&lt;&gt;"", "A lot of family support","")))</f>
        <v/>
      </c>
      <c r="AQ113" s="45" t="str">
        <f>IF(Sheet1!CL113&lt;&gt;"", Sheet1!CL113, "")</f>
        <v/>
      </c>
      <c r="AR113" s="45" t="str">
        <f>IF(Sheet1!CM113="Y", "Yes", IF(Sheet1!CM113="N", "No",""))</f>
        <v/>
      </c>
      <c r="AS113" s="45" t="str">
        <f>IF(Sheet1!CN113&lt;&gt;"", "Boys and Girls Club was supportive", "")</f>
        <v/>
      </c>
      <c r="AT113" s="45" t="str">
        <f>IF(Sheet1!CO113&lt;&gt;"", "Supported by Reach program", "")</f>
        <v/>
      </c>
      <c r="AU113" s="45" t="str">
        <f>IF(Sheet1!CP113&lt;&gt;"", "Supported by Girls Inc", "")</f>
        <v/>
      </c>
      <c r="AV113" s="45" t="str">
        <f>IF(Sheet1!CQ113&lt;&gt;"", "Supported by sports teams", "")</f>
        <v/>
      </c>
      <c r="AW113" s="45" t="str">
        <f>IF(Sheet1!CR113&lt;&gt;"", "Supported by other groups", "")</f>
        <v/>
      </c>
      <c r="AX113" s="45" t="str">
        <f>IF(Sheet1!CS113&lt;&gt;"", Sheet1!CS113, "")</f>
        <v/>
      </c>
      <c r="AY113" s="45" t="str">
        <f>IF(Sheet1!CT113="Y", "Yes", IF(Sheet1!CT113="N", "No", ""))</f>
        <v/>
      </c>
      <c r="AZ113" s="45" t="str">
        <f>IF(Sheet1!CU113="Y", "Yes", IF(Sheet1!CU113="N", "No", ""))</f>
        <v/>
      </c>
      <c r="BA113" s="45" t="str">
        <f>IF(Sheet1!CV113&lt;&gt;"", "Yes", "")</f>
        <v/>
      </c>
      <c r="BB113" s="45" t="str">
        <f>IF(Sheet1!CW113&lt;&gt;"", "Yes", "")</f>
        <v/>
      </c>
      <c r="BC113" s="45" t="str">
        <f>IF(Sheet1!CX113&lt;&gt;"", "Yes", "")</f>
        <v/>
      </c>
      <c r="BD113" s="45" t="str">
        <f>IF(Sheet1!CY113&lt;&gt;"", "Yes", "")</f>
        <v/>
      </c>
      <c r="BE113" s="45" t="str">
        <f>IF(Sheet1!CZ113="N", "Didn't see one", IF(Sheet1!CZ113="Y", IF(Sheet1!DA113="Y", "It helped", IF(Sheet1!DA113="N", "It didn't help", "")), ""))</f>
        <v/>
      </c>
      <c r="BF113" s="45" t="str">
        <f>IF(Sheet1!DB113&lt;&gt;"", Sheet1!DB113, "")</f>
        <v/>
      </c>
      <c r="BG113" s="45" t="str">
        <f>IF(Sheet1!DC113="Y", "Yes", IF(Sheet1!DC113="N", "No", ""))</f>
        <v/>
      </c>
      <c r="BH113" s="45" t="str">
        <f>IF(Sheet1!DD113="Y", "Yes", IF(Sheet1!DD113="N", "No", ""))</f>
        <v/>
      </c>
      <c r="BI113" s="45" t="str">
        <f>IF(Sheet1!DE113&lt;&gt;"", "Before", IF(Sheet1!DF113&lt;&gt;"", "After", IF(Sheet1!DG113&lt;&gt;"", "Never in a gang","")))</f>
        <v/>
      </c>
      <c r="BJ113" s="45" t="str">
        <f>IF(Sheet1!DG113&lt;&gt;"", "", IF(Sheet1!DH113&lt;&gt;"", Sheet1!DH113, ""))</f>
        <v/>
      </c>
      <c r="BK113" s="45" t="str">
        <f>IF(Sheet1!DI113="Y", "Yes", IF(Sheet1!DI113="N", "No", ""))</f>
        <v/>
      </c>
      <c r="BL113" s="45" t="str">
        <f>IF(Sheet1!DI113="Y", IF(Sheet1!DJ113&lt;&gt;"", Sheet1!DJ113, ""), "")</f>
        <v/>
      </c>
      <c r="BM113" s="45" t="str">
        <f>IF(Sheet1!DL113&lt;&gt;"", Sheet1!DL113, "")</f>
        <v/>
      </c>
      <c r="BN113" s="45" t="str">
        <f>IF(Sheet1!DM113="Y", "Yes", IF(Sheet1!DM113="N", "No", ""))</f>
        <v/>
      </c>
    </row>
    <row r="114" spans="1:66">
      <c r="A114" s="32">
        <v>113</v>
      </c>
      <c r="B114" s="32" t="str">
        <f>IF(Sheet1!B114="M","Male", IF(Sheet1!B114="F","Female",""))</f>
        <v/>
      </c>
      <c r="C114" s="32" t="str">
        <f>IF(Sheet1!C114&lt;&gt;"","&lt;20",IF(Sheet1!D114&lt;&gt;"","21-30",IF(Sheet1!E114&lt;&gt;"","31-40",(IF(Sheet1!F114&lt;&gt;"","41-50",IF(Sheet1!G114&lt;&gt;"","50+",""))))))</f>
        <v/>
      </c>
      <c r="D114" s="32" t="str">
        <f>IF(Sheet1!H114&lt;&gt;"","Latino",IF(Sheet1!I114&lt;&gt;"", "White", IF(Sheet1!J114&lt;&gt;"", "Asian", IF(Sheet1!K114&lt;&gt;"", "African-American",IF(Sheet1!L114&lt;&gt;"", "Other","")))))</f>
        <v/>
      </c>
      <c r="E114" s="32" t="str">
        <f>IF(Sheet1!M114="N","No",IF(Sheet1!M114="Y","Yes",""))</f>
        <v/>
      </c>
      <c r="F114" s="32" t="str">
        <f>IF(Sheet1!N114&lt;&gt;"","Primary",IF(Sheet1!O114&lt;&gt;"","Middle",IF(Sheet1!P114&lt;&gt;"","Some HS",IF(Sheet1!Q114&lt;&gt;"","HS Diploma",IF(Sheet1!R114&lt;&gt;"","Some College",IF(Sheet1!S114&lt;&gt;"","College Diploma",""))))))</f>
        <v/>
      </c>
      <c r="G114" s="32" t="str">
        <f>IF(Sheet1!U114&lt;&gt;"", "&lt;5", IF(Sheet1!V114&lt;&gt;"", "5-19", IF(Sheet1!W114&lt;&gt;"", "20-40", IF(Sheet1!X114&lt;&gt;"", "&gt;40",""))))</f>
        <v/>
      </c>
      <c r="H114" s="32" t="str">
        <f>IF(Sheet1!Y114&lt;&gt;"", "Parents", IF(Sheet1!Z114&lt;&gt;"", "Illegal Activity", IF(Sheet1!AA114&lt;&gt;"", "Gov't Support", IF(Sheet1!AB114&lt;&gt;"", "Other",""))))</f>
        <v/>
      </c>
      <c r="I114" s="32" t="str">
        <f>IF(Sheet1!AC114="Y", "Yes", IF(Sheet1!AC114="N", "No", ""))</f>
        <v/>
      </c>
      <c r="J114" s="32" t="str">
        <f>IF(Sheet1!AD114="N", "0", IF(Sheet1!AE114&lt;&gt;"", "1", IF(Sheet1!AF114&lt;&gt;"", "2-3", IF(Sheet1!AG114&lt;&gt;"", "4-6", IF(Sheet1!AH114&lt;&gt;"", "7+","")))))</f>
        <v/>
      </c>
      <c r="K114" s="32" t="str">
        <f>IF(Sheet1!AI114&lt;&gt;"", "English", IF(Sheet1!AJ114&lt;&gt;"", "Spanish", IF(Sheet1!AK114&lt;&gt;"", "Other","")))</f>
        <v/>
      </c>
      <c r="L114" s="32" t="str">
        <f>IF(Sheet1!AL114&lt;&gt;"","&lt;$20,000",IF(Sheet1!AM114&lt;&gt;"","$20-49K",IF(Sheet1!AN114&lt;&gt;"","$50-100K",IF(Sheet1!AO114&lt;&gt;"","&gt;$100K",""))))</f>
        <v/>
      </c>
      <c r="M114" s="32" t="str">
        <f>IF(Sheet1!AP114="Y", "Yes", IF(Sheet1!AP114="N", "No",""))</f>
        <v/>
      </c>
      <c r="N114" s="51" t="str">
        <f>IF(Sheet1!AQ114="Y", "Yes", IF(Sheet1!AQ114="N", "No",""))</f>
        <v/>
      </c>
      <c r="O114" s="45" t="str">
        <f>IF(Sheet1!AR114="N", 0, IF(Sheet1!AS114&lt;&gt;"", Sheet1!AS114, ""))</f>
        <v/>
      </c>
      <c r="P114" s="45" t="str">
        <f>IF(Sheet1!AT114&lt;&gt;"", "Never", IF(Sheet1!AU114&lt;&gt;"", "Sometimes", IF(Sheet1!AV114&lt;&gt;"", "Often", IF(Sheet1!AW114&lt;&gt;"", "Always",""))))</f>
        <v/>
      </c>
      <c r="Q114" s="45" t="str">
        <f>IF(Sheet1!AX114="Y", "Yes", IF(Sheet1!AX114="N", "No",""))</f>
        <v/>
      </c>
      <c r="R114" s="45" t="str">
        <f>IF(Sheet1!AY114="Y", IF(Sheet1!AZ114&lt;&gt;"", Sheet1!AZ114-Sheet1!DK114+Sheet1!DL114, ""),"")</f>
        <v/>
      </c>
      <c r="S114" s="45" t="str">
        <f>IF(Sheet1!BA114="Y", IF(Sheet1!BB114&lt;&gt;"", Sheet1!BB114-Sheet1!DK114+Sheet1!DL114, ""),"")</f>
        <v/>
      </c>
      <c r="T114" s="45" t="str">
        <f>IF(Sheet1!BC114="Y", IF(Sheet1!BD114&lt;&gt;"", Sheet1!BD114-Sheet1!DK114+Sheet1!DL114, ""),"")</f>
        <v/>
      </c>
      <c r="U114" s="45" t="str">
        <f>IF(Sheet1!BE114="Y", IF(Sheet1!BF114&lt;&gt;"", Sheet1!BF114-Sheet1!DK114+Sheet1!DL114, ""),"")</f>
        <v/>
      </c>
      <c r="V114" s="45" t="str">
        <f>IF(Sheet1!BG114&lt;&gt;"", Sheet1!BG114,"")</f>
        <v/>
      </c>
      <c r="W114" s="45" t="str">
        <f>IF(Sheet1!BH114&lt;&gt;"", Sheet1!BH114,"")</f>
        <v/>
      </c>
      <c r="X114" s="45" t="str">
        <f>IF(Sheet1!BI114&lt;&gt;"", Sheet1!BI114,"")</f>
        <v/>
      </c>
      <c r="Y114" s="45" t="str">
        <f>IF(Sheet1!BJ114="N", 0, IF(Sheet1!BK114&lt;&gt;"", Sheet1!BK114,""))</f>
        <v/>
      </c>
      <c r="Z114" s="45" t="str">
        <f>IF(Sheet1!BK114="N", 0, IF(Sheet1!BL114&lt;&gt;"", Sheet1!BL114,""))</f>
        <v/>
      </c>
      <c r="AA114" s="45" t="str">
        <f>IF(Sheet1!BN114&lt;&gt;"", Sheet1!BN114, "")</f>
        <v/>
      </c>
      <c r="AB114" s="45" t="str">
        <f>IF(Sheet1!BO114="Y", "Yes", IF(Sheet1!BO114="N", "No", IF(Sheet1!BO114="NA", "NA","")))</f>
        <v/>
      </c>
      <c r="AC114" s="45" t="str">
        <f>IF(Sheet1!BO114="N", "No", IF(Sheet1!BO114="NA", "No kids", IF(Sheet1!BP114="Y", "Enough", IF(Sheet1!BP114="N", "Not enough", ""))))</f>
        <v/>
      </c>
      <c r="AD114" s="45" t="str">
        <f>IF(Sheet1!BQ114="Y", "Yes", IF(Sheet1!BQ114="N", "No",""))</f>
        <v/>
      </c>
      <c r="AE114" s="45" t="str">
        <f>IF(Sheet1!BR114&lt;&gt;"", Sheet1!BR114, "")</f>
        <v/>
      </c>
      <c r="AF114" s="45" t="str">
        <f>IF(Sheet1!BS114&lt;&gt;"", "Yes", IF(Sheet1!BT114&lt;&gt;"", "No", IF(Sheet1!BU114&lt;&gt;"", "No surviving parent", IF(Sheet1!BV114&lt;&gt;"", "Don't know",""))))</f>
        <v/>
      </c>
      <c r="AG114" s="45" t="str">
        <f>IF(Sheet1!BW114&lt;&gt;"", "Yes", IF(Sheet1!BX114&lt;&gt;"", "No", IF(Sheet1!BY114&lt;&gt;"", "No surviving parent", IF(Sheet1!BZ114&lt;&gt;"", "Don't know",""))))</f>
        <v/>
      </c>
      <c r="AH114" s="45" t="str">
        <f>IF(Sheet1!CA114&lt;&gt;"", "Yes","")</f>
        <v/>
      </c>
      <c r="AI114" s="45" t="str">
        <f>IF(Sheet1!CB114&lt;&gt;"", "Yes","")</f>
        <v/>
      </c>
      <c r="AJ114" s="45" t="str">
        <f>IF(Sheet1!CC114&lt;&gt;"", "Yes","")</f>
        <v/>
      </c>
      <c r="AK114" s="45" t="str">
        <f>IF(Sheet1!CD114&lt;&gt;"", "Yes","")</f>
        <v/>
      </c>
      <c r="AL114" s="45" t="str">
        <f>IF(Sheet1!CE114&lt;&gt;"", "Yes","")</f>
        <v/>
      </c>
      <c r="AM114" s="45" t="str">
        <f>IF(Sheet1!CF114&lt;&gt;"", Sheet1!CF114, "")</f>
        <v/>
      </c>
      <c r="AN114" s="45" t="str">
        <f>IF(Sheet1!CG114="Y", "Yes", IF(Sheet1!CG114="N", "No",""))</f>
        <v/>
      </c>
      <c r="AO114" s="45" t="str">
        <f>IF(Sheet1!CH114&lt;&gt;"", Sheet1!CH114, "")</f>
        <v/>
      </c>
      <c r="AP114" s="45" t="str">
        <f>IF(Sheet1!CI114&lt;&gt;"", "No family support", IF(Sheet1!CJ114&lt;&gt;"", "A little family support", IF(Sheet1!CK114&lt;&gt;"", "A lot of family support","")))</f>
        <v/>
      </c>
      <c r="AQ114" s="45" t="str">
        <f>IF(Sheet1!CL114&lt;&gt;"", Sheet1!CL114, "")</f>
        <v/>
      </c>
      <c r="AR114" s="45" t="str">
        <f>IF(Sheet1!CM114="Y", "Yes", IF(Sheet1!CM114="N", "No",""))</f>
        <v/>
      </c>
      <c r="AS114" s="45" t="str">
        <f>IF(Sheet1!CN114&lt;&gt;"", "Boys and Girls Club was supportive", "")</f>
        <v/>
      </c>
      <c r="AT114" s="45" t="str">
        <f>IF(Sheet1!CO114&lt;&gt;"", "Supported by Reach program", "")</f>
        <v/>
      </c>
      <c r="AU114" s="45" t="str">
        <f>IF(Sheet1!CP114&lt;&gt;"", "Supported by Girls Inc", "")</f>
        <v/>
      </c>
      <c r="AV114" s="45" t="str">
        <f>IF(Sheet1!CQ114&lt;&gt;"", "Supported by sports teams", "")</f>
        <v/>
      </c>
      <c r="AW114" s="45" t="str">
        <f>IF(Sheet1!CR114&lt;&gt;"", "Supported by other groups", "")</f>
        <v/>
      </c>
      <c r="AX114" s="45" t="str">
        <f>IF(Sheet1!CS114&lt;&gt;"", Sheet1!CS114, "")</f>
        <v/>
      </c>
      <c r="AY114" s="45" t="str">
        <f>IF(Sheet1!CT114="Y", "Yes", IF(Sheet1!CT114="N", "No", ""))</f>
        <v/>
      </c>
      <c r="AZ114" s="45" t="str">
        <f>IF(Sheet1!CU114="Y", "Yes", IF(Sheet1!CU114="N", "No", ""))</f>
        <v/>
      </c>
      <c r="BA114" s="45" t="str">
        <f>IF(Sheet1!CV114&lt;&gt;"", "Yes", "")</f>
        <v/>
      </c>
      <c r="BB114" s="45" t="str">
        <f>IF(Sheet1!CW114&lt;&gt;"", "Yes", "")</f>
        <v/>
      </c>
      <c r="BC114" s="45" t="str">
        <f>IF(Sheet1!CX114&lt;&gt;"", "Yes", "")</f>
        <v/>
      </c>
      <c r="BD114" s="45" t="str">
        <f>IF(Sheet1!CY114&lt;&gt;"", "Yes", "")</f>
        <v/>
      </c>
      <c r="BE114" s="45" t="str">
        <f>IF(Sheet1!CZ114="N", "Didn't see one", IF(Sheet1!CZ114="Y", IF(Sheet1!DA114="Y", "It helped", IF(Sheet1!DA114="N", "It didn't help", "")), ""))</f>
        <v/>
      </c>
      <c r="BF114" s="45" t="str">
        <f>IF(Sheet1!DB114&lt;&gt;"", Sheet1!DB114, "")</f>
        <v/>
      </c>
      <c r="BG114" s="45" t="str">
        <f>IF(Sheet1!DC114="Y", "Yes", IF(Sheet1!DC114="N", "No", ""))</f>
        <v/>
      </c>
      <c r="BH114" s="45" t="str">
        <f>IF(Sheet1!DD114="Y", "Yes", IF(Sheet1!DD114="N", "No", ""))</f>
        <v/>
      </c>
      <c r="BI114" s="45" t="str">
        <f>IF(Sheet1!DE114&lt;&gt;"", "Before", IF(Sheet1!DF114&lt;&gt;"", "After", IF(Sheet1!DG114&lt;&gt;"", "Never in a gang","")))</f>
        <v/>
      </c>
      <c r="BJ114" s="45" t="str">
        <f>IF(Sheet1!DG114&lt;&gt;"", "", IF(Sheet1!DH114&lt;&gt;"", Sheet1!DH114, ""))</f>
        <v/>
      </c>
      <c r="BK114" s="45" t="str">
        <f>IF(Sheet1!DI114="Y", "Yes", IF(Sheet1!DI114="N", "No", ""))</f>
        <v/>
      </c>
      <c r="BL114" s="45" t="str">
        <f>IF(Sheet1!DI114="Y", IF(Sheet1!DJ114&lt;&gt;"", Sheet1!DJ114, ""), "")</f>
        <v/>
      </c>
      <c r="BM114" s="45" t="str">
        <f>IF(Sheet1!DL114&lt;&gt;"", Sheet1!DL114, "")</f>
        <v/>
      </c>
      <c r="BN114" s="45" t="str">
        <f>IF(Sheet1!DM114="Y", "Yes", IF(Sheet1!DM114="N", "No", ""))</f>
        <v/>
      </c>
    </row>
    <row r="115" spans="1:66">
      <c r="A115" s="32">
        <v>114</v>
      </c>
      <c r="B115" s="32" t="str">
        <f>IF(Sheet1!B115="M","Male", IF(Sheet1!B115="F","Female",""))</f>
        <v/>
      </c>
      <c r="C115" s="32" t="str">
        <f>IF(Sheet1!C115&lt;&gt;"","&lt;20",IF(Sheet1!D115&lt;&gt;"","21-30",IF(Sheet1!E115&lt;&gt;"","31-40",(IF(Sheet1!F115&lt;&gt;"","41-50",IF(Sheet1!G115&lt;&gt;"","50+",""))))))</f>
        <v/>
      </c>
      <c r="D115" s="32" t="str">
        <f>IF(Sheet1!H115&lt;&gt;"","Latino",IF(Sheet1!I115&lt;&gt;"", "White", IF(Sheet1!J115&lt;&gt;"", "Asian", IF(Sheet1!K115&lt;&gt;"", "African-American",IF(Sheet1!L115&lt;&gt;"", "Other","")))))</f>
        <v/>
      </c>
      <c r="E115" s="32" t="str">
        <f>IF(Sheet1!M115="N","No",IF(Sheet1!M115="Y","Yes",""))</f>
        <v/>
      </c>
      <c r="F115" s="32" t="str">
        <f>IF(Sheet1!N115&lt;&gt;"","Primary",IF(Sheet1!O115&lt;&gt;"","Middle",IF(Sheet1!P115&lt;&gt;"","Some HS",IF(Sheet1!Q115&lt;&gt;"","HS Diploma",IF(Sheet1!R115&lt;&gt;"","Some College",IF(Sheet1!S115&lt;&gt;"","College Diploma",""))))))</f>
        <v/>
      </c>
      <c r="G115" s="32" t="str">
        <f>IF(Sheet1!U115&lt;&gt;"", "&lt;5", IF(Sheet1!V115&lt;&gt;"", "5-19", IF(Sheet1!W115&lt;&gt;"", "20-40", IF(Sheet1!X115&lt;&gt;"", "&gt;40",""))))</f>
        <v/>
      </c>
      <c r="H115" s="32" t="str">
        <f>IF(Sheet1!Y115&lt;&gt;"", "Parents", IF(Sheet1!Z115&lt;&gt;"", "Illegal Activity", IF(Sheet1!AA115&lt;&gt;"", "Gov't Support", IF(Sheet1!AB115&lt;&gt;"", "Other",""))))</f>
        <v/>
      </c>
      <c r="I115" s="32" t="str">
        <f>IF(Sheet1!AC115="Y", "Yes", IF(Sheet1!AC115="N", "No", ""))</f>
        <v/>
      </c>
      <c r="J115" s="32" t="str">
        <f>IF(Sheet1!AD115="N", "0", IF(Sheet1!AE115&lt;&gt;"", "1", IF(Sheet1!AF115&lt;&gt;"", "2-3", IF(Sheet1!AG115&lt;&gt;"", "4-6", IF(Sheet1!AH115&lt;&gt;"", "7+","")))))</f>
        <v/>
      </c>
      <c r="K115" s="32" t="str">
        <f>IF(Sheet1!AI115&lt;&gt;"", "English", IF(Sheet1!AJ115&lt;&gt;"", "Spanish", IF(Sheet1!AK115&lt;&gt;"", "Other","")))</f>
        <v/>
      </c>
      <c r="L115" s="32" t="str">
        <f>IF(Sheet1!AL115&lt;&gt;"","&lt;$20,000",IF(Sheet1!AM115&lt;&gt;"","$20-49K",IF(Sheet1!AN115&lt;&gt;"","$50-100K",IF(Sheet1!AO115&lt;&gt;"","&gt;$100K",""))))</f>
        <v/>
      </c>
      <c r="M115" s="32" t="str">
        <f>IF(Sheet1!AP115="Y", "Yes", IF(Sheet1!AP115="N", "No",""))</f>
        <v/>
      </c>
      <c r="N115" s="51" t="str">
        <f>IF(Sheet1!AQ115="Y", "Yes", IF(Sheet1!AQ115="N", "No",""))</f>
        <v/>
      </c>
      <c r="O115" s="45" t="str">
        <f>IF(Sheet1!AR115="N", 0, IF(Sheet1!AS115&lt;&gt;"", Sheet1!AS115, ""))</f>
        <v/>
      </c>
      <c r="P115" s="45" t="str">
        <f>IF(Sheet1!AT115&lt;&gt;"", "Never", IF(Sheet1!AU115&lt;&gt;"", "Sometimes", IF(Sheet1!AV115&lt;&gt;"", "Often", IF(Sheet1!AW115&lt;&gt;"", "Always",""))))</f>
        <v/>
      </c>
      <c r="Q115" s="45" t="str">
        <f>IF(Sheet1!AX115="Y", "Yes", IF(Sheet1!AX115="N", "No",""))</f>
        <v/>
      </c>
      <c r="R115" s="45" t="str">
        <f>IF(Sheet1!AY115="Y", IF(Sheet1!AZ115&lt;&gt;"", Sheet1!AZ115-Sheet1!DK115+Sheet1!DL115, ""),"")</f>
        <v/>
      </c>
      <c r="S115" s="45" t="str">
        <f>IF(Sheet1!BA115="Y", IF(Sheet1!BB115&lt;&gt;"", Sheet1!BB115-Sheet1!DK115+Sheet1!DL115, ""),"")</f>
        <v/>
      </c>
      <c r="T115" s="45" t="str">
        <f>IF(Sheet1!BC115="Y", IF(Sheet1!BD115&lt;&gt;"", Sheet1!BD115-Sheet1!DK115+Sheet1!DL115, ""),"")</f>
        <v/>
      </c>
      <c r="U115" s="45" t="str">
        <f>IF(Sheet1!BE115="Y", IF(Sheet1!BF115&lt;&gt;"", Sheet1!BF115-Sheet1!DK115+Sheet1!DL115, ""),"")</f>
        <v/>
      </c>
      <c r="V115" s="45" t="str">
        <f>IF(Sheet1!BG115&lt;&gt;"", Sheet1!BG115,"")</f>
        <v/>
      </c>
      <c r="W115" s="45" t="str">
        <f>IF(Sheet1!BH115&lt;&gt;"", Sheet1!BH115,"")</f>
        <v/>
      </c>
      <c r="X115" s="45" t="str">
        <f>IF(Sheet1!BI115&lt;&gt;"", Sheet1!BI115,"")</f>
        <v/>
      </c>
      <c r="Y115" s="45" t="str">
        <f>IF(Sheet1!BJ115="N", 0, IF(Sheet1!BK115&lt;&gt;"", Sheet1!BK115,""))</f>
        <v/>
      </c>
      <c r="Z115" s="45" t="str">
        <f>IF(Sheet1!BK115="N", 0, IF(Sheet1!BL115&lt;&gt;"", Sheet1!BL115,""))</f>
        <v/>
      </c>
      <c r="AA115" s="45" t="str">
        <f>IF(Sheet1!BN115&lt;&gt;"", Sheet1!BN115, "")</f>
        <v/>
      </c>
      <c r="AB115" s="45" t="str">
        <f>IF(Sheet1!BO115="Y", "Yes", IF(Sheet1!BO115="N", "No", IF(Sheet1!BO115="NA", "NA","")))</f>
        <v/>
      </c>
      <c r="AC115" s="45" t="str">
        <f>IF(Sheet1!BO115="N", "No", IF(Sheet1!BO115="NA", "No kids", IF(Sheet1!BP115="Y", "Enough", IF(Sheet1!BP115="N", "Not enough", ""))))</f>
        <v/>
      </c>
      <c r="AD115" s="45" t="str">
        <f>IF(Sheet1!BQ115="Y", "Yes", IF(Sheet1!BQ115="N", "No",""))</f>
        <v/>
      </c>
      <c r="AE115" s="45" t="str">
        <f>IF(Sheet1!BR115&lt;&gt;"", Sheet1!BR115, "")</f>
        <v/>
      </c>
      <c r="AF115" s="45" t="str">
        <f>IF(Sheet1!BS115&lt;&gt;"", "Yes", IF(Sheet1!BT115&lt;&gt;"", "No", IF(Sheet1!BU115&lt;&gt;"", "No surviving parent", IF(Sheet1!BV115&lt;&gt;"", "Don't know",""))))</f>
        <v/>
      </c>
      <c r="AG115" s="45" t="str">
        <f>IF(Sheet1!BW115&lt;&gt;"", "Yes", IF(Sheet1!BX115&lt;&gt;"", "No", IF(Sheet1!BY115&lt;&gt;"", "No surviving parent", IF(Sheet1!BZ115&lt;&gt;"", "Don't know",""))))</f>
        <v/>
      </c>
      <c r="AH115" s="45" t="str">
        <f>IF(Sheet1!CA115&lt;&gt;"", "Yes","")</f>
        <v/>
      </c>
      <c r="AI115" s="45" t="str">
        <f>IF(Sheet1!CB115&lt;&gt;"", "Yes","")</f>
        <v/>
      </c>
      <c r="AJ115" s="45" t="str">
        <f>IF(Sheet1!CC115&lt;&gt;"", "Yes","")</f>
        <v/>
      </c>
      <c r="AK115" s="45" t="str">
        <f>IF(Sheet1!CD115&lt;&gt;"", "Yes","")</f>
        <v/>
      </c>
      <c r="AL115" s="45" t="str">
        <f>IF(Sheet1!CE115&lt;&gt;"", "Yes","")</f>
        <v/>
      </c>
      <c r="AM115" s="45" t="str">
        <f>IF(Sheet1!CF115&lt;&gt;"", Sheet1!CF115, "")</f>
        <v/>
      </c>
      <c r="AN115" s="45" t="str">
        <f>IF(Sheet1!CG115="Y", "Yes", IF(Sheet1!CG115="N", "No",""))</f>
        <v/>
      </c>
      <c r="AO115" s="45" t="str">
        <f>IF(Sheet1!CH115&lt;&gt;"", Sheet1!CH115, "")</f>
        <v/>
      </c>
      <c r="AP115" s="45" t="str">
        <f>IF(Sheet1!CI115&lt;&gt;"", "No family support", IF(Sheet1!CJ115&lt;&gt;"", "A little family support", IF(Sheet1!CK115&lt;&gt;"", "A lot of family support","")))</f>
        <v/>
      </c>
      <c r="AQ115" s="45" t="str">
        <f>IF(Sheet1!CL115&lt;&gt;"", Sheet1!CL115, "")</f>
        <v/>
      </c>
      <c r="AR115" s="45" t="str">
        <f>IF(Sheet1!CM115="Y", "Yes", IF(Sheet1!CM115="N", "No",""))</f>
        <v/>
      </c>
      <c r="AS115" s="45" t="str">
        <f>IF(Sheet1!CN115&lt;&gt;"", "Boys and Girls Club was supportive", "")</f>
        <v/>
      </c>
      <c r="AT115" s="45" t="str">
        <f>IF(Sheet1!CO115&lt;&gt;"", "Supported by Reach program", "")</f>
        <v/>
      </c>
      <c r="AU115" s="45" t="str">
        <f>IF(Sheet1!CP115&lt;&gt;"", "Supported by Girls Inc", "")</f>
        <v/>
      </c>
      <c r="AV115" s="45" t="str">
        <f>IF(Sheet1!CQ115&lt;&gt;"", "Supported by sports teams", "")</f>
        <v/>
      </c>
      <c r="AW115" s="45" t="str">
        <f>IF(Sheet1!CR115&lt;&gt;"", "Supported by other groups", "")</f>
        <v/>
      </c>
      <c r="AX115" s="45" t="str">
        <f>IF(Sheet1!CS115&lt;&gt;"", Sheet1!CS115, "")</f>
        <v/>
      </c>
      <c r="AY115" s="45" t="str">
        <f>IF(Sheet1!CT115="Y", "Yes", IF(Sheet1!CT115="N", "No", ""))</f>
        <v/>
      </c>
      <c r="AZ115" s="45" t="str">
        <f>IF(Sheet1!CU115="Y", "Yes", IF(Sheet1!CU115="N", "No", ""))</f>
        <v/>
      </c>
      <c r="BA115" s="45" t="str">
        <f>IF(Sheet1!CV115&lt;&gt;"", "Yes", "")</f>
        <v/>
      </c>
      <c r="BB115" s="45" t="str">
        <f>IF(Sheet1!CW115&lt;&gt;"", "Yes", "")</f>
        <v/>
      </c>
      <c r="BC115" s="45" t="str">
        <f>IF(Sheet1!CX115&lt;&gt;"", "Yes", "")</f>
        <v/>
      </c>
      <c r="BD115" s="45" t="str">
        <f>IF(Sheet1!CY115&lt;&gt;"", "Yes", "")</f>
        <v/>
      </c>
      <c r="BE115" s="45" t="str">
        <f>IF(Sheet1!CZ115="N", "Didn't see one", IF(Sheet1!CZ115="Y", IF(Sheet1!DA115="Y", "It helped", IF(Sheet1!DA115="N", "It didn't help", "")), ""))</f>
        <v/>
      </c>
      <c r="BF115" s="45" t="str">
        <f>IF(Sheet1!DB115&lt;&gt;"", Sheet1!DB115, "")</f>
        <v/>
      </c>
      <c r="BG115" s="45" t="str">
        <f>IF(Sheet1!DC115="Y", "Yes", IF(Sheet1!DC115="N", "No", ""))</f>
        <v/>
      </c>
      <c r="BH115" s="45" t="str">
        <f>IF(Sheet1!DD115="Y", "Yes", IF(Sheet1!DD115="N", "No", ""))</f>
        <v/>
      </c>
      <c r="BI115" s="45" t="str">
        <f>IF(Sheet1!DE115&lt;&gt;"", "Before", IF(Sheet1!DF115&lt;&gt;"", "After", IF(Sheet1!DG115&lt;&gt;"", "Never in a gang","")))</f>
        <v/>
      </c>
      <c r="BJ115" s="45" t="str">
        <f>IF(Sheet1!DG115&lt;&gt;"", "", IF(Sheet1!DH115&lt;&gt;"", Sheet1!DH115, ""))</f>
        <v/>
      </c>
      <c r="BK115" s="45" t="str">
        <f>IF(Sheet1!DI115="Y", "Yes", IF(Sheet1!DI115="N", "No", ""))</f>
        <v/>
      </c>
      <c r="BL115" s="45" t="str">
        <f>IF(Sheet1!DI115="Y", IF(Sheet1!DJ115&lt;&gt;"", Sheet1!DJ115, ""), "")</f>
        <v/>
      </c>
      <c r="BM115" s="45" t="str">
        <f>IF(Sheet1!DL115&lt;&gt;"", Sheet1!DL115, "")</f>
        <v/>
      </c>
      <c r="BN115" s="45" t="str">
        <f>IF(Sheet1!DM115="Y", "Yes", IF(Sheet1!DM115="N", "No", ""))</f>
        <v/>
      </c>
    </row>
    <row r="116" spans="1:66">
      <c r="A116" s="32">
        <v>115</v>
      </c>
      <c r="B116" s="32" t="str">
        <f>IF(Sheet1!B116="M","Male", IF(Sheet1!B116="F","Female",""))</f>
        <v/>
      </c>
      <c r="C116" s="32" t="str">
        <f>IF(Sheet1!C116&lt;&gt;"","&lt;20",IF(Sheet1!D116&lt;&gt;"","21-30",IF(Sheet1!E116&lt;&gt;"","31-40",(IF(Sheet1!F116&lt;&gt;"","41-50",IF(Sheet1!G116&lt;&gt;"","50+",""))))))</f>
        <v/>
      </c>
      <c r="D116" s="32" t="str">
        <f>IF(Sheet1!H116&lt;&gt;"","Latino",IF(Sheet1!I116&lt;&gt;"", "White", IF(Sheet1!J116&lt;&gt;"", "Asian", IF(Sheet1!K116&lt;&gt;"", "African-American",IF(Sheet1!L116&lt;&gt;"", "Other","")))))</f>
        <v/>
      </c>
      <c r="E116" s="32" t="str">
        <f>IF(Sheet1!M116="N","No",IF(Sheet1!M116="Y","Yes",""))</f>
        <v/>
      </c>
      <c r="F116" s="32" t="str">
        <f>IF(Sheet1!N116&lt;&gt;"","Primary",IF(Sheet1!O116&lt;&gt;"","Middle",IF(Sheet1!P116&lt;&gt;"","Some HS",IF(Sheet1!Q116&lt;&gt;"","HS Diploma",IF(Sheet1!R116&lt;&gt;"","Some College",IF(Sheet1!S116&lt;&gt;"","College Diploma",""))))))</f>
        <v/>
      </c>
      <c r="G116" s="32" t="str">
        <f>IF(Sheet1!U116&lt;&gt;"", "&lt;5", IF(Sheet1!V116&lt;&gt;"", "5-19", IF(Sheet1!W116&lt;&gt;"", "20-40", IF(Sheet1!X116&lt;&gt;"", "&gt;40",""))))</f>
        <v/>
      </c>
      <c r="H116" s="32" t="str">
        <f>IF(Sheet1!Y116&lt;&gt;"", "Parents", IF(Sheet1!Z116&lt;&gt;"", "Illegal Activity", IF(Sheet1!AA116&lt;&gt;"", "Gov't Support", IF(Sheet1!AB116&lt;&gt;"", "Other",""))))</f>
        <v/>
      </c>
      <c r="I116" s="32" t="str">
        <f>IF(Sheet1!AC116="Y", "Yes", IF(Sheet1!AC116="N", "No", ""))</f>
        <v/>
      </c>
      <c r="J116" s="32" t="str">
        <f>IF(Sheet1!AD116="N", "0", IF(Sheet1!AE116&lt;&gt;"", "1", IF(Sheet1!AF116&lt;&gt;"", "2-3", IF(Sheet1!AG116&lt;&gt;"", "4-6", IF(Sheet1!AH116&lt;&gt;"", "7+","")))))</f>
        <v/>
      </c>
      <c r="K116" s="32" t="str">
        <f>IF(Sheet1!AI116&lt;&gt;"", "English", IF(Sheet1!AJ116&lt;&gt;"", "Spanish", IF(Sheet1!AK116&lt;&gt;"", "Other","")))</f>
        <v/>
      </c>
      <c r="L116" s="32" t="str">
        <f>IF(Sheet1!AL116&lt;&gt;"","&lt;$20,000",IF(Sheet1!AM116&lt;&gt;"","$20-49K",IF(Sheet1!AN116&lt;&gt;"","$50-100K",IF(Sheet1!AO116&lt;&gt;"","&gt;$100K",""))))</f>
        <v/>
      </c>
      <c r="M116" s="32" t="str">
        <f>IF(Sheet1!AP116="Y", "Yes", IF(Sheet1!AP116="N", "No",""))</f>
        <v/>
      </c>
      <c r="N116" s="51" t="str">
        <f>IF(Sheet1!AQ116="Y", "Yes", IF(Sheet1!AQ116="N", "No",""))</f>
        <v/>
      </c>
      <c r="O116" s="45" t="str">
        <f>IF(Sheet1!AR116="N", 0, IF(Sheet1!AS116&lt;&gt;"", Sheet1!AS116, ""))</f>
        <v/>
      </c>
      <c r="P116" s="45" t="str">
        <f>IF(Sheet1!AT116&lt;&gt;"", "Never", IF(Sheet1!AU116&lt;&gt;"", "Sometimes", IF(Sheet1!AV116&lt;&gt;"", "Often", IF(Sheet1!AW116&lt;&gt;"", "Always",""))))</f>
        <v/>
      </c>
      <c r="Q116" s="45" t="str">
        <f>IF(Sheet1!AX116="Y", "Yes", IF(Sheet1!AX116="N", "No",""))</f>
        <v/>
      </c>
      <c r="R116" s="45" t="str">
        <f>IF(Sheet1!AY116="Y", IF(Sheet1!AZ116&lt;&gt;"", Sheet1!AZ116-Sheet1!DK116+Sheet1!DL116, ""),"")</f>
        <v/>
      </c>
      <c r="S116" s="45" t="str">
        <f>IF(Sheet1!BA116="Y", IF(Sheet1!BB116&lt;&gt;"", Sheet1!BB116-Sheet1!DK116+Sheet1!DL116, ""),"")</f>
        <v/>
      </c>
      <c r="T116" s="45" t="str">
        <f>IF(Sheet1!BC116="Y", IF(Sheet1!BD116&lt;&gt;"", Sheet1!BD116-Sheet1!DK116+Sheet1!DL116, ""),"")</f>
        <v/>
      </c>
      <c r="U116" s="45" t="str">
        <f>IF(Sheet1!BE116="Y", IF(Sheet1!BF116&lt;&gt;"", Sheet1!BF116-Sheet1!DK116+Sheet1!DL116, ""),"")</f>
        <v/>
      </c>
      <c r="V116" s="45" t="str">
        <f>IF(Sheet1!BG116&lt;&gt;"", Sheet1!BG116,"")</f>
        <v/>
      </c>
      <c r="W116" s="45" t="str">
        <f>IF(Sheet1!BH116&lt;&gt;"", Sheet1!BH116,"")</f>
        <v/>
      </c>
      <c r="X116" s="45" t="str">
        <f>IF(Sheet1!BI116&lt;&gt;"", Sheet1!BI116,"")</f>
        <v/>
      </c>
      <c r="Y116" s="45" t="str">
        <f>IF(Sheet1!BJ116="N", 0, IF(Sheet1!BK116&lt;&gt;"", Sheet1!BK116,""))</f>
        <v/>
      </c>
      <c r="Z116" s="45" t="str">
        <f>IF(Sheet1!BK116="N", 0, IF(Sheet1!BL116&lt;&gt;"", Sheet1!BL116,""))</f>
        <v/>
      </c>
      <c r="AA116" s="45" t="str">
        <f>IF(Sheet1!BN116&lt;&gt;"", Sheet1!BN116, "")</f>
        <v/>
      </c>
      <c r="AB116" s="45" t="str">
        <f>IF(Sheet1!BO116="Y", "Yes", IF(Sheet1!BO116="N", "No", IF(Sheet1!BO116="NA", "NA","")))</f>
        <v/>
      </c>
      <c r="AC116" s="45" t="str">
        <f>IF(Sheet1!BO116="N", "No", IF(Sheet1!BO116="NA", "No kids", IF(Sheet1!BP116="Y", "Enough", IF(Sheet1!BP116="N", "Not enough", ""))))</f>
        <v/>
      </c>
      <c r="AD116" s="45" t="str">
        <f>IF(Sheet1!BQ116="Y", "Yes", IF(Sheet1!BQ116="N", "No",""))</f>
        <v/>
      </c>
      <c r="AE116" s="45" t="str">
        <f>IF(Sheet1!BR116&lt;&gt;"", Sheet1!BR116, "")</f>
        <v/>
      </c>
      <c r="AF116" s="45" t="str">
        <f>IF(Sheet1!BS116&lt;&gt;"", "Yes", IF(Sheet1!BT116&lt;&gt;"", "No", IF(Sheet1!BU116&lt;&gt;"", "No surviving parent", IF(Sheet1!BV116&lt;&gt;"", "Don't know",""))))</f>
        <v/>
      </c>
      <c r="AG116" s="45" t="str">
        <f>IF(Sheet1!BW116&lt;&gt;"", "Yes", IF(Sheet1!BX116&lt;&gt;"", "No", IF(Sheet1!BY116&lt;&gt;"", "No surviving parent", IF(Sheet1!BZ116&lt;&gt;"", "Don't know",""))))</f>
        <v/>
      </c>
      <c r="AH116" s="45" t="str">
        <f>IF(Sheet1!CA116&lt;&gt;"", "Yes","")</f>
        <v/>
      </c>
      <c r="AI116" s="45" t="str">
        <f>IF(Sheet1!CB116&lt;&gt;"", "Yes","")</f>
        <v/>
      </c>
      <c r="AJ116" s="45" t="str">
        <f>IF(Sheet1!CC116&lt;&gt;"", "Yes","")</f>
        <v/>
      </c>
      <c r="AK116" s="45" t="str">
        <f>IF(Sheet1!CD116&lt;&gt;"", "Yes","")</f>
        <v/>
      </c>
      <c r="AL116" s="45" t="str">
        <f>IF(Sheet1!CE116&lt;&gt;"", "Yes","")</f>
        <v/>
      </c>
      <c r="AM116" s="45" t="str">
        <f>IF(Sheet1!CF116&lt;&gt;"", Sheet1!CF116, "")</f>
        <v/>
      </c>
      <c r="AN116" s="45" t="str">
        <f>IF(Sheet1!CG116="Y", "Yes", IF(Sheet1!CG116="N", "No",""))</f>
        <v/>
      </c>
      <c r="AO116" s="45" t="str">
        <f>IF(Sheet1!CH116&lt;&gt;"", Sheet1!CH116, "")</f>
        <v/>
      </c>
      <c r="AP116" s="45" t="str">
        <f>IF(Sheet1!CI116&lt;&gt;"", "No family support", IF(Sheet1!CJ116&lt;&gt;"", "A little family support", IF(Sheet1!CK116&lt;&gt;"", "A lot of family support","")))</f>
        <v/>
      </c>
      <c r="AQ116" s="45" t="str">
        <f>IF(Sheet1!CL116&lt;&gt;"", Sheet1!CL116, "")</f>
        <v/>
      </c>
      <c r="AR116" s="45" t="str">
        <f>IF(Sheet1!CM116="Y", "Yes", IF(Sheet1!CM116="N", "No",""))</f>
        <v/>
      </c>
      <c r="AS116" s="45" t="str">
        <f>IF(Sheet1!CN116&lt;&gt;"", "Boys and Girls Club was supportive", "")</f>
        <v/>
      </c>
      <c r="AT116" s="45" t="str">
        <f>IF(Sheet1!CO116&lt;&gt;"", "Supported by Reach program", "")</f>
        <v/>
      </c>
      <c r="AU116" s="45" t="str">
        <f>IF(Sheet1!CP116&lt;&gt;"", "Supported by Girls Inc", "")</f>
        <v/>
      </c>
      <c r="AV116" s="45" t="str">
        <f>IF(Sheet1!CQ116&lt;&gt;"", "Supported by sports teams", "")</f>
        <v/>
      </c>
      <c r="AW116" s="45" t="str">
        <f>IF(Sheet1!CR116&lt;&gt;"", "Supported by other groups", "")</f>
        <v/>
      </c>
      <c r="AX116" s="45" t="str">
        <f>IF(Sheet1!CS116&lt;&gt;"", Sheet1!CS116, "")</f>
        <v/>
      </c>
      <c r="AY116" s="45" t="str">
        <f>IF(Sheet1!CT116="Y", "Yes", IF(Sheet1!CT116="N", "No", ""))</f>
        <v/>
      </c>
      <c r="AZ116" s="45" t="str">
        <f>IF(Sheet1!CU116="Y", "Yes", IF(Sheet1!CU116="N", "No", ""))</f>
        <v/>
      </c>
      <c r="BA116" s="45" t="str">
        <f>IF(Sheet1!CV116&lt;&gt;"", "Yes", "")</f>
        <v/>
      </c>
      <c r="BB116" s="45" t="str">
        <f>IF(Sheet1!CW116&lt;&gt;"", "Yes", "")</f>
        <v/>
      </c>
      <c r="BC116" s="45" t="str">
        <f>IF(Sheet1!CX116&lt;&gt;"", "Yes", "")</f>
        <v/>
      </c>
      <c r="BD116" s="45" t="str">
        <f>IF(Sheet1!CY116&lt;&gt;"", "Yes", "")</f>
        <v/>
      </c>
      <c r="BE116" s="45" t="str">
        <f>IF(Sheet1!CZ116="N", "Didn't see one", IF(Sheet1!CZ116="Y", IF(Sheet1!DA116="Y", "It helped", IF(Sheet1!DA116="N", "It didn't help", "")), ""))</f>
        <v/>
      </c>
      <c r="BF116" s="45" t="str">
        <f>IF(Sheet1!DB116&lt;&gt;"", Sheet1!DB116, "")</f>
        <v/>
      </c>
      <c r="BG116" s="45" t="str">
        <f>IF(Sheet1!DC116="Y", "Yes", IF(Sheet1!DC116="N", "No", ""))</f>
        <v/>
      </c>
      <c r="BH116" s="45" t="str">
        <f>IF(Sheet1!DD116="Y", "Yes", IF(Sheet1!DD116="N", "No", ""))</f>
        <v/>
      </c>
      <c r="BI116" s="45" t="str">
        <f>IF(Sheet1!DE116&lt;&gt;"", "Before", IF(Sheet1!DF116&lt;&gt;"", "After", IF(Sheet1!DG116&lt;&gt;"", "Never in a gang","")))</f>
        <v/>
      </c>
      <c r="BJ116" s="45" t="str">
        <f>IF(Sheet1!DG116&lt;&gt;"", "", IF(Sheet1!DH116&lt;&gt;"", Sheet1!DH116, ""))</f>
        <v/>
      </c>
      <c r="BK116" s="45" t="str">
        <f>IF(Sheet1!DI116="Y", "Yes", IF(Sheet1!DI116="N", "No", ""))</f>
        <v/>
      </c>
      <c r="BL116" s="45" t="str">
        <f>IF(Sheet1!DI116="Y", IF(Sheet1!DJ116&lt;&gt;"", Sheet1!DJ116, ""), "")</f>
        <v/>
      </c>
      <c r="BM116" s="45" t="str">
        <f>IF(Sheet1!DL116&lt;&gt;"", Sheet1!DL116, "")</f>
        <v/>
      </c>
      <c r="BN116" s="45" t="str">
        <f>IF(Sheet1!DM116="Y", "Yes", IF(Sheet1!DM116="N", "No", ""))</f>
        <v/>
      </c>
    </row>
    <row r="117" spans="1:66">
      <c r="A117" s="32">
        <v>116</v>
      </c>
      <c r="B117" s="32" t="str">
        <f>IF(Sheet1!B117="M","Male", IF(Sheet1!B117="F","Female",""))</f>
        <v/>
      </c>
      <c r="C117" s="32" t="str">
        <f>IF(Sheet1!C117&lt;&gt;"","&lt;20",IF(Sheet1!D117&lt;&gt;"","21-30",IF(Sheet1!E117&lt;&gt;"","31-40",(IF(Sheet1!F117&lt;&gt;"","41-50",IF(Sheet1!G117&lt;&gt;"","50+",""))))))</f>
        <v/>
      </c>
      <c r="D117" s="32" t="str">
        <f>IF(Sheet1!H117&lt;&gt;"","Latino",IF(Sheet1!I117&lt;&gt;"", "White", IF(Sheet1!J117&lt;&gt;"", "Asian", IF(Sheet1!K117&lt;&gt;"", "African-American",IF(Sheet1!L117&lt;&gt;"", "Other","")))))</f>
        <v/>
      </c>
      <c r="E117" s="32" t="str">
        <f>IF(Sheet1!M117="N","No",IF(Sheet1!M117="Y","Yes",""))</f>
        <v/>
      </c>
      <c r="F117" s="32" t="str">
        <f>IF(Sheet1!N117&lt;&gt;"","Primary",IF(Sheet1!O117&lt;&gt;"","Middle",IF(Sheet1!P117&lt;&gt;"","Some HS",IF(Sheet1!Q117&lt;&gt;"","HS Diploma",IF(Sheet1!R117&lt;&gt;"","Some College",IF(Sheet1!S117&lt;&gt;"","College Diploma",""))))))</f>
        <v/>
      </c>
      <c r="G117" s="32" t="str">
        <f>IF(Sheet1!U117&lt;&gt;"", "&lt;5", IF(Sheet1!V117&lt;&gt;"", "5-19", IF(Sheet1!W117&lt;&gt;"", "20-40", IF(Sheet1!X117&lt;&gt;"", "&gt;40",""))))</f>
        <v/>
      </c>
      <c r="H117" s="32" t="str">
        <f>IF(Sheet1!Y117&lt;&gt;"", "Parents", IF(Sheet1!Z117&lt;&gt;"", "Illegal Activity", IF(Sheet1!AA117&lt;&gt;"", "Gov't Support", IF(Sheet1!AB117&lt;&gt;"", "Other",""))))</f>
        <v/>
      </c>
      <c r="I117" s="32" t="str">
        <f>IF(Sheet1!AC117="Y", "Yes", IF(Sheet1!AC117="N", "No", ""))</f>
        <v/>
      </c>
      <c r="J117" s="32" t="str">
        <f>IF(Sheet1!AD117="N", "0", IF(Sheet1!AE117&lt;&gt;"", "1", IF(Sheet1!AF117&lt;&gt;"", "2-3", IF(Sheet1!AG117&lt;&gt;"", "4-6", IF(Sheet1!AH117&lt;&gt;"", "7+","")))))</f>
        <v/>
      </c>
      <c r="K117" s="32" t="str">
        <f>IF(Sheet1!AI117&lt;&gt;"", "English", IF(Sheet1!AJ117&lt;&gt;"", "Spanish", IF(Sheet1!AK117&lt;&gt;"", "Other","")))</f>
        <v/>
      </c>
      <c r="L117" s="32" t="str">
        <f>IF(Sheet1!AL117&lt;&gt;"","&lt;$20,000",IF(Sheet1!AM117&lt;&gt;"","$20-49K",IF(Sheet1!AN117&lt;&gt;"","$50-100K",IF(Sheet1!AO117&lt;&gt;"","&gt;$100K",""))))</f>
        <v/>
      </c>
      <c r="M117" s="32" t="str">
        <f>IF(Sheet1!AP117="Y", "Yes", IF(Sheet1!AP117="N", "No",""))</f>
        <v/>
      </c>
      <c r="N117" s="51" t="str">
        <f>IF(Sheet1!AQ117="Y", "Yes", IF(Sheet1!AQ117="N", "No",""))</f>
        <v/>
      </c>
      <c r="O117" s="45" t="str">
        <f>IF(Sheet1!AR117="N", 0, IF(Sheet1!AS117&lt;&gt;"", Sheet1!AS117, ""))</f>
        <v/>
      </c>
      <c r="P117" s="45" t="str">
        <f>IF(Sheet1!AT117&lt;&gt;"", "Never", IF(Sheet1!AU117&lt;&gt;"", "Sometimes", IF(Sheet1!AV117&lt;&gt;"", "Often", IF(Sheet1!AW117&lt;&gt;"", "Always",""))))</f>
        <v/>
      </c>
      <c r="Q117" s="45" t="str">
        <f>IF(Sheet1!AX117="Y", "Yes", IF(Sheet1!AX117="N", "No",""))</f>
        <v/>
      </c>
      <c r="R117" s="45" t="str">
        <f>IF(Sheet1!AY117="Y", IF(Sheet1!AZ117&lt;&gt;"", Sheet1!AZ117-Sheet1!DK117+Sheet1!DL117, ""),"")</f>
        <v/>
      </c>
      <c r="S117" s="45" t="str">
        <f>IF(Sheet1!BA117="Y", IF(Sheet1!BB117&lt;&gt;"", Sheet1!BB117-Sheet1!DK117+Sheet1!DL117, ""),"")</f>
        <v/>
      </c>
      <c r="T117" s="45" t="str">
        <f>IF(Sheet1!BC117="Y", IF(Sheet1!BD117&lt;&gt;"", Sheet1!BD117-Sheet1!DK117+Sheet1!DL117, ""),"")</f>
        <v/>
      </c>
      <c r="U117" s="45" t="str">
        <f>IF(Sheet1!BE117="Y", IF(Sheet1!BF117&lt;&gt;"", Sheet1!BF117-Sheet1!DK117+Sheet1!DL117, ""),"")</f>
        <v/>
      </c>
      <c r="V117" s="45" t="str">
        <f>IF(Sheet1!BG117&lt;&gt;"", Sheet1!BG117,"")</f>
        <v/>
      </c>
      <c r="W117" s="45" t="str">
        <f>IF(Sheet1!BH117&lt;&gt;"", Sheet1!BH117,"")</f>
        <v/>
      </c>
      <c r="X117" s="45" t="str">
        <f>IF(Sheet1!BI117&lt;&gt;"", Sheet1!BI117,"")</f>
        <v/>
      </c>
      <c r="Y117" s="45" t="str">
        <f>IF(Sheet1!BJ117="N", 0, IF(Sheet1!BK117&lt;&gt;"", Sheet1!BK117,""))</f>
        <v/>
      </c>
      <c r="Z117" s="45" t="str">
        <f>IF(Sheet1!BK117="N", 0, IF(Sheet1!BL117&lt;&gt;"", Sheet1!BL117,""))</f>
        <v/>
      </c>
      <c r="AA117" s="45" t="str">
        <f>IF(Sheet1!BN117&lt;&gt;"", Sheet1!BN117, "")</f>
        <v/>
      </c>
      <c r="AB117" s="45" t="str">
        <f>IF(Sheet1!BO117="Y", "Yes", IF(Sheet1!BO117="N", "No", IF(Sheet1!BO117="NA", "NA","")))</f>
        <v/>
      </c>
      <c r="AC117" s="45" t="str">
        <f>IF(Sheet1!BO117="N", "No", IF(Sheet1!BO117="NA", "No kids", IF(Sheet1!BP117="Y", "Enough", IF(Sheet1!BP117="N", "Not enough", ""))))</f>
        <v/>
      </c>
      <c r="AD117" s="45" t="str">
        <f>IF(Sheet1!BQ117="Y", "Yes", IF(Sheet1!BQ117="N", "No",""))</f>
        <v/>
      </c>
      <c r="AE117" s="45" t="str">
        <f>IF(Sheet1!BR117&lt;&gt;"", Sheet1!BR117, "")</f>
        <v/>
      </c>
      <c r="AF117" s="45" t="str">
        <f>IF(Sheet1!BS117&lt;&gt;"", "Yes", IF(Sheet1!BT117&lt;&gt;"", "No", IF(Sheet1!BU117&lt;&gt;"", "No surviving parent", IF(Sheet1!BV117&lt;&gt;"", "Don't know",""))))</f>
        <v/>
      </c>
      <c r="AG117" s="45" t="str">
        <f>IF(Sheet1!BW117&lt;&gt;"", "Yes", IF(Sheet1!BX117&lt;&gt;"", "No", IF(Sheet1!BY117&lt;&gt;"", "No surviving parent", IF(Sheet1!BZ117&lt;&gt;"", "Don't know",""))))</f>
        <v/>
      </c>
      <c r="AH117" s="45" t="str">
        <f>IF(Sheet1!CA117&lt;&gt;"", "Yes","")</f>
        <v/>
      </c>
      <c r="AI117" s="45" t="str">
        <f>IF(Sheet1!CB117&lt;&gt;"", "Yes","")</f>
        <v/>
      </c>
      <c r="AJ117" s="45" t="str">
        <f>IF(Sheet1!CC117&lt;&gt;"", "Yes","")</f>
        <v/>
      </c>
      <c r="AK117" s="45" t="str">
        <f>IF(Sheet1!CD117&lt;&gt;"", "Yes","")</f>
        <v/>
      </c>
      <c r="AL117" s="45" t="str">
        <f>IF(Sheet1!CE117&lt;&gt;"", "Yes","")</f>
        <v/>
      </c>
      <c r="AM117" s="45" t="str">
        <f>IF(Sheet1!CF117&lt;&gt;"", Sheet1!CF117, "")</f>
        <v/>
      </c>
      <c r="AN117" s="45" t="str">
        <f>IF(Sheet1!CG117="Y", "Yes", IF(Sheet1!CG117="N", "No",""))</f>
        <v/>
      </c>
      <c r="AO117" s="45" t="str">
        <f>IF(Sheet1!CH117&lt;&gt;"", Sheet1!CH117, "")</f>
        <v/>
      </c>
      <c r="AP117" s="45" t="str">
        <f>IF(Sheet1!CI117&lt;&gt;"", "No family support", IF(Sheet1!CJ117&lt;&gt;"", "A little family support", IF(Sheet1!CK117&lt;&gt;"", "A lot of family support","")))</f>
        <v/>
      </c>
      <c r="AQ117" s="45" t="str">
        <f>IF(Sheet1!CL117&lt;&gt;"", Sheet1!CL117, "")</f>
        <v/>
      </c>
      <c r="AR117" s="45" t="str">
        <f>IF(Sheet1!CM117="Y", "Yes", IF(Sheet1!CM117="N", "No",""))</f>
        <v/>
      </c>
      <c r="AS117" s="45" t="str">
        <f>IF(Sheet1!CN117&lt;&gt;"", "Boys and Girls Club was supportive", "")</f>
        <v/>
      </c>
      <c r="AT117" s="45" t="str">
        <f>IF(Sheet1!CO117&lt;&gt;"", "Supported by Reach program", "")</f>
        <v/>
      </c>
      <c r="AU117" s="45" t="str">
        <f>IF(Sheet1!CP117&lt;&gt;"", "Supported by Girls Inc", "")</f>
        <v/>
      </c>
      <c r="AV117" s="45" t="str">
        <f>IF(Sheet1!CQ117&lt;&gt;"", "Supported by sports teams", "")</f>
        <v/>
      </c>
      <c r="AW117" s="45" t="str">
        <f>IF(Sheet1!CR117&lt;&gt;"", "Supported by other groups", "")</f>
        <v/>
      </c>
      <c r="AX117" s="45" t="str">
        <f>IF(Sheet1!CS117&lt;&gt;"", Sheet1!CS117, "")</f>
        <v/>
      </c>
      <c r="AY117" s="45" t="str">
        <f>IF(Sheet1!CT117="Y", "Yes", IF(Sheet1!CT117="N", "No", ""))</f>
        <v/>
      </c>
      <c r="AZ117" s="45" t="str">
        <f>IF(Sheet1!CU117="Y", "Yes", IF(Sheet1!CU117="N", "No", ""))</f>
        <v/>
      </c>
      <c r="BA117" s="45" t="str">
        <f>IF(Sheet1!CV117&lt;&gt;"", "Yes", "")</f>
        <v/>
      </c>
      <c r="BB117" s="45" t="str">
        <f>IF(Sheet1!CW117&lt;&gt;"", "Yes", "")</f>
        <v/>
      </c>
      <c r="BC117" s="45" t="str">
        <f>IF(Sheet1!CX117&lt;&gt;"", "Yes", "")</f>
        <v/>
      </c>
      <c r="BD117" s="45" t="str">
        <f>IF(Sheet1!CY117&lt;&gt;"", "Yes", "")</f>
        <v/>
      </c>
      <c r="BE117" s="45" t="str">
        <f>IF(Sheet1!CZ117="N", "Didn't see one", IF(Sheet1!CZ117="Y", IF(Sheet1!DA117="Y", "It helped", IF(Sheet1!DA117="N", "It didn't help", "")), ""))</f>
        <v/>
      </c>
      <c r="BF117" s="45" t="str">
        <f>IF(Sheet1!DB117&lt;&gt;"", Sheet1!DB117, "")</f>
        <v/>
      </c>
      <c r="BG117" s="45" t="str">
        <f>IF(Sheet1!DC117="Y", "Yes", IF(Sheet1!DC117="N", "No", ""))</f>
        <v/>
      </c>
      <c r="BH117" s="45" t="str">
        <f>IF(Sheet1!DD117="Y", "Yes", IF(Sheet1!DD117="N", "No", ""))</f>
        <v/>
      </c>
      <c r="BI117" s="45" t="str">
        <f>IF(Sheet1!DE117&lt;&gt;"", "Before", IF(Sheet1!DF117&lt;&gt;"", "After", IF(Sheet1!DG117&lt;&gt;"", "Never in a gang","")))</f>
        <v/>
      </c>
      <c r="BJ117" s="45" t="str">
        <f>IF(Sheet1!DG117&lt;&gt;"", "", IF(Sheet1!DH117&lt;&gt;"", Sheet1!DH117, ""))</f>
        <v/>
      </c>
      <c r="BK117" s="45" t="str">
        <f>IF(Sheet1!DI117="Y", "Yes", IF(Sheet1!DI117="N", "No", ""))</f>
        <v/>
      </c>
      <c r="BL117" s="45" t="str">
        <f>IF(Sheet1!DI117="Y", IF(Sheet1!DJ117&lt;&gt;"", Sheet1!DJ117, ""), "")</f>
        <v/>
      </c>
      <c r="BM117" s="45" t="str">
        <f>IF(Sheet1!DL117&lt;&gt;"", Sheet1!DL117, "")</f>
        <v/>
      </c>
      <c r="BN117" s="45" t="str">
        <f>IF(Sheet1!DM117="Y", "Yes", IF(Sheet1!DM117="N", "No", ""))</f>
        <v/>
      </c>
    </row>
    <row r="118" spans="1:66">
      <c r="A118" s="32">
        <v>117</v>
      </c>
      <c r="B118" s="32" t="str">
        <f>IF(Sheet1!B118="M","Male", IF(Sheet1!B118="F","Female",""))</f>
        <v/>
      </c>
      <c r="C118" s="32" t="str">
        <f>IF(Sheet1!C118&lt;&gt;"","&lt;20",IF(Sheet1!D118&lt;&gt;"","21-30",IF(Sheet1!E118&lt;&gt;"","31-40",(IF(Sheet1!F118&lt;&gt;"","41-50",IF(Sheet1!G118&lt;&gt;"","50+",""))))))</f>
        <v/>
      </c>
      <c r="D118" s="32" t="str">
        <f>IF(Sheet1!H118&lt;&gt;"","Latino",IF(Sheet1!I118&lt;&gt;"", "White", IF(Sheet1!J118&lt;&gt;"", "Asian", IF(Sheet1!K118&lt;&gt;"", "African-American",IF(Sheet1!L118&lt;&gt;"", "Other","")))))</f>
        <v/>
      </c>
      <c r="E118" s="32" t="str">
        <f>IF(Sheet1!M118="N","No",IF(Sheet1!M118="Y","Yes",""))</f>
        <v/>
      </c>
      <c r="F118" s="32" t="str">
        <f>IF(Sheet1!N118&lt;&gt;"","Primary",IF(Sheet1!O118&lt;&gt;"","Middle",IF(Sheet1!P118&lt;&gt;"","Some HS",IF(Sheet1!Q118&lt;&gt;"","HS Diploma",IF(Sheet1!R118&lt;&gt;"","Some College",IF(Sheet1!S118&lt;&gt;"","College Diploma",""))))))</f>
        <v/>
      </c>
      <c r="G118" s="32" t="str">
        <f>IF(Sheet1!U118&lt;&gt;"", "&lt;5", IF(Sheet1!V118&lt;&gt;"", "5-19", IF(Sheet1!W118&lt;&gt;"", "20-40", IF(Sheet1!X118&lt;&gt;"", "&gt;40",""))))</f>
        <v/>
      </c>
      <c r="H118" s="32" t="str">
        <f>IF(Sheet1!Y118&lt;&gt;"", "Parents", IF(Sheet1!Z118&lt;&gt;"", "Illegal Activity", IF(Sheet1!AA118&lt;&gt;"", "Gov't Support", IF(Sheet1!AB118&lt;&gt;"", "Other",""))))</f>
        <v/>
      </c>
      <c r="I118" s="32" t="str">
        <f>IF(Sheet1!AC118="Y", "Yes", IF(Sheet1!AC118="N", "No", ""))</f>
        <v/>
      </c>
      <c r="J118" s="32" t="str">
        <f>IF(Sheet1!AD118="N", "0", IF(Sheet1!AE118&lt;&gt;"", "1", IF(Sheet1!AF118&lt;&gt;"", "2-3", IF(Sheet1!AG118&lt;&gt;"", "4-6", IF(Sheet1!AH118&lt;&gt;"", "7+","")))))</f>
        <v/>
      </c>
      <c r="K118" s="32" t="str">
        <f>IF(Sheet1!AI118&lt;&gt;"", "English", IF(Sheet1!AJ118&lt;&gt;"", "Spanish", IF(Sheet1!AK118&lt;&gt;"", "Other","")))</f>
        <v/>
      </c>
      <c r="L118" s="32" t="str">
        <f>IF(Sheet1!AL118&lt;&gt;"","&lt;$20,000",IF(Sheet1!AM118&lt;&gt;"","$20-49K",IF(Sheet1!AN118&lt;&gt;"","$50-100K",IF(Sheet1!AO118&lt;&gt;"","&gt;$100K",""))))</f>
        <v/>
      </c>
      <c r="M118" s="32" t="str">
        <f>IF(Sheet1!AP118="Y", "Yes", IF(Sheet1!AP118="N", "No",""))</f>
        <v/>
      </c>
      <c r="N118" s="51" t="str">
        <f>IF(Sheet1!AQ118="Y", "Yes", IF(Sheet1!AQ118="N", "No",""))</f>
        <v/>
      </c>
      <c r="O118" s="45" t="str">
        <f>IF(Sheet1!AR118="N", 0, IF(Sheet1!AS118&lt;&gt;"", Sheet1!AS118, ""))</f>
        <v/>
      </c>
      <c r="P118" s="45" t="str">
        <f>IF(Sheet1!AT118&lt;&gt;"", "Never", IF(Sheet1!AU118&lt;&gt;"", "Sometimes", IF(Sheet1!AV118&lt;&gt;"", "Often", IF(Sheet1!AW118&lt;&gt;"", "Always",""))))</f>
        <v/>
      </c>
      <c r="Q118" s="45" t="str">
        <f>IF(Sheet1!AX118="Y", "Yes", IF(Sheet1!AX118="N", "No",""))</f>
        <v/>
      </c>
      <c r="R118" s="45" t="str">
        <f>IF(Sheet1!AY118="Y", IF(Sheet1!AZ118&lt;&gt;"", Sheet1!AZ118-Sheet1!DK118+Sheet1!DL118, ""),"")</f>
        <v/>
      </c>
      <c r="S118" s="45" t="str">
        <f>IF(Sheet1!BA118="Y", IF(Sheet1!BB118&lt;&gt;"", Sheet1!BB118-Sheet1!DK118+Sheet1!DL118, ""),"")</f>
        <v/>
      </c>
      <c r="T118" s="45" t="str">
        <f>IF(Sheet1!BC118="Y", IF(Sheet1!BD118&lt;&gt;"", Sheet1!BD118-Sheet1!DK118+Sheet1!DL118, ""),"")</f>
        <v/>
      </c>
      <c r="U118" s="45" t="str">
        <f>IF(Sheet1!BE118="Y", IF(Sheet1!BF118&lt;&gt;"", Sheet1!BF118-Sheet1!DK118+Sheet1!DL118, ""),"")</f>
        <v/>
      </c>
      <c r="V118" s="45" t="str">
        <f>IF(Sheet1!BG118&lt;&gt;"", Sheet1!BG118,"")</f>
        <v/>
      </c>
      <c r="W118" s="45" t="str">
        <f>IF(Sheet1!BH118&lt;&gt;"", Sheet1!BH118,"")</f>
        <v/>
      </c>
      <c r="X118" s="45" t="str">
        <f>IF(Sheet1!BI118&lt;&gt;"", Sheet1!BI118,"")</f>
        <v/>
      </c>
      <c r="Y118" s="45" t="str">
        <f>IF(Sheet1!BJ118="N", 0, IF(Sheet1!BK118&lt;&gt;"", Sheet1!BK118,""))</f>
        <v/>
      </c>
      <c r="Z118" s="45" t="str">
        <f>IF(Sheet1!BK118="N", 0, IF(Sheet1!BL118&lt;&gt;"", Sheet1!BL118,""))</f>
        <v/>
      </c>
      <c r="AA118" s="45" t="str">
        <f>IF(Sheet1!BN118&lt;&gt;"", Sheet1!BN118, "")</f>
        <v/>
      </c>
      <c r="AB118" s="45" t="str">
        <f>IF(Sheet1!BO118="Y", "Yes", IF(Sheet1!BO118="N", "No", IF(Sheet1!BO118="NA", "NA","")))</f>
        <v/>
      </c>
      <c r="AC118" s="45" t="str">
        <f>IF(Sheet1!BO118="N", "No", IF(Sheet1!BO118="NA", "No kids", IF(Sheet1!BP118="Y", "Enough", IF(Sheet1!BP118="N", "Not enough", ""))))</f>
        <v/>
      </c>
      <c r="AD118" s="45" t="str">
        <f>IF(Sheet1!BQ118="Y", "Yes", IF(Sheet1!BQ118="N", "No",""))</f>
        <v/>
      </c>
      <c r="AE118" s="45" t="str">
        <f>IF(Sheet1!BR118&lt;&gt;"", Sheet1!BR118, "")</f>
        <v/>
      </c>
      <c r="AF118" s="45" t="str">
        <f>IF(Sheet1!BS118&lt;&gt;"", "Yes", IF(Sheet1!BT118&lt;&gt;"", "No", IF(Sheet1!BU118&lt;&gt;"", "No surviving parent", IF(Sheet1!BV118&lt;&gt;"", "Don't know",""))))</f>
        <v/>
      </c>
      <c r="AG118" s="45" t="str">
        <f>IF(Sheet1!BW118&lt;&gt;"", "Yes", IF(Sheet1!BX118&lt;&gt;"", "No", IF(Sheet1!BY118&lt;&gt;"", "No surviving parent", IF(Sheet1!BZ118&lt;&gt;"", "Don't know",""))))</f>
        <v/>
      </c>
      <c r="AH118" s="45" t="str">
        <f>IF(Sheet1!CA118&lt;&gt;"", "Yes","")</f>
        <v/>
      </c>
      <c r="AI118" s="45" t="str">
        <f>IF(Sheet1!CB118&lt;&gt;"", "Yes","")</f>
        <v/>
      </c>
      <c r="AJ118" s="45" t="str">
        <f>IF(Sheet1!CC118&lt;&gt;"", "Yes","")</f>
        <v/>
      </c>
      <c r="AK118" s="45" t="str">
        <f>IF(Sheet1!CD118&lt;&gt;"", "Yes","")</f>
        <v/>
      </c>
      <c r="AL118" s="45" t="str">
        <f>IF(Sheet1!CE118&lt;&gt;"", "Yes","")</f>
        <v/>
      </c>
      <c r="AM118" s="45" t="str">
        <f>IF(Sheet1!CF118&lt;&gt;"", Sheet1!CF118, "")</f>
        <v/>
      </c>
      <c r="AN118" s="45" t="str">
        <f>IF(Sheet1!CG118="Y", "Yes", IF(Sheet1!CG118="N", "No",""))</f>
        <v/>
      </c>
      <c r="AO118" s="45" t="str">
        <f>IF(Sheet1!CH118&lt;&gt;"", Sheet1!CH118, "")</f>
        <v/>
      </c>
      <c r="AP118" s="45" t="str">
        <f>IF(Sheet1!CI118&lt;&gt;"", "No family support", IF(Sheet1!CJ118&lt;&gt;"", "A little family support", IF(Sheet1!CK118&lt;&gt;"", "A lot of family support","")))</f>
        <v/>
      </c>
      <c r="AQ118" s="45" t="str">
        <f>IF(Sheet1!CL118&lt;&gt;"", Sheet1!CL118, "")</f>
        <v/>
      </c>
      <c r="AR118" s="45" t="str">
        <f>IF(Sheet1!CM118="Y", "Yes", IF(Sheet1!CM118="N", "No",""))</f>
        <v/>
      </c>
      <c r="AS118" s="45" t="str">
        <f>IF(Sheet1!CN118&lt;&gt;"", "Boys and Girls Club was supportive", "")</f>
        <v/>
      </c>
      <c r="AT118" s="45" t="str">
        <f>IF(Sheet1!CO118&lt;&gt;"", "Supported by Reach program", "")</f>
        <v/>
      </c>
      <c r="AU118" s="45" t="str">
        <f>IF(Sheet1!CP118&lt;&gt;"", "Supported by Girls Inc", "")</f>
        <v/>
      </c>
      <c r="AV118" s="45" t="str">
        <f>IF(Sheet1!CQ118&lt;&gt;"", "Supported by sports teams", "")</f>
        <v/>
      </c>
      <c r="AW118" s="45" t="str">
        <f>IF(Sheet1!CR118&lt;&gt;"", "Supported by other groups", "")</f>
        <v/>
      </c>
      <c r="AX118" s="45" t="str">
        <f>IF(Sheet1!CS118&lt;&gt;"", Sheet1!CS118, "")</f>
        <v/>
      </c>
      <c r="AY118" s="45" t="str">
        <f>IF(Sheet1!CT118="Y", "Yes", IF(Sheet1!CT118="N", "No", ""))</f>
        <v/>
      </c>
      <c r="AZ118" s="45" t="str">
        <f>IF(Sheet1!CU118="Y", "Yes", IF(Sheet1!CU118="N", "No", ""))</f>
        <v/>
      </c>
      <c r="BA118" s="45" t="str">
        <f>IF(Sheet1!CV118&lt;&gt;"", "Yes", "")</f>
        <v/>
      </c>
      <c r="BB118" s="45" t="str">
        <f>IF(Sheet1!CW118&lt;&gt;"", "Yes", "")</f>
        <v/>
      </c>
      <c r="BC118" s="45" t="str">
        <f>IF(Sheet1!CX118&lt;&gt;"", "Yes", "")</f>
        <v/>
      </c>
      <c r="BD118" s="45" t="str">
        <f>IF(Sheet1!CY118&lt;&gt;"", "Yes", "")</f>
        <v/>
      </c>
      <c r="BE118" s="45" t="str">
        <f>IF(Sheet1!CZ118="N", "Didn't see one", IF(Sheet1!CZ118="Y", IF(Sheet1!DA118="Y", "It helped", IF(Sheet1!DA118="N", "It didn't help", "")), ""))</f>
        <v/>
      </c>
      <c r="BF118" s="45" t="str">
        <f>IF(Sheet1!DB118&lt;&gt;"", Sheet1!DB118, "")</f>
        <v/>
      </c>
      <c r="BG118" s="45" t="str">
        <f>IF(Sheet1!DC118="Y", "Yes", IF(Sheet1!DC118="N", "No", ""))</f>
        <v/>
      </c>
      <c r="BH118" s="45" t="str">
        <f>IF(Sheet1!DD118="Y", "Yes", IF(Sheet1!DD118="N", "No", ""))</f>
        <v/>
      </c>
      <c r="BI118" s="45" t="str">
        <f>IF(Sheet1!DE118&lt;&gt;"", "Before", IF(Sheet1!DF118&lt;&gt;"", "After", IF(Sheet1!DG118&lt;&gt;"", "Never in a gang","")))</f>
        <v/>
      </c>
      <c r="BJ118" s="45" t="str">
        <f>IF(Sheet1!DG118&lt;&gt;"", "", IF(Sheet1!DH118&lt;&gt;"", Sheet1!DH118, ""))</f>
        <v/>
      </c>
      <c r="BK118" s="45" t="str">
        <f>IF(Sheet1!DI118="Y", "Yes", IF(Sheet1!DI118="N", "No", ""))</f>
        <v/>
      </c>
      <c r="BL118" s="45" t="str">
        <f>IF(Sheet1!DI118="Y", IF(Sheet1!DJ118&lt;&gt;"", Sheet1!DJ118, ""), "")</f>
        <v/>
      </c>
      <c r="BM118" s="45" t="str">
        <f>IF(Sheet1!DL118&lt;&gt;"", Sheet1!DL118, "")</f>
        <v/>
      </c>
      <c r="BN118" s="45" t="str">
        <f>IF(Sheet1!DM118="Y", "Yes", IF(Sheet1!DM118="N", "No", ""))</f>
        <v/>
      </c>
    </row>
    <row r="119" spans="1:66">
      <c r="A119" s="32">
        <v>118</v>
      </c>
      <c r="B119" s="32" t="str">
        <f>IF(Sheet1!B119="M","Male", IF(Sheet1!B119="F","Female",""))</f>
        <v/>
      </c>
      <c r="C119" s="32" t="str">
        <f>IF(Sheet1!C119&lt;&gt;"","&lt;20",IF(Sheet1!D119&lt;&gt;"","21-30",IF(Sheet1!E119&lt;&gt;"","31-40",(IF(Sheet1!F119&lt;&gt;"","41-50",IF(Sheet1!G119&lt;&gt;"","50+",""))))))</f>
        <v/>
      </c>
      <c r="D119" s="32" t="str">
        <f>IF(Sheet1!H119&lt;&gt;"","Latino",IF(Sheet1!I119&lt;&gt;"", "White", IF(Sheet1!J119&lt;&gt;"", "Asian", IF(Sheet1!K119&lt;&gt;"", "African-American",IF(Sheet1!L119&lt;&gt;"", "Other","")))))</f>
        <v/>
      </c>
      <c r="E119" s="32" t="str">
        <f>IF(Sheet1!M119="N","No",IF(Sheet1!M119="Y","Yes",""))</f>
        <v/>
      </c>
      <c r="F119" s="32" t="str">
        <f>IF(Sheet1!N119&lt;&gt;"","Primary",IF(Sheet1!O119&lt;&gt;"","Middle",IF(Sheet1!P119&lt;&gt;"","Some HS",IF(Sheet1!Q119&lt;&gt;"","HS Diploma",IF(Sheet1!R119&lt;&gt;"","Some College",IF(Sheet1!S119&lt;&gt;"","College Diploma",""))))))</f>
        <v/>
      </c>
      <c r="G119" s="32" t="str">
        <f>IF(Sheet1!U119&lt;&gt;"", "&lt;5", IF(Sheet1!V119&lt;&gt;"", "5-19", IF(Sheet1!W119&lt;&gt;"", "20-40", IF(Sheet1!X119&lt;&gt;"", "&gt;40",""))))</f>
        <v/>
      </c>
      <c r="H119" s="32" t="str">
        <f>IF(Sheet1!Y119&lt;&gt;"", "Parents", IF(Sheet1!Z119&lt;&gt;"", "Illegal Activity", IF(Sheet1!AA119&lt;&gt;"", "Gov't Support", IF(Sheet1!AB119&lt;&gt;"", "Other",""))))</f>
        <v/>
      </c>
      <c r="I119" s="32" t="str">
        <f>IF(Sheet1!AC119="Y", "Yes", IF(Sheet1!AC119="N", "No", ""))</f>
        <v/>
      </c>
      <c r="J119" s="32" t="str">
        <f>IF(Sheet1!AD119="N", "0", IF(Sheet1!AE119&lt;&gt;"", "1", IF(Sheet1!AF119&lt;&gt;"", "2-3", IF(Sheet1!AG119&lt;&gt;"", "4-6", IF(Sheet1!AH119&lt;&gt;"", "7+","")))))</f>
        <v/>
      </c>
      <c r="K119" s="32" t="str">
        <f>IF(Sheet1!AI119&lt;&gt;"", "English", IF(Sheet1!AJ119&lt;&gt;"", "Spanish", IF(Sheet1!AK119&lt;&gt;"", "Other","")))</f>
        <v/>
      </c>
      <c r="L119" s="32" t="str">
        <f>IF(Sheet1!AL119&lt;&gt;"","&lt;$20,000",IF(Sheet1!AM119&lt;&gt;"","$20-49K",IF(Sheet1!AN119&lt;&gt;"","$50-100K",IF(Sheet1!AO119&lt;&gt;"","&gt;$100K",""))))</f>
        <v/>
      </c>
      <c r="M119" s="32" t="str">
        <f>IF(Sheet1!AP119="Y", "Yes", IF(Sheet1!AP119="N", "No",""))</f>
        <v/>
      </c>
      <c r="N119" s="51" t="str">
        <f>IF(Sheet1!AQ119="Y", "Yes", IF(Sheet1!AQ119="N", "No",""))</f>
        <v/>
      </c>
      <c r="O119" s="45" t="str">
        <f>IF(Sheet1!AR119="N", 0, IF(Sheet1!AS119&lt;&gt;"", Sheet1!AS119, ""))</f>
        <v/>
      </c>
      <c r="P119" s="45" t="str">
        <f>IF(Sheet1!AT119&lt;&gt;"", "Never", IF(Sheet1!AU119&lt;&gt;"", "Sometimes", IF(Sheet1!AV119&lt;&gt;"", "Often", IF(Sheet1!AW119&lt;&gt;"", "Always",""))))</f>
        <v/>
      </c>
      <c r="Q119" s="45" t="str">
        <f>IF(Sheet1!AX119="Y", "Yes", IF(Sheet1!AX119="N", "No",""))</f>
        <v/>
      </c>
      <c r="R119" s="45" t="str">
        <f>IF(Sheet1!AY119="Y", IF(Sheet1!AZ119&lt;&gt;"", Sheet1!AZ119-Sheet1!DK119+Sheet1!DL119, ""),"")</f>
        <v/>
      </c>
      <c r="S119" s="45" t="str">
        <f>IF(Sheet1!BA119="Y", IF(Sheet1!BB119&lt;&gt;"", Sheet1!BB119-Sheet1!DK119+Sheet1!DL119, ""),"")</f>
        <v/>
      </c>
      <c r="T119" s="45" t="str">
        <f>IF(Sheet1!BC119="Y", IF(Sheet1!BD119&lt;&gt;"", Sheet1!BD119-Sheet1!DK119+Sheet1!DL119, ""),"")</f>
        <v/>
      </c>
      <c r="U119" s="45" t="str">
        <f>IF(Sheet1!BE119="Y", IF(Sheet1!BF119&lt;&gt;"", Sheet1!BF119-Sheet1!DK119+Sheet1!DL119, ""),"")</f>
        <v/>
      </c>
      <c r="V119" s="45" t="str">
        <f>IF(Sheet1!BG119&lt;&gt;"", Sheet1!BG119,"")</f>
        <v/>
      </c>
      <c r="W119" s="45" t="str">
        <f>IF(Sheet1!BH119&lt;&gt;"", Sheet1!BH119,"")</f>
        <v/>
      </c>
      <c r="X119" s="45" t="str">
        <f>IF(Sheet1!BI119&lt;&gt;"", Sheet1!BI119,"")</f>
        <v/>
      </c>
      <c r="Y119" s="45" t="str">
        <f>IF(Sheet1!BJ119="N", 0, IF(Sheet1!BK119&lt;&gt;"", Sheet1!BK119,""))</f>
        <v/>
      </c>
      <c r="Z119" s="45" t="str">
        <f>IF(Sheet1!BK119="N", 0, IF(Sheet1!BL119&lt;&gt;"", Sheet1!BL119,""))</f>
        <v/>
      </c>
      <c r="AA119" s="45" t="str">
        <f>IF(Sheet1!BN119&lt;&gt;"", Sheet1!BN119, "")</f>
        <v/>
      </c>
      <c r="AB119" s="45" t="str">
        <f>IF(Sheet1!BO119="Y", "Yes", IF(Sheet1!BO119="N", "No", IF(Sheet1!BO119="NA", "NA","")))</f>
        <v/>
      </c>
      <c r="AC119" s="45" t="str">
        <f>IF(Sheet1!BO119="N", "No", IF(Sheet1!BO119="NA", "No kids", IF(Sheet1!BP119="Y", "Enough", IF(Sheet1!BP119="N", "Not enough", ""))))</f>
        <v/>
      </c>
      <c r="AD119" s="45" t="str">
        <f>IF(Sheet1!BQ119="Y", "Yes", IF(Sheet1!BQ119="N", "No",""))</f>
        <v/>
      </c>
      <c r="AE119" s="45" t="str">
        <f>IF(Sheet1!BR119&lt;&gt;"", Sheet1!BR119, "")</f>
        <v/>
      </c>
      <c r="AF119" s="45" t="str">
        <f>IF(Sheet1!BS119&lt;&gt;"", "Yes", IF(Sheet1!BT119&lt;&gt;"", "No", IF(Sheet1!BU119&lt;&gt;"", "No surviving parent", IF(Sheet1!BV119&lt;&gt;"", "Don't know",""))))</f>
        <v/>
      </c>
      <c r="AG119" s="45" t="str">
        <f>IF(Sheet1!BW119&lt;&gt;"", "Yes", IF(Sheet1!BX119&lt;&gt;"", "No", IF(Sheet1!BY119&lt;&gt;"", "No surviving parent", IF(Sheet1!BZ119&lt;&gt;"", "Don't know",""))))</f>
        <v/>
      </c>
      <c r="AH119" s="45" t="str">
        <f>IF(Sheet1!CA119&lt;&gt;"", "Yes","")</f>
        <v/>
      </c>
      <c r="AI119" s="45" t="str">
        <f>IF(Sheet1!CB119&lt;&gt;"", "Yes","")</f>
        <v/>
      </c>
      <c r="AJ119" s="45" t="str">
        <f>IF(Sheet1!CC119&lt;&gt;"", "Yes","")</f>
        <v/>
      </c>
      <c r="AK119" s="45" t="str">
        <f>IF(Sheet1!CD119&lt;&gt;"", "Yes","")</f>
        <v/>
      </c>
      <c r="AL119" s="45" t="str">
        <f>IF(Sheet1!CE119&lt;&gt;"", "Yes","")</f>
        <v/>
      </c>
      <c r="AM119" s="45" t="str">
        <f>IF(Sheet1!CF119&lt;&gt;"", Sheet1!CF119, "")</f>
        <v/>
      </c>
      <c r="AN119" s="45" t="str">
        <f>IF(Sheet1!CG119="Y", "Yes", IF(Sheet1!CG119="N", "No",""))</f>
        <v/>
      </c>
      <c r="AO119" s="45" t="str">
        <f>IF(Sheet1!CH119&lt;&gt;"", Sheet1!CH119, "")</f>
        <v/>
      </c>
      <c r="AP119" s="45" t="str">
        <f>IF(Sheet1!CI119&lt;&gt;"", "No family support", IF(Sheet1!CJ119&lt;&gt;"", "A little family support", IF(Sheet1!CK119&lt;&gt;"", "A lot of family support","")))</f>
        <v/>
      </c>
      <c r="AQ119" s="45" t="str">
        <f>IF(Sheet1!CL119&lt;&gt;"", Sheet1!CL119, "")</f>
        <v/>
      </c>
      <c r="AR119" s="45" t="str">
        <f>IF(Sheet1!CM119="Y", "Yes", IF(Sheet1!CM119="N", "No",""))</f>
        <v/>
      </c>
      <c r="AS119" s="45" t="str">
        <f>IF(Sheet1!CN119&lt;&gt;"", "Boys and Girls Club was supportive", "")</f>
        <v/>
      </c>
      <c r="AT119" s="45" t="str">
        <f>IF(Sheet1!CO119&lt;&gt;"", "Supported by Reach program", "")</f>
        <v/>
      </c>
      <c r="AU119" s="45" t="str">
        <f>IF(Sheet1!CP119&lt;&gt;"", "Supported by Girls Inc", "")</f>
        <v/>
      </c>
      <c r="AV119" s="45" t="str">
        <f>IF(Sheet1!CQ119&lt;&gt;"", "Supported by sports teams", "")</f>
        <v/>
      </c>
      <c r="AW119" s="45" t="str">
        <f>IF(Sheet1!CR119&lt;&gt;"", "Supported by other groups", "")</f>
        <v/>
      </c>
      <c r="AX119" s="45" t="str">
        <f>IF(Sheet1!CS119&lt;&gt;"", Sheet1!CS119, "")</f>
        <v/>
      </c>
      <c r="AY119" s="45" t="str">
        <f>IF(Sheet1!CT119="Y", "Yes", IF(Sheet1!CT119="N", "No", ""))</f>
        <v/>
      </c>
      <c r="AZ119" s="45" t="str">
        <f>IF(Sheet1!CU119="Y", "Yes", IF(Sheet1!CU119="N", "No", ""))</f>
        <v/>
      </c>
      <c r="BA119" s="45" t="str">
        <f>IF(Sheet1!CV119&lt;&gt;"", "Yes", "")</f>
        <v/>
      </c>
      <c r="BB119" s="45" t="str">
        <f>IF(Sheet1!CW119&lt;&gt;"", "Yes", "")</f>
        <v/>
      </c>
      <c r="BC119" s="45" t="str">
        <f>IF(Sheet1!CX119&lt;&gt;"", "Yes", "")</f>
        <v/>
      </c>
      <c r="BD119" s="45" t="str">
        <f>IF(Sheet1!CY119&lt;&gt;"", "Yes", "")</f>
        <v/>
      </c>
      <c r="BE119" s="45" t="str">
        <f>IF(Sheet1!CZ119="N", "Didn't see one", IF(Sheet1!CZ119="Y", IF(Sheet1!DA119="Y", "It helped", IF(Sheet1!DA119="N", "It didn't help", "")), ""))</f>
        <v/>
      </c>
      <c r="BF119" s="45" t="str">
        <f>IF(Sheet1!DB119&lt;&gt;"", Sheet1!DB119, "")</f>
        <v/>
      </c>
      <c r="BG119" s="45" t="str">
        <f>IF(Sheet1!DC119="Y", "Yes", IF(Sheet1!DC119="N", "No", ""))</f>
        <v/>
      </c>
      <c r="BH119" s="45" t="str">
        <f>IF(Sheet1!DD119="Y", "Yes", IF(Sheet1!DD119="N", "No", ""))</f>
        <v/>
      </c>
      <c r="BI119" s="45" t="str">
        <f>IF(Sheet1!DE119&lt;&gt;"", "Before", IF(Sheet1!DF119&lt;&gt;"", "After", IF(Sheet1!DG119&lt;&gt;"", "Never in a gang","")))</f>
        <v/>
      </c>
      <c r="BJ119" s="45" t="str">
        <f>IF(Sheet1!DG119&lt;&gt;"", "", IF(Sheet1!DH119&lt;&gt;"", Sheet1!DH119, ""))</f>
        <v/>
      </c>
      <c r="BK119" s="45" t="str">
        <f>IF(Sheet1!DI119="Y", "Yes", IF(Sheet1!DI119="N", "No", ""))</f>
        <v/>
      </c>
      <c r="BL119" s="45" t="str">
        <f>IF(Sheet1!DI119="Y", IF(Sheet1!DJ119&lt;&gt;"", Sheet1!DJ119, ""), "")</f>
        <v/>
      </c>
      <c r="BM119" s="45" t="str">
        <f>IF(Sheet1!DL119&lt;&gt;"", Sheet1!DL119, "")</f>
        <v/>
      </c>
      <c r="BN119" s="45" t="str">
        <f>IF(Sheet1!DM119="Y", "Yes", IF(Sheet1!DM119="N", "No", ""))</f>
        <v/>
      </c>
    </row>
    <row r="120" spans="1:66">
      <c r="A120" s="32">
        <v>119</v>
      </c>
      <c r="B120" s="32" t="str">
        <f>IF(Sheet1!B120="M","Male", IF(Sheet1!B120="F","Female",""))</f>
        <v/>
      </c>
      <c r="C120" s="32" t="str">
        <f>IF(Sheet1!C120&lt;&gt;"","&lt;20",IF(Sheet1!D120&lt;&gt;"","21-30",IF(Sheet1!E120&lt;&gt;"","31-40",(IF(Sheet1!F120&lt;&gt;"","41-50",IF(Sheet1!G120&lt;&gt;"","50+",""))))))</f>
        <v/>
      </c>
      <c r="D120" s="32" t="str">
        <f>IF(Sheet1!H120&lt;&gt;"","Latino",IF(Sheet1!I120&lt;&gt;"", "White", IF(Sheet1!J120&lt;&gt;"", "Asian", IF(Sheet1!K120&lt;&gt;"", "African-American",IF(Sheet1!L120&lt;&gt;"", "Other","")))))</f>
        <v/>
      </c>
      <c r="E120" s="32" t="str">
        <f>IF(Sheet1!M120="N","No",IF(Sheet1!M120="Y","Yes",""))</f>
        <v/>
      </c>
      <c r="F120" s="32" t="str">
        <f>IF(Sheet1!N120&lt;&gt;"","Primary",IF(Sheet1!O120&lt;&gt;"","Middle",IF(Sheet1!P120&lt;&gt;"","Some HS",IF(Sheet1!Q120&lt;&gt;"","HS Diploma",IF(Sheet1!R120&lt;&gt;"","Some College",IF(Sheet1!S120&lt;&gt;"","College Diploma",""))))))</f>
        <v/>
      </c>
      <c r="G120" s="32" t="str">
        <f>IF(Sheet1!U120&lt;&gt;"", "&lt;5", IF(Sheet1!V120&lt;&gt;"", "5-19", IF(Sheet1!W120&lt;&gt;"", "20-40", IF(Sheet1!X120&lt;&gt;"", "&gt;40",""))))</f>
        <v/>
      </c>
      <c r="H120" s="32" t="str">
        <f>IF(Sheet1!Y120&lt;&gt;"", "Parents", IF(Sheet1!Z120&lt;&gt;"", "Illegal Activity", IF(Sheet1!AA120&lt;&gt;"", "Gov't Support", IF(Sheet1!AB120&lt;&gt;"", "Other",""))))</f>
        <v/>
      </c>
      <c r="I120" s="32" t="str">
        <f>IF(Sheet1!AC120="Y", "Yes", IF(Sheet1!AC120="N", "No", ""))</f>
        <v/>
      </c>
      <c r="J120" s="32" t="str">
        <f>IF(Sheet1!AD120="N", "0", IF(Sheet1!AE120&lt;&gt;"", "1", IF(Sheet1!AF120&lt;&gt;"", "2-3", IF(Sheet1!AG120&lt;&gt;"", "4-6", IF(Sheet1!AH120&lt;&gt;"", "7+","")))))</f>
        <v/>
      </c>
      <c r="K120" s="32" t="str">
        <f>IF(Sheet1!AI120&lt;&gt;"", "English", IF(Sheet1!AJ120&lt;&gt;"", "Spanish", IF(Sheet1!AK120&lt;&gt;"", "Other","")))</f>
        <v/>
      </c>
      <c r="L120" s="32" t="str">
        <f>IF(Sheet1!AL120&lt;&gt;"","&lt;$20,000",IF(Sheet1!AM120&lt;&gt;"","$20-49K",IF(Sheet1!AN120&lt;&gt;"","$50-100K",IF(Sheet1!AO120&lt;&gt;"","&gt;$100K",""))))</f>
        <v/>
      </c>
      <c r="M120" s="32" t="str">
        <f>IF(Sheet1!AP120="Y", "Yes", IF(Sheet1!AP120="N", "No",""))</f>
        <v/>
      </c>
      <c r="N120" s="51" t="str">
        <f>IF(Sheet1!AQ120="Y", "Yes", IF(Sheet1!AQ120="N", "No",""))</f>
        <v/>
      </c>
      <c r="O120" s="45" t="str">
        <f>IF(Sheet1!AR120="N", 0, IF(Sheet1!AS120&lt;&gt;"", Sheet1!AS120, ""))</f>
        <v/>
      </c>
      <c r="P120" s="45" t="str">
        <f>IF(Sheet1!AT120&lt;&gt;"", "Never", IF(Sheet1!AU120&lt;&gt;"", "Sometimes", IF(Sheet1!AV120&lt;&gt;"", "Often", IF(Sheet1!AW120&lt;&gt;"", "Always",""))))</f>
        <v/>
      </c>
      <c r="Q120" s="45" t="str">
        <f>IF(Sheet1!AX120="Y", "Yes", IF(Sheet1!AX120="N", "No",""))</f>
        <v/>
      </c>
      <c r="R120" s="45" t="str">
        <f>IF(Sheet1!AY120="Y", IF(Sheet1!AZ120&lt;&gt;"", Sheet1!AZ120-Sheet1!DK120+Sheet1!DL120, ""),"")</f>
        <v/>
      </c>
      <c r="S120" s="45" t="str">
        <f>IF(Sheet1!BA120="Y", IF(Sheet1!BB120&lt;&gt;"", Sheet1!BB120-Sheet1!DK120+Sheet1!DL120, ""),"")</f>
        <v/>
      </c>
      <c r="T120" s="45" t="str">
        <f>IF(Sheet1!BC120="Y", IF(Sheet1!BD120&lt;&gt;"", Sheet1!BD120-Sheet1!DK120+Sheet1!DL120, ""),"")</f>
        <v/>
      </c>
      <c r="U120" s="45" t="str">
        <f>IF(Sheet1!BE120="Y", IF(Sheet1!BF120&lt;&gt;"", Sheet1!BF120-Sheet1!DK120+Sheet1!DL120, ""),"")</f>
        <v/>
      </c>
      <c r="V120" s="45" t="str">
        <f>IF(Sheet1!BG120&lt;&gt;"", Sheet1!BG120,"")</f>
        <v/>
      </c>
      <c r="W120" s="45" t="str">
        <f>IF(Sheet1!BH120&lt;&gt;"", Sheet1!BH120,"")</f>
        <v/>
      </c>
      <c r="X120" s="45" t="str">
        <f>IF(Sheet1!BI120&lt;&gt;"", Sheet1!BI120,"")</f>
        <v/>
      </c>
      <c r="Y120" s="45" t="str">
        <f>IF(Sheet1!BJ120="N", 0, IF(Sheet1!BK120&lt;&gt;"", Sheet1!BK120,""))</f>
        <v/>
      </c>
      <c r="Z120" s="45" t="str">
        <f>IF(Sheet1!BK120="N", 0, IF(Sheet1!BL120&lt;&gt;"", Sheet1!BL120,""))</f>
        <v/>
      </c>
      <c r="AA120" s="45" t="str">
        <f>IF(Sheet1!BN120&lt;&gt;"", Sheet1!BN120, "")</f>
        <v/>
      </c>
      <c r="AB120" s="45" t="str">
        <f>IF(Sheet1!BO120="Y", "Yes", IF(Sheet1!BO120="N", "No", IF(Sheet1!BO120="NA", "NA","")))</f>
        <v/>
      </c>
      <c r="AC120" s="45" t="str">
        <f>IF(Sheet1!BO120="N", "No", IF(Sheet1!BO120="NA", "No kids", IF(Sheet1!BP120="Y", "Enough", IF(Sheet1!BP120="N", "Not enough", ""))))</f>
        <v/>
      </c>
      <c r="AD120" s="45" t="str">
        <f>IF(Sheet1!BQ120="Y", "Yes", IF(Sheet1!BQ120="N", "No",""))</f>
        <v/>
      </c>
      <c r="AE120" s="45" t="str">
        <f>IF(Sheet1!BR120&lt;&gt;"", Sheet1!BR120, "")</f>
        <v/>
      </c>
      <c r="AF120" s="45" t="str">
        <f>IF(Sheet1!BS120&lt;&gt;"", "Yes", IF(Sheet1!BT120&lt;&gt;"", "No", IF(Sheet1!BU120&lt;&gt;"", "No surviving parent", IF(Sheet1!BV120&lt;&gt;"", "Don't know",""))))</f>
        <v/>
      </c>
      <c r="AG120" s="45" t="str">
        <f>IF(Sheet1!BW120&lt;&gt;"", "Yes", IF(Sheet1!BX120&lt;&gt;"", "No", IF(Sheet1!BY120&lt;&gt;"", "No surviving parent", IF(Sheet1!BZ120&lt;&gt;"", "Don't know",""))))</f>
        <v/>
      </c>
      <c r="AH120" s="45" t="str">
        <f>IF(Sheet1!CA120&lt;&gt;"", "Yes","")</f>
        <v/>
      </c>
      <c r="AI120" s="45" t="str">
        <f>IF(Sheet1!CB120&lt;&gt;"", "Yes","")</f>
        <v/>
      </c>
      <c r="AJ120" s="45" t="str">
        <f>IF(Sheet1!CC120&lt;&gt;"", "Yes","")</f>
        <v/>
      </c>
      <c r="AK120" s="45" t="str">
        <f>IF(Sheet1!CD120&lt;&gt;"", "Yes","")</f>
        <v/>
      </c>
      <c r="AL120" s="45" t="str">
        <f>IF(Sheet1!CE120&lt;&gt;"", "Yes","")</f>
        <v/>
      </c>
      <c r="AM120" s="45" t="str">
        <f>IF(Sheet1!CF120&lt;&gt;"", Sheet1!CF120, "")</f>
        <v/>
      </c>
      <c r="AN120" s="45" t="str">
        <f>IF(Sheet1!CG120="Y", "Yes", IF(Sheet1!CG120="N", "No",""))</f>
        <v/>
      </c>
      <c r="AO120" s="45" t="str">
        <f>IF(Sheet1!CH120&lt;&gt;"", Sheet1!CH120, "")</f>
        <v/>
      </c>
      <c r="AP120" s="45" t="str">
        <f>IF(Sheet1!CI120&lt;&gt;"", "No family support", IF(Sheet1!CJ120&lt;&gt;"", "A little family support", IF(Sheet1!CK120&lt;&gt;"", "A lot of family support","")))</f>
        <v/>
      </c>
      <c r="AQ120" s="45" t="str">
        <f>IF(Sheet1!CL120&lt;&gt;"", Sheet1!CL120, "")</f>
        <v/>
      </c>
      <c r="AR120" s="45" t="str">
        <f>IF(Sheet1!CM120="Y", "Yes", IF(Sheet1!CM120="N", "No",""))</f>
        <v/>
      </c>
      <c r="AS120" s="45" t="str">
        <f>IF(Sheet1!CN120&lt;&gt;"", "Boys and Girls Club was supportive", "")</f>
        <v/>
      </c>
      <c r="AT120" s="45" t="str">
        <f>IF(Sheet1!CO120&lt;&gt;"", "Supported by Reach program", "")</f>
        <v/>
      </c>
      <c r="AU120" s="45" t="str">
        <f>IF(Sheet1!CP120&lt;&gt;"", "Supported by Girls Inc", "")</f>
        <v/>
      </c>
      <c r="AV120" s="45" t="str">
        <f>IF(Sheet1!CQ120&lt;&gt;"", "Supported by sports teams", "")</f>
        <v/>
      </c>
      <c r="AW120" s="45" t="str">
        <f>IF(Sheet1!CR120&lt;&gt;"", "Supported by other groups", "")</f>
        <v/>
      </c>
      <c r="AX120" s="45" t="str">
        <f>IF(Sheet1!CS120&lt;&gt;"", Sheet1!CS120, "")</f>
        <v/>
      </c>
      <c r="AY120" s="45" t="str">
        <f>IF(Sheet1!CT120="Y", "Yes", IF(Sheet1!CT120="N", "No", ""))</f>
        <v/>
      </c>
      <c r="AZ120" s="45" t="str">
        <f>IF(Sheet1!CU120="Y", "Yes", IF(Sheet1!CU120="N", "No", ""))</f>
        <v/>
      </c>
      <c r="BA120" s="45" t="str">
        <f>IF(Sheet1!CV120&lt;&gt;"", "Yes", "")</f>
        <v/>
      </c>
      <c r="BB120" s="45" t="str">
        <f>IF(Sheet1!CW120&lt;&gt;"", "Yes", "")</f>
        <v/>
      </c>
      <c r="BC120" s="45" t="str">
        <f>IF(Sheet1!CX120&lt;&gt;"", "Yes", "")</f>
        <v/>
      </c>
      <c r="BD120" s="45" t="str">
        <f>IF(Sheet1!CY120&lt;&gt;"", "Yes", "")</f>
        <v/>
      </c>
      <c r="BE120" s="45" t="str">
        <f>IF(Sheet1!CZ120="N", "Didn't see one", IF(Sheet1!CZ120="Y", IF(Sheet1!DA120="Y", "It helped", IF(Sheet1!DA120="N", "It didn't help", "")), ""))</f>
        <v/>
      </c>
      <c r="BF120" s="45" t="str">
        <f>IF(Sheet1!DB120&lt;&gt;"", Sheet1!DB120, "")</f>
        <v/>
      </c>
      <c r="BG120" s="45" t="str">
        <f>IF(Sheet1!DC120="Y", "Yes", IF(Sheet1!DC120="N", "No", ""))</f>
        <v/>
      </c>
      <c r="BH120" s="45" t="str">
        <f>IF(Sheet1!DD120="Y", "Yes", IF(Sheet1!DD120="N", "No", ""))</f>
        <v/>
      </c>
      <c r="BI120" s="45" t="str">
        <f>IF(Sheet1!DE120&lt;&gt;"", "Before", IF(Sheet1!DF120&lt;&gt;"", "After", IF(Sheet1!DG120&lt;&gt;"", "Never in a gang","")))</f>
        <v/>
      </c>
      <c r="BJ120" s="45" t="str">
        <f>IF(Sheet1!DG120&lt;&gt;"", "", IF(Sheet1!DH120&lt;&gt;"", Sheet1!DH120, ""))</f>
        <v/>
      </c>
      <c r="BK120" s="45" t="str">
        <f>IF(Sheet1!DI120="Y", "Yes", IF(Sheet1!DI120="N", "No", ""))</f>
        <v/>
      </c>
      <c r="BL120" s="45" t="str">
        <f>IF(Sheet1!DI120="Y", IF(Sheet1!DJ120&lt;&gt;"", Sheet1!DJ120, ""), "")</f>
        <v/>
      </c>
      <c r="BM120" s="45" t="str">
        <f>IF(Sheet1!DL120&lt;&gt;"", Sheet1!DL120, "")</f>
        <v/>
      </c>
      <c r="BN120" s="45" t="str">
        <f>IF(Sheet1!DM120="Y", "Yes", IF(Sheet1!DM120="N", "No", ""))</f>
        <v/>
      </c>
    </row>
    <row r="121" spans="1:66">
      <c r="A121" s="32">
        <v>120</v>
      </c>
      <c r="B121" s="32" t="str">
        <f>IF(Sheet1!B121="M","Male", IF(Sheet1!B121="F","Female",""))</f>
        <v/>
      </c>
      <c r="C121" s="32" t="str">
        <f>IF(Sheet1!C121&lt;&gt;"","&lt;20",IF(Sheet1!D121&lt;&gt;"","21-30",IF(Sheet1!E121&lt;&gt;"","31-40",(IF(Sheet1!F121&lt;&gt;"","41-50",IF(Sheet1!G121&lt;&gt;"","50+",""))))))</f>
        <v/>
      </c>
      <c r="D121" s="32" t="str">
        <f>IF(Sheet1!H121&lt;&gt;"","Latino",IF(Sheet1!I121&lt;&gt;"", "White", IF(Sheet1!J121&lt;&gt;"", "Asian", IF(Sheet1!K121&lt;&gt;"", "African-American",IF(Sheet1!L121&lt;&gt;"", "Other","")))))</f>
        <v/>
      </c>
      <c r="E121" s="32" t="str">
        <f>IF(Sheet1!M121="N","No",IF(Sheet1!M121="Y","Yes",""))</f>
        <v/>
      </c>
      <c r="F121" s="32" t="str">
        <f>IF(Sheet1!N121&lt;&gt;"","Primary",IF(Sheet1!O121&lt;&gt;"","Middle",IF(Sheet1!P121&lt;&gt;"","Some HS",IF(Sheet1!Q121&lt;&gt;"","HS Diploma",IF(Sheet1!R121&lt;&gt;"","Some College",IF(Sheet1!S121&lt;&gt;"","College Diploma",""))))))</f>
        <v/>
      </c>
      <c r="G121" s="32" t="str">
        <f>IF(Sheet1!U121&lt;&gt;"", "&lt;5", IF(Sheet1!V121&lt;&gt;"", "5-19", IF(Sheet1!W121&lt;&gt;"", "20-40", IF(Sheet1!X121&lt;&gt;"", "&gt;40",""))))</f>
        <v/>
      </c>
      <c r="H121" s="32" t="str">
        <f>IF(Sheet1!Y121&lt;&gt;"", "Parents", IF(Sheet1!Z121&lt;&gt;"", "Illegal Activity", IF(Sheet1!AA121&lt;&gt;"", "Gov't Support", IF(Sheet1!AB121&lt;&gt;"", "Other",""))))</f>
        <v/>
      </c>
      <c r="I121" s="32" t="str">
        <f>IF(Sheet1!AC121="Y", "Yes", IF(Sheet1!AC121="N", "No", ""))</f>
        <v/>
      </c>
      <c r="J121" s="32" t="str">
        <f>IF(Sheet1!AD121="N", "0", IF(Sheet1!AE121&lt;&gt;"", "1", IF(Sheet1!AF121&lt;&gt;"", "2-3", IF(Sheet1!AG121&lt;&gt;"", "4-6", IF(Sheet1!AH121&lt;&gt;"", "7+","")))))</f>
        <v/>
      </c>
      <c r="K121" s="32" t="str">
        <f>IF(Sheet1!AI121&lt;&gt;"", "English", IF(Sheet1!AJ121&lt;&gt;"", "Spanish", IF(Sheet1!AK121&lt;&gt;"", "Other","")))</f>
        <v/>
      </c>
      <c r="L121" s="32" t="str">
        <f>IF(Sheet1!AL121&lt;&gt;"","&lt;$20,000",IF(Sheet1!AM121&lt;&gt;"","$20-49K",IF(Sheet1!AN121&lt;&gt;"","$50-100K",IF(Sheet1!AO121&lt;&gt;"","&gt;$100K",""))))</f>
        <v/>
      </c>
      <c r="M121" s="32" t="str">
        <f>IF(Sheet1!AP121="Y", "Yes", IF(Sheet1!AP121="N", "No",""))</f>
        <v/>
      </c>
      <c r="N121" s="51" t="str">
        <f>IF(Sheet1!AQ121="Y", "Yes", IF(Sheet1!AQ121="N", "No",""))</f>
        <v/>
      </c>
      <c r="O121" s="45" t="str">
        <f>IF(Sheet1!AR121="N", 0, IF(Sheet1!AS121&lt;&gt;"", Sheet1!AS121, ""))</f>
        <v/>
      </c>
      <c r="P121" s="45" t="str">
        <f>IF(Sheet1!AT121&lt;&gt;"", "Never", IF(Sheet1!AU121&lt;&gt;"", "Sometimes", IF(Sheet1!AV121&lt;&gt;"", "Often", IF(Sheet1!AW121&lt;&gt;"", "Always",""))))</f>
        <v/>
      </c>
      <c r="Q121" s="45" t="str">
        <f>IF(Sheet1!AX121="Y", "Yes", IF(Sheet1!AX121="N", "No",""))</f>
        <v/>
      </c>
      <c r="R121" s="45" t="str">
        <f>IF(Sheet1!AY121="Y", IF(Sheet1!AZ121&lt;&gt;"", Sheet1!AZ121-Sheet1!DK121+Sheet1!DL121, ""),"")</f>
        <v/>
      </c>
      <c r="S121" s="45" t="str">
        <f>IF(Sheet1!BA121="Y", IF(Sheet1!BB121&lt;&gt;"", Sheet1!BB121-Sheet1!DK121+Sheet1!DL121, ""),"")</f>
        <v/>
      </c>
      <c r="T121" s="45" t="str">
        <f>IF(Sheet1!BC121="Y", IF(Sheet1!BD121&lt;&gt;"", Sheet1!BD121-Sheet1!DK121+Sheet1!DL121, ""),"")</f>
        <v/>
      </c>
      <c r="U121" s="45" t="str">
        <f>IF(Sheet1!BE121="Y", IF(Sheet1!BF121&lt;&gt;"", Sheet1!BF121-Sheet1!DK121+Sheet1!DL121, ""),"")</f>
        <v/>
      </c>
      <c r="V121" s="45" t="str">
        <f>IF(Sheet1!BG121&lt;&gt;"", Sheet1!BG121,"")</f>
        <v/>
      </c>
      <c r="W121" s="45" t="str">
        <f>IF(Sheet1!BH121&lt;&gt;"", Sheet1!BH121,"")</f>
        <v/>
      </c>
      <c r="X121" s="45" t="str">
        <f>IF(Sheet1!BI121&lt;&gt;"", Sheet1!BI121,"")</f>
        <v/>
      </c>
      <c r="Y121" s="45" t="str">
        <f>IF(Sheet1!BJ121="N", 0, IF(Sheet1!BK121&lt;&gt;"", Sheet1!BK121,""))</f>
        <v/>
      </c>
      <c r="Z121" s="45" t="str">
        <f>IF(Sheet1!BK121="N", 0, IF(Sheet1!BL121&lt;&gt;"", Sheet1!BL121,""))</f>
        <v/>
      </c>
      <c r="AA121" s="45" t="str">
        <f>IF(Sheet1!BN121&lt;&gt;"", Sheet1!BN121, "")</f>
        <v/>
      </c>
      <c r="AB121" s="45" t="str">
        <f>IF(Sheet1!BO121="Y", "Yes", IF(Sheet1!BO121="N", "No", IF(Sheet1!BO121="NA", "NA","")))</f>
        <v/>
      </c>
      <c r="AC121" s="45" t="str">
        <f>IF(Sheet1!BO121="N", "No", IF(Sheet1!BO121="NA", "No kids", IF(Sheet1!BP121="Y", "Enough", IF(Sheet1!BP121="N", "Not enough", ""))))</f>
        <v/>
      </c>
      <c r="AD121" s="45" t="str">
        <f>IF(Sheet1!BQ121="Y", "Yes", IF(Sheet1!BQ121="N", "No",""))</f>
        <v/>
      </c>
      <c r="AE121" s="45" t="str">
        <f>IF(Sheet1!BR121&lt;&gt;"", Sheet1!BR121, "")</f>
        <v/>
      </c>
      <c r="AF121" s="45" t="str">
        <f>IF(Sheet1!BS121&lt;&gt;"", "Yes", IF(Sheet1!BT121&lt;&gt;"", "No", IF(Sheet1!BU121&lt;&gt;"", "No surviving parent", IF(Sheet1!BV121&lt;&gt;"", "Don't know",""))))</f>
        <v/>
      </c>
      <c r="AG121" s="45" t="str">
        <f>IF(Sheet1!BW121&lt;&gt;"", "Yes", IF(Sheet1!BX121&lt;&gt;"", "No", IF(Sheet1!BY121&lt;&gt;"", "No surviving parent", IF(Sheet1!BZ121&lt;&gt;"", "Don't know",""))))</f>
        <v/>
      </c>
      <c r="AH121" s="45" t="str">
        <f>IF(Sheet1!CA121&lt;&gt;"", "Yes","")</f>
        <v/>
      </c>
      <c r="AI121" s="45" t="str">
        <f>IF(Sheet1!CB121&lt;&gt;"", "Yes","")</f>
        <v/>
      </c>
      <c r="AJ121" s="45" t="str">
        <f>IF(Sheet1!CC121&lt;&gt;"", "Yes","")</f>
        <v/>
      </c>
      <c r="AK121" s="45" t="str">
        <f>IF(Sheet1!CD121&lt;&gt;"", "Yes","")</f>
        <v/>
      </c>
      <c r="AL121" s="45" t="str">
        <f>IF(Sheet1!CE121&lt;&gt;"", "Yes","")</f>
        <v/>
      </c>
      <c r="AM121" s="45" t="str">
        <f>IF(Sheet1!CF121&lt;&gt;"", Sheet1!CF121, "")</f>
        <v/>
      </c>
      <c r="AN121" s="45" t="str">
        <f>IF(Sheet1!CG121="Y", "Yes", IF(Sheet1!CG121="N", "No",""))</f>
        <v/>
      </c>
      <c r="AO121" s="45" t="str">
        <f>IF(Sheet1!CH121&lt;&gt;"", Sheet1!CH121, "")</f>
        <v/>
      </c>
      <c r="AP121" s="45" t="str">
        <f>IF(Sheet1!CI121&lt;&gt;"", "No family support", IF(Sheet1!CJ121&lt;&gt;"", "A little family support", IF(Sheet1!CK121&lt;&gt;"", "A lot of family support","")))</f>
        <v/>
      </c>
      <c r="AQ121" s="45" t="str">
        <f>IF(Sheet1!CL121&lt;&gt;"", Sheet1!CL121, "")</f>
        <v/>
      </c>
      <c r="AR121" s="45" t="str">
        <f>IF(Sheet1!CM121="Y", "Yes", IF(Sheet1!CM121="N", "No",""))</f>
        <v/>
      </c>
      <c r="AS121" s="45" t="str">
        <f>IF(Sheet1!CN121&lt;&gt;"", "Boys and Girls Club was supportive", "")</f>
        <v/>
      </c>
      <c r="AT121" s="45" t="str">
        <f>IF(Sheet1!CO121&lt;&gt;"", "Supported by Reach program", "")</f>
        <v/>
      </c>
      <c r="AU121" s="45" t="str">
        <f>IF(Sheet1!CP121&lt;&gt;"", "Supported by Girls Inc", "")</f>
        <v/>
      </c>
      <c r="AV121" s="45" t="str">
        <f>IF(Sheet1!CQ121&lt;&gt;"", "Supported by sports teams", "")</f>
        <v/>
      </c>
      <c r="AW121" s="45" t="str">
        <f>IF(Sheet1!CR121&lt;&gt;"", "Supported by other groups", "")</f>
        <v/>
      </c>
      <c r="AX121" s="45" t="str">
        <f>IF(Sheet1!CS121&lt;&gt;"", Sheet1!CS121, "")</f>
        <v/>
      </c>
      <c r="AY121" s="45" t="str">
        <f>IF(Sheet1!CT121="Y", "Yes", IF(Sheet1!CT121="N", "No", ""))</f>
        <v/>
      </c>
      <c r="AZ121" s="45" t="str">
        <f>IF(Sheet1!CU121="Y", "Yes", IF(Sheet1!CU121="N", "No", ""))</f>
        <v/>
      </c>
      <c r="BA121" s="45" t="str">
        <f>IF(Sheet1!CV121&lt;&gt;"", "Yes", "")</f>
        <v/>
      </c>
      <c r="BB121" s="45" t="str">
        <f>IF(Sheet1!CW121&lt;&gt;"", "Yes", "")</f>
        <v/>
      </c>
      <c r="BC121" s="45" t="str">
        <f>IF(Sheet1!CX121&lt;&gt;"", "Yes", "")</f>
        <v/>
      </c>
      <c r="BD121" s="45" t="str">
        <f>IF(Sheet1!CY121&lt;&gt;"", "Yes", "")</f>
        <v/>
      </c>
      <c r="BE121" s="45" t="str">
        <f>IF(Sheet1!CZ121="N", "Didn't see one", IF(Sheet1!CZ121="Y", IF(Sheet1!DA121="Y", "It helped", IF(Sheet1!DA121="N", "It didn't help", "")), ""))</f>
        <v/>
      </c>
      <c r="BF121" s="45" t="str">
        <f>IF(Sheet1!DB121&lt;&gt;"", Sheet1!DB121, "")</f>
        <v/>
      </c>
      <c r="BG121" s="45" t="str">
        <f>IF(Sheet1!DC121="Y", "Yes", IF(Sheet1!DC121="N", "No", ""))</f>
        <v/>
      </c>
      <c r="BH121" s="45" t="str">
        <f>IF(Sheet1!DD121="Y", "Yes", IF(Sheet1!DD121="N", "No", ""))</f>
        <v/>
      </c>
      <c r="BI121" s="45" t="str">
        <f>IF(Sheet1!DE121&lt;&gt;"", "Before", IF(Sheet1!DF121&lt;&gt;"", "After", IF(Sheet1!DG121&lt;&gt;"", "Never in a gang","")))</f>
        <v/>
      </c>
      <c r="BJ121" s="45" t="str">
        <f>IF(Sheet1!DG121&lt;&gt;"", "", IF(Sheet1!DH121&lt;&gt;"", Sheet1!DH121, ""))</f>
        <v/>
      </c>
      <c r="BK121" s="45" t="str">
        <f>IF(Sheet1!DI121="Y", "Yes", IF(Sheet1!DI121="N", "No", ""))</f>
        <v/>
      </c>
      <c r="BL121" s="45" t="str">
        <f>IF(Sheet1!DI121="Y", IF(Sheet1!DJ121&lt;&gt;"", Sheet1!DJ121, ""), "")</f>
        <v/>
      </c>
      <c r="BM121" s="45" t="str">
        <f>IF(Sheet1!DL121&lt;&gt;"", Sheet1!DL121, "")</f>
        <v/>
      </c>
      <c r="BN121" s="45" t="str">
        <f>IF(Sheet1!DM121="Y", "Yes", IF(Sheet1!DM121="N", "No", ""))</f>
        <v/>
      </c>
    </row>
    <row r="122" spans="1:66">
      <c r="A122" s="32">
        <v>121</v>
      </c>
      <c r="B122" s="32" t="str">
        <f>IF(Sheet1!B122="M","Male", IF(Sheet1!B122="F","Female",""))</f>
        <v/>
      </c>
      <c r="C122" s="32" t="str">
        <f>IF(Sheet1!C122&lt;&gt;"","&lt;20",IF(Sheet1!D122&lt;&gt;"","21-30",IF(Sheet1!E122&lt;&gt;"","31-40",(IF(Sheet1!F122&lt;&gt;"","41-50",IF(Sheet1!G122&lt;&gt;"","50+",""))))))</f>
        <v/>
      </c>
      <c r="D122" s="32" t="str">
        <f>IF(Sheet1!H122&lt;&gt;"","Latino",IF(Sheet1!I122&lt;&gt;"", "White", IF(Sheet1!J122&lt;&gt;"", "Asian", IF(Sheet1!K122&lt;&gt;"", "African-American",IF(Sheet1!L122&lt;&gt;"", "Other","")))))</f>
        <v/>
      </c>
      <c r="E122" s="32" t="str">
        <f>IF(Sheet1!M122="N","No",IF(Sheet1!M122="Y","Yes",""))</f>
        <v/>
      </c>
      <c r="F122" s="32" t="str">
        <f>IF(Sheet1!N122&lt;&gt;"","Primary",IF(Sheet1!O122&lt;&gt;"","Middle",IF(Sheet1!P122&lt;&gt;"","Some HS",IF(Sheet1!Q122&lt;&gt;"","HS Diploma",IF(Sheet1!R122&lt;&gt;"","Some College",IF(Sheet1!S122&lt;&gt;"","College Diploma",""))))))</f>
        <v/>
      </c>
      <c r="G122" s="32" t="str">
        <f>IF(Sheet1!U122&lt;&gt;"", "&lt;5", IF(Sheet1!V122&lt;&gt;"", "5-19", IF(Sheet1!W122&lt;&gt;"", "20-40", IF(Sheet1!X122&lt;&gt;"", "&gt;40",""))))</f>
        <v/>
      </c>
      <c r="H122" s="32" t="str">
        <f>IF(Sheet1!Y122&lt;&gt;"", "Parents", IF(Sheet1!Z122&lt;&gt;"", "Illegal Activity", IF(Sheet1!AA122&lt;&gt;"", "Gov't Support", IF(Sheet1!AB122&lt;&gt;"", "Other",""))))</f>
        <v/>
      </c>
      <c r="I122" s="32" t="str">
        <f>IF(Sheet1!AC122="Y", "Yes", IF(Sheet1!AC122="N", "No", ""))</f>
        <v/>
      </c>
      <c r="J122" s="32" t="str">
        <f>IF(Sheet1!AD122="N", "0", IF(Sheet1!AE122&lt;&gt;"", "1", IF(Sheet1!AF122&lt;&gt;"", "2-3", IF(Sheet1!AG122&lt;&gt;"", "4-6", IF(Sheet1!AH122&lt;&gt;"", "7+","")))))</f>
        <v/>
      </c>
      <c r="K122" s="32" t="str">
        <f>IF(Sheet1!AI122&lt;&gt;"", "English", IF(Sheet1!AJ122&lt;&gt;"", "Spanish", IF(Sheet1!AK122&lt;&gt;"", "Other","")))</f>
        <v/>
      </c>
      <c r="L122" s="32" t="str">
        <f>IF(Sheet1!AL122&lt;&gt;"","&lt;$20,000",IF(Sheet1!AM122&lt;&gt;"","$20-49K",IF(Sheet1!AN122&lt;&gt;"","$50-100K",IF(Sheet1!AO122&lt;&gt;"","&gt;$100K",""))))</f>
        <v/>
      </c>
      <c r="M122" s="32" t="str">
        <f>IF(Sheet1!AP122="Y", "Yes", IF(Sheet1!AP122="N", "No",""))</f>
        <v/>
      </c>
      <c r="N122" s="51" t="str">
        <f>IF(Sheet1!AQ122="Y", "Yes", IF(Sheet1!AQ122="N", "No",""))</f>
        <v/>
      </c>
      <c r="O122" s="45" t="str">
        <f>IF(Sheet1!AR122="N", 0, IF(Sheet1!AS122&lt;&gt;"", Sheet1!AS122, ""))</f>
        <v/>
      </c>
      <c r="P122" s="45" t="str">
        <f>IF(Sheet1!AT122&lt;&gt;"", "Never", IF(Sheet1!AU122&lt;&gt;"", "Sometimes", IF(Sheet1!AV122&lt;&gt;"", "Often", IF(Sheet1!AW122&lt;&gt;"", "Always",""))))</f>
        <v/>
      </c>
      <c r="Q122" s="45" t="str">
        <f>IF(Sheet1!AX122="Y", "Yes", IF(Sheet1!AX122="N", "No",""))</f>
        <v/>
      </c>
      <c r="R122" s="45" t="str">
        <f>IF(Sheet1!AY122="Y", IF(Sheet1!AZ122&lt;&gt;"", Sheet1!AZ122-Sheet1!DK122+Sheet1!DL122, ""),"")</f>
        <v/>
      </c>
      <c r="S122" s="45" t="str">
        <f>IF(Sheet1!BA122="Y", IF(Sheet1!BB122&lt;&gt;"", Sheet1!BB122-Sheet1!DK122+Sheet1!DL122, ""),"")</f>
        <v/>
      </c>
      <c r="T122" s="45" t="str">
        <f>IF(Sheet1!BC122="Y", IF(Sheet1!BD122&lt;&gt;"", Sheet1!BD122-Sheet1!DK122+Sheet1!DL122, ""),"")</f>
        <v/>
      </c>
      <c r="U122" s="45" t="str">
        <f>IF(Sheet1!BE122="Y", IF(Sheet1!BF122&lt;&gt;"", Sheet1!BF122-Sheet1!DK122+Sheet1!DL122, ""),"")</f>
        <v/>
      </c>
      <c r="V122" s="45" t="str">
        <f>IF(Sheet1!BG122&lt;&gt;"", Sheet1!BG122,"")</f>
        <v/>
      </c>
      <c r="W122" s="45" t="str">
        <f>IF(Sheet1!BH122&lt;&gt;"", Sheet1!BH122,"")</f>
        <v/>
      </c>
      <c r="X122" s="45" t="str">
        <f>IF(Sheet1!BI122&lt;&gt;"", Sheet1!BI122,"")</f>
        <v/>
      </c>
      <c r="Y122" s="45" t="str">
        <f>IF(Sheet1!BJ122="N", 0, IF(Sheet1!BK122&lt;&gt;"", Sheet1!BK122,""))</f>
        <v/>
      </c>
      <c r="Z122" s="45" t="str">
        <f>IF(Sheet1!BK122="N", 0, IF(Sheet1!BL122&lt;&gt;"", Sheet1!BL122,""))</f>
        <v/>
      </c>
      <c r="AA122" s="45" t="str">
        <f>IF(Sheet1!BN122&lt;&gt;"", Sheet1!BN122, "")</f>
        <v/>
      </c>
      <c r="AB122" s="45" t="str">
        <f>IF(Sheet1!BO122="Y", "Yes", IF(Sheet1!BO122="N", "No", IF(Sheet1!BO122="NA", "NA","")))</f>
        <v/>
      </c>
      <c r="AC122" s="45" t="str">
        <f>IF(Sheet1!BO122="N", "No", IF(Sheet1!BO122="NA", "No kids", IF(Sheet1!BP122="Y", "Enough", IF(Sheet1!BP122="N", "Not enough", ""))))</f>
        <v/>
      </c>
      <c r="AD122" s="45" t="str">
        <f>IF(Sheet1!BQ122="Y", "Yes", IF(Sheet1!BQ122="N", "No",""))</f>
        <v/>
      </c>
      <c r="AE122" s="45" t="str">
        <f>IF(Sheet1!BR122&lt;&gt;"", Sheet1!BR122, "")</f>
        <v/>
      </c>
      <c r="AF122" s="45" t="str">
        <f>IF(Sheet1!BS122&lt;&gt;"", "Yes", IF(Sheet1!BT122&lt;&gt;"", "No", IF(Sheet1!BU122&lt;&gt;"", "No surviving parent", IF(Sheet1!BV122&lt;&gt;"", "Don't know",""))))</f>
        <v/>
      </c>
      <c r="AG122" s="45" t="str">
        <f>IF(Sheet1!BW122&lt;&gt;"", "Yes", IF(Sheet1!BX122&lt;&gt;"", "No", IF(Sheet1!BY122&lt;&gt;"", "No surviving parent", IF(Sheet1!BZ122&lt;&gt;"", "Don't know",""))))</f>
        <v/>
      </c>
      <c r="AH122" s="45" t="str">
        <f>IF(Sheet1!CA122&lt;&gt;"", "Yes","")</f>
        <v/>
      </c>
      <c r="AI122" s="45" t="str">
        <f>IF(Sheet1!CB122&lt;&gt;"", "Yes","")</f>
        <v/>
      </c>
      <c r="AJ122" s="45" t="str">
        <f>IF(Sheet1!CC122&lt;&gt;"", "Yes","")</f>
        <v/>
      </c>
      <c r="AK122" s="45" t="str">
        <f>IF(Sheet1!CD122&lt;&gt;"", "Yes","")</f>
        <v/>
      </c>
      <c r="AL122" s="45" t="str">
        <f>IF(Sheet1!CE122&lt;&gt;"", "Yes","")</f>
        <v/>
      </c>
      <c r="AM122" s="45" t="str">
        <f>IF(Sheet1!CF122&lt;&gt;"", Sheet1!CF122, "")</f>
        <v/>
      </c>
      <c r="AN122" s="45" t="str">
        <f>IF(Sheet1!CG122="Y", "Yes", IF(Sheet1!CG122="N", "No",""))</f>
        <v/>
      </c>
      <c r="AO122" s="45" t="str">
        <f>IF(Sheet1!CH122&lt;&gt;"", Sheet1!CH122, "")</f>
        <v/>
      </c>
      <c r="AP122" s="45" t="str">
        <f>IF(Sheet1!CI122&lt;&gt;"", "No family support", IF(Sheet1!CJ122&lt;&gt;"", "A little family support", IF(Sheet1!CK122&lt;&gt;"", "A lot of family support","")))</f>
        <v/>
      </c>
      <c r="AQ122" s="45" t="str">
        <f>IF(Sheet1!CL122&lt;&gt;"", Sheet1!CL122, "")</f>
        <v/>
      </c>
      <c r="AR122" s="45" t="str">
        <f>IF(Sheet1!CM122="Y", "Yes", IF(Sheet1!CM122="N", "No",""))</f>
        <v/>
      </c>
      <c r="AS122" s="45" t="str">
        <f>IF(Sheet1!CN122&lt;&gt;"", "Boys and Girls Club was supportive", "")</f>
        <v/>
      </c>
      <c r="AT122" s="45" t="str">
        <f>IF(Sheet1!CO122&lt;&gt;"", "Supported by Reach program", "")</f>
        <v/>
      </c>
      <c r="AU122" s="45" t="str">
        <f>IF(Sheet1!CP122&lt;&gt;"", "Supported by Girls Inc", "")</f>
        <v/>
      </c>
      <c r="AV122" s="45" t="str">
        <f>IF(Sheet1!CQ122&lt;&gt;"", "Supported by sports teams", "")</f>
        <v/>
      </c>
      <c r="AW122" s="45" t="str">
        <f>IF(Sheet1!CR122&lt;&gt;"", "Supported by other groups", "")</f>
        <v/>
      </c>
      <c r="AX122" s="45" t="str">
        <f>IF(Sheet1!CS122&lt;&gt;"", Sheet1!CS122, "")</f>
        <v/>
      </c>
      <c r="AY122" s="45" t="str">
        <f>IF(Sheet1!CT122="Y", "Yes", IF(Sheet1!CT122="N", "No", ""))</f>
        <v/>
      </c>
      <c r="AZ122" s="45" t="str">
        <f>IF(Sheet1!CU122="Y", "Yes", IF(Sheet1!CU122="N", "No", ""))</f>
        <v/>
      </c>
      <c r="BA122" s="45" t="str">
        <f>IF(Sheet1!CV122&lt;&gt;"", "Yes", "")</f>
        <v/>
      </c>
      <c r="BB122" s="45" t="str">
        <f>IF(Sheet1!CW122&lt;&gt;"", "Yes", "")</f>
        <v/>
      </c>
      <c r="BC122" s="45" t="str">
        <f>IF(Sheet1!CX122&lt;&gt;"", "Yes", "")</f>
        <v/>
      </c>
      <c r="BD122" s="45" t="str">
        <f>IF(Sheet1!CY122&lt;&gt;"", "Yes", "")</f>
        <v/>
      </c>
      <c r="BE122" s="45" t="str">
        <f>IF(Sheet1!CZ122="N", "Didn't see one", IF(Sheet1!CZ122="Y", IF(Sheet1!DA122="Y", "It helped", IF(Sheet1!DA122="N", "It didn't help", "")), ""))</f>
        <v/>
      </c>
      <c r="BF122" s="45" t="str">
        <f>IF(Sheet1!DB122&lt;&gt;"", Sheet1!DB122, "")</f>
        <v/>
      </c>
      <c r="BG122" s="45" t="str">
        <f>IF(Sheet1!DC122="Y", "Yes", IF(Sheet1!DC122="N", "No", ""))</f>
        <v/>
      </c>
      <c r="BH122" s="45" t="str">
        <f>IF(Sheet1!DD122="Y", "Yes", IF(Sheet1!DD122="N", "No", ""))</f>
        <v/>
      </c>
      <c r="BI122" s="45" t="str">
        <f>IF(Sheet1!DE122&lt;&gt;"", "Before", IF(Sheet1!DF122&lt;&gt;"", "After", IF(Sheet1!DG122&lt;&gt;"", "Never in a gang","")))</f>
        <v/>
      </c>
      <c r="BJ122" s="45" t="str">
        <f>IF(Sheet1!DG122&lt;&gt;"", "", IF(Sheet1!DH122&lt;&gt;"", Sheet1!DH122, ""))</f>
        <v/>
      </c>
      <c r="BK122" s="45" t="str">
        <f>IF(Sheet1!DI122="Y", "Yes", IF(Sheet1!DI122="N", "No", ""))</f>
        <v/>
      </c>
      <c r="BL122" s="45" t="str">
        <f>IF(Sheet1!DI122="Y", IF(Sheet1!DJ122&lt;&gt;"", Sheet1!DJ122, ""), "")</f>
        <v/>
      </c>
      <c r="BM122" s="45" t="str">
        <f>IF(Sheet1!DL122&lt;&gt;"", Sheet1!DL122, "")</f>
        <v/>
      </c>
      <c r="BN122" s="45" t="str">
        <f>IF(Sheet1!DM122="Y", "Yes", IF(Sheet1!DM122="N", "No", ""))</f>
        <v/>
      </c>
    </row>
    <row r="123" spans="1:66">
      <c r="A123" s="32">
        <v>122</v>
      </c>
      <c r="B123" s="32" t="str">
        <f>IF(Sheet1!B123="M","Male", IF(Sheet1!B123="F","Female",""))</f>
        <v/>
      </c>
      <c r="C123" s="32" t="str">
        <f>IF(Sheet1!C123&lt;&gt;"","&lt;20",IF(Sheet1!D123&lt;&gt;"","21-30",IF(Sheet1!E123&lt;&gt;"","31-40",(IF(Sheet1!F123&lt;&gt;"","41-50",IF(Sheet1!G123&lt;&gt;"","50+",""))))))</f>
        <v/>
      </c>
      <c r="D123" s="32" t="str">
        <f>IF(Sheet1!H123&lt;&gt;"","Latino",IF(Sheet1!I123&lt;&gt;"", "White", IF(Sheet1!J123&lt;&gt;"", "Asian", IF(Sheet1!K123&lt;&gt;"", "African-American",IF(Sheet1!L123&lt;&gt;"", "Other","")))))</f>
        <v/>
      </c>
      <c r="E123" s="32" t="str">
        <f>IF(Sheet1!M123="N","No",IF(Sheet1!M123="Y","Yes",""))</f>
        <v/>
      </c>
      <c r="F123" s="32" t="str">
        <f>IF(Sheet1!N123&lt;&gt;"","Primary",IF(Sheet1!O123&lt;&gt;"","Middle",IF(Sheet1!P123&lt;&gt;"","Some HS",IF(Sheet1!Q123&lt;&gt;"","HS Diploma",IF(Sheet1!R123&lt;&gt;"","Some College",IF(Sheet1!S123&lt;&gt;"","College Diploma",""))))))</f>
        <v/>
      </c>
      <c r="G123" s="32" t="str">
        <f>IF(Sheet1!U123&lt;&gt;"", "&lt;5", IF(Sheet1!V123&lt;&gt;"", "5-19", IF(Sheet1!W123&lt;&gt;"", "20-40", IF(Sheet1!X123&lt;&gt;"", "&gt;40",""))))</f>
        <v/>
      </c>
      <c r="H123" s="32" t="str">
        <f>IF(Sheet1!Y123&lt;&gt;"", "Parents", IF(Sheet1!Z123&lt;&gt;"", "Illegal Activity", IF(Sheet1!AA123&lt;&gt;"", "Gov't Support", IF(Sheet1!AB123&lt;&gt;"", "Other",""))))</f>
        <v/>
      </c>
      <c r="I123" s="32" t="str">
        <f>IF(Sheet1!AC123="Y", "Yes", IF(Sheet1!AC123="N", "No", ""))</f>
        <v/>
      </c>
      <c r="J123" s="32" t="str">
        <f>IF(Sheet1!AD123="N", "0", IF(Sheet1!AE123&lt;&gt;"", "1", IF(Sheet1!AF123&lt;&gt;"", "2-3", IF(Sheet1!AG123&lt;&gt;"", "4-6", IF(Sheet1!AH123&lt;&gt;"", "7+","")))))</f>
        <v/>
      </c>
      <c r="K123" s="32" t="str">
        <f>IF(Sheet1!AI123&lt;&gt;"", "English", IF(Sheet1!AJ123&lt;&gt;"", "Spanish", IF(Sheet1!AK123&lt;&gt;"", "Other","")))</f>
        <v/>
      </c>
      <c r="L123" s="32" t="str">
        <f>IF(Sheet1!AL123&lt;&gt;"","&lt;$20,000",IF(Sheet1!AM123&lt;&gt;"","$20-49K",IF(Sheet1!AN123&lt;&gt;"","$50-100K",IF(Sheet1!AO123&lt;&gt;"","&gt;$100K",""))))</f>
        <v/>
      </c>
      <c r="M123" s="32" t="str">
        <f>IF(Sheet1!AP123="Y", "Yes", IF(Sheet1!AP123="N", "No",""))</f>
        <v/>
      </c>
      <c r="N123" s="51" t="str">
        <f>IF(Sheet1!AQ123="Y", "Yes", IF(Sheet1!AQ123="N", "No",""))</f>
        <v/>
      </c>
      <c r="O123" s="45" t="str">
        <f>IF(Sheet1!AR123="N", 0, IF(Sheet1!AS123&lt;&gt;"", Sheet1!AS123, ""))</f>
        <v/>
      </c>
      <c r="P123" s="45" t="str">
        <f>IF(Sheet1!AT123&lt;&gt;"", "Never", IF(Sheet1!AU123&lt;&gt;"", "Sometimes", IF(Sheet1!AV123&lt;&gt;"", "Often", IF(Sheet1!AW123&lt;&gt;"", "Always",""))))</f>
        <v/>
      </c>
      <c r="Q123" s="45" t="str">
        <f>IF(Sheet1!AX123="Y", "Yes", IF(Sheet1!AX123="N", "No",""))</f>
        <v/>
      </c>
      <c r="R123" s="45" t="str">
        <f>IF(Sheet1!AY123="Y", IF(Sheet1!AZ123&lt;&gt;"", Sheet1!AZ123-Sheet1!DK123+Sheet1!DL123, ""),"")</f>
        <v/>
      </c>
      <c r="S123" s="45" t="str">
        <f>IF(Sheet1!BA123="Y", IF(Sheet1!BB123&lt;&gt;"", Sheet1!BB123-Sheet1!DK123+Sheet1!DL123, ""),"")</f>
        <v/>
      </c>
      <c r="T123" s="45" t="str">
        <f>IF(Sheet1!BC123="Y", IF(Sheet1!BD123&lt;&gt;"", Sheet1!BD123-Sheet1!DK123+Sheet1!DL123, ""),"")</f>
        <v/>
      </c>
      <c r="U123" s="45" t="str">
        <f>IF(Sheet1!BE123="Y", IF(Sheet1!BF123&lt;&gt;"", Sheet1!BF123-Sheet1!DK123+Sheet1!DL123, ""),"")</f>
        <v/>
      </c>
      <c r="V123" s="45" t="str">
        <f>IF(Sheet1!BG123&lt;&gt;"", Sheet1!BG123,"")</f>
        <v/>
      </c>
      <c r="W123" s="45" t="str">
        <f>IF(Sheet1!BH123&lt;&gt;"", Sheet1!BH123,"")</f>
        <v/>
      </c>
      <c r="X123" s="45" t="str">
        <f>IF(Sheet1!BI123&lt;&gt;"", Sheet1!BI123,"")</f>
        <v/>
      </c>
      <c r="Y123" s="45" t="str">
        <f>IF(Sheet1!BJ123="N", 0, IF(Sheet1!BK123&lt;&gt;"", Sheet1!BK123,""))</f>
        <v/>
      </c>
      <c r="Z123" s="45" t="str">
        <f>IF(Sheet1!BK123="N", 0, IF(Sheet1!BL123&lt;&gt;"", Sheet1!BL123,""))</f>
        <v/>
      </c>
      <c r="AA123" s="45" t="str">
        <f>IF(Sheet1!BN123&lt;&gt;"", Sheet1!BN123, "")</f>
        <v/>
      </c>
      <c r="AB123" s="45" t="str">
        <f>IF(Sheet1!BO123="Y", "Yes", IF(Sheet1!BO123="N", "No", IF(Sheet1!BO123="NA", "NA","")))</f>
        <v/>
      </c>
      <c r="AC123" s="45" t="str">
        <f>IF(Sheet1!BO123="N", "No", IF(Sheet1!BO123="NA", "No kids", IF(Sheet1!BP123="Y", "Enough", IF(Sheet1!BP123="N", "Not enough", ""))))</f>
        <v/>
      </c>
      <c r="AD123" s="45" t="str">
        <f>IF(Sheet1!BQ123="Y", "Yes", IF(Sheet1!BQ123="N", "No",""))</f>
        <v/>
      </c>
      <c r="AE123" s="45" t="str">
        <f>IF(Sheet1!BR123&lt;&gt;"", Sheet1!BR123, "")</f>
        <v/>
      </c>
      <c r="AF123" s="45" t="str">
        <f>IF(Sheet1!BS123&lt;&gt;"", "Yes", IF(Sheet1!BT123&lt;&gt;"", "No", IF(Sheet1!BU123&lt;&gt;"", "No surviving parent", IF(Sheet1!BV123&lt;&gt;"", "Don't know",""))))</f>
        <v/>
      </c>
      <c r="AG123" s="45" t="str">
        <f>IF(Sheet1!BW123&lt;&gt;"", "Yes", IF(Sheet1!BX123&lt;&gt;"", "No", IF(Sheet1!BY123&lt;&gt;"", "No surviving parent", IF(Sheet1!BZ123&lt;&gt;"", "Don't know",""))))</f>
        <v/>
      </c>
      <c r="AH123" s="45" t="str">
        <f>IF(Sheet1!CA123&lt;&gt;"", "Yes","")</f>
        <v/>
      </c>
      <c r="AI123" s="45" t="str">
        <f>IF(Sheet1!CB123&lt;&gt;"", "Yes","")</f>
        <v/>
      </c>
      <c r="AJ123" s="45" t="str">
        <f>IF(Sheet1!CC123&lt;&gt;"", "Yes","")</f>
        <v/>
      </c>
      <c r="AK123" s="45" t="str">
        <f>IF(Sheet1!CD123&lt;&gt;"", "Yes","")</f>
        <v/>
      </c>
      <c r="AL123" s="45" t="str">
        <f>IF(Sheet1!CE123&lt;&gt;"", "Yes","")</f>
        <v/>
      </c>
      <c r="AM123" s="45" t="str">
        <f>IF(Sheet1!CF123&lt;&gt;"", Sheet1!CF123, "")</f>
        <v/>
      </c>
      <c r="AN123" s="45" t="str">
        <f>IF(Sheet1!CG123="Y", "Yes", IF(Sheet1!CG123="N", "No",""))</f>
        <v/>
      </c>
      <c r="AO123" s="45" t="str">
        <f>IF(Sheet1!CH123&lt;&gt;"", Sheet1!CH123, "")</f>
        <v/>
      </c>
      <c r="AP123" s="45" t="str">
        <f>IF(Sheet1!CI123&lt;&gt;"", "No family support", IF(Sheet1!CJ123&lt;&gt;"", "A little family support", IF(Sheet1!CK123&lt;&gt;"", "A lot of family support","")))</f>
        <v/>
      </c>
      <c r="AQ123" s="45" t="str">
        <f>IF(Sheet1!CL123&lt;&gt;"", Sheet1!CL123, "")</f>
        <v/>
      </c>
      <c r="AR123" s="45" t="str">
        <f>IF(Sheet1!CM123="Y", "Yes", IF(Sheet1!CM123="N", "No",""))</f>
        <v/>
      </c>
      <c r="AS123" s="45" t="str">
        <f>IF(Sheet1!CN123&lt;&gt;"", "Boys and Girls Club was supportive", "")</f>
        <v/>
      </c>
      <c r="AT123" s="45" t="str">
        <f>IF(Sheet1!CO123&lt;&gt;"", "Supported by Reach program", "")</f>
        <v/>
      </c>
      <c r="AU123" s="45" t="str">
        <f>IF(Sheet1!CP123&lt;&gt;"", "Supported by Girls Inc", "")</f>
        <v/>
      </c>
      <c r="AV123" s="45" t="str">
        <f>IF(Sheet1!CQ123&lt;&gt;"", "Supported by sports teams", "")</f>
        <v/>
      </c>
      <c r="AW123" s="45" t="str">
        <f>IF(Sheet1!CR123&lt;&gt;"", "Supported by other groups", "")</f>
        <v/>
      </c>
      <c r="AX123" s="45" t="str">
        <f>IF(Sheet1!CS123&lt;&gt;"", Sheet1!CS123, "")</f>
        <v/>
      </c>
      <c r="AY123" s="45" t="str">
        <f>IF(Sheet1!CT123="Y", "Yes", IF(Sheet1!CT123="N", "No", ""))</f>
        <v/>
      </c>
      <c r="AZ123" s="45" t="str">
        <f>IF(Sheet1!CU123="Y", "Yes", IF(Sheet1!CU123="N", "No", ""))</f>
        <v/>
      </c>
      <c r="BA123" s="45" t="str">
        <f>IF(Sheet1!CV123&lt;&gt;"", "Yes", "")</f>
        <v/>
      </c>
      <c r="BB123" s="45" t="str">
        <f>IF(Sheet1!CW123&lt;&gt;"", "Yes", "")</f>
        <v/>
      </c>
      <c r="BC123" s="45" t="str">
        <f>IF(Sheet1!CX123&lt;&gt;"", "Yes", "")</f>
        <v/>
      </c>
      <c r="BD123" s="45" t="str">
        <f>IF(Sheet1!CY123&lt;&gt;"", "Yes", "")</f>
        <v/>
      </c>
      <c r="BE123" s="45" t="str">
        <f>IF(Sheet1!CZ123="N", "Didn't see one", IF(Sheet1!CZ123="Y", IF(Sheet1!DA123="Y", "It helped", IF(Sheet1!DA123="N", "It didn't help", "")), ""))</f>
        <v/>
      </c>
      <c r="BF123" s="45" t="str">
        <f>IF(Sheet1!DB123&lt;&gt;"", Sheet1!DB123, "")</f>
        <v/>
      </c>
      <c r="BG123" s="45" t="str">
        <f>IF(Sheet1!DC123="Y", "Yes", IF(Sheet1!DC123="N", "No", ""))</f>
        <v/>
      </c>
      <c r="BH123" s="45" t="str">
        <f>IF(Sheet1!DD123="Y", "Yes", IF(Sheet1!DD123="N", "No", ""))</f>
        <v/>
      </c>
      <c r="BI123" s="45" t="str">
        <f>IF(Sheet1!DE123&lt;&gt;"", "Before", IF(Sheet1!DF123&lt;&gt;"", "After", IF(Sheet1!DG123&lt;&gt;"", "Never in a gang","")))</f>
        <v/>
      </c>
      <c r="BJ123" s="45" t="str">
        <f>IF(Sheet1!DG123&lt;&gt;"", "", IF(Sheet1!DH123&lt;&gt;"", Sheet1!DH123, ""))</f>
        <v/>
      </c>
      <c r="BK123" s="45" t="str">
        <f>IF(Sheet1!DI123="Y", "Yes", IF(Sheet1!DI123="N", "No", ""))</f>
        <v/>
      </c>
      <c r="BL123" s="45" t="str">
        <f>IF(Sheet1!DI123="Y", IF(Sheet1!DJ123&lt;&gt;"", Sheet1!DJ123, ""), "")</f>
        <v/>
      </c>
      <c r="BM123" s="45" t="str">
        <f>IF(Sheet1!DL123&lt;&gt;"", Sheet1!DL123, "")</f>
        <v/>
      </c>
      <c r="BN123" s="45" t="str">
        <f>IF(Sheet1!DM123="Y", "Yes", IF(Sheet1!DM123="N", "No", ""))</f>
        <v/>
      </c>
    </row>
    <row r="124" spans="1:66">
      <c r="A124" s="32">
        <v>123</v>
      </c>
      <c r="B124" s="32" t="str">
        <f>IF(Sheet1!B124="M","Male", IF(Sheet1!B124="F","Female",""))</f>
        <v/>
      </c>
      <c r="C124" s="32" t="str">
        <f>IF(Sheet1!C124&lt;&gt;"","&lt;20",IF(Sheet1!D124&lt;&gt;"","21-30",IF(Sheet1!E124&lt;&gt;"","31-40",(IF(Sheet1!F124&lt;&gt;"","41-50",IF(Sheet1!G124&lt;&gt;"","50+",""))))))</f>
        <v/>
      </c>
      <c r="D124" s="32" t="str">
        <f>IF(Sheet1!H124&lt;&gt;"","Latino",IF(Sheet1!I124&lt;&gt;"", "White", IF(Sheet1!J124&lt;&gt;"", "Asian", IF(Sheet1!K124&lt;&gt;"", "African-American",IF(Sheet1!L124&lt;&gt;"", "Other","")))))</f>
        <v/>
      </c>
      <c r="E124" s="32" t="str">
        <f>IF(Sheet1!M124="N","No",IF(Sheet1!M124="Y","Yes",""))</f>
        <v/>
      </c>
      <c r="F124" s="32" t="str">
        <f>IF(Sheet1!N124&lt;&gt;"","Primary",IF(Sheet1!O124&lt;&gt;"","Middle",IF(Sheet1!P124&lt;&gt;"","Some HS",IF(Sheet1!Q124&lt;&gt;"","HS Diploma",IF(Sheet1!R124&lt;&gt;"","Some College",IF(Sheet1!S124&lt;&gt;"","College Diploma",""))))))</f>
        <v/>
      </c>
      <c r="G124" s="32" t="str">
        <f>IF(Sheet1!U124&lt;&gt;"", "&lt;5", IF(Sheet1!V124&lt;&gt;"", "5-19", IF(Sheet1!W124&lt;&gt;"", "20-40", IF(Sheet1!X124&lt;&gt;"", "&gt;40",""))))</f>
        <v/>
      </c>
      <c r="H124" s="32" t="str">
        <f>IF(Sheet1!Y124&lt;&gt;"", "Parents", IF(Sheet1!Z124&lt;&gt;"", "Illegal Activity", IF(Sheet1!AA124&lt;&gt;"", "Gov't Support", IF(Sheet1!AB124&lt;&gt;"", "Other",""))))</f>
        <v/>
      </c>
      <c r="I124" s="32" t="str">
        <f>IF(Sheet1!AC124="Y", "Yes", IF(Sheet1!AC124="N", "No", ""))</f>
        <v/>
      </c>
      <c r="J124" s="32" t="str">
        <f>IF(Sheet1!AD124="N", "0", IF(Sheet1!AE124&lt;&gt;"", "1", IF(Sheet1!AF124&lt;&gt;"", "2-3", IF(Sheet1!AG124&lt;&gt;"", "4-6", IF(Sheet1!AH124&lt;&gt;"", "7+","")))))</f>
        <v/>
      </c>
      <c r="K124" s="32" t="str">
        <f>IF(Sheet1!AI124&lt;&gt;"", "English", IF(Sheet1!AJ124&lt;&gt;"", "Spanish", IF(Sheet1!AK124&lt;&gt;"", "Other","")))</f>
        <v/>
      </c>
      <c r="L124" s="32" t="str">
        <f>IF(Sheet1!AL124&lt;&gt;"","&lt;$20,000",IF(Sheet1!AM124&lt;&gt;"","$20-49K",IF(Sheet1!AN124&lt;&gt;"","$50-100K",IF(Sheet1!AO124&lt;&gt;"","&gt;$100K",""))))</f>
        <v/>
      </c>
      <c r="M124" s="32" t="str">
        <f>IF(Sheet1!AP124="Y", "Yes", IF(Sheet1!AP124="N", "No",""))</f>
        <v/>
      </c>
      <c r="N124" s="51" t="str">
        <f>IF(Sheet1!AQ124="Y", "Yes", IF(Sheet1!AQ124="N", "No",""))</f>
        <v/>
      </c>
      <c r="O124" s="45" t="str">
        <f>IF(Sheet1!AR124="N", 0, IF(Sheet1!AS124&lt;&gt;"", Sheet1!AS124, ""))</f>
        <v/>
      </c>
      <c r="P124" s="45" t="str">
        <f>IF(Sheet1!AT124&lt;&gt;"", "Never", IF(Sheet1!AU124&lt;&gt;"", "Sometimes", IF(Sheet1!AV124&lt;&gt;"", "Often", IF(Sheet1!AW124&lt;&gt;"", "Always",""))))</f>
        <v/>
      </c>
      <c r="Q124" s="45" t="str">
        <f>IF(Sheet1!AX124="Y", "Yes", IF(Sheet1!AX124="N", "No",""))</f>
        <v/>
      </c>
      <c r="R124" s="45" t="str">
        <f>IF(Sheet1!AY124="Y", IF(Sheet1!AZ124&lt;&gt;"", Sheet1!AZ124-Sheet1!DK124+Sheet1!DL124, ""),"")</f>
        <v/>
      </c>
      <c r="S124" s="45" t="str">
        <f>IF(Sheet1!BA124="Y", IF(Sheet1!BB124&lt;&gt;"", Sheet1!BB124-Sheet1!DK124+Sheet1!DL124, ""),"")</f>
        <v/>
      </c>
      <c r="T124" s="45" t="str">
        <f>IF(Sheet1!BC124="Y", IF(Sheet1!BD124&lt;&gt;"", Sheet1!BD124-Sheet1!DK124+Sheet1!DL124, ""),"")</f>
        <v/>
      </c>
      <c r="U124" s="45" t="str">
        <f>IF(Sheet1!BE124="Y", IF(Sheet1!BF124&lt;&gt;"", Sheet1!BF124-Sheet1!DK124+Sheet1!DL124, ""),"")</f>
        <v/>
      </c>
      <c r="V124" s="45" t="str">
        <f>IF(Sheet1!BG124&lt;&gt;"", Sheet1!BG124,"")</f>
        <v/>
      </c>
      <c r="W124" s="45" t="str">
        <f>IF(Sheet1!BH124&lt;&gt;"", Sheet1!BH124,"")</f>
        <v/>
      </c>
      <c r="X124" s="45" t="str">
        <f>IF(Sheet1!BI124&lt;&gt;"", Sheet1!BI124,"")</f>
        <v/>
      </c>
      <c r="Y124" s="45" t="str">
        <f>IF(Sheet1!BJ124="N", 0, IF(Sheet1!BK124&lt;&gt;"", Sheet1!BK124,""))</f>
        <v/>
      </c>
      <c r="Z124" s="45" t="str">
        <f>IF(Sheet1!BK124="N", 0, IF(Sheet1!BL124&lt;&gt;"", Sheet1!BL124,""))</f>
        <v/>
      </c>
      <c r="AA124" s="45" t="str">
        <f>IF(Sheet1!BN124&lt;&gt;"", Sheet1!BN124, "")</f>
        <v/>
      </c>
      <c r="AB124" s="45" t="str">
        <f>IF(Sheet1!BO124="Y", "Yes", IF(Sheet1!BO124="N", "No", IF(Sheet1!BO124="NA", "NA","")))</f>
        <v/>
      </c>
      <c r="AC124" s="45" t="str">
        <f>IF(Sheet1!BO124="N", "No", IF(Sheet1!BO124="NA", "No kids", IF(Sheet1!BP124="Y", "Enough", IF(Sheet1!BP124="N", "Not enough", ""))))</f>
        <v/>
      </c>
      <c r="AD124" s="45" t="str">
        <f>IF(Sheet1!BQ124="Y", "Yes", IF(Sheet1!BQ124="N", "No",""))</f>
        <v/>
      </c>
      <c r="AE124" s="45" t="str">
        <f>IF(Sheet1!BR124&lt;&gt;"", Sheet1!BR124, "")</f>
        <v/>
      </c>
      <c r="AF124" s="45" t="str">
        <f>IF(Sheet1!BS124&lt;&gt;"", "Yes", IF(Sheet1!BT124&lt;&gt;"", "No", IF(Sheet1!BU124&lt;&gt;"", "No surviving parent", IF(Sheet1!BV124&lt;&gt;"", "Don't know",""))))</f>
        <v/>
      </c>
      <c r="AG124" s="45" t="str">
        <f>IF(Sheet1!BW124&lt;&gt;"", "Yes", IF(Sheet1!BX124&lt;&gt;"", "No", IF(Sheet1!BY124&lt;&gt;"", "No surviving parent", IF(Sheet1!BZ124&lt;&gt;"", "Don't know",""))))</f>
        <v/>
      </c>
      <c r="AH124" s="45" t="str">
        <f>IF(Sheet1!CA124&lt;&gt;"", "Yes","")</f>
        <v/>
      </c>
      <c r="AI124" s="45" t="str">
        <f>IF(Sheet1!CB124&lt;&gt;"", "Yes","")</f>
        <v/>
      </c>
      <c r="AJ124" s="45" t="str">
        <f>IF(Sheet1!CC124&lt;&gt;"", "Yes","")</f>
        <v/>
      </c>
      <c r="AK124" s="45" t="str">
        <f>IF(Sheet1!CD124&lt;&gt;"", "Yes","")</f>
        <v/>
      </c>
      <c r="AL124" s="45" t="str">
        <f>IF(Sheet1!CE124&lt;&gt;"", "Yes","")</f>
        <v/>
      </c>
      <c r="AM124" s="45" t="str">
        <f>IF(Sheet1!CF124&lt;&gt;"", Sheet1!CF124, "")</f>
        <v/>
      </c>
      <c r="AN124" s="45" t="str">
        <f>IF(Sheet1!CG124="Y", "Yes", IF(Sheet1!CG124="N", "No",""))</f>
        <v/>
      </c>
      <c r="AO124" s="45" t="str">
        <f>IF(Sheet1!CH124&lt;&gt;"", Sheet1!CH124, "")</f>
        <v/>
      </c>
      <c r="AP124" s="45" t="str">
        <f>IF(Sheet1!CI124&lt;&gt;"", "No family support", IF(Sheet1!CJ124&lt;&gt;"", "A little family support", IF(Sheet1!CK124&lt;&gt;"", "A lot of family support","")))</f>
        <v/>
      </c>
      <c r="AQ124" s="45" t="str">
        <f>IF(Sheet1!CL124&lt;&gt;"", Sheet1!CL124, "")</f>
        <v/>
      </c>
      <c r="AR124" s="45" t="str">
        <f>IF(Sheet1!CM124="Y", "Yes", IF(Sheet1!CM124="N", "No",""))</f>
        <v/>
      </c>
      <c r="AS124" s="45" t="str">
        <f>IF(Sheet1!CN124&lt;&gt;"", "Boys and Girls Club was supportive", "")</f>
        <v/>
      </c>
      <c r="AT124" s="45" t="str">
        <f>IF(Sheet1!CO124&lt;&gt;"", "Supported by Reach program", "")</f>
        <v/>
      </c>
      <c r="AU124" s="45" t="str">
        <f>IF(Sheet1!CP124&lt;&gt;"", "Supported by Girls Inc", "")</f>
        <v/>
      </c>
      <c r="AV124" s="45" t="str">
        <f>IF(Sheet1!CQ124&lt;&gt;"", "Supported by sports teams", "")</f>
        <v/>
      </c>
      <c r="AW124" s="45" t="str">
        <f>IF(Sheet1!CR124&lt;&gt;"", "Supported by other groups", "")</f>
        <v/>
      </c>
      <c r="AX124" s="45" t="str">
        <f>IF(Sheet1!CS124&lt;&gt;"", Sheet1!CS124, "")</f>
        <v/>
      </c>
      <c r="AY124" s="45" t="str">
        <f>IF(Sheet1!CT124="Y", "Yes", IF(Sheet1!CT124="N", "No", ""))</f>
        <v/>
      </c>
      <c r="AZ124" s="45" t="str">
        <f>IF(Sheet1!CU124="Y", "Yes", IF(Sheet1!CU124="N", "No", ""))</f>
        <v/>
      </c>
      <c r="BA124" s="45" t="str">
        <f>IF(Sheet1!CV124&lt;&gt;"", "Yes", "")</f>
        <v/>
      </c>
      <c r="BB124" s="45" t="str">
        <f>IF(Sheet1!CW124&lt;&gt;"", "Yes", "")</f>
        <v/>
      </c>
      <c r="BC124" s="45" t="str">
        <f>IF(Sheet1!CX124&lt;&gt;"", "Yes", "")</f>
        <v/>
      </c>
      <c r="BD124" s="45" t="str">
        <f>IF(Sheet1!CY124&lt;&gt;"", "Yes", "")</f>
        <v/>
      </c>
      <c r="BE124" s="45" t="str">
        <f>IF(Sheet1!CZ124="N", "Didn't see one", IF(Sheet1!CZ124="Y", IF(Sheet1!DA124="Y", "It helped", IF(Sheet1!DA124="N", "It didn't help", "")), ""))</f>
        <v/>
      </c>
      <c r="BF124" s="45" t="str">
        <f>IF(Sheet1!DB124&lt;&gt;"", Sheet1!DB124, "")</f>
        <v/>
      </c>
      <c r="BG124" s="45" t="str">
        <f>IF(Sheet1!DC124="Y", "Yes", IF(Sheet1!DC124="N", "No", ""))</f>
        <v/>
      </c>
      <c r="BH124" s="45" t="str">
        <f>IF(Sheet1!DD124="Y", "Yes", IF(Sheet1!DD124="N", "No", ""))</f>
        <v/>
      </c>
      <c r="BI124" s="45" t="str">
        <f>IF(Sheet1!DE124&lt;&gt;"", "Before", IF(Sheet1!DF124&lt;&gt;"", "After", IF(Sheet1!DG124&lt;&gt;"", "Never in a gang","")))</f>
        <v/>
      </c>
      <c r="BJ124" s="45" t="str">
        <f>IF(Sheet1!DG124&lt;&gt;"", "", IF(Sheet1!DH124&lt;&gt;"", Sheet1!DH124, ""))</f>
        <v/>
      </c>
      <c r="BK124" s="45" t="str">
        <f>IF(Sheet1!DI124="Y", "Yes", IF(Sheet1!DI124="N", "No", ""))</f>
        <v/>
      </c>
      <c r="BL124" s="45" t="str">
        <f>IF(Sheet1!DI124="Y", IF(Sheet1!DJ124&lt;&gt;"", Sheet1!DJ124, ""), "")</f>
        <v/>
      </c>
      <c r="BM124" s="45" t="str">
        <f>IF(Sheet1!DL124&lt;&gt;"", Sheet1!DL124, "")</f>
        <v/>
      </c>
      <c r="BN124" s="45" t="str">
        <f>IF(Sheet1!DM124="Y", "Yes", IF(Sheet1!DM124="N", "No", ""))</f>
        <v/>
      </c>
    </row>
    <row r="125" spans="1:66">
      <c r="A125" s="32">
        <v>124</v>
      </c>
      <c r="B125" s="32" t="str">
        <f>IF(Sheet1!B125="M","Male", IF(Sheet1!B125="F","Female",""))</f>
        <v/>
      </c>
      <c r="C125" s="32" t="str">
        <f>IF(Sheet1!C125&lt;&gt;"","&lt;20",IF(Sheet1!D125&lt;&gt;"","21-30",IF(Sheet1!E125&lt;&gt;"","31-40",(IF(Sheet1!F125&lt;&gt;"","41-50",IF(Sheet1!G125&lt;&gt;"","50+",""))))))</f>
        <v/>
      </c>
      <c r="D125" s="32" t="str">
        <f>IF(Sheet1!H125&lt;&gt;"","Latino",IF(Sheet1!I125&lt;&gt;"", "White", IF(Sheet1!J125&lt;&gt;"", "Asian", IF(Sheet1!K125&lt;&gt;"", "African-American",IF(Sheet1!L125&lt;&gt;"", "Other","")))))</f>
        <v/>
      </c>
      <c r="E125" s="32" t="str">
        <f>IF(Sheet1!M125="N","No",IF(Sheet1!M125="Y","Yes",""))</f>
        <v/>
      </c>
      <c r="F125" s="32" t="str">
        <f>IF(Sheet1!N125&lt;&gt;"","Primary",IF(Sheet1!O125&lt;&gt;"","Middle",IF(Sheet1!P125&lt;&gt;"","Some HS",IF(Sheet1!Q125&lt;&gt;"","HS Diploma",IF(Sheet1!R125&lt;&gt;"","Some College",IF(Sheet1!S125&lt;&gt;"","College Diploma",""))))))</f>
        <v/>
      </c>
      <c r="G125" s="32" t="str">
        <f>IF(Sheet1!U125&lt;&gt;"", "&lt;5", IF(Sheet1!V125&lt;&gt;"", "5-19", IF(Sheet1!W125&lt;&gt;"", "20-40", IF(Sheet1!X125&lt;&gt;"", "&gt;40",""))))</f>
        <v/>
      </c>
      <c r="H125" s="32" t="str">
        <f>IF(Sheet1!Y125&lt;&gt;"", "Parents", IF(Sheet1!Z125&lt;&gt;"", "Illegal Activity", IF(Sheet1!AA125&lt;&gt;"", "Gov't Support", IF(Sheet1!AB125&lt;&gt;"", "Other",""))))</f>
        <v/>
      </c>
      <c r="I125" s="32" t="str">
        <f>IF(Sheet1!AC125="Y", "Yes", IF(Sheet1!AC125="N", "No", ""))</f>
        <v/>
      </c>
      <c r="J125" s="32" t="str">
        <f>IF(Sheet1!AD125="N", "0", IF(Sheet1!AE125&lt;&gt;"", "1", IF(Sheet1!AF125&lt;&gt;"", "2-3", IF(Sheet1!AG125&lt;&gt;"", "4-6", IF(Sheet1!AH125&lt;&gt;"", "7+","")))))</f>
        <v/>
      </c>
      <c r="K125" s="32" t="str">
        <f>IF(Sheet1!AI125&lt;&gt;"", "English", IF(Sheet1!AJ125&lt;&gt;"", "Spanish", IF(Sheet1!AK125&lt;&gt;"", "Other","")))</f>
        <v/>
      </c>
      <c r="L125" s="32" t="str">
        <f>IF(Sheet1!AL125&lt;&gt;"","&lt;$20,000",IF(Sheet1!AM125&lt;&gt;"","$20-49K",IF(Sheet1!AN125&lt;&gt;"","$50-100K",IF(Sheet1!AO125&lt;&gt;"","&gt;$100K",""))))</f>
        <v/>
      </c>
      <c r="M125" s="32" t="str">
        <f>IF(Sheet1!AP125="Y", "Yes", IF(Sheet1!AP125="N", "No",""))</f>
        <v/>
      </c>
      <c r="N125" s="51" t="str">
        <f>IF(Sheet1!AQ125="Y", "Yes", IF(Sheet1!AQ125="N", "No",""))</f>
        <v/>
      </c>
      <c r="O125" s="45" t="str">
        <f>IF(Sheet1!AR125="N", 0, IF(Sheet1!AS125&lt;&gt;"", Sheet1!AS125, ""))</f>
        <v/>
      </c>
      <c r="P125" s="45" t="str">
        <f>IF(Sheet1!AT125&lt;&gt;"", "Never", IF(Sheet1!AU125&lt;&gt;"", "Sometimes", IF(Sheet1!AV125&lt;&gt;"", "Often", IF(Sheet1!AW125&lt;&gt;"", "Always",""))))</f>
        <v/>
      </c>
      <c r="Q125" s="45" t="str">
        <f>IF(Sheet1!AX125="Y", "Yes", IF(Sheet1!AX125="N", "No",""))</f>
        <v/>
      </c>
      <c r="R125" s="45" t="str">
        <f>IF(Sheet1!AY125="Y", IF(Sheet1!AZ125&lt;&gt;"", Sheet1!AZ125-Sheet1!DK125+Sheet1!DL125, ""),"")</f>
        <v/>
      </c>
      <c r="S125" s="45" t="str">
        <f>IF(Sheet1!BA125="Y", IF(Sheet1!BB125&lt;&gt;"", Sheet1!BB125-Sheet1!DK125+Sheet1!DL125, ""),"")</f>
        <v/>
      </c>
      <c r="T125" s="45" t="str">
        <f>IF(Sheet1!BC125="Y", IF(Sheet1!BD125&lt;&gt;"", Sheet1!BD125-Sheet1!DK125+Sheet1!DL125, ""),"")</f>
        <v/>
      </c>
      <c r="U125" s="45" t="str">
        <f>IF(Sheet1!BE125="Y", IF(Sheet1!BF125&lt;&gt;"", Sheet1!BF125-Sheet1!DK125+Sheet1!DL125, ""),"")</f>
        <v/>
      </c>
      <c r="V125" s="45" t="str">
        <f>IF(Sheet1!BG125&lt;&gt;"", Sheet1!BG125,"")</f>
        <v/>
      </c>
      <c r="W125" s="45" t="str">
        <f>IF(Sheet1!BH125&lt;&gt;"", Sheet1!BH125,"")</f>
        <v/>
      </c>
      <c r="X125" s="45" t="str">
        <f>IF(Sheet1!BI125&lt;&gt;"", Sheet1!BI125,"")</f>
        <v/>
      </c>
      <c r="Y125" s="45" t="str">
        <f>IF(Sheet1!BJ125="N", 0, IF(Sheet1!BK125&lt;&gt;"", Sheet1!BK125,""))</f>
        <v/>
      </c>
      <c r="Z125" s="45" t="str">
        <f>IF(Sheet1!BK125="N", 0, IF(Sheet1!BL125&lt;&gt;"", Sheet1!BL125,""))</f>
        <v/>
      </c>
      <c r="AA125" s="45" t="str">
        <f>IF(Sheet1!BN125&lt;&gt;"", Sheet1!BN125, "")</f>
        <v/>
      </c>
      <c r="AB125" s="45" t="str">
        <f>IF(Sheet1!BO125="Y", "Yes", IF(Sheet1!BO125="N", "No", IF(Sheet1!BO125="NA", "NA","")))</f>
        <v/>
      </c>
      <c r="AC125" s="45" t="str">
        <f>IF(Sheet1!BO125="N", "No", IF(Sheet1!BO125="NA", "No kids", IF(Sheet1!BP125="Y", "Enough", IF(Sheet1!BP125="N", "Not enough", ""))))</f>
        <v/>
      </c>
      <c r="AD125" s="45" t="str">
        <f>IF(Sheet1!BQ125="Y", "Yes", IF(Sheet1!BQ125="N", "No",""))</f>
        <v/>
      </c>
      <c r="AE125" s="45" t="str">
        <f>IF(Sheet1!BR125&lt;&gt;"", Sheet1!BR125, "")</f>
        <v/>
      </c>
      <c r="AF125" s="45" t="str">
        <f>IF(Sheet1!BS125&lt;&gt;"", "Yes", IF(Sheet1!BT125&lt;&gt;"", "No", IF(Sheet1!BU125&lt;&gt;"", "No surviving parent", IF(Sheet1!BV125&lt;&gt;"", "Don't know",""))))</f>
        <v/>
      </c>
      <c r="AG125" s="45" t="str">
        <f>IF(Sheet1!BW125&lt;&gt;"", "Yes", IF(Sheet1!BX125&lt;&gt;"", "No", IF(Sheet1!BY125&lt;&gt;"", "No surviving parent", IF(Sheet1!BZ125&lt;&gt;"", "Don't know",""))))</f>
        <v/>
      </c>
      <c r="AH125" s="45" t="str">
        <f>IF(Sheet1!CA125&lt;&gt;"", "Yes","")</f>
        <v/>
      </c>
      <c r="AI125" s="45" t="str">
        <f>IF(Sheet1!CB125&lt;&gt;"", "Yes","")</f>
        <v/>
      </c>
      <c r="AJ125" s="45" t="str">
        <f>IF(Sheet1!CC125&lt;&gt;"", "Yes","")</f>
        <v/>
      </c>
      <c r="AK125" s="45" t="str">
        <f>IF(Sheet1!CD125&lt;&gt;"", "Yes","")</f>
        <v/>
      </c>
      <c r="AL125" s="45" t="str">
        <f>IF(Sheet1!CE125&lt;&gt;"", "Yes","")</f>
        <v/>
      </c>
      <c r="AM125" s="45" t="str">
        <f>IF(Sheet1!CF125&lt;&gt;"", Sheet1!CF125, "")</f>
        <v/>
      </c>
      <c r="AN125" s="45" t="str">
        <f>IF(Sheet1!CG125="Y", "Yes", IF(Sheet1!CG125="N", "No",""))</f>
        <v/>
      </c>
      <c r="AO125" s="45" t="str">
        <f>IF(Sheet1!CH125&lt;&gt;"", Sheet1!CH125, "")</f>
        <v/>
      </c>
      <c r="AP125" s="45" t="str">
        <f>IF(Sheet1!CI125&lt;&gt;"", "No family support", IF(Sheet1!CJ125&lt;&gt;"", "A little family support", IF(Sheet1!CK125&lt;&gt;"", "A lot of family support","")))</f>
        <v/>
      </c>
      <c r="AQ125" s="45" t="str">
        <f>IF(Sheet1!CL125&lt;&gt;"", Sheet1!CL125, "")</f>
        <v/>
      </c>
      <c r="AR125" s="45" t="str">
        <f>IF(Sheet1!CM125="Y", "Yes", IF(Sheet1!CM125="N", "No",""))</f>
        <v/>
      </c>
      <c r="AS125" s="45" t="str">
        <f>IF(Sheet1!CN125&lt;&gt;"", "Boys and Girls Club was supportive", "")</f>
        <v/>
      </c>
      <c r="AT125" s="45" t="str">
        <f>IF(Sheet1!CO125&lt;&gt;"", "Supported by Reach program", "")</f>
        <v/>
      </c>
      <c r="AU125" s="45" t="str">
        <f>IF(Sheet1!CP125&lt;&gt;"", "Supported by Girls Inc", "")</f>
        <v/>
      </c>
      <c r="AV125" s="45" t="str">
        <f>IF(Sheet1!CQ125&lt;&gt;"", "Supported by sports teams", "")</f>
        <v/>
      </c>
      <c r="AW125" s="45" t="str">
        <f>IF(Sheet1!CR125&lt;&gt;"", "Supported by other groups", "")</f>
        <v/>
      </c>
      <c r="AX125" s="45" t="str">
        <f>IF(Sheet1!CS125&lt;&gt;"", Sheet1!CS125, "")</f>
        <v/>
      </c>
      <c r="AY125" s="45" t="str">
        <f>IF(Sheet1!CT125="Y", "Yes", IF(Sheet1!CT125="N", "No", ""))</f>
        <v/>
      </c>
      <c r="AZ125" s="45" t="str">
        <f>IF(Sheet1!CU125="Y", "Yes", IF(Sheet1!CU125="N", "No", ""))</f>
        <v/>
      </c>
      <c r="BA125" s="45" t="str">
        <f>IF(Sheet1!CV125&lt;&gt;"", "Yes", "")</f>
        <v/>
      </c>
      <c r="BB125" s="45" t="str">
        <f>IF(Sheet1!CW125&lt;&gt;"", "Yes", "")</f>
        <v/>
      </c>
      <c r="BC125" s="45" t="str">
        <f>IF(Sheet1!CX125&lt;&gt;"", "Yes", "")</f>
        <v/>
      </c>
      <c r="BD125" s="45" t="str">
        <f>IF(Sheet1!CY125&lt;&gt;"", "Yes", "")</f>
        <v/>
      </c>
      <c r="BE125" s="45" t="str">
        <f>IF(Sheet1!CZ125="N", "Didn't see one", IF(Sheet1!CZ125="Y", IF(Sheet1!DA125="Y", "It helped", IF(Sheet1!DA125="N", "It didn't help", "")), ""))</f>
        <v/>
      </c>
      <c r="BF125" s="45" t="str">
        <f>IF(Sheet1!DB125&lt;&gt;"", Sheet1!DB125, "")</f>
        <v/>
      </c>
      <c r="BG125" s="45" t="str">
        <f>IF(Sheet1!DC125="Y", "Yes", IF(Sheet1!DC125="N", "No", ""))</f>
        <v/>
      </c>
      <c r="BH125" s="45" t="str">
        <f>IF(Sheet1!DD125="Y", "Yes", IF(Sheet1!DD125="N", "No", ""))</f>
        <v/>
      </c>
      <c r="BI125" s="45" t="str">
        <f>IF(Sheet1!DE125&lt;&gt;"", "Before", IF(Sheet1!DF125&lt;&gt;"", "After", IF(Sheet1!DG125&lt;&gt;"", "Never in a gang","")))</f>
        <v/>
      </c>
      <c r="BJ125" s="45" t="str">
        <f>IF(Sheet1!DG125&lt;&gt;"", "", IF(Sheet1!DH125&lt;&gt;"", Sheet1!DH125, ""))</f>
        <v/>
      </c>
      <c r="BK125" s="45" t="str">
        <f>IF(Sheet1!DI125="Y", "Yes", IF(Sheet1!DI125="N", "No", ""))</f>
        <v/>
      </c>
      <c r="BL125" s="45" t="str">
        <f>IF(Sheet1!DI125="Y", IF(Sheet1!DJ125&lt;&gt;"", Sheet1!DJ125, ""), "")</f>
        <v/>
      </c>
      <c r="BM125" s="45" t="str">
        <f>IF(Sheet1!DL125&lt;&gt;"", Sheet1!DL125, "")</f>
        <v/>
      </c>
      <c r="BN125" s="45" t="str">
        <f>IF(Sheet1!DM125="Y", "Yes", IF(Sheet1!DM125="N", "No", ""))</f>
        <v/>
      </c>
    </row>
    <row r="126" spans="1:66">
      <c r="A126" s="32">
        <v>125</v>
      </c>
      <c r="B126" s="32" t="str">
        <f>IF(Sheet1!B126="M","Male", IF(Sheet1!B126="F","Female",""))</f>
        <v/>
      </c>
      <c r="C126" s="32" t="str">
        <f>IF(Sheet1!C126&lt;&gt;"","&lt;20",IF(Sheet1!D126&lt;&gt;"","21-30",IF(Sheet1!E126&lt;&gt;"","31-40",(IF(Sheet1!F126&lt;&gt;"","41-50",IF(Sheet1!G126&lt;&gt;"","50+",""))))))</f>
        <v/>
      </c>
      <c r="D126" s="32" t="str">
        <f>IF(Sheet1!H126&lt;&gt;"","Latino",IF(Sheet1!I126&lt;&gt;"", "White", IF(Sheet1!J126&lt;&gt;"", "Asian", IF(Sheet1!K126&lt;&gt;"", "African-American",IF(Sheet1!L126&lt;&gt;"", "Other","")))))</f>
        <v/>
      </c>
      <c r="E126" s="32" t="str">
        <f>IF(Sheet1!M126="N","No",IF(Sheet1!M126="Y","Yes",""))</f>
        <v/>
      </c>
      <c r="F126" s="32" t="str">
        <f>IF(Sheet1!N126&lt;&gt;"","Primary",IF(Sheet1!O126&lt;&gt;"","Middle",IF(Sheet1!P126&lt;&gt;"","Some HS",IF(Sheet1!Q126&lt;&gt;"","HS Diploma",IF(Sheet1!R126&lt;&gt;"","Some College",IF(Sheet1!S126&lt;&gt;"","College Diploma",""))))))</f>
        <v/>
      </c>
      <c r="G126" s="32" t="str">
        <f>IF(Sheet1!U126&lt;&gt;"", "&lt;5", IF(Sheet1!V126&lt;&gt;"", "5-19", IF(Sheet1!W126&lt;&gt;"", "20-40", IF(Sheet1!X126&lt;&gt;"", "&gt;40",""))))</f>
        <v/>
      </c>
      <c r="H126" s="32" t="str">
        <f>IF(Sheet1!Y126&lt;&gt;"", "Parents", IF(Sheet1!Z126&lt;&gt;"", "Illegal Activity", IF(Sheet1!AA126&lt;&gt;"", "Gov't Support", IF(Sheet1!AB126&lt;&gt;"", "Other",""))))</f>
        <v/>
      </c>
      <c r="I126" s="32" t="str">
        <f>IF(Sheet1!AC126="Y", "Yes", IF(Sheet1!AC126="N", "No", ""))</f>
        <v/>
      </c>
      <c r="J126" s="32" t="str">
        <f>IF(Sheet1!AD126="N", "0", IF(Sheet1!AE126&lt;&gt;"", "1", IF(Sheet1!AF126&lt;&gt;"", "2-3", IF(Sheet1!AG126&lt;&gt;"", "4-6", IF(Sheet1!AH126&lt;&gt;"", "7+","")))))</f>
        <v/>
      </c>
      <c r="K126" s="32" t="str">
        <f>IF(Sheet1!AI126&lt;&gt;"", "English", IF(Sheet1!AJ126&lt;&gt;"", "Spanish", IF(Sheet1!AK126&lt;&gt;"", "Other","")))</f>
        <v/>
      </c>
      <c r="L126" s="32" t="str">
        <f>IF(Sheet1!AL126&lt;&gt;"","&lt;$20,000",IF(Sheet1!AM126&lt;&gt;"","$20-49K",IF(Sheet1!AN126&lt;&gt;"","$50-100K",IF(Sheet1!AO126&lt;&gt;"","&gt;$100K",""))))</f>
        <v/>
      </c>
      <c r="M126" s="32" t="str">
        <f>IF(Sheet1!AP126="Y", "Yes", IF(Sheet1!AP126="N", "No",""))</f>
        <v/>
      </c>
      <c r="N126" s="51" t="str">
        <f>IF(Sheet1!AQ126="Y", "Yes", IF(Sheet1!AQ126="N", "No",""))</f>
        <v/>
      </c>
      <c r="O126" s="45" t="str">
        <f>IF(Sheet1!AR126="N", 0, IF(Sheet1!AS126&lt;&gt;"", Sheet1!AS126, ""))</f>
        <v/>
      </c>
      <c r="P126" s="45" t="str">
        <f>IF(Sheet1!AT126&lt;&gt;"", "Never", IF(Sheet1!AU126&lt;&gt;"", "Sometimes", IF(Sheet1!AV126&lt;&gt;"", "Often", IF(Sheet1!AW126&lt;&gt;"", "Always",""))))</f>
        <v/>
      </c>
      <c r="Q126" s="45" t="str">
        <f>IF(Sheet1!AX126="Y", "Yes", IF(Sheet1!AX126="N", "No",""))</f>
        <v/>
      </c>
      <c r="R126" s="45" t="str">
        <f>IF(Sheet1!AY126="Y", IF(Sheet1!AZ126&lt;&gt;"", Sheet1!AZ126-Sheet1!DK126+Sheet1!DL126, ""),"")</f>
        <v/>
      </c>
      <c r="S126" s="45" t="str">
        <f>IF(Sheet1!BA126="Y", IF(Sheet1!BB126&lt;&gt;"", Sheet1!BB126-Sheet1!DK126+Sheet1!DL126, ""),"")</f>
        <v/>
      </c>
      <c r="T126" s="45" t="str">
        <f>IF(Sheet1!BC126="Y", IF(Sheet1!BD126&lt;&gt;"", Sheet1!BD126-Sheet1!DK126+Sheet1!DL126, ""),"")</f>
        <v/>
      </c>
      <c r="U126" s="45" t="str">
        <f>IF(Sheet1!BE126="Y", IF(Sheet1!BF126&lt;&gt;"", Sheet1!BF126-Sheet1!DK126+Sheet1!DL126, ""),"")</f>
        <v/>
      </c>
      <c r="V126" s="45" t="str">
        <f>IF(Sheet1!BG126&lt;&gt;"", Sheet1!BG126,"")</f>
        <v/>
      </c>
      <c r="W126" s="45" t="str">
        <f>IF(Sheet1!BH126&lt;&gt;"", Sheet1!BH126,"")</f>
        <v/>
      </c>
      <c r="X126" s="45" t="str">
        <f>IF(Sheet1!BI126&lt;&gt;"", Sheet1!BI126,"")</f>
        <v/>
      </c>
      <c r="Y126" s="45" t="str">
        <f>IF(Sheet1!BJ126="N", 0, IF(Sheet1!BK126&lt;&gt;"", Sheet1!BK126,""))</f>
        <v/>
      </c>
      <c r="Z126" s="45" t="str">
        <f>IF(Sheet1!BK126="N", 0, IF(Sheet1!BL126&lt;&gt;"", Sheet1!BL126,""))</f>
        <v/>
      </c>
      <c r="AA126" s="45" t="str">
        <f>IF(Sheet1!BN126&lt;&gt;"", Sheet1!BN126, "")</f>
        <v/>
      </c>
      <c r="AB126" s="45" t="str">
        <f>IF(Sheet1!BO126="Y", "Yes", IF(Sheet1!BO126="N", "No", IF(Sheet1!BO126="NA", "NA","")))</f>
        <v/>
      </c>
      <c r="AC126" s="45" t="str">
        <f>IF(Sheet1!BO126="N", "No", IF(Sheet1!BO126="NA", "No kids", IF(Sheet1!BP126="Y", "Enough", IF(Sheet1!BP126="N", "Not enough", ""))))</f>
        <v/>
      </c>
      <c r="AD126" s="45" t="str">
        <f>IF(Sheet1!BQ126="Y", "Yes", IF(Sheet1!BQ126="N", "No",""))</f>
        <v/>
      </c>
      <c r="AE126" s="45" t="str">
        <f>IF(Sheet1!BR126&lt;&gt;"", Sheet1!BR126, "")</f>
        <v/>
      </c>
      <c r="AF126" s="45" t="str">
        <f>IF(Sheet1!BS126&lt;&gt;"", "Yes", IF(Sheet1!BT126&lt;&gt;"", "No", IF(Sheet1!BU126&lt;&gt;"", "No surviving parent", IF(Sheet1!BV126&lt;&gt;"", "Don't know",""))))</f>
        <v/>
      </c>
      <c r="AG126" s="45" t="str">
        <f>IF(Sheet1!BW126&lt;&gt;"", "Yes", IF(Sheet1!BX126&lt;&gt;"", "No", IF(Sheet1!BY126&lt;&gt;"", "No surviving parent", IF(Sheet1!BZ126&lt;&gt;"", "Don't know",""))))</f>
        <v/>
      </c>
      <c r="AH126" s="45" t="str">
        <f>IF(Sheet1!CA126&lt;&gt;"", "Yes","")</f>
        <v/>
      </c>
      <c r="AI126" s="45" t="str">
        <f>IF(Sheet1!CB126&lt;&gt;"", "Yes","")</f>
        <v/>
      </c>
      <c r="AJ126" s="45" t="str">
        <f>IF(Sheet1!CC126&lt;&gt;"", "Yes","")</f>
        <v/>
      </c>
      <c r="AK126" s="45" t="str">
        <f>IF(Sheet1!CD126&lt;&gt;"", "Yes","")</f>
        <v/>
      </c>
      <c r="AL126" s="45" t="str">
        <f>IF(Sheet1!CE126&lt;&gt;"", "Yes","")</f>
        <v/>
      </c>
      <c r="AM126" s="45" t="str">
        <f>IF(Sheet1!CF126&lt;&gt;"", Sheet1!CF126, "")</f>
        <v/>
      </c>
      <c r="AN126" s="45" t="str">
        <f>IF(Sheet1!CG126="Y", "Yes", IF(Sheet1!CG126="N", "No",""))</f>
        <v/>
      </c>
      <c r="AO126" s="45" t="str">
        <f>IF(Sheet1!CH126&lt;&gt;"", Sheet1!CH126, "")</f>
        <v/>
      </c>
      <c r="AP126" s="45" t="str">
        <f>IF(Sheet1!CI126&lt;&gt;"", "No family support", IF(Sheet1!CJ126&lt;&gt;"", "A little family support", IF(Sheet1!CK126&lt;&gt;"", "A lot of family support","")))</f>
        <v/>
      </c>
      <c r="AQ126" s="45" t="str">
        <f>IF(Sheet1!CL126&lt;&gt;"", Sheet1!CL126, "")</f>
        <v/>
      </c>
      <c r="AR126" s="45" t="str">
        <f>IF(Sheet1!CM126="Y", "Yes", IF(Sheet1!CM126="N", "No",""))</f>
        <v/>
      </c>
      <c r="AS126" s="45" t="str">
        <f>IF(Sheet1!CN126&lt;&gt;"", "Boys and Girls Club was supportive", "")</f>
        <v/>
      </c>
      <c r="AT126" s="45" t="str">
        <f>IF(Sheet1!CO126&lt;&gt;"", "Supported by Reach program", "")</f>
        <v/>
      </c>
      <c r="AU126" s="45" t="str">
        <f>IF(Sheet1!CP126&lt;&gt;"", "Supported by Girls Inc", "")</f>
        <v/>
      </c>
      <c r="AV126" s="45" t="str">
        <f>IF(Sheet1!CQ126&lt;&gt;"", "Supported by sports teams", "")</f>
        <v/>
      </c>
      <c r="AW126" s="45" t="str">
        <f>IF(Sheet1!CR126&lt;&gt;"", "Supported by other groups", "")</f>
        <v/>
      </c>
      <c r="AX126" s="45" t="str">
        <f>IF(Sheet1!CS126&lt;&gt;"", Sheet1!CS126, "")</f>
        <v/>
      </c>
      <c r="AY126" s="45" t="str">
        <f>IF(Sheet1!CT126="Y", "Yes", IF(Sheet1!CT126="N", "No", ""))</f>
        <v/>
      </c>
      <c r="AZ126" s="45" t="str">
        <f>IF(Sheet1!CU126="Y", "Yes", IF(Sheet1!CU126="N", "No", ""))</f>
        <v/>
      </c>
      <c r="BA126" s="45" t="str">
        <f>IF(Sheet1!CV126&lt;&gt;"", "Yes", "")</f>
        <v/>
      </c>
      <c r="BB126" s="45" t="str">
        <f>IF(Sheet1!CW126&lt;&gt;"", "Yes", "")</f>
        <v/>
      </c>
      <c r="BC126" s="45" t="str">
        <f>IF(Sheet1!CX126&lt;&gt;"", "Yes", "")</f>
        <v/>
      </c>
      <c r="BD126" s="45" t="str">
        <f>IF(Sheet1!CY126&lt;&gt;"", "Yes", "")</f>
        <v/>
      </c>
      <c r="BE126" s="45" t="str">
        <f>IF(Sheet1!CZ126="N", "Didn't see one", IF(Sheet1!CZ126="Y", IF(Sheet1!DA126="Y", "It helped", IF(Sheet1!DA126="N", "It didn't help", "")), ""))</f>
        <v/>
      </c>
      <c r="BF126" s="45" t="str">
        <f>IF(Sheet1!DB126&lt;&gt;"", Sheet1!DB126, "")</f>
        <v/>
      </c>
      <c r="BG126" s="45" t="str">
        <f>IF(Sheet1!DC126="Y", "Yes", IF(Sheet1!DC126="N", "No", ""))</f>
        <v/>
      </c>
      <c r="BH126" s="45" t="str">
        <f>IF(Sheet1!DD126="Y", "Yes", IF(Sheet1!DD126="N", "No", ""))</f>
        <v/>
      </c>
      <c r="BI126" s="45" t="str">
        <f>IF(Sheet1!DE126&lt;&gt;"", "Before", IF(Sheet1!DF126&lt;&gt;"", "After", IF(Sheet1!DG126&lt;&gt;"", "Never in a gang","")))</f>
        <v/>
      </c>
      <c r="BJ126" s="45" t="str">
        <f>IF(Sheet1!DG126&lt;&gt;"", "", IF(Sheet1!DH126&lt;&gt;"", Sheet1!DH126, ""))</f>
        <v/>
      </c>
      <c r="BK126" s="45" t="str">
        <f>IF(Sheet1!DI126="Y", "Yes", IF(Sheet1!DI126="N", "No", ""))</f>
        <v/>
      </c>
      <c r="BL126" s="45" t="str">
        <f>IF(Sheet1!DI126="Y", IF(Sheet1!DJ126&lt;&gt;"", Sheet1!DJ126, ""), "")</f>
        <v/>
      </c>
      <c r="BM126" s="45" t="str">
        <f>IF(Sheet1!DL126&lt;&gt;"", Sheet1!DL126, "")</f>
        <v/>
      </c>
      <c r="BN126" s="45" t="str">
        <f>IF(Sheet1!DM126="Y", "Yes", IF(Sheet1!DM126="N", "No", ""))</f>
        <v/>
      </c>
    </row>
    <row r="127" spans="1:66">
      <c r="A127" s="32">
        <v>126</v>
      </c>
      <c r="B127" s="32" t="str">
        <f>IF(Sheet1!B127="M","Male", IF(Sheet1!B127="F","Female",""))</f>
        <v/>
      </c>
      <c r="C127" s="32" t="str">
        <f>IF(Sheet1!C127&lt;&gt;"","&lt;20",IF(Sheet1!D127&lt;&gt;"","21-30",IF(Sheet1!E127&lt;&gt;"","31-40",(IF(Sheet1!F127&lt;&gt;"","41-50",IF(Sheet1!G127&lt;&gt;"","50+",""))))))</f>
        <v/>
      </c>
      <c r="D127" s="32" t="str">
        <f>IF(Sheet1!H127&lt;&gt;"","Latino",IF(Sheet1!I127&lt;&gt;"", "White", IF(Sheet1!J127&lt;&gt;"", "Asian", IF(Sheet1!K127&lt;&gt;"", "African-American",IF(Sheet1!L127&lt;&gt;"", "Other","")))))</f>
        <v/>
      </c>
      <c r="E127" s="32" t="str">
        <f>IF(Sheet1!M127="N","No",IF(Sheet1!M127="Y","Yes",""))</f>
        <v/>
      </c>
      <c r="F127" s="32" t="str">
        <f>IF(Sheet1!N127&lt;&gt;"","Primary",IF(Sheet1!O127&lt;&gt;"","Middle",IF(Sheet1!P127&lt;&gt;"","Some HS",IF(Sheet1!Q127&lt;&gt;"","HS Diploma",IF(Sheet1!R127&lt;&gt;"","Some College",IF(Sheet1!S127&lt;&gt;"","College Diploma",""))))))</f>
        <v/>
      </c>
      <c r="G127" s="32" t="str">
        <f>IF(Sheet1!U127&lt;&gt;"", "&lt;5", IF(Sheet1!V127&lt;&gt;"", "5-19", IF(Sheet1!W127&lt;&gt;"", "20-40", IF(Sheet1!X127&lt;&gt;"", "&gt;40",""))))</f>
        <v/>
      </c>
      <c r="H127" s="32" t="str">
        <f>IF(Sheet1!Y127&lt;&gt;"", "Parents", IF(Sheet1!Z127&lt;&gt;"", "Illegal Activity", IF(Sheet1!AA127&lt;&gt;"", "Gov't Support", IF(Sheet1!AB127&lt;&gt;"", "Other",""))))</f>
        <v/>
      </c>
      <c r="I127" s="32" t="str">
        <f>IF(Sheet1!AC127="Y", "Yes", IF(Sheet1!AC127="N", "No", ""))</f>
        <v/>
      </c>
      <c r="J127" s="32" t="str">
        <f>IF(Sheet1!AD127="N", "0", IF(Sheet1!AE127&lt;&gt;"", "1", IF(Sheet1!AF127&lt;&gt;"", "2-3", IF(Sheet1!AG127&lt;&gt;"", "4-6", IF(Sheet1!AH127&lt;&gt;"", "7+","")))))</f>
        <v/>
      </c>
      <c r="K127" s="32" t="str">
        <f>IF(Sheet1!AI127&lt;&gt;"", "English", IF(Sheet1!AJ127&lt;&gt;"", "Spanish", IF(Sheet1!AK127&lt;&gt;"", "Other","")))</f>
        <v/>
      </c>
      <c r="L127" s="32" t="str">
        <f>IF(Sheet1!AL127&lt;&gt;"","&lt;$20,000",IF(Sheet1!AM127&lt;&gt;"","$20-49K",IF(Sheet1!AN127&lt;&gt;"","$50-100K",IF(Sheet1!AO127&lt;&gt;"","&gt;$100K",""))))</f>
        <v/>
      </c>
      <c r="M127" s="32" t="str">
        <f>IF(Sheet1!AP127="Y", "Yes", IF(Sheet1!AP127="N", "No",""))</f>
        <v/>
      </c>
      <c r="N127" s="51" t="str">
        <f>IF(Sheet1!AQ127="Y", "Yes", IF(Sheet1!AQ127="N", "No",""))</f>
        <v/>
      </c>
      <c r="O127" s="45" t="str">
        <f>IF(Sheet1!AR127="N", 0, IF(Sheet1!AS127&lt;&gt;"", Sheet1!AS127, ""))</f>
        <v/>
      </c>
      <c r="P127" s="45" t="str">
        <f>IF(Sheet1!AT127&lt;&gt;"", "Never", IF(Sheet1!AU127&lt;&gt;"", "Sometimes", IF(Sheet1!AV127&lt;&gt;"", "Often", IF(Sheet1!AW127&lt;&gt;"", "Always",""))))</f>
        <v/>
      </c>
      <c r="Q127" s="45" t="str">
        <f>IF(Sheet1!AX127="Y", "Yes", IF(Sheet1!AX127="N", "No",""))</f>
        <v/>
      </c>
      <c r="R127" s="45" t="str">
        <f>IF(Sheet1!AY127="Y", IF(Sheet1!AZ127&lt;&gt;"", Sheet1!AZ127-Sheet1!DK127+Sheet1!DL127, ""),"")</f>
        <v/>
      </c>
      <c r="S127" s="45" t="str">
        <f>IF(Sheet1!BA127="Y", IF(Sheet1!BB127&lt;&gt;"", Sheet1!BB127-Sheet1!DK127+Sheet1!DL127, ""),"")</f>
        <v/>
      </c>
      <c r="T127" s="45" t="str">
        <f>IF(Sheet1!BC127="Y", IF(Sheet1!BD127&lt;&gt;"", Sheet1!BD127-Sheet1!DK127+Sheet1!DL127, ""),"")</f>
        <v/>
      </c>
      <c r="U127" s="45" t="str">
        <f>IF(Sheet1!BE127="Y", IF(Sheet1!BF127&lt;&gt;"", Sheet1!BF127-Sheet1!DK127+Sheet1!DL127, ""),"")</f>
        <v/>
      </c>
      <c r="V127" s="45" t="str">
        <f>IF(Sheet1!BG127&lt;&gt;"", Sheet1!BG127,"")</f>
        <v/>
      </c>
      <c r="W127" s="45" t="str">
        <f>IF(Sheet1!BH127&lt;&gt;"", Sheet1!BH127,"")</f>
        <v/>
      </c>
      <c r="X127" s="45" t="str">
        <f>IF(Sheet1!BI127&lt;&gt;"", Sheet1!BI127,"")</f>
        <v/>
      </c>
      <c r="Y127" s="45" t="str">
        <f>IF(Sheet1!BJ127="N", 0, IF(Sheet1!BK127&lt;&gt;"", Sheet1!BK127,""))</f>
        <v/>
      </c>
      <c r="Z127" s="45" t="str">
        <f>IF(Sheet1!BK127="N", 0, IF(Sheet1!BL127&lt;&gt;"", Sheet1!BL127,""))</f>
        <v/>
      </c>
      <c r="AA127" s="45" t="str">
        <f>IF(Sheet1!BN127&lt;&gt;"", Sheet1!BN127, "")</f>
        <v/>
      </c>
      <c r="AB127" s="45" t="str">
        <f>IF(Sheet1!BO127="Y", "Yes", IF(Sheet1!BO127="N", "No", IF(Sheet1!BO127="NA", "NA","")))</f>
        <v/>
      </c>
      <c r="AC127" s="45" t="str">
        <f>IF(Sheet1!BO127="N", "No", IF(Sheet1!BO127="NA", "No kids", IF(Sheet1!BP127="Y", "Enough", IF(Sheet1!BP127="N", "Not enough", ""))))</f>
        <v/>
      </c>
      <c r="AD127" s="45" t="str">
        <f>IF(Sheet1!BQ127="Y", "Yes", IF(Sheet1!BQ127="N", "No",""))</f>
        <v/>
      </c>
      <c r="AE127" s="45" t="str">
        <f>IF(Sheet1!BR127&lt;&gt;"", Sheet1!BR127, "")</f>
        <v/>
      </c>
      <c r="AF127" s="45" t="str">
        <f>IF(Sheet1!BS127&lt;&gt;"", "Yes", IF(Sheet1!BT127&lt;&gt;"", "No", IF(Sheet1!BU127&lt;&gt;"", "No surviving parent", IF(Sheet1!BV127&lt;&gt;"", "Don't know",""))))</f>
        <v/>
      </c>
      <c r="AG127" s="45" t="str">
        <f>IF(Sheet1!BW127&lt;&gt;"", "Yes", IF(Sheet1!BX127&lt;&gt;"", "No", IF(Sheet1!BY127&lt;&gt;"", "No surviving parent", IF(Sheet1!BZ127&lt;&gt;"", "Don't know",""))))</f>
        <v/>
      </c>
      <c r="AH127" s="45" t="str">
        <f>IF(Sheet1!CA127&lt;&gt;"", "Yes","")</f>
        <v/>
      </c>
      <c r="AI127" s="45" t="str">
        <f>IF(Sheet1!CB127&lt;&gt;"", "Yes","")</f>
        <v/>
      </c>
      <c r="AJ127" s="45" t="str">
        <f>IF(Sheet1!CC127&lt;&gt;"", "Yes","")</f>
        <v/>
      </c>
      <c r="AK127" s="45" t="str">
        <f>IF(Sheet1!CD127&lt;&gt;"", "Yes","")</f>
        <v/>
      </c>
      <c r="AL127" s="45" t="str">
        <f>IF(Sheet1!CE127&lt;&gt;"", "Yes","")</f>
        <v/>
      </c>
      <c r="AM127" s="45" t="str">
        <f>IF(Sheet1!CF127&lt;&gt;"", Sheet1!CF127, "")</f>
        <v/>
      </c>
      <c r="AN127" s="45" t="str">
        <f>IF(Sheet1!CG127="Y", "Yes", IF(Sheet1!CG127="N", "No",""))</f>
        <v/>
      </c>
      <c r="AO127" s="45" t="str">
        <f>IF(Sheet1!CH127&lt;&gt;"", Sheet1!CH127, "")</f>
        <v/>
      </c>
      <c r="AP127" s="45" t="str">
        <f>IF(Sheet1!CI127&lt;&gt;"", "No family support", IF(Sheet1!CJ127&lt;&gt;"", "A little family support", IF(Sheet1!CK127&lt;&gt;"", "A lot of family support","")))</f>
        <v/>
      </c>
      <c r="AQ127" s="45" t="str">
        <f>IF(Sheet1!CL127&lt;&gt;"", Sheet1!CL127, "")</f>
        <v/>
      </c>
      <c r="AR127" s="45" t="str">
        <f>IF(Sheet1!CM127="Y", "Yes", IF(Sheet1!CM127="N", "No",""))</f>
        <v/>
      </c>
      <c r="AS127" s="45" t="str">
        <f>IF(Sheet1!CN127&lt;&gt;"", "Boys and Girls Club was supportive", "")</f>
        <v/>
      </c>
      <c r="AT127" s="45" t="str">
        <f>IF(Sheet1!CO127&lt;&gt;"", "Supported by Reach program", "")</f>
        <v/>
      </c>
      <c r="AU127" s="45" t="str">
        <f>IF(Sheet1!CP127&lt;&gt;"", "Supported by Girls Inc", "")</f>
        <v/>
      </c>
      <c r="AV127" s="45" t="str">
        <f>IF(Sheet1!CQ127&lt;&gt;"", "Supported by sports teams", "")</f>
        <v/>
      </c>
      <c r="AW127" s="45" t="str">
        <f>IF(Sheet1!CR127&lt;&gt;"", "Supported by other groups", "")</f>
        <v/>
      </c>
      <c r="AX127" s="45" t="str">
        <f>IF(Sheet1!CS127&lt;&gt;"", Sheet1!CS127, "")</f>
        <v/>
      </c>
      <c r="AY127" s="45" t="str">
        <f>IF(Sheet1!CT127="Y", "Yes", IF(Sheet1!CT127="N", "No", ""))</f>
        <v/>
      </c>
      <c r="AZ127" s="45" t="str">
        <f>IF(Sheet1!CU127="Y", "Yes", IF(Sheet1!CU127="N", "No", ""))</f>
        <v/>
      </c>
      <c r="BA127" s="45" t="str">
        <f>IF(Sheet1!CV127&lt;&gt;"", "Yes", "")</f>
        <v/>
      </c>
      <c r="BB127" s="45" t="str">
        <f>IF(Sheet1!CW127&lt;&gt;"", "Yes", "")</f>
        <v/>
      </c>
      <c r="BC127" s="45" t="str">
        <f>IF(Sheet1!CX127&lt;&gt;"", "Yes", "")</f>
        <v/>
      </c>
      <c r="BD127" s="45" t="str">
        <f>IF(Sheet1!CY127&lt;&gt;"", "Yes", "")</f>
        <v/>
      </c>
      <c r="BE127" s="45" t="str">
        <f>IF(Sheet1!CZ127="N", "Didn't see one", IF(Sheet1!CZ127="Y", IF(Sheet1!DA127="Y", "It helped", IF(Sheet1!DA127="N", "It didn't help", "")), ""))</f>
        <v/>
      </c>
      <c r="BF127" s="45" t="str">
        <f>IF(Sheet1!DB127&lt;&gt;"", Sheet1!DB127, "")</f>
        <v/>
      </c>
      <c r="BG127" s="45" t="str">
        <f>IF(Sheet1!DC127="Y", "Yes", IF(Sheet1!DC127="N", "No", ""))</f>
        <v/>
      </c>
      <c r="BH127" s="45" t="str">
        <f>IF(Sheet1!DD127="Y", "Yes", IF(Sheet1!DD127="N", "No", ""))</f>
        <v/>
      </c>
      <c r="BI127" s="45" t="str">
        <f>IF(Sheet1!DE127&lt;&gt;"", "Before", IF(Sheet1!DF127&lt;&gt;"", "After", IF(Sheet1!DG127&lt;&gt;"", "Never in a gang","")))</f>
        <v/>
      </c>
      <c r="BJ127" s="45" t="str">
        <f>IF(Sheet1!DG127&lt;&gt;"", "", IF(Sheet1!DH127&lt;&gt;"", Sheet1!DH127, ""))</f>
        <v/>
      </c>
      <c r="BK127" s="45" t="str">
        <f>IF(Sheet1!DI127="Y", "Yes", IF(Sheet1!DI127="N", "No", ""))</f>
        <v/>
      </c>
      <c r="BL127" s="45" t="str">
        <f>IF(Sheet1!DI127="Y", IF(Sheet1!DJ127&lt;&gt;"", Sheet1!DJ127, ""), "")</f>
        <v/>
      </c>
      <c r="BM127" s="45" t="str">
        <f>IF(Sheet1!DL127&lt;&gt;"", Sheet1!DL127, "")</f>
        <v/>
      </c>
      <c r="BN127" s="45" t="str">
        <f>IF(Sheet1!DM127="Y", "Yes", IF(Sheet1!DM127="N", "No", ""))</f>
        <v/>
      </c>
    </row>
    <row r="128" spans="1:66">
      <c r="A128" s="32">
        <v>127</v>
      </c>
      <c r="B128" s="32" t="str">
        <f>IF(Sheet1!B128="M","Male", IF(Sheet1!B128="F","Female",""))</f>
        <v/>
      </c>
      <c r="C128" s="32" t="str">
        <f>IF(Sheet1!C128&lt;&gt;"","&lt;20",IF(Sheet1!D128&lt;&gt;"","21-30",IF(Sheet1!E128&lt;&gt;"","31-40",(IF(Sheet1!F128&lt;&gt;"","41-50",IF(Sheet1!G128&lt;&gt;"","50+",""))))))</f>
        <v/>
      </c>
      <c r="D128" s="32" t="str">
        <f>IF(Sheet1!H128&lt;&gt;"","Latino",IF(Sheet1!I128&lt;&gt;"", "White", IF(Sheet1!J128&lt;&gt;"", "Asian", IF(Sheet1!K128&lt;&gt;"", "African-American",IF(Sheet1!L128&lt;&gt;"", "Other","")))))</f>
        <v/>
      </c>
      <c r="E128" s="32" t="str">
        <f>IF(Sheet1!M128="N","No",IF(Sheet1!M128="Y","Yes",""))</f>
        <v/>
      </c>
      <c r="F128" s="32" t="str">
        <f>IF(Sheet1!N128&lt;&gt;"","Primary",IF(Sheet1!O128&lt;&gt;"","Middle",IF(Sheet1!P128&lt;&gt;"","Some HS",IF(Sheet1!Q128&lt;&gt;"","HS Diploma",IF(Sheet1!R128&lt;&gt;"","Some College",IF(Sheet1!S128&lt;&gt;"","College Diploma",""))))))</f>
        <v/>
      </c>
      <c r="G128" s="32" t="str">
        <f>IF(Sheet1!U128&lt;&gt;"", "&lt;5", IF(Sheet1!V128&lt;&gt;"", "5-19", IF(Sheet1!W128&lt;&gt;"", "20-40", IF(Sheet1!X128&lt;&gt;"", "&gt;40",""))))</f>
        <v/>
      </c>
      <c r="H128" s="32" t="str">
        <f>IF(Sheet1!Y128&lt;&gt;"", "Parents", IF(Sheet1!Z128&lt;&gt;"", "Illegal Activity", IF(Sheet1!AA128&lt;&gt;"", "Gov't Support", IF(Sheet1!AB128&lt;&gt;"", "Other",""))))</f>
        <v/>
      </c>
      <c r="I128" s="32" t="str">
        <f>IF(Sheet1!AC128="Y", "Yes", IF(Sheet1!AC128="N", "No", ""))</f>
        <v/>
      </c>
      <c r="J128" s="32" t="str">
        <f>IF(Sheet1!AD128="N", "0", IF(Sheet1!AE128&lt;&gt;"", "1", IF(Sheet1!AF128&lt;&gt;"", "2-3", IF(Sheet1!AG128&lt;&gt;"", "4-6", IF(Sheet1!AH128&lt;&gt;"", "7+","")))))</f>
        <v/>
      </c>
      <c r="K128" s="32" t="str">
        <f>IF(Sheet1!AI128&lt;&gt;"", "English", IF(Sheet1!AJ128&lt;&gt;"", "Spanish", IF(Sheet1!AK128&lt;&gt;"", "Other","")))</f>
        <v/>
      </c>
      <c r="L128" s="32" t="str">
        <f>IF(Sheet1!AL128&lt;&gt;"","&lt;$20,000",IF(Sheet1!AM128&lt;&gt;"","$20-49K",IF(Sheet1!AN128&lt;&gt;"","$50-100K",IF(Sheet1!AO128&lt;&gt;"","&gt;$100K",""))))</f>
        <v/>
      </c>
      <c r="M128" s="32" t="str">
        <f>IF(Sheet1!AP128="Y", "Yes", IF(Sheet1!AP128="N", "No",""))</f>
        <v/>
      </c>
      <c r="N128" s="51" t="str">
        <f>IF(Sheet1!AQ128="Y", "Yes", IF(Sheet1!AQ128="N", "No",""))</f>
        <v/>
      </c>
      <c r="O128" s="45" t="str">
        <f>IF(Sheet1!AR128="N", 0, IF(Sheet1!AS128&lt;&gt;"", Sheet1!AS128, ""))</f>
        <v/>
      </c>
      <c r="P128" s="45" t="str">
        <f>IF(Sheet1!AT128&lt;&gt;"", "Never", IF(Sheet1!AU128&lt;&gt;"", "Sometimes", IF(Sheet1!AV128&lt;&gt;"", "Often", IF(Sheet1!AW128&lt;&gt;"", "Always",""))))</f>
        <v/>
      </c>
      <c r="Q128" s="45" t="str">
        <f>IF(Sheet1!AX128="Y", "Yes", IF(Sheet1!AX128="N", "No",""))</f>
        <v/>
      </c>
      <c r="R128" s="45" t="str">
        <f>IF(Sheet1!AY128="Y", IF(Sheet1!AZ128&lt;&gt;"", Sheet1!AZ128-Sheet1!DK128+Sheet1!DL128, ""),"")</f>
        <v/>
      </c>
      <c r="S128" s="45" t="str">
        <f>IF(Sheet1!BA128="Y", IF(Sheet1!BB128&lt;&gt;"", Sheet1!BB128-Sheet1!DK128+Sheet1!DL128, ""),"")</f>
        <v/>
      </c>
      <c r="T128" s="45" t="str">
        <f>IF(Sheet1!BC128="Y", IF(Sheet1!BD128&lt;&gt;"", Sheet1!BD128-Sheet1!DK128+Sheet1!DL128, ""),"")</f>
        <v/>
      </c>
      <c r="U128" s="45" t="str">
        <f>IF(Sheet1!BE128="Y", IF(Sheet1!BF128&lt;&gt;"", Sheet1!BF128-Sheet1!DK128+Sheet1!DL128, ""),"")</f>
        <v/>
      </c>
      <c r="V128" s="45" t="str">
        <f>IF(Sheet1!BG128&lt;&gt;"", Sheet1!BG128,"")</f>
        <v/>
      </c>
      <c r="W128" s="45" t="str">
        <f>IF(Sheet1!BH128&lt;&gt;"", Sheet1!BH128,"")</f>
        <v/>
      </c>
      <c r="X128" s="45" t="str">
        <f>IF(Sheet1!BI128&lt;&gt;"", Sheet1!BI128,"")</f>
        <v/>
      </c>
      <c r="Y128" s="45" t="str">
        <f>IF(Sheet1!BJ128="N", 0, IF(Sheet1!BK128&lt;&gt;"", Sheet1!BK128,""))</f>
        <v/>
      </c>
      <c r="Z128" s="45" t="str">
        <f>IF(Sheet1!BK128="N", 0, IF(Sheet1!BL128&lt;&gt;"", Sheet1!BL128,""))</f>
        <v/>
      </c>
      <c r="AA128" s="45" t="str">
        <f>IF(Sheet1!BN128&lt;&gt;"", Sheet1!BN128, "")</f>
        <v/>
      </c>
      <c r="AB128" s="45" t="str">
        <f>IF(Sheet1!BO128="Y", "Yes", IF(Sheet1!BO128="N", "No", IF(Sheet1!BO128="NA", "NA","")))</f>
        <v/>
      </c>
      <c r="AC128" s="45" t="str">
        <f>IF(Sheet1!BO128="N", "No", IF(Sheet1!BO128="NA", "No kids", IF(Sheet1!BP128="Y", "Enough", IF(Sheet1!BP128="N", "Not enough", ""))))</f>
        <v/>
      </c>
      <c r="AD128" s="45" t="str">
        <f>IF(Sheet1!BQ128="Y", "Yes", IF(Sheet1!BQ128="N", "No",""))</f>
        <v/>
      </c>
      <c r="AE128" s="45" t="str">
        <f>IF(Sheet1!BR128&lt;&gt;"", Sheet1!BR128, "")</f>
        <v/>
      </c>
      <c r="AF128" s="45" t="str">
        <f>IF(Sheet1!BS128&lt;&gt;"", "Yes", IF(Sheet1!BT128&lt;&gt;"", "No", IF(Sheet1!BU128&lt;&gt;"", "No surviving parent", IF(Sheet1!BV128&lt;&gt;"", "Don't know",""))))</f>
        <v/>
      </c>
      <c r="AG128" s="45" t="str">
        <f>IF(Sheet1!BW128&lt;&gt;"", "Yes", IF(Sheet1!BX128&lt;&gt;"", "No", IF(Sheet1!BY128&lt;&gt;"", "No surviving parent", IF(Sheet1!BZ128&lt;&gt;"", "Don't know",""))))</f>
        <v/>
      </c>
      <c r="AH128" s="45" t="str">
        <f>IF(Sheet1!CA128&lt;&gt;"", "Yes","")</f>
        <v/>
      </c>
      <c r="AI128" s="45" t="str">
        <f>IF(Sheet1!CB128&lt;&gt;"", "Yes","")</f>
        <v/>
      </c>
      <c r="AJ128" s="45" t="str">
        <f>IF(Sheet1!CC128&lt;&gt;"", "Yes","")</f>
        <v/>
      </c>
      <c r="AK128" s="45" t="str">
        <f>IF(Sheet1!CD128&lt;&gt;"", "Yes","")</f>
        <v/>
      </c>
      <c r="AL128" s="45" t="str">
        <f>IF(Sheet1!CE128&lt;&gt;"", "Yes","")</f>
        <v/>
      </c>
      <c r="AM128" s="45" t="str">
        <f>IF(Sheet1!CF128&lt;&gt;"", Sheet1!CF128, "")</f>
        <v/>
      </c>
      <c r="AN128" s="45" t="str">
        <f>IF(Sheet1!CG128="Y", "Yes", IF(Sheet1!CG128="N", "No",""))</f>
        <v/>
      </c>
      <c r="AO128" s="45" t="str">
        <f>IF(Sheet1!CH128&lt;&gt;"", Sheet1!CH128, "")</f>
        <v/>
      </c>
      <c r="AP128" s="45" t="str">
        <f>IF(Sheet1!CI128&lt;&gt;"", "No family support", IF(Sheet1!CJ128&lt;&gt;"", "A little family support", IF(Sheet1!CK128&lt;&gt;"", "A lot of family support","")))</f>
        <v/>
      </c>
      <c r="AQ128" s="45" t="str">
        <f>IF(Sheet1!CL128&lt;&gt;"", Sheet1!CL128, "")</f>
        <v/>
      </c>
      <c r="AR128" s="45" t="str">
        <f>IF(Sheet1!CM128="Y", "Yes", IF(Sheet1!CM128="N", "No",""))</f>
        <v/>
      </c>
      <c r="AS128" s="45" t="str">
        <f>IF(Sheet1!CN128&lt;&gt;"", "Boys and Girls Club was supportive", "")</f>
        <v/>
      </c>
      <c r="AT128" s="45" t="str">
        <f>IF(Sheet1!CO128&lt;&gt;"", "Supported by Reach program", "")</f>
        <v/>
      </c>
      <c r="AU128" s="45" t="str">
        <f>IF(Sheet1!CP128&lt;&gt;"", "Supported by Girls Inc", "")</f>
        <v/>
      </c>
      <c r="AV128" s="45" t="str">
        <f>IF(Sheet1!CQ128&lt;&gt;"", "Supported by sports teams", "")</f>
        <v/>
      </c>
      <c r="AW128" s="45" t="str">
        <f>IF(Sheet1!CR128&lt;&gt;"", "Supported by other groups", "")</f>
        <v/>
      </c>
      <c r="AX128" s="45" t="str">
        <f>IF(Sheet1!CS128&lt;&gt;"", Sheet1!CS128, "")</f>
        <v/>
      </c>
      <c r="AY128" s="45" t="str">
        <f>IF(Sheet1!CT128="Y", "Yes", IF(Sheet1!CT128="N", "No", ""))</f>
        <v/>
      </c>
      <c r="AZ128" s="45" t="str">
        <f>IF(Sheet1!CU128="Y", "Yes", IF(Sheet1!CU128="N", "No", ""))</f>
        <v/>
      </c>
      <c r="BA128" s="45" t="str">
        <f>IF(Sheet1!CV128&lt;&gt;"", "Yes", "")</f>
        <v/>
      </c>
      <c r="BB128" s="45" t="str">
        <f>IF(Sheet1!CW128&lt;&gt;"", "Yes", "")</f>
        <v/>
      </c>
      <c r="BC128" s="45" t="str">
        <f>IF(Sheet1!CX128&lt;&gt;"", "Yes", "")</f>
        <v/>
      </c>
      <c r="BD128" s="45" t="str">
        <f>IF(Sheet1!CY128&lt;&gt;"", "Yes", "")</f>
        <v/>
      </c>
      <c r="BE128" s="45" t="str">
        <f>IF(Sheet1!CZ128="N", "Didn't see one", IF(Sheet1!CZ128="Y", IF(Sheet1!DA128="Y", "It helped", IF(Sheet1!DA128="N", "It didn't help", "")), ""))</f>
        <v/>
      </c>
      <c r="BF128" s="45" t="str">
        <f>IF(Sheet1!DB128&lt;&gt;"", Sheet1!DB128, "")</f>
        <v/>
      </c>
      <c r="BG128" s="45" t="str">
        <f>IF(Sheet1!DC128="Y", "Yes", IF(Sheet1!DC128="N", "No", ""))</f>
        <v/>
      </c>
      <c r="BH128" s="45" t="str">
        <f>IF(Sheet1!DD128="Y", "Yes", IF(Sheet1!DD128="N", "No", ""))</f>
        <v/>
      </c>
      <c r="BI128" s="45" t="str">
        <f>IF(Sheet1!DE128&lt;&gt;"", "Before", IF(Sheet1!DF128&lt;&gt;"", "After", IF(Sheet1!DG128&lt;&gt;"", "Never in a gang","")))</f>
        <v/>
      </c>
      <c r="BJ128" s="45" t="str">
        <f>IF(Sheet1!DG128&lt;&gt;"", "", IF(Sheet1!DH128&lt;&gt;"", Sheet1!DH128, ""))</f>
        <v/>
      </c>
      <c r="BK128" s="45" t="str">
        <f>IF(Sheet1!DI128="Y", "Yes", IF(Sheet1!DI128="N", "No", ""))</f>
        <v/>
      </c>
      <c r="BL128" s="45" t="str">
        <f>IF(Sheet1!DI128="Y", IF(Sheet1!DJ128&lt;&gt;"", Sheet1!DJ128, ""), "")</f>
        <v/>
      </c>
      <c r="BM128" s="45" t="str">
        <f>IF(Sheet1!DL128&lt;&gt;"", Sheet1!DL128, "")</f>
        <v/>
      </c>
      <c r="BN128" s="45" t="str">
        <f>IF(Sheet1!DM128="Y", "Yes", IF(Sheet1!DM128="N", "No", ""))</f>
        <v/>
      </c>
    </row>
    <row r="129" spans="1:66">
      <c r="A129" s="32">
        <v>128</v>
      </c>
      <c r="B129" s="32" t="str">
        <f>IF(Sheet1!B129="M","Male", IF(Sheet1!B129="F","Female",""))</f>
        <v/>
      </c>
      <c r="C129" s="32" t="str">
        <f>IF(Sheet1!C129&lt;&gt;"","&lt;20",IF(Sheet1!D129&lt;&gt;"","21-30",IF(Sheet1!E129&lt;&gt;"","31-40",(IF(Sheet1!F129&lt;&gt;"","41-50",IF(Sheet1!G129&lt;&gt;"","50+",""))))))</f>
        <v/>
      </c>
      <c r="D129" s="32" t="str">
        <f>IF(Sheet1!H129&lt;&gt;"","Latino",IF(Sheet1!I129&lt;&gt;"", "White", IF(Sheet1!J129&lt;&gt;"", "Asian", IF(Sheet1!K129&lt;&gt;"", "African-American",IF(Sheet1!L129&lt;&gt;"", "Other","")))))</f>
        <v/>
      </c>
      <c r="E129" s="32" t="str">
        <f>IF(Sheet1!M129="N","No",IF(Sheet1!M129="Y","Yes",""))</f>
        <v/>
      </c>
      <c r="F129" s="32" t="str">
        <f>IF(Sheet1!N129&lt;&gt;"","Primary",IF(Sheet1!O129&lt;&gt;"","Middle",IF(Sheet1!P129&lt;&gt;"","Some HS",IF(Sheet1!Q129&lt;&gt;"","HS Diploma",IF(Sheet1!R129&lt;&gt;"","Some College",IF(Sheet1!S129&lt;&gt;"","College Diploma",""))))))</f>
        <v/>
      </c>
      <c r="G129" s="32" t="str">
        <f>IF(Sheet1!U129&lt;&gt;"", "&lt;5", IF(Sheet1!V129&lt;&gt;"", "5-19", IF(Sheet1!W129&lt;&gt;"", "20-40", IF(Sheet1!X129&lt;&gt;"", "&gt;40",""))))</f>
        <v/>
      </c>
      <c r="H129" s="32" t="str">
        <f>IF(Sheet1!Y129&lt;&gt;"", "Parents", IF(Sheet1!Z129&lt;&gt;"", "Illegal Activity", IF(Sheet1!AA129&lt;&gt;"", "Gov't Support", IF(Sheet1!AB129&lt;&gt;"", "Other",""))))</f>
        <v/>
      </c>
      <c r="I129" s="32" t="str">
        <f>IF(Sheet1!AC129="Y", "Yes", IF(Sheet1!AC129="N", "No", ""))</f>
        <v/>
      </c>
      <c r="J129" s="32" t="str">
        <f>IF(Sheet1!AD129="N", "0", IF(Sheet1!AE129&lt;&gt;"", "1", IF(Sheet1!AF129&lt;&gt;"", "2-3", IF(Sheet1!AG129&lt;&gt;"", "4-6", IF(Sheet1!AH129&lt;&gt;"", "7+","")))))</f>
        <v/>
      </c>
      <c r="K129" s="32" t="str">
        <f>IF(Sheet1!AI129&lt;&gt;"", "English", IF(Sheet1!AJ129&lt;&gt;"", "Spanish", IF(Sheet1!AK129&lt;&gt;"", "Other","")))</f>
        <v/>
      </c>
      <c r="L129" s="32" t="str">
        <f>IF(Sheet1!AL129&lt;&gt;"","&lt;$20,000",IF(Sheet1!AM129&lt;&gt;"","$20-49K",IF(Sheet1!AN129&lt;&gt;"","$50-100K",IF(Sheet1!AO129&lt;&gt;"","&gt;$100K",""))))</f>
        <v/>
      </c>
      <c r="M129" s="32" t="str">
        <f>IF(Sheet1!AP129="Y", "Yes", IF(Sheet1!AP129="N", "No",""))</f>
        <v/>
      </c>
      <c r="N129" s="51" t="str">
        <f>IF(Sheet1!AQ129="Y", "Yes", IF(Sheet1!AQ129="N", "No",""))</f>
        <v/>
      </c>
      <c r="O129" s="45" t="str">
        <f>IF(Sheet1!AR129="N", 0, IF(Sheet1!AS129&lt;&gt;"", Sheet1!AS129, ""))</f>
        <v/>
      </c>
      <c r="P129" s="45" t="str">
        <f>IF(Sheet1!AT129&lt;&gt;"", "Never", IF(Sheet1!AU129&lt;&gt;"", "Sometimes", IF(Sheet1!AV129&lt;&gt;"", "Often", IF(Sheet1!AW129&lt;&gt;"", "Always",""))))</f>
        <v/>
      </c>
      <c r="Q129" s="45" t="str">
        <f>IF(Sheet1!AX129="Y", "Yes", IF(Sheet1!AX129="N", "No",""))</f>
        <v/>
      </c>
      <c r="R129" s="45" t="str">
        <f>IF(Sheet1!AY129="Y", IF(Sheet1!AZ129&lt;&gt;"", Sheet1!AZ129-Sheet1!DK129+Sheet1!DL129, ""),"")</f>
        <v/>
      </c>
      <c r="S129" s="45" t="str">
        <f>IF(Sheet1!BA129="Y", IF(Sheet1!BB129&lt;&gt;"", Sheet1!BB129-Sheet1!DK129+Sheet1!DL129, ""),"")</f>
        <v/>
      </c>
      <c r="T129" s="45" t="str">
        <f>IF(Sheet1!BC129="Y", IF(Sheet1!BD129&lt;&gt;"", Sheet1!BD129-Sheet1!DK129+Sheet1!DL129, ""),"")</f>
        <v/>
      </c>
      <c r="U129" s="45" t="str">
        <f>IF(Sheet1!BE129="Y", IF(Sheet1!BF129&lt;&gt;"", Sheet1!BF129-Sheet1!DK129+Sheet1!DL129, ""),"")</f>
        <v/>
      </c>
      <c r="V129" s="45" t="str">
        <f>IF(Sheet1!BG129&lt;&gt;"", Sheet1!BG129,"")</f>
        <v/>
      </c>
      <c r="W129" s="45" t="str">
        <f>IF(Sheet1!BH129&lt;&gt;"", Sheet1!BH129,"")</f>
        <v/>
      </c>
      <c r="X129" s="45" t="str">
        <f>IF(Sheet1!BI129&lt;&gt;"", Sheet1!BI129,"")</f>
        <v/>
      </c>
      <c r="Y129" s="45" t="str">
        <f>IF(Sheet1!BJ129="N", 0, IF(Sheet1!BK129&lt;&gt;"", Sheet1!BK129,""))</f>
        <v/>
      </c>
      <c r="Z129" s="45" t="str">
        <f>IF(Sheet1!BK129="N", 0, IF(Sheet1!BL129&lt;&gt;"", Sheet1!BL129,""))</f>
        <v/>
      </c>
      <c r="AA129" s="45" t="str">
        <f>IF(Sheet1!BN129&lt;&gt;"", Sheet1!BN129, "")</f>
        <v/>
      </c>
      <c r="AB129" s="45" t="str">
        <f>IF(Sheet1!BO129="Y", "Yes", IF(Sheet1!BO129="N", "No", IF(Sheet1!BO129="NA", "NA","")))</f>
        <v/>
      </c>
      <c r="AC129" s="45" t="str">
        <f>IF(Sheet1!BO129="N", "No", IF(Sheet1!BO129="NA", "No kids", IF(Sheet1!BP129="Y", "Enough", IF(Sheet1!BP129="N", "Not enough", ""))))</f>
        <v/>
      </c>
      <c r="AD129" s="45" t="str">
        <f>IF(Sheet1!BQ129="Y", "Yes", IF(Sheet1!BQ129="N", "No",""))</f>
        <v/>
      </c>
      <c r="AE129" s="45" t="str">
        <f>IF(Sheet1!BR129&lt;&gt;"", Sheet1!BR129, "")</f>
        <v/>
      </c>
      <c r="AF129" s="45" t="str">
        <f>IF(Sheet1!BS129&lt;&gt;"", "Yes", IF(Sheet1!BT129&lt;&gt;"", "No", IF(Sheet1!BU129&lt;&gt;"", "No surviving parent", IF(Sheet1!BV129&lt;&gt;"", "Don't know",""))))</f>
        <v/>
      </c>
      <c r="AG129" s="45" t="str">
        <f>IF(Sheet1!BW129&lt;&gt;"", "Yes", IF(Sheet1!BX129&lt;&gt;"", "No", IF(Sheet1!BY129&lt;&gt;"", "No surviving parent", IF(Sheet1!BZ129&lt;&gt;"", "Don't know",""))))</f>
        <v/>
      </c>
      <c r="AH129" s="45" t="str">
        <f>IF(Sheet1!CA129&lt;&gt;"", "Yes","")</f>
        <v/>
      </c>
      <c r="AI129" s="45" t="str">
        <f>IF(Sheet1!CB129&lt;&gt;"", "Yes","")</f>
        <v/>
      </c>
      <c r="AJ129" s="45" t="str">
        <f>IF(Sheet1!CC129&lt;&gt;"", "Yes","")</f>
        <v/>
      </c>
      <c r="AK129" s="45" t="str">
        <f>IF(Sheet1!CD129&lt;&gt;"", "Yes","")</f>
        <v/>
      </c>
      <c r="AL129" s="45" t="str">
        <f>IF(Sheet1!CE129&lt;&gt;"", "Yes","")</f>
        <v/>
      </c>
      <c r="AM129" s="45" t="str">
        <f>IF(Sheet1!CF129&lt;&gt;"", Sheet1!CF129, "")</f>
        <v/>
      </c>
      <c r="AN129" s="45" t="str">
        <f>IF(Sheet1!CG129="Y", "Yes", IF(Sheet1!CG129="N", "No",""))</f>
        <v/>
      </c>
      <c r="AO129" s="45" t="str">
        <f>IF(Sheet1!CH129&lt;&gt;"", Sheet1!CH129, "")</f>
        <v/>
      </c>
      <c r="AP129" s="45" t="str">
        <f>IF(Sheet1!CI129&lt;&gt;"", "No family support", IF(Sheet1!CJ129&lt;&gt;"", "A little family support", IF(Sheet1!CK129&lt;&gt;"", "A lot of family support","")))</f>
        <v/>
      </c>
      <c r="AQ129" s="45" t="str">
        <f>IF(Sheet1!CL129&lt;&gt;"", Sheet1!CL129, "")</f>
        <v/>
      </c>
      <c r="AR129" s="45" t="str">
        <f>IF(Sheet1!CM129="Y", "Yes", IF(Sheet1!CM129="N", "No",""))</f>
        <v/>
      </c>
      <c r="AS129" s="45" t="str">
        <f>IF(Sheet1!CN129&lt;&gt;"", "Boys and Girls Club was supportive", "")</f>
        <v/>
      </c>
      <c r="AT129" s="45" t="str">
        <f>IF(Sheet1!CO129&lt;&gt;"", "Supported by Reach program", "")</f>
        <v/>
      </c>
      <c r="AU129" s="45" t="str">
        <f>IF(Sheet1!CP129&lt;&gt;"", "Supported by Girls Inc", "")</f>
        <v/>
      </c>
      <c r="AV129" s="45" t="str">
        <f>IF(Sheet1!CQ129&lt;&gt;"", "Supported by sports teams", "")</f>
        <v/>
      </c>
      <c r="AW129" s="45" t="str">
        <f>IF(Sheet1!CR129&lt;&gt;"", "Supported by other groups", "")</f>
        <v/>
      </c>
      <c r="AX129" s="45" t="str">
        <f>IF(Sheet1!CS129&lt;&gt;"", Sheet1!CS129, "")</f>
        <v/>
      </c>
      <c r="AY129" s="45" t="str">
        <f>IF(Sheet1!CT129="Y", "Yes", IF(Sheet1!CT129="N", "No", ""))</f>
        <v/>
      </c>
      <c r="AZ129" s="45" t="str">
        <f>IF(Sheet1!CU129="Y", "Yes", IF(Sheet1!CU129="N", "No", ""))</f>
        <v/>
      </c>
      <c r="BA129" s="45" t="str">
        <f>IF(Sheet1!CV129&lt;&gt;"", "Yes", "")</f>
        <v/>
      </c>
      <c r="BB129" s="45" t="str">
        <f>IF(Sheet1!CW129&lt;&gt;"", "Yes", "")</f>
        <v/>
      </c>
      <c r="BC129" s="45" t="str">
        <f>IF(Sheet1!CX129&lt;&gt;"", "Yes", "")</f>
        <v/>
      </c>
      <c r="BD129" s="45" t="str">
        <f>IF(Sheet1!CY129&lt;&gt;"", "Yes", "")</f>
        <v/>
      </c>
      <c r="BE129" s="45" t="str">
        <f>IF(Sheet1!CZ129="N", "Didn't see one", IF(Sheet1!CZ129="Y", IF(Sheet1!DA129="Y", "It helped", IF(Sheet1!DA129="N", "It didn't help", "")), ""))</f>
        <v/>
      </c>
      <c r="BF129" s="45" t="str">
        <f>IF(Sheet1!DB129&lt;&gt;"", Sheet1!DB129, "")</f>
        <v/>
      </c>
      <c r="BG129" s="45" t="str">
        <f>IF(Sheet1!DC129="Y", "Yes", IF(Sheet1!DC129="N", "No", ""))</f>
        <v/>
      </c>
      <c r="BH129" s="45" t="str">
        <f>IF(Sheet1!DD129="Y", "Yes", IF(Sheet1!DD129="N", "No", ""))</f>
        <v/>
      </c>
      <c r="BI129" s="45" t="str">
        <f>IF(Sheet1!DE129&lt;&gt;"", "Before", IF(Sheet1!DF129&lt;&gt;"", "After", IF(Sheet1!DG129&lt;&gt;"", "Never in a gang","")))</f>
        <v/>
      </c>
      <c r="BJ129" s="45" t="str">
        <f>IF(Sheet1!DG129&lt;&gt;"", "", IF(Sheet1!DH129&lt;&gt;"", Sheet1!DH129, ""))</f>
        <v/>
      </c>
      <c r="BK129" s="45" t="str">
        <f>IF(Sheet1!DI129="Y", "Yes", IF(Sheet1!DI129="N", "No", ""))</f>
        <v/>
      </c>
      <c r="BL129" s="45" t="str">
        <f>IF(Sheet1!DI129="Y", IF(Sheet1!DJ129&lt;&gt;"", Sheet1!DJ129, ""), "")</f>
        <v/>
      </c>
      <c r="BM129" s="45" t="str">
        <f>IF(Sheet1!DL129&lt;&gt;"", Sheet1!DL129, "")</f>
        <v/>
      </c>
      <c r="BN129" s="45" t="str">
        <f>IF(Sheet1!DM129="Y", "Yes", IF(Sheet1!DM129="N", "No", ""))</f>
        <v/>
      </c>
    </row>
    <row r="130" spans="1:66">
      <c r="A130" s="32">
        <v>129</v>
      </c>
      <c r="B130" s="32" t="str">
        <f>IF(Sheet1!B130="M","Male", IF(Sheet1!B130="F","Female",""))</f>
        <v/>
      </c>
      <c r="C130" s="32" t="str">
        <f>IF(Sheet1!C130&lt;&gt;"","&lt;20",IF(Sheet1!D130&lt;&gt;"","21-30",IF(Sheet1!E130&lt;&gt;"","31-40",(IF(Sheet1!F130&lt;&gt;"","41-50",IF(Sheet1!G130&lt;&gt;"","50+",""))))))</f>
        <v/>
      </c>
      <c r="D130" s="32" t="str">
        <f>IF(Sheet1!H130&lt;&gt;"","Latino",IF(Sheet1!I130&lt;&gt;"", "White", IF(Sheet1!J130&lt;&gt;"", "Asian", IF(Sheet1!K130&lt;&gt;"", "African-American",IF(Sheet1!L130&lt;&gt;"", "Other","")))))</f>
        <v/>
      </c>
      <c r="E130" s="32" t="str">
        <f>IF(Sheet1!M130="N","No",IF(Sheet1!M130="Y","Yes",""))</f>
        <v/>
      </c>
      <c r="F130" s="32" t="str">
        <f>IF(Sheet1!N130&lt;&gt;"","Primary",IF(Sheet1!O130&lt;&gt;"","Middle",IF(Sheet1!P130&lt;&gt;"","Some HS",IF(Sheet1!Q130&lt;&gt;"","HS Diploma",IF(Sheet1!R130&lt;&gt;"","Some College",IF(Sheet1!S130&lt;&gt;"","College Diploma",""))))))</f>
        <v/>
      </c>
      <c r="G130" s="32" t="str">
        <f>IF(Sheet1!U130&lt;&gt;"", "&lt;5", IF(Sheet1!V130&lt;&gt;"", "5-19", IF(Sheet1!W130&lt;&gt;"", "20-40", IF(Sheet1!X130&lt;&gt;"", "&gt;40",""))))</f>
        <v/>
      </c>
      <c r="H130" s="32" t="str">
        <f>IF(Sheet1!Y130&lt;&gt;"", "Parents", IF(Sheet1!Z130&lt;&gt;"", "Illegal Activity", IF(Sheet1!AA130&lt;&gt;"", "Gov't Support", IF(Sheet1!AB130&lt;&gt;"", "Other",""))))</f>
        <v/>
      </c>
      <c r="I130" s="32" t="str">
        <f>IF(Sheet1!AC130="Y", "Yes", IF(Sheet1!AC130="N", "No", ""))</f>
        <v/>
      </c>
      <c r="J130" s="32" t="str">
        <f>IF(Sheet1!AD130="N", "0", IF(Sheet1!AE130&lt;&gt;"", "1", IF(Sheet1!AF130&lt;&gt;"", "2-3", IF(Sheet1!AG130&lt;&gt;"", "4-6", IF(Sheet1!AH130&lt;&gt;"", "7+","")))))</f>
        <v/>
      </c>
      <c r="K130" s="32" t="str">
        <f>IF(Sheet1!AI130&lt;&gt;"", "English", IF(Sheet1!AJ130&lt;&gt;"", "Spanish", IF(Sheet1!AK130&lt;&gt;"", "Other","")))</f>
        <v/>
      </c>
      <c r="L130" s="32" t="str">
        <f>IF(Sheet1!AL130&lt;&gt;"","&lt;$20,000",IF(Sheet1!AM130&lt;&gt;"","$20-49K",IF(Sheet1!AN130&lt;&gt;"","$50-100K",IF(Sheet1!AO130&lt;&gt;"","&gt;$100K",""))))</f>
        <v/>
      </c>
      <c r="M130" s="32" t="str">
        <f>IF(Sheet1!AP130="Y", "Yes", IF(Sheet1!AP130="N", "No",""))</f>
        <v/>
      </c>
      <c r="N130" s="51" t="str">
        <f>IF(Sheet1!AQ130="Y", "Yes", IF(Sheet1!AQ130="N", "No",""))</f>
        <v/>
      </c>
      <c r="O130" s="45" t="str">
        <f>IF(Sheet1!AR130="N", 0, IF(Sheet1!AS130&lt;&gt;"", Sheet1!AS130, ""))</f>
        <v/>
      </c>
      <c r="P130" s="45" t="str">
        <f>IF(Sheet1!AT130&lt;&gt;"", "Never", IF(Sheet1!AU130&lt;&gt;"", "Sometimes", IF(Sheet1!AV130&lt;&gt;"", "Often", IF(Sheet1!AW130&lt;&gt;"", "Always",""))))</f>
        <v/>
      </c>
      <c r="Q130" s="45" t="str">
        <f>IF(Sheet1!AX130="Y", "Yes", IF(Sheet1!AX130="N", "No",""))</f>
        <v/>
      </c>
      <c r="R130" s="45" t="str">
        <f>IF(Sheet1!AY130="Y", IF(Sheet1!AZ130&lt;&gt;"", Sheet1!AZ130-Sheet1!DK130+Sheet1!DL130, ""),"")</f>
        <v/>
      </c>
      <c r="S130" s="45" t="str">
        <f>IF(Sheet1!BA130="Y", IF(Sheet1!BB130&lt;&gt;"", Sheet1!BB130-Sheet1!DK130+Sheet1!DL130, ""),"")</f>
        <v/>
      </c>
      <c r="T130" s="45" t="str">
        <f>IF(Sheet1!BC130="Y", IF(Sheet1!BD130&lt;&gt;"", Sheet1!BD130-Sheet1!DK130+Sheet1!DL130, ""),"")</f>
        <v/>
      </c>
      <c r="U130" s="45" t="str">
        <f>IF(Sheet1!BE130="Y", IF(Sheet1!BF130&lt;&gt;"", Sheet1!BF130-Sheet1!DK130+Sheet1!DL130, ""),"")</f>
        <v/>
      </c>
      <c r="V130" s="45" t="str">
        <f>IF(Sheet1!BG130&lt;&gt;"", Sheet1!BG130,"")</f>
        <v/>
      </c>
      <c r="W130" s="45" t="str">
        <f>IF(Sheet1!BH130&lt;&gt;"", Sheet1!BH130,"")</f>
        <v/>
      </c>
      <c r="X130" s="45" t="str">
        <f>IF(Sheet1!BI130&lt;&gt;"", Sheet1!BI130,"")</f>
        <v/>
      </c>
      <c r="Y130" s="45" t="str">
        <f>IF(Sheet1!BJ130="N", 0, IF(Sheet1!BK130&lt;&gt;"", Sheet1!BK130,""))</f>
        <v/>
      </c>
      <c r="Z130" s="45" t="str">
        <f>IF(Sheet1!BK130="N", 0, IF(Sheet1!BL130&lt;&gt;"", Sheet1!BL130,""))</f>
        <v/>
      </c>
      <c r="AA130" s="45" t="str">
        <f>IF(Sheet1!BN130&lt;&gt;"", Sheet1!BN130, "")</f>
        <v/>
      </c>
      <c r="AB130" s="45" t="str">
        <f>IF(Sheet1!BO130="Y", "Yes", IF(Sheet1!BO130="N", "No", IF(Sheet1!BO130="NA", "NA","")))</f>
        <v/>
      </c>
      <c r="AC130" s="45" t="str">
        <f>IF(Sheet1!BO130="N", "No", IF(Sheet1!BO130="NA", "No kids", IF(Sheet1!BP130="Y", "Enough", IF(Sheet1!BP130="N", "Not enough", ""))))</f>
        <v/>
      </c>
      <c r="AD130" s="45" t="str">
        <f>IF(Sheet1!BQ130="Y", "Yes", IF(Sheet1!BQ130="N", "No",""))</f>
        <v/>
      </c>
      <c r="AE130" s="45" t="str">
        <f>IF(Sheet1!BR130&lt;&gt;"", Sheet1!BR130, "")</f>
        <v/>
      </c>
      <c r="AF130" s="45" t="str">
        <f>IF(Sheet1!BS130&lt;&gt;"", "Yes", IF(Sheet1!BT130&lt;&gt;"", "No", IF(Sheet1!BU130&lt;&gt;"", "No surviving parent", IF(Sheet1!BV130&lt;&gt;"", "Don't know",""))))</f>
        <v/>
      </c>
      <c r="AG130" s="45" t="str">
        <f>IF(Sheet1!BW130&lt;&gt;"", "Yes", IF(Sheet1!BX130&lt;&gt;"", "No", IF(Sheet1!BY130&lt;&gt;"", "No surviving parent", IF(Sheet1!BZ130&lt;&gt;"", "Don't know",""))))</f>
        <v/>
      </c>
      <c r="AH130" s="45" t="str">
        <f>IF(Sheet1!CA130&lt;&gt;"", "Yes","")</f>
        <v/>
      </c>
      <c r="AI130" s="45" t="str">
        <f>IF(Sheet1!CB130&lt;&gt;"", "Yes","")</f>
        <v/>
      </c>
      <c r="AJ130" s="45" t="str">
        <f>IF(Sheet1!CC130&lt;&gt;"", "Yes","")</f>
        <v/>
      </c>
      <c r="AK130" s="45" t="str">
        <f>IF(Sheet1!CD130&lt;&gt;"", "Yes","")</f>
        <v/>
      </c>
      <c r="AL130" s="45" t="str">
        <f>IF(Sheet1!CE130&lt;&gt;"", "Yes","")</f>
        <v/>
      </c>
      <c r="AM130" s="45" t="str">
        <f>IF(Sheet1!CF130&lt;&gt;"", Sheet1!CF130, "")</f>
        <v/>
      </c>
      <c r="AN130" s="45" t="str">
        <f>IF(Sheet1!CG130="Y", "Yes", IF(Sheet1!CG130="N", "No",""))</f>
        <v/>
      </c>
      <c r="AO130" s="45" t="str">
        <f>IF(Sheet1!CH130&lt;&gt;"", Sheet1!CH130, "")</f>
        <v/>
      </c>
      <c r="AP130" s="45" t="str">
        <f>IF(Sheet1!CI130&lt;&gt;"", "No family support", IF(Sheet1!CJ130&lt;&gt;"", "A little family support", IF(Sheet1!CK130&lt;&gt;"", "A lot of family support","")))</f>
        <v/>
      </c>
      <c r="AQ130" s="45" t="str">
        <f>IF(Sheet1!CL130&lt;&gt;"", Sheet1!CL130, "")</f>
        <v/>
      </c>
      <c r="AR130" s="45" t="str">
        <f>IF(Sheet1!CM130="Y", "Yes", IF(Sheet1!CM130="N", "No",""))</f>
        <v/>
      </c>
      <c r="AS130" s="45" t="str">
        <f>IF(Sheet1!CN130&lt;&gt;"", "Boys and Girls Club was supportive", "")</f>
        <v/>
      </c>
      <c r="AT130" s="45" t="str">
        <f>IF(Sheet1!CO130&lt;&gt;"", "Supported by Reach program", "")</f>
        <v/>
      </c>
      <c r="AU130" s="45" t="str">
        <f>IF(Sheet1!CP130&lt;&gt;"", "Supported by Girls Inc", "")</f>
        <v/>
      </c>
      <c r="AV130" s="45" t="str">
        <f>IF(Sheet1!CQ130&lt;&gt;"", "Supported by sports teams", "")</f>
        <v/>
      </c>
      <c r="AW130" s="45" t="str">
        <f>IF(Sheet1!CR130&lt;&gt;"", "Supported by other groups", "")</f>
        <v/>
      </c>
      <c r="AX130" s="45" t="str">
        <f>IF(Sheet1!CS130&lt;&gt;"", Sheet1!CS130, "")</f>
        <v/>
      </c>
      <c r="AY130" s="45" t="str">
        <f>IF(Sheet1!CT130="Y", "Yes", IF(Sheet1!CT130="N", "No", ""))</f>
        <v/>
      </c>
      <c r="AZ130" s="45" t="str">
        <f>IF(Sheet1!CU130="Y", "Yes", IF(Sheet1!CU130="N", "No", ""))</f>
        <v/>
      </c>
      <c r="BA130" s="45" t="str">
        <f>IF(Sheet1!CV130&lt;&gt;"", "Yes", "")</f>
        <v/>
      </c>
      <c r="BB130" s="45" t="str">
        <f>IF(Sheet1!CW130&lt;&gt;"", "Yes", "")</f>
        <v/>
      </c>
      <c r="BC130" s="45" t="str">
        <f>IF(Sheet1!CX130&lt;&gt;"", "Yes", "")</f>
        <v/>
      </c>
      <c r="BD130" s="45" t="str">
        <f>IF(Sheet1!CY130&lt;&gt;"", "Yes", "")</f>
        <v/>
      </c>
      <c r="BE130" s="45" t="str">
        <f>IF(Sheet1!CZ130="N", "Didn't see one", IF(Sheet1!CZ130="Y", IF(Sheet1!DA130="Y", "It helped", IF(Sheet1!DA130="N", "It didn't help", "")), ""))</f>
        <v/>
      </c>
      <c r="BF130" s="45" t="str">
        <f>IF(Sheet1!DB130&lt;&gt;"", Sheet1!DB130, "")</f>
        <v/>
      </c>
      <c r="BG130" s="45" t="str">
        <f>IF(Sheet1!DC130="Y", "Yes", IF(Sheet1!DC130="N", "No", ""))</f>
        <v/>
      </c>
      <c r="BH130" s="45" t="str">
        <f>IF(Sheet1!DD130="Y", "Yes", IF(Sheet1!DD130="N", "No", ""))</f>
        <v/>
      </c>
      <c r="BI130" s="45" t="str">
        <f>IF(Sheet1!DE130&lt;&gt;"", "Before", IF(Sheet1!DF130&lt;&gt;"", "After", IF(Sheet1!DG130&lt;&gt;"", "Never in a gang","")))</f>
        <v/>
      </c>
      <c r="BJ130" s="45" t="str">
        <f>IF(Sheet1!DG130&lt;&gt;"", "", IF(Sheet1!DH130&lt;&gt;"", Sheet1!DH130, ""))</f>
        <v/>
      </c>
      <c r="BK130" s="45" t="str">
        <f>IF(Sheet1!DI130="Y", "Yes", IF(Sheet1!DI130="N", "No", ""))</f>
        <v/>
      </c>
      <c r="BL130" s="45" t="str">
        <f>IF(Sheet1!DI130="Y", IF(Sheet1!DJ130&lt;&gt;"", Sheet1!DJ130, ""), "")</f>
        <v/>
      </c>
      <c r="BM130" s="45" t="str">
        <f>IF(Sheet1!DL130&lt;&gt;"", Sheet1!DL130, "")</f>
        <v/>
      </c>
      <c r="BN130" s="45" t="str">
        <f>IF(Sheet1!DM130="Y", "Yes", IF(Sheet1!DM130="N", "No", ""))</f>
        <v/>
      </c>
    </row>
    <row r="131" spans="1:66">
      <c r="A131" s="32">
        <v>130</v>
      </c>
      <c r="B131" s="32" t="str">
        <f>IF(Sheet1!B131="M","Male", IF(Sheet1!B131="F","Female",""))</f>
        <v/>
      </c>
      <c r="C131" s="32" t="str">
        <f>IF(Sheet1!C131&lt;&gt;"","&lt;20",IF(Sheet1!D131&lt;&gt;"","21-30",IF(Sheet1!E131&lt;&gt;"","31-40",(IF(Sheet1!F131&lt;&gt;"","41-50",IF(Sheet1!G131&lt;&gt;"","50+",""))))))</f>
        <v/>
      </c>
      <c r="D131" s="32" t="str">
        <f>IF(Sheet1!H131&lt;&gt;"","Latino",IF(Sheet1!I131&lt;&gt;"", "White", IF(Sheet1!J131&lt;&gt;"", "Asian", IF(Sheet1!K131&lt;&gt;"", "African-American",IF(Sheet1!L131&lt;&gt;"", "Other","")))))</f>
        <v/>
      </c>
      <c r="E131" s="32" t="str">
        <f>IF(Sheet1!M131="N","No",IF(Sheet1!M131="Y","Yes",""))</f>
        <v/>
      </c>
      <c r="F131" s="32" t="str">
        <f>IF(Sheet1!N131&lt;&gt;"","Primary",IF(Sheet1!O131&lt;&gt;"","Middle",IF(Sheet1!P131&lt;&gt;"","Some HS",IF(Sheet1!Q131&lt;&gt;"","HS Diploma",IF(Sheet1!R131&lt;&gt;"","Some College",IF(Sheet1!S131&lt;&gt;"","College Diploma",""))))))</f>
        <v/>
      </c>
      <c r="G131" s="32" t="str">
        <f>IF(Sheet1!U131&lt;&gt;"", "&lt;5", IF(Sheet1!V131&lt;&gt;"", "5-19", IF(Sheet1!W131&lt;&gt;"", "20-40", IF(Sheet1!X131&lt;&gt;"", "&gt;40",""))))</f>
        <v/>
      </c>
      <c r="H131" s="32" t="str">
        <f>IF(Sheet1!Y131&lt;&gt;"", "Parents", IF(Sheet1!Z131&lt;&gt;"", "Illegal Activity", IF(Sheet1!AA131&lt;&gt;"", "Gov't Support", IF(Sheet1!AB131&lt;&gt;"", "Other",""))))</f>
        <v/>
      </c>
      <c r="I131" s="32" t="str">
        <f>IF(Sheet1!AC131="Y", "Yes", IF(Sheet1!AC131="N", "No", ""))</f>
        <v/>
      </c>
      <c r="J131" s="32" t="str">
        <f>IF(Sheet1!AD131="N", "0", IF(Sheet1!AE131&lt;&gt;"", "1", IF(Sheet1!AF131&lt;&gt;"", "2-3", IF(Sheet1!AG131&lt;&gt;"", "4-6", IF(Sheet1!AH131&lt;&gt;"", "7+","")))))</f>
        <v/>
      </c>
      <c r="K131" s="32" t="str">
        <f>IF(Sheet1!AI131&lt;&gt;"", "English", IF(Sheet1!AJ131&lt;&gt;"", "Spanish", IF(Sheet1!AK131&lt;&gt;"", "Other","")))</f>
        <v/>
      </c>
      <c r="L131" s="32" t="str">
        <f>IF(Sheet1!AL131&lt;&gt;"","&lt;$20,000",IF(Sheet1!AM131&lt;&gt;"","$20-49K",IF(Sheet1!AN131&lt;&gt;"","$50-100K",IF(Sheet1!AO131&lt;&gt;"","&gt;$100K",""))))</f>
        <v/>
      </c>
      <c r="M131" s="32" t="str">
        <f>IF(Sheet1!AP131="Y", "Yes", IF(Sheet1!AP131="N", "No",""))</f>
        <v/>
      </c>
      <c r="N131" s="51" t="str">
        <f>IF(Sheet1!AQ131="Y", "Yes", IF(Sheet1!AQ131="N", "No",""))</f>
        <v/>
      </c>
      <c r="O131" s="45" t="str">
        <f>IF(Sheet1!AR131="N", 0, IF(Sheet1!AS131&lt;&gt;"", Sheet1!AS131, ""))</f>
        <v/>
      </c>
      <c r="P131" s="45" t="str">
        <f>IF(Sheet1!AT131&lt;&gt;"", "Never", IF(Sheet1!AU131&lt;&gt;"", "Sometimes", IF(Sheet1!AV131&lt;&gt;"", "Often", IF(Sheet1!AW131&lt;&gt;"", "Always",""))))</f>
        <v/>
      </c>
      <c r="Q131" s="45" t="str">
        <f>IF(Sheet1!AX131="Y", "Yes", IF(Sheet1!AX131="N", "No",""))</f>
        <v/>
      </c>
      <c r="R131" s="45" t="str">
        <f>IF(Sheet1!AY131="Y", IF(Sheet1!AZ131&lt;&gt;"", Sheet1!AZ131-Sheet1!DK131+Sheet1!DL131, ""),"")</f>
        <v/>
      </c>
      <c r="S131" s="45" t="str">
        <f>IF(Sheet1!BA131="Y", IF(Sheet1!BB131&lt;&gt;"", Sheet1!BB131-Sheet1!DK131+Sheet1!DL131, ""),"")</f>
        <v/>
      </c>
      <c r="T131" s="45" t="str">
        <f>IF(Sheet1!BC131="Y", IF(Sheet1!BD131&lt;&gt;"", Sheet1!BD131-Sheet1!DK131+Sheet1!DL131, ""),"")</f>
        <v/>
      </c>
      <c r="U131" s="45" t="str">
        <f>IF(Sheet1!BE131="Y", IF(Sheet1!BF131&lt;&gt;"", Sheet1!BF131-Sheet1!DK131+Sheet1!DL131, ""),"")</f>
        <v/>
      </c>
      <c r="V131" s="45" t="str">
        <f>IF(Sheet1!BG131&lt;&gt;"", Sheet1!BG131,"")</f>
        <v/>
      </c>
      <c r="W131" s="45" t="str">
        <f>IF(Sheet1!BH131&lt;&gt;"", Sheet1!BH131,"")</f>
        <v/>
      </c>
      <c r="X131" s="45" t="str">
        <f>IF(Sheet1!BI131&lt;&gt;"", Sheet1!BI131,"")</f>
        <v/>
      </c>
      <c r="Y131" s="45" t="str">
        <f>IF(Sheet1!BJ131="N", 0, IF(Sheet1!BK131&lt;&gt;"", Sheet1!BK131,""))</f>
        <v/>
      </c>
      <c r="Z131" s="45" t="str">
        <f>IF(Sheet1!BK131="N", 0, IF(Sheet1!BL131&lt;&gt;"", Sheet1!BL131,""))</f>
        <v/>
      </c>
      <c r="AA131" s="45" t="str">
        <f>IF(Sheet1!BN131&lt;&gt;"", Sheet1!BN131, "")</f>
        <v/>
      </c>
      <c r="AB131" s="45" t="str">
        <f>IF(Sheet1!BO131="Y", "Yes", IF(Sheet1!BO131="N", "No", IF(Sheet1!BO131="NA", "NA","")))</f>
        <v/>
      </c>
      <c r="AC131" s="45" t="str">
        <f>IF(Sheet1!BO131="N", "No", IF(Sheet1!BO131="NA", "No kids", IF(Sheet1!BP131="Y", "Enough", IF(Sheet1!BP131="N", "Not enough", ""))))</f>
        <v/>
      </c>
      <c r="AD131" s="45" t="str">
        <f>IF(Sheet1!BQ131="Y", "Yes", IF(Sheet1!BQ131="N", "No",""))</f>
        <v/>
      </c>
      <c r="AE131" s="45" t="str">
        <f>IF(Sheet1!BR131&lt;&gt;"", Sheet1!BR131, "")</f>
        <v/>
      </c>
      <c r="AF131" s="45" t="str">
        <f>IF(Sheet1!BS131&lt;&gt;"", "Yes", IF(Sheet1!BT131&lt;&gt;"", "No", IF(Sheet1!BU131&lt;&gt;"", "No surviving parent", IF(Sheet1!BV131&lt;&gt;"", "Don't know",""))))</f>
        <v/>
      </c>
      <c r="AG131" s="45" t="str">
        <f>IF(Sheet1!BW131&lt;&gt;"", "Yes", IF(Sheet1!BX131&lt;&gt;"", "No", IF(Sheet1!BY131&lt;&gt;"", "No surviving parent", IF(Sheet1!BZ131&lt;&gt;"", "Don't know",""))))</f>
        <v/>
      </c>
      <c r="AH131" s="45" t="str">
        <f>IF(Sheet1!CA131&lt;&gt;"", "Yes","")</f>
        <v/>
      </c>
      <c r="AI131" s="45" t="str">
        <f>IF(Sheet1!CB131&lt;&gt;"", "Yes","")</f>
        <v/>
      </c>
      <c r="AJ131" s="45" t="str">
        <f>IF(Sheet1!CC131&lt;&gt;"", "Yes","")</f>
        <v/>
      </c>
      <c r="AK131" s="45" t="str">
        <f>IF(Sheet1!CD131&lt;&gt;"", "Yes","")</f>
        <v/>
      </c>
      <c r="AL131" s="45" t="str">
        <f>IF(Sheet1!CE131&lt;&gt;"", "Yes","")</f>
        <v/>
      </c>
      <c r="AM131" s="45" t="str">
        <f>IF(Sheet1!CF131&lt;&gt;"", Sheet1!CF131, "")</f>
        <v/>
      </c>
      <c r="AN131" s="45" t="str">
        <f>IF(Sheet1!CG131="Y", "Yes", IF(Sheet1!CG131="N", "No",""))</f>
        <v/>
      </c>
      <c r="AO131" s="45" t="str">
        <f>IF(Sheet1!CH131&lt;&gt;"", Sheet1!CH131, "")</f>
        <v/>
      </c>
      <c r="AP131" s="45" t="str">
        <f>IF(Sheet1!CI131&lt;&gt;"", "No family support", IF(Sheet1!CJ131&lt;&gt;"", "A little family support", IF(Sheet1!CK131&lt;&gt;"", "A lot of family support","")))</f>
        <v/>
      </c>
      <c r="AQ131" s="45" t="str">
        <f>IF(Sheet1!CL131&lt;&gt;"", Sheet1!CL131, "")</f>
        <v/>
      </c>
      <c r="AR131" s="45" t="str">
        <f>IF(Sheet1!CM131="Y", "Yes", IF(Sheet1!CM131="N", "No",""))</f>
        <v/>
      </c>
      <c r="AS131" s="45" t="str">
        <f>IF(Sheet1!CN131&lt;&gt;"", "Boys and Girls Club was supportive", "")</f>
        <v/>
      </c>
      <c r="AT131" s="45" t="str">
        <f>IF(Sheet1!CO131&lt;&gt;"", "Supported by Reach program", "")</f>
        <v/>
      </c>
      <c r="AU131" s="45" t="str">
        <f>IF(Sheet1!CP131&lt;&gt;"", "Supported by Girls Inc", "")</f>
        <v/>
      </c>
      <c r="AV131" s="45" t="str">
        <f>IF(Sheet1!CQ131&lt;&gt;"", "Supported by sports teams", "")</f>
        <v/>
      </c>
      <c r="AW131" s="45" t="str">
        <f>IF(Sheet1!CR131&lt;&gt;"", "Supported by other groups", "")</f>
        <v/>
      </c>
      <c r="AX131" s="45" t="str">
        <f>IF(Sheet1!CS131&lt;&gt;"", Sheet1!CS131, "")</f>
        <v/>
      </c>
      <c r="AY131" s="45" t="str">
        <f>IF(Sheet1!CT131="Y", "Yes", IF(Sheet1!CT131="N", "No", ""))</f>
        <v/>
      </c>
      <c r="AZ131" s="45" t="str">
        <f>IF(Sheet1!CU131="Y", "Yes", IF(Sheet1!CU131="N", "No", ""))</f>
        <v/>
      </c>
      <c r="BA131" s="45" t="str">
        <f>IF(Sheet1!CV131&lt;&gt;"", "Yes", "")</f>
        <v/>
      </c>
      <c r="BB131" s="45" t="str">
        <f>IF(Sheet1!CW131&lt;&gt;"", "Yes", "")</f>
        <v/>
      </c>
      <c r="BC131" s="45" t="str">
        <f>IF(Sheet1!CX131&lt;&gt;"", "Yes", "")</f>
        <v/>
      </c>
      <c r="BD131" s="45" t="str">
        <f>IF(Sheet1!CY131&lt;&gt;"", "Yes", "")</f>
        <v/>
      </c>
      <c r="BE131" s="45" t="str">
        <f>IF(Sheet1!CZ131="N", "Didn't see one", IF(Sheet1!CZ131="Y", IF(Sheet1!DA131="Y", "It helped", IF(Sheet1!DA131="N", "It didn't help", "")), ""))</f>
        <v/>
      </c>
      <c r="BF131" s="45" t="str">
        <f>IF(Sheet1!DB131&lt;&gt;"", Sheet1!DB131, "")</f>
        <v/>
      </c>
      <c r="BG131" s="45" t="str">
        <f>IF(Sheet1!DC131="Y", "Yes", IF(Sheet1!DC131="N", "No", ""))</f>
        <v/>
      </c>
      <c r="BH131" s="45" t="str">
        <f>IF(Sheet1!DD131="Y", "Yes", IF(Sheet1!DD131="N", "No", ""))</f>
        <v/>
      </c>
      <c r="BI131" s="45" t="str">
        <f>IF(Sheet1!DE131&lt;&gt;"", "Before", IF(Sheet1!DF131&lt;&gt;"", "After", IF(Sheet1!DG131&lt;&gt;"", "Never in a gang","")))</f>
        <v/>
      </c>
      <c r="BJ131" s="45" t="str">
        <f>IF(Sheet1!DG131&lt;&gt;"", "", IF(Sheet1!DH131&lt;&gt;"", Sheet1!DH131, ""))</f>
        <v/>
      </c>
      <c r="BK131" s="45" t="str">
        <f>IF(Sheet1!DI131="Y", "Yes", IF(Sheet1!DI131="N", "No", ""))</f>
        <v/>
      </c>
      <c r="BL131" s="45" t="str">
        <f>IF(Sheet1!DI131="Y", IF(Sheet1!DJ131&lt;&gt;"", Sheet1!DJ131, ""), "")</f>
        <v/>
      </c>
      <c r="BM131" s="45" t="str">
        <f>IF(Sheet1!DL131&lt;&gt;"", Sheet1!DL131, "")</f>
        <v/>
      </c>
      <c r="BN131" s="45" t="str">
        <f>IF(Sheet1!DM131="Y", "Yes", IF(Sheet1!DM131="N", "No", ""))</f>
        <v/>
      </c>
    </row>
    <row r="132" spans="1:66">
      <c r="A132" s="32">
        <v>131</v>
      </c>
      <c r="B132" s="32" t="str">
        <f>IF(Sheet1!B132="M","Male", IF(Sheet1!B132="F","Female",""))</f>
        <v/>
      </c>
      <c r="C132" s="32" t="str">
        <f>IF(Sheet1!C132&lt;&gt;"","&lt;20",IF(Sheet1!D132&lt;&gt;"","21-30",IF(Sheet1!E132&lt;&gt;"","31-40",(IF(Sheet1!F132&lt;&gt;"","41-50",IF(Sheet1!G132&lt;&gt;"","50+",""))))))</f>
        <v/>
      </c>
      <c r="D132" s="32" t="str">
        <f>IF(Sheet1!H132&lt;&gt;"","Latino",IF(Sheet1!I132&lt;&gt;"", "White", IF(Sheet1!J132&lt;&gt;"", "Asian", IF(Sheet1!K132&lt;&gt;"", "African-American",IF(Sheet1!L132&lt;&gt;"", "Other","")))))</f>
        <v/>
      </c>
      <c r="E132" s="32" t="str">
        <f>IF(Sheet1!M132="N","No",IF(Sheet1!M132="Y","Yes",""))</f>
        <v/>
      </c>
      <c r="F132" s="32" t="str">
        <f>IF(Sheet1!N132&lt;&gt;"","Primary",IF(Sheet1!O132&lt;&gt;"","Middle",IF(Sheet1!P132&lt;&gt;"","Some HS",IF(Sheet1!Q132&lt;&gt;"","HS Diploma",IF(Sheet1!R132&lt;&gt;"","Some College",IF(Sheet1!S132&lt;&gt;"","College Diploma",""))))))</f>
        <v/>
      </c>
      <c r="G132" s="32" t="str">
        <f>IF(Sheet1!U132&lt;&gt;"", "&lt;5", IF(Sheet1!V132&lt;&gt;"", "5-19", IF(Sheet1!W132&lt;&gt;"", "20-40", IF(Sheet1!X132&lt;&gt;"", "&gt;40",""))))</f>
        <v/>
      </c>
      <c r="H132" s="32" t="str">
        <f>IF(Sheet1!Y132&lt;&gt;"", "Parents", IF(Sheet1!Z132&lt;&gt;"", "Illegal Activity", IF(Sheet1!AA132&lt;&gt;"", "Gov't Support", IF(Sheet1!AB132&lt;&gt;"", "Other",""))))</f>
        <v/>
      </c>
      <c r="I132" s="32" t="str">
        <f>IF(Sheet1!AC132="Y", "Yes", IF(Sheet1!AC132="N", "No", ""))</f>
        <v/>
      </c>
      <c r="J132" s="32" t="str">
        <f>IF(Sheet1!AD132="N", "0", IF(Sheet1!AE132&lt;&gt;"", "1", IF(Sheet1!AF132&lt;&gt;"", "2-3", IF(Sheet1!AG132&lt;&gt;"", "4-6", IF(Sheet1!AH132&lt;&gt;"", "7+","")))))</f>
        <v/>
      </c>
      <c r="K132" s="32" t="str">
        <f>IF(Sheet1!AI132&lt;&gt;"", "English", IF(Sheet1!AJ132&lt;&gt;"", "Spanish", IF(Sheet1!AK132&lt;&gt;"", "Other","")))</f>
        <v/>
      </c>
      <c r="L132" s="32" t="str">
        <f>IF(Sheet1!AL132&lt;&gt;"","&lt;$20,000",IF(Sheet1!AM132&lt;&gt;"","$20-49K",IF(Sheet1!AN132&lt;&gt;"","$50-100K",IF(Sheet1!AO132&lt;&gt;"","&gt;$100K",""))))</f>
        <v/>
      </c>
      <c r="M132" s="32" t="str">
        <f>IF(Sheet1!AP132="Y", "Yes", IF(Sheet1!AP132="N", "No",""))</f>
        <v/>
      </c>
      <c r="N132" s="51" t="str">
        <f>IF(Sheet1!AQ132="Y", "Yes", IF(Sheet1!AQ132="N", "No",""))</f>
        <v/>
      </c>
      <c r="O132" s="45" t="str">
        <f>IF(Sheet1!AR132="N", 0, IF(Sheet1!AS132&lt;&gt;"", Sheet1!AS132, ""))</f>
        <v/>
      </c>
      <c r="P132" s="45" t="str">
        <f>IF(Sheet1!AT132&lt;&gt;"", "Never", IF(Sheet1!AU132&lt;&gt;"", "Sometimes", IF(Sheet1!AV132&lt;&gt;"", "Often", IF(Sheet1!AW132&lt;&gt;"", "Always",""))))</f>
        <v/>
      </c>
      <c r="Q132" s="45" t="str">
        <f>IF(Sheet1!AX132="Y", "Yes", IF(Sheet1!AX132="N", "No",""))</f>
        <v/>
      </c>
      <c r="R132" s="45" t="str">
        <f>IF(Sheet1!AY132="Y", IF(Sheet1!AZ132&lt;&gt;"", Sheet1!AZ132-Sheet1!DK132+Sheet1!DL132, ""),"")</f>
        <v/>
      </c>
      <c r="S132" s="45" t="str">
        <f>IF(Sheet1!BA132="Y", IF(Sheet1!BB132&lt;&gt;"", Sheet1!BB132-Sheet1!DK132+Sheet1!DL132, ""),"")</f>
        <v/>
      </c>
      <c r="T132" s="45" t="str">
        <f>IF(Sheet1!BC132="Y", IF(Sheet1!BD132&lt;&gt;"", Sheet1!BD132-Sheet1!DK132+Sheet1!DL132, ""),"")</f>
        <v/>
      </c>
      <c r="U132" s="45" t="str">
        <f>IF(Sheet1!BE132="Y", IF(Sheet1!BF132&lt;&gt;"", Sheet1!BF132-Sheet1!DK132+Sheet1!DL132, ""),"")</f>
        <v/>
      </c>
      <c r="V132" s="45" t="str">
        <f>IF(Sheet1!BG132&lt;&gt;"", Sheet1!BG132,"")</f>
        <v/>
      </c>
      <c r="W132" s="45" t="str">
        <f>IF(Sheet1!BH132&lt;&gt;"", Sheet1!BH132,"")</f>
        <v/>
      </c>
      <c r="X132" s="45" t="str">
        <f>IF(Sheet1!BI132&lt;&gt;"", Sheet1!BI132,"")</f>
        <v/>
      </c>
      <c r="Y132" s="45" t="str">
        <f>IF(Sheet1!BJ132="N", 0, IF(Sheet1!BK132&lt;&gt;"", Sheet1!BK132,""))</f>
        <v/>
      </c>
      <c r="Z132" s="45" t="str">
        <f>IF(Sheet1!BK132="N", 0, IF(Sheet1!BL132&lt;&gt;"", Sheet1!BL132,""))</f>
        <v/>
      </c>
      <c r="AA132" s="45" t="str">
        <f>IF(Sheet1!BN132&lt;&gt;"", Sheet1!BN132, "")</f>
        <v/>
      </c>
      <c r="AB132" s="45" t="str">
        <f>IF(Sheet1!BO132="Y", "Yes", IF(Sheet1!BO132="N", "No", IF(Sheet1!BO132="NA", "NA","")))</f>
        <v/>
      </c>
      <c r="AC132" s="45" t="str">
        <f>IF(Sheet1!BO132="N", "No", IF(Sheet1!BO132="NA", "No kids", IF(Sheet1!BP132="Y", "Enough", IF(Sheet1!BP132="N", "Not enough", ""))))</f>
        <v/>
      </c>
      <c r="AD132" s="45" t="str">
        <f>IF(Sheet1!BQ132="Y", "Yes", IF(Sheet1!BQ132="N", "No",""))</f>
        <v/>
      </c>
      <c r="AE132" s="45" t="str">
        <f>IF(Sheet1!BR132&lt;&gt;"", Sheet1!BR132, "")</f>
        <v/>
      </c>
      <c r="AF132" s="45" t="str">
        <f>IF(Sheet1!BS132&lt;&gt;"", "Yes", IF(Sheet1!BT132&lt;&gt;"", "No", IF(Sheet1!BU132&lt;&gt;"", "No surviving parent", IF(Sheet1!BV132&lt;&gt;"", "Don't know",""))))</f>
        <v/>
      </c>
      <c r="AG132" s="45" t="str">
        <f>IF(Sheet1!BW132&lt;&gt;"", "Yes", IF(Sheet1!BX132&lt;&gt;"", "No", IF(Sheet1!BY132&lt;&gt;"", "No surviving parent", IF(Sheet1!BZ132&lt;&gt;"", "Don't know",""))))</f>
        <v/>
      </c>
      <c r="AH132" s="45" t="str">
        <f>IF(Sheet1!CA132&lt;&gt;"", "Yes","")</f>
        <v/>
      </c>
      <c r="AI132" s="45" t="str">
        <f>IF(Sheet1!CB132&lt;&gt;"", "Yes","")</f>
        <v/>
      </c>
      <c r="AJ132" s="45" t="str">
        <f>IF(Sheet1!CC132&lt;&gt;"", "Yes","")</f>
        <v/>
      </c>
      <c r="AK132" s="45" t="str">
        <f>IF(Sheet1!CD132&lt;&gt;"", "Yes","")</f>
        <v/>
      </c>
      <c r="AL132" s="45" t="str">
        <f>IF(Sheet1!CE132&lt;&gt;"", "Yes","")</f>
        <v/>
      </c>
      <c r="AM132" s="45" t="str">
        <f>IF(Sheet1!CF132&lt;&gt;"", Sheet1!CF132, "")</f>
        <v/>
      </c>
      <c r="AN132" s="45" t="str">
        <f>IF(Sheet1!CG132="Y", "Yes", IF(Sheet1!CG132="N", "No",""))</f>
        <v/>
      </c>
      <c r="AO132" s="45" t="str">
        <f>IF(Sheet1!CH132&lt;&gt;"", Sheet1!CH132, "")</f>
        <v/>
      </c>
      <c r="AP132" s="45" t="str">
        <f>IF(Sheet1!CI132&lt;&gt;"", "No family support", IF(Sheet1!CJ132&lt;&gt;"", "A little family support", IF(Sheet1!CK132&lt;&gt;"", "A lot of family support","")))</f>
        <v/>
      </c>
      <c r="AQ132" s="45" t="str">
        <f>IF(Sheet1!CL132&lt;&gt;"", Sheet1!CL132, "")</f>
        <v/>
      </c>
      <c r="AR132" s="45" t="str">
        <f>IF(Sheet1!CM132="Y", "Yes", IF(Sheet1!CM132="N", "No",""))</f>
        <v/>
      </c>
      <c r="AS132" s="45" t="str">
        <f>IF(Sheet1!CN132&lt;&gt;"", "Boys and Girls Club was supportive", "")</f>
        <v/>
      </c>
      <c r="AT132" s="45" t="str">
        <f>IF(Sheet1!CO132&lt;&gt;"", "Supported by Reach program", "")</f>
        <v/>
      </c>
      <c r="AU132" s="45" t="str">
        <f>IF(Sheet1!CP132&lt;&gt;"", "Supported by Girls Inc", "")</f>
        <v/>
      </c>
      <c r="AV132" s="45" t="str">
        <f>IF(Sheet1!CQ132&lt;&gt;"", "Supported by sports teams", "")</f>
        <v/>
      </c>
      <c r="AW132" s="45" t="str">
        <f>IF(Sheet1!CR132&lt;&gt;"", "Supported by other groups", "")</f>
        <v/>
      </c>
      <c r="AX132" s="45" t="str">
        <f>IF(Sheet1!CS132&lt;&gt;"", Sheet1!CS132, "")</f>
        <v/>
      </c>
      <c r="AY132" s="45" t="str">
        <f>IF(Sheet1!CT132="Y", "Yes", IF(Sheet1!CT132="N", "No", ""))</f>
        <v/>
      </c>
      <c r="AZ132" s="45" t="str">
        <f>IF(Sheet1!CU132="Y", "Yes", IF(Sheet1!CU132="N", "No", ""))</f>
        <v/>
      </c>
      <c r="BA132" s="45" t="str">
        <f>IF(Sheet1!CV132&lt;&gt;"", "Yes", "")</f>
        <v/>
      </c>
      <c r="BB132" s="45" t="str">
        <f>IF(Sheet1!CW132&lt;&gt;"", "Yes", "")</f>
        <v/>
      </c>
      <c r="BC132" s="45" t="str">
        <f>IF(Sheet1!CX132&lt;&gt;"", "Yes", "")</f>
        <v/>
      </c>
      <c r="BD132" s="45" t="str">
        <f>IF(Sheet1!CY132&lt;&gt;"", "Yes", "")</f>
        <v/>
      </c>
      <c r="BE132" s="45" t="str">
        <f>IF(Sheet1!CZ132="N", "Didn't see one", IF(Sheet1!CZ132="Y", IF(Sheet1!DA132="Y", "It helped", IF(Sheet1!DA132="N", "It didn't help", "")), ""))</f>
        <v/>
      </c>
      <c r="BF132" s="45" t="str">
        <f>IF(Sheet1!DB132&lt;&gt;"", Sheet1!DB132, "")</f>
        <v/>
      </c>
      <c r="BG132" s="45" t="str">
        <f>IF(Sheet1!DC132="Y", "Yes", IF(Sheet1!DC132="N", "No", ""))</f>
        <v/>
      </c>
      <c r="BH132" s="45" t="str">
        <f>IF(Sheet1!DD132="Y", "Yes", IF(Sheet1!DD132="N", "No", ""))</f>
        <v/>
      </c>
      <c r="BI132" s="45" t="str">
        <f>IF(Sheet1!DE132&lt;&gt;"", "Before", IF(Sheet1!DF132&lt;&gt;"", "After", IF(Sheet1!DG132&lt;&gt;"", "Never in a gang","")))</f>
        <v/>
      </c>
      <c r="BJ132" s="45" t="str">
        <f>IF(Sheet1!DG132&lt;&gt;"", "", IF(Sheet1!DH132&lt;&gt;"", Sheet1!DH132, ""))</f>
        <v/>
      </c>
      <c r="BK132" s="45" t="str">
        <f>IF(Sheet1!DI132="Y", "Yes", IF(Sheet1!DI132="N", "No", ""))</f>
        <v/>
      </c>
      <c r="BL132" s="45" t="str">
        <f>IF(Sheet1!DI132="Y", IF(Sheet1!DJ132&lt;&gt;"", Sheet1!DJ132, ""), "")</f>
        <v/>
      </c>
      <c r="BM132" s="45" t="str">
        <f>IF(Sheet1!DL132&lt;&gt;"", Sheet1!DL132, "")</f>
        <v/>
      </c>
      <c r="BN132" s="45" t="str">
        <f>IF(Sheet1!DM132="Y", "Yes", IF(Sheet1!DM132="N", "No", ""))</f>
        <v/>
      </c>
    </row>
    <row r="133" spans="1:66">
      <c r="A133" s="32">
        <v>132</v>
      </c>
      <c r="B133" s="32" t="str">
        <f>IF(Sheet1!B133="M","Male", IF(Sheet1!B133="F","Female",""))</f>
        <v/>
      </c>
      <c r="C133" s="32" t="str">
        <f>IF(Sheet1!C133&lt;&gt;"","&lt;20",IF(Sheet1!D133&lt;&gt;"","21-30",IF(Sheet1!E133&lt;&gt;"","31-40",(IF(Sheet1!F133&lt;&gt;"","41-50",IF(Sheet1!G133&lt;&gt;"","50+",""))))))</f>
        <v/>
      </c>
      <c r="D133" s="32" t="str">
        <f>IF(Sheet1!H133&lt;&gt;"","Latino",IF(Sheet1!I133&lt;&gt;"", "White", IF(Sheet1!J133&lt;&gt;"", "Asian", IF(Sheet1!K133&lt;&gt;"", "African-American",IF(Sheet1!L133&lt;&gt;"", "Other","")))))</f>
        <v/>
      </c>
      <c r="E133" s="32" t="str">
        <f>IF(Sheet1!M133="N","No",IF(Sheet1!M133="Y","Yes",""))</f>
        <v/>
      </c>
      <c r="F133" s="32" t="str">
        <f>IF(Sheet1!N133&lt;&gt;"","Primary",IF(Sheet1!O133&lt;&gt;"","Middle",IF(Sheet1!P133&lt;&gt;"","Some HS",IF(Sheet1!Q133&lt;&gt;"","HS Diploma",IF(Sheet1!R133&lt;&gt;"","Some College",IF(Sheet1!S133&lt;&gt;"","College Diploma",""))))))</f>
        <v/>
      </c>
      <c r="G133" s="32" t="str">
        <f>IF(Sheet1!U133&lt;&gt;"", "&lt;5", IF(Sheet1!V133&lt;&gt;"", "5-19", IF(Sheet1!W133&lt;&gt;"", "20-40", IF(Sheet1!X133&lt;&gt;"", "&gt;40",""))))</f>
        <v/>
      </c>
      <c r="H133" s="32" t="str">
        <f>IF(Sheet1!Y133&lt;&gt;"", "Parents", IF(Sheet1!Z133&lt;&gt;"", "Illegal Activity", IF(Sheet1!AA133&lt;&gt;"", "Gov't Support", IF(Sheet1!AB133&lt;&gt;"", "Other",""))))</f>
        <v/>
      </c>
      <c r="I133" s="32" t="str">
        <f>IF(Sheet1!AC133="Y", "Yes", IF(Sheet1!AC133="N", "No", ""))</f>
        <v/>
      </c>
      <c r="J133" s="32" t="str">
        <f>IF(Sheet1!AD133="N", "0", IF(Sheet1!AE133&lt;&gt;"", "1", IF(Sheet1!AF133&lt;&gt;"", "2-3", IF(Sheet1!AG133&lt;&gt;"", "4-6", IF(Sheet1!AH133&lt;&gt;"", "7+","")))))</f>
        <v/>
      </c>
      <c r="K133" s="32" t="str">
        <f>IF(Sheet1!AI133&lt;&gt;"", "English", IF(Sheet1!AJ133&lt;&gt;"", "Spanish", IF(Sheet1!AK133&lt;&gt;"", "Other","")))</f>
        <v/>
      </c>
      <c r="L133" s="32" t="str">
        <f>IF(Sheet1!AL133&lt;&gt;"","&lt;$20,000",IF(Sheet1!AM133&lt;&gt;"","$20-49K",IF(Sheet1!AN133&lt;&gt;"","$50-100K",IF(Sheet1!AO133&lt;&gt;"","&gt;$100K",""))))</f>
        <v/>
      </c>
      <c r="M133" s="32" t="str">
        <f>IF(Sheet1!AP133="Y", "Yes", IF(Sheet1!AP133="N", "No",""))</f>
        <v/>
      </c>
      <c r="N133" s="51" t="str">
        <f>IF(Sheet1!AQ133="Y", "Yes", IF(Sheet1!AQ133="N", "No",""))</f>
        <v/>
      </c>
      <c r="O133" s="45" t="str">
        <f>IF(Sheet1!AR133="N", 0, IF(Sheet1!AS133&lt;&gt;"", Sheet1!AS133, ""))</f>
        <v/>
      </c>
      <c r="P133" s="45" t="str">
        <f>IF(Sheet1!AT133&lt;&gt;"", "Never", IF(Sheet1!AU133&lt;&gt;"", "Sometimes", IF(Sheet1!AV133&lt;&gt;"", "Often", IF(Sheet1!AW133&lt;&gt;"", "Always",""))))</f>
        <v/>
      </c>
      <c r="Q133" s="45" t="str">
        <f>IF(Sheet1!AX133="Y", "Yes", IF(Sheet1!AX133="N", "No",""))</f>
        <v/>
      </c>
      <c r="R133" s="45" t="str">
        <f>IF(Sheet1!AY133="Y", IF(Sheet1!AZ133&lt;&gt;"", Sheet1!AZ133-Sheet1!DK133+Sheet1!DL133, ""),"")</f>
        <v/>
      </c>
      <c r="S133" s="45" t="str">
        <f>IF(Sheet1!BA133="Y", IF(Sheet1!BB133&lt;&gt;"", Sheet1!BB133-Sheet1!DK133+Sheet1!DL133, ""),"")</f>
        <v/>
      </c>
      <c r="T133" s="45" t="str">
        <f>IF(Sheet1!BC133="Y", IF(Sheet1!BD133&lt;&gt;"", Sheet1!BD133-Sheet1!DK133+Sheet1!DL133, ""),"")</f>
        <v/>
      </c>
      <c r="U133" s="45" t="str">
        <f>IF(Sheet1!BE133="Y", IF(Sheet1!BF133&lt;&gt;"", Sheet1!BF133-Sheet1!DK133+Sheet1!DL133, ""),"")</f>
        <v/>
      </c>
      <c r="V133" s="45" t="str">
        <f>IF(Sheet1!BG133&lt;&gt;"", Sheet1!BG133,"")</f>
        <v/>
      </c>
      <c r="W133" s="45" t="str">
        <f>IF(Sheet1!BH133&lt;&gt;"", Sheet1!BH133,"")</f>
        <v/>
      </c>
      <c r="X133" s="45" t="str">
        <f>IF(Sheet1!BI133&lt;&gt;"", Sheet1!BI133,"")</f>
        <v/>
      </c>
      <c r="Y133" s="45" t="str">
        <f>IF(Sheet1!BJ133="N", 0, IF(Sheet1!BK133&lt;&gt;"", Sheet1!BK133,""))</f>
        <v/>
      </c>
      <c r="Z133" s="45" t="str">
        <f>IF(Sheet1!BK133="N", 0, IF(Sheet1!BL133&lt;&gt;"", Sheet1!BL133,""))</f>
        <v/>
      </c>
      <c r="AA133" s="45" t="str">
        <f>IF(Sheet1!BN133&lt;&gt;"", Sheet1!BN133, "")</f>
        <v/>
      </c>
      <c r="AB133" s="45" t="str">
        <f>IF(Sheet1!BO133="Y", "Yes", IF(Sheet1!BO133="N", "No", IF(Sheet1!BO133="NA", "NA","")))</f>
        <v/>
      </c>
      <c r="AC133" s="45" t="str">
        <f>IF(Sheet1!BO133="N", "No", IF(Sheet1!BO133="NA", "No kids", IF(Sheet1!BP133="Y", "Enough", IF(Sheet1!BP133="N", "Not enough", ""))))</f>
        <v/>
      </c>
      <c r="AD133" s="45" t="str">
        <f>IF(Sheet1!BQ133="Y", "Yes", IF(Sheet1!BQ133="N", "No",""))</f>
        <v/>
      </c>
      <c r="AE133" s="45" t="str">
        <f>IF(Sheet1!BR133&lt;&gt;"", Sheet1!BR133, "")</f>
        <v/>
      </c>
      <c r="AF133" s="45" t="str">
        <f>IF(Sheet1!BS133&lt;&gt;"", "Yes", IF(Sheet1!BT133&lt;&gt;"", "No", IF(Sheet1!BU133&lt;&gt;"", "No surviving parent", IF(Sheet1!BV133&lt;&gt;"", "Don't know",""))))</f>
        <v/>
      </c>
      <c r="AG133" s="45" t="str">
        <f>IF(Sheet1!BW133&lt;&gt;"", "Yes", IF(Sheet1!BX133&lt;&gt;"", "No", IF(Sheet1!BY133&lt;&gt;"", "No surviving parent", IF(Sheet1!BZ133&lt;&gt;"", "Don't know",""))))</f>
        <v/>
      </c>
      <c r="AH133" s="45" t="str">
        <f>IF(Sheet1!CA133&lt;&gt;"", "Yes","")</f>
        <v/>
      </c>
      <c r="AI133" s="45" t="str">
        <f>IF(Sheet1!CB133&lt;&gt;"", "Yes","")</f>
        <v/>
      </c>
      <c r="AJ133" s="45" t="str">
        <f>IF(Sheet1!CC133&lt;&gt;"", "Yes","")</f>
        <v/>
      </c>
      <c r="AK133" s="45" t="str">
        <f>IF(Sheet1!CD133&lt;&gt;"", "Yes","")</f>
        <v/>
      </c>
      <c r="AL133" s="45" t="str">
        <f>IF(Sheet1!CE133&lt;&gt;"", "Yes","")</f>
        <v/>
      </c>
      <c r="AM133" s="45" t="str">
        <f>IF(Sheet1!CF133&lt;&gt;"", Sheet1!CF133, "")</f>
        <v/>
      </c>
      <c r="AN133" s="45" t="str">
        <f>IF(Sheet1!CG133="Y", "Yes", IF(Sheet1!CG133="N", "No",""))</f>
        <v/>
      </c>
      <c r="AO133" s="45" t="str">
        <f>IF(Sheet1!CH133&lt;&gt;"", Sheet1!CH133, "")</f>
        <v/>
      </c>
      <c r="AP133" s="45" t="str">
        <f>IF(Sheet1!CI133&lt;&gt;"", "No family support", IF(Sheet1!CJ133&lt;&gt;"", "A little family support", IF(Sheet1!CK133&lt;&gt;"", "A lot of family support","")))</f>
        <v/>
      </c>
      <c r="AQ133" s="45" t="str">
        <f>IF(Sheet1!CL133&lt;&gt;"", Sheet1!CL133, "")</f>
        <v/>
      </c>
      <c r="AR133" s="45" t="str">
        <f>IF(Sheet1!CM133="Y", "Yes", IF(Sheet1!CM133="N", "No",""))</f>
        <v/>
      </c>
      <c r="AS133" s="45" t="str">
        <f>IF(Sheet1!CN133&lt;&gt;"", "Boys and Girls Club was supportive", "")</f>
        <v/>
      </c>
      <c r="AT133" s="45" t="str">
        <f>IF(Sheet1!CO133&lt;&gt;"", "Supported by Reach program", "")</f>
        <v/>
      </c>
      <c r="AU133" s="45" t="str">
        <f>IF(Sheet1!CP133&lt;&gt;"", "Supported by Girls Inc", "")</f>
        <v/>
      </c>
      <c r="AV133" s="45" t="str">
        <f>IF(Sheet1!CQ133&lt;&gt;"", "Supported by sports teams", "")</f>
        <v/>
      </c>
      <c r="AW133" s="45" t="str">
        <f>IF(Sheet1!CR133&lt;&gt;"", "Supported by other groups", "")</f>
        <v/>
      </c>
      <c r="AX133" s="45" t="str">
        <f>IF(Sheet1!CS133&lt;&gt;"", Sheet1!CS133, "")</f>
        <v/>
      </c>
      <c r="AY133" s="45" t="str">
        <f>IF(Sheet1!CT133="Y", "Yes", IF(Sheet1!CT133="N", "No", ""))</f>
        <v/>
      </c>
      <c r="AZ133" s="45" t="str">
        <f>IF(Sheet1!CU133="Y", "Yes", IF(Sheet1!CU133="N", "No", ""))</f>
        <v/>
      </c>
      <c r="BA133" s="45" t="str">
        <f>IF(Sheet1!CV133&lt;&gt;"", "Yes", "")</f>
        <v/>
      </c>
      <c r="BB133" s="45" t="str">
        <f>IF(Sheet1!CW133&lt;&gt;"", "Yes", "")</f>
        <v/>
      </c>
      <c r="BC133" s="45" t="str">
        <f>IF(Sheet1!CX133&lt;&gt;"", "Yes", "")</f>
        <v/>
      </c>
      <c r="BD133" s="45" t="str">
        <f>IF(Sheet1!CY133&lt;&gt;"", "Yes", "")</f>
        <v/>
      </c>
      <c r="BE133" s="45" t="str">
        <f>IF(Sheet1!CZ133="N", "Didn't see one", IF(Sheet1!CZ133="Y", IF(Sheet1!DA133="Y", "It helped", IF(Sheet1!DA133="N", "It didn't help", "")), ""))</f>
        <v/>
      </c>
      <c r="BF133" s="45" t="str">
        <f>IF(Sheet1!DB133&lt;&gt;"", Sheet1!DB133, "")</f>
        <v/>
      </c>
      <c r="BG133" s="45" t="str">
        <f>IF(Sheet1!DC133="Y", "Yes", IF(Sheet1!DC133="N", "No", ""))</f>
        <v/>
      </c>
      <c r="BH133" s="45" t="str">
        <f>IF(Sheet1!DD133="Y", "Yes", IF(Sheet1!DD133="N", "No", ""))</f>
        <v/>
      </c>
      <c r="BI133" s="45" t="str">
        <f>IF(Sheet1!DE133&lt;&gt;"", "Before", IF(Sheet1!DF133&lt;&gt;"", "After", IF(Sheet1!DG133&lt;&gt;"", "Never in a gang","")))</f>
        <v/>
      </c>
      <c r="BJ133" s="45" t="str">
        <f>IF(Sheet1!DG133&lt;&gt;"", "", IF(Sheet1!DH133&lt;&gt;"", Sheet1!DH133, ""))</f>
        <v/>
      </c>
      <c r="BK133" s="45" t="str">
        <f>IF(Sheet1!DI133="Y", "Yes", IF(Sheet1!DI133="N", "No", ""))</f>
        <v/>
      </c>
      <c r="BL133" s="45" t="str">
        <f>IF(Sheet1!DI133="Y", IF(Sheet1!DJ133&lt;&gt;"", Sheet1!DJ133, ""), "")</f>
        <v/>
      </c>
      <c r="BM133" s="45" t="str">
        <f>IF(Sheet1!DL133&lt;&gt;"", Sheet1!DL133, "")</f>
        <v/>
      </c>
      <c r="BN133" s="45" t="str">
        <f>IF(Sheet1!DM133="Y", "Yes", IF(Sheet1!DM133="N", "No", ""))</f>
        <v/>
      </c>
    </row>
    <row r="134" spans="1:66">
      <c r="A134" s="32">
        <v>133</v>
      </c>
      <c r="B134" s="32" t="str">
        <f>IF(Sheet1!B134="M","Male", IF(Sheet1!B134="F","Female",""))</f>
        <v/>
      </c>
      <c r="C134" s="32" t="str">
        <f>IF(Sheet1!C134&lt;&gt;"","&lt;20",IF(Sheet1!D134&lt;&gt;"","21-30",IF(Sheet1!E134&lt;&gt;"","31-40",(IF(Sheet1!F134&lt;&gt;"","41-50",IF(Sheet1!G134&lt;&gt;"","50+",""))))))</f>
        <v/>
      </c>
      <c r="D134" s="32" t="str">
        <f>IF(Sheet1!H134&lt;&gt;"","Latino",IF(Sheet1!I134&lt;&gt;"", "White", IF(Sheet1!J134&lt;&gt;"", "Asian", IF(Sheet1!K134&lt;&gt;"", "African-American",IF(Sheet1!L134&lt;&gt;"", "Other","")))))</f>
        <v/>
      </c>
      <c r="E134" s="32" t="str">
        <f>IF(Sheet1!M134="N","No",IF(Sheet1!M134="Y","Yes",""))</f>
        <v/>
      </c>
      <c r="F134" s="32" t="str">
        <f>IF(Sheet1!N134&lt;&gt;"","Primary",IF(Sheet1!O134&lt;&gt;"","Middle",IF(Sheet1!P134&lt;&gt;"","Some HS",IF(Sheet1!Q134&lt;&gt;"","HS Diploma",IF(Sheet1!R134&lt;&gt;"","Some College",IF(Sheet1!S134&lt;&gt;"","College Diploma",""))))))</f>
        <v/>
      </c>
      <c r="G134" s="32" t="str">
        <f>IF(Sheet1!U134&lt;&gt;"", "&lt;5", IF(Sheet1!V134&lt;&gt;"", "5-19", IF(Sheet1!W134&lt;&gt;"", "20-40", IF(Sheet1!X134&lt;&gt;"", "&gt;40",""))))</f>
        <v/>
      </c>
      <c r="H134" s="32" t="str">
        <f>IF(Sheet1!Y134&lt;&gt;"", "Parents", IF(Sheet1!Z134&lt;&gt;"", "Illegal Activity", IF(Sheet1!AA134&lt;&gt;"", "Gov't Support", IF(Sheet1!AB134&lt;&gt;"", "Other",""))))</f>
        <v/>
      </c>
      <c r="I134" s="32" t="str">
        <f>IF(Sheet1!AC134="Y", "Yes", IF(Sheet1!AC134="N", "No", ""))</f>
        <v/>
      </c>
      <c r="J134" s="32" t="str">
        <f>IF(Sheet1!AD134="N", "0", IF(Sheet1!AE134&lt;&gt;"", "1", IF(Sheet1!AF134&lt;&gt;"", "2-3", IF(Sheet1!AG134&lt;&gt;"", "4-6", IF(Sheet1!AH134&lt;&gt;"", "7+","")))))</f>
        <v/>
      </c>
      <c r="K134" s="32" t="str">
        <f>IF(Sheet1!AI134&lt;&gt;"", "English", IF(Sheet1!AJ134&lt;&gt;"", "Spanish", IF(Sheet1!AK134&lt;&gt;"", "Other","")))</f>
        <v/>
      </c>
      <c r="L134" s="32" t="str">
        <f>IF(Sheet1!AL134&lt;&gt;"","&lt;$20,000",IF(Sheet1!AM134&lt;&gt;"","$20-49K",IF(Sheet1!AN134&lt;&gt;"","$50-100K",IF(Sheet1!AO134&lt;&gt;"","&gt;$100K",""))))</f>
        <v/>
      </c>
      <c r="M134" s="32" t="str">
        <f>IF(Sheet1!AP134="Y", "Yes", IF(Sheet1!AP134="N", "No",""))</f>
        <v/>
      </c>
      <c r="N134" s="51" t="str">
        <f>IF(Sheet1!AQ134="Y", "Yes", IF(Sheet1!AQ134="N", "No",""))</f>
        <v/>
      </c>
      <c r="O134" s="45" t="str">
        <f>IF(Sheet1!AR134="N", 0, IF(Sheet1!AS134&lt;&gt;"", Sheet1!AS134, ""))</f>
        <v/>
      </c>
      <c r="P134" s="45" t="str">
        <f>IF(Sheet1!AT134&lt;&gt;"", "Never", IF(Sheet1!AU134&lt;&gt;"", "Sometimes", IF(Sheet1!AV134&lt;&gt;"", "Often", IF(Sheet1!AW134&lt;&gt;"", "Always",""))))</f>
        <v/>
      </c>
      <c r="Q134" s="45" t="str">
        <f>IF(Sheet1!AX134="Y", "Yes", IF(Sheet1!AX134="N", "No",""))</f>
        <v/>
      </c>
      <c r="R134" s="45" t="str">
        <f>IF(Sheet1!AY134="Y", IF(Sheet1!AZ134&lt;&gt;"", Sheet1!AZ134-Sheet1!DK134+Sheet1!DL134, ""),"")</f>
        <v/>
      </c>
      <c r="S134" s="45" t="str">
        <f>IF(Sheet1!BA134="Y", IF(Sheet1!BB134&lt;&gt;"", Sheet1!BB134-Sheet1!DK134+Sheet1!DL134, ""),"")</f>
        <v/>
      </c>
      <c r="T134" s="45" t="str">
        <f>IF(Sheet1!BC134="Y", IF(Sheet1!BD134&lt;&gt;"", Sheet1!BD134-Sheet1!DK134+Sheet1!DL134, ""),"")</f>
        <v/>
      </c>
      <c r="U134" s="45" t="str">
        <f>IF(Sheet1!BE134="Y", IF(Sheet1!BF134&lt;&gt;"", Sheet1!BF134-Sheet1!DK134+Sheet1!DL134, ""),"")</f>
        <v/>
      </c>
      <c r="V134" s="45" t="str">
        <f>IF(Sheet1!BG134&lt;&gt;"", Sheet1!BG134,"")</f>
        <v/>
      </c>
      <c r="W134" s="45" t="str">
        <f>IF(Sheet1!BH134&lt;&gt;"", Sheet1!BH134,"")</f>
        <v/>
      </c>
      <c r="X134" s="45" t="str">
        <f>IF(Sheet1!BI134&lt;&gt;"", Sheet1!BI134,"")</f>
        <v/>
      </c>
      <c r="Y134" s="45" t="str">
        <f>IF(Sheet1!BJ134="N", 0, IF(Sheet1!BK134&lt;&gt;"", Sheet1!BK134,""))</f>
        <v/>
      </c>
      <c r="Z134" s="45" t="str">
        <f>IF(Sheet1!BK134="N", 0, IF(Sheet1!BL134&lt;&gt;"", Sheet1!BL134,""))</f>
        <v/>
      </c>
      <c r="AA134" s="45" t="str">
        <f>IF(Sheet1!BN134&lt;&gt;"", Sheet1!BN134, "")</f>
        <v/>
      </c>
      <c r="AB134" s="45" t="str">
        <f>IF(Sheet1!BO134="Y", "Yes", IF(Sheet1!BO134="N", "No", IF(Sheet1!BO134="NA", "NA","")))</f>
        <v/>
      </c>
      <c r="AC134" s="45" t="str">
        <f>IF(Sheet1!BO134="N", "No", IF(Sheet1!BO134="NA", "No kids", IF(Sheet1!BP134="Y", "Enough", IF(Sheet1!BP134="N", "Not enough", ""))))</f>
        <v/>
      </c>
      <c r="AD134" s="45" t="str">
        <f>IF(Sheet1!BQ134="Y", "Yes", IF(Sheet1!BQ134="N", "No",""))</f>
        <v/>
      </c>
      <c r="AE134" s="45" t="str">
        <f>IF(Sheet1!BR134&lt;&gt;"", Sheet1!BR134, "")</f>
        <v/>
      </c>
      <c r="AF134" s="45" t="str">
        <f>IF(Sheet1!BS134&lt;&gt;"", "Yes", IF(Sheet1!BT134&lt;&gt;"", "No", IF(Sheet1!BU134&lt;&gt;"", "No surviving parent", IF(Sheet1!BV134&lt;&gt;"", "Don't know",""))))</f>
        <v/>
      </c>
      <c r="AG134" s="45" t="str">
        <f>IF(Sheet1!BW134&lt;&gt;"", "Yes", IF(Sheet1!BX134&lt;&gt;"", "No", IF(Sheet1!BY134&lt;&gt;"", "No surviving parent", IF(Sheet1!BZ134&lt;&gt;"", "Don't know",""))))</f>
        <v/>
      </c>
      <c r="AH134" s="45" t="str">
        <f>IF(Sheet1!CA134&lt;&gt;"", "Yes","")</f>
        <v/>
      </c>
      <c r="AI134" s="45" t="str">
        <f>IF(Sheet1!CB134&lt;&gt;"", "Yes","")</f>
        <v/>
      </c>
      <c r="AJ134" s="45" t="str">
        <f>IF(Sheet1!CC134&lt;&gt;"", "Yes","")</f>
        <v/>
      </c>
      <c r="AK134" s="45" t="str">
        <f>IF(Sheet1!CD134&lt;&gt;"", "Yes","")</f>
        <v/>
      </c>
      <c r="AL134" s="45" t="str">
        <f>IF(Sheet1!CE134&lt;&gt;"", "Yes","")</f>
        <v/>
      </c>
      <c r="AM134" s="45" t="str">
        <f>IF(Sheet1!CF134&lt;&gt;"", Sheet1!CF134, "")</f>
        <v/>
      </c>
      <c r="AN134" s="45" t="str">
        <f>IF(Sheet1!CG134="Y", "Yes", IF(Sheet1!CG134="N", "No",""))</f>
        <v/>
      </c>
      <c r="AO134" s="45" t="str">
        <f>IF(Sheet1!CH134&lt;&gt;"", Sheet1!CH134, "")</f>
        <v/>
      </c>
      <c r="AP134" s="45" t="str">
        <f>IF(Sheet1!CI134&lt;&gt;"", "No family support", IF(Sheet1!CJ134&lt;&gt;"", "A little family support", IF(Sheet1!CK134&lt;&gt;"", "A lot of family support","")))</f>
        <v/>
      </c>
      <c r="AQ134" s="45" t="str">
        <f>IF(Sheet1!CL134&lt;&gt;"", Sheet1!CL134, "")</f>
        <v/>
      </c>
      <c r="AR134" s="45" t="str">
        <f>IF(Sheet1!CM134="Y", "Yes", IF(Sheet1!CM134="N", "No",""))</f>
        <v/>
      </c>
      <c r="AS134" s="45" t="str">
        <f>IF(Sheet1!CN134&lt;&gt;"", "Boys and Girls Club was supportive", "")</f>
        <v/>
      </c>
      <c r="AT134" s="45" t="str">
        <f>IF(Sheet1!CO134&lt;&gt;"", "Supported by Reach program", "")</f>
        <v/>
      </c>
      <c r="AU134" s="45" t="str">
        <f>IF(Sheet1!CP134&lt;&gt;"", "Supported by Girls Inc", "")</f>
        <v/>
      </c>
      <c r="AV134" s="45" t="str">
        <f>IF(Sheet1!CQ134&lt;&gt;"", "Supported by sports teams", "")</f>
        <v/>
      </c>
      <c r="AW134" s="45" t="str">
        <f>IF(Sheet1!CR134&lt;&gt;"", "Supported by other groups", "")</f>
        <v/>
      </c>
      <c r="AX134" s="45" t="str">
        <f>IF(Sheet1!CS134&lt;&gt;"", Sheet1!CS134, "")</f>
        <v/>
      </c>
      <c r="AY134" s="45" t="str">
        <f>IF(Sheet1!CT134="Y", "Yes", IF(Sheet1!CT134="N", "No", ""))</f>
        <v/>
      </c>
      <c r="AZ134" s="45" t="str">
        <f>IF(Sheet1!CU134="Y", "Yes", IF(Sheet1!CU134="N", "No", ""))</f>
        <v/>
      </c>
      <c r="BA134" s="45" t="str">
        <f>IF(Sheet1!CV134&lt;&gt;"", "Yes", "")</f>
        <v/>
      </c>
      <c r="BB134" s="45" t="str">
        <f>IF(Sheet1!CW134&lt;&gt;"", "Yes", "")</f>
        <v/>
      </c>
      <c r="BC134" s="45" t="str">
        <f>IF(Sheet1!CX134&lt;&gt;"", "Yes", "")</f>
        <v/>
      </c>
      <c r="BD134" s="45" t="str">
        <f>IF(Sheet1!CY134&lt;&gt;"", "Yes", "")</f>
        <v/>
      </c>
      <c r="BE134" s="45" t="str">
        <f>IF(Sheet1!CZ134="N", "Didn't see one", IF(Sheet1!CZ134="Y", IF(Sheet1!DA134="Y", "It helped", IF(Sheet1!DA134="N", "It didn't help", "")), ""))</f>
        <v/>
      </c>
      <c r="BF134" s="45" t="str">
        <f>IF(Sheet1!DB134&lt;&gt;"", Sheet1!DB134, "")</f>
        <v/>
      </c>
      <c r="BG134" s="45" t="str">
        <f>IF(Sheet1!DC134="Y", "Yes", IF(Sheet1!DC134="N", "No", ""))</f>
        <v/>
      </c>
      <c r="BH134" s="45" t="str">
        <f>IF(Sheet1!DD134="Y", "Yes", IF(Sheet1!DD134="N", "No", ""))</f>
        <v/>
      </c>
      <c r="BI134" s="45" t="str">
        <f>IF(Sheet1!DE134&lt;&gt;"", "Before", IF(Sheet1!DF134&lt;&gt;"", "After", IF(Sheet1!DG134&lt;&gt;"", "Never in a gang","")))</f>
        <v/>
      </c>
      <c r="BJ134" s="45" t="str">
        <f>IF(Sheet1!DG134&lt;&gt;"", "", IF(Sheet1!DH134&lt;&gt;"", Sheet1!DH134, ""))</f>
        <v/>
      </c>
      <c r="BK134" s="45" t="str">
        <f>IF(Sheet1!DI134="Y", "Yes", IF(Sheet1!DI134="N", "No", ""))</f>
        <v/>
      </c>
      <c r="BL134" s="45" t="str">
        <f>IF(Sheet1!DI134="Y", IF(Sheet1!DJ134&lt;&gt;"", Sheet1!DJ134, ""), "")</f>
        <v/>
      </c>
      <c r="BM134" s="45" t="str">
        <f>IF(Sheet1!DL134&lt;&gt;"", Sheet1!DL134, "")</f>
        <v/>
      </c>
      <c r="BN134" s="45" t="str">
        <f>IF(Sheet1!DM134="Y", "Yes", IF(Sheet1!DM134="N", "No", ""))</f>
        <v/>
      </c>
    </row>
    <row r="135" spans="1:66">
      <c r="A135" s="32">
        <v>134</v>
      </c>
      <c r="B135" s="32" t="str">
        <f>IF(Sheet1!B135="M","Male", IF(Sheet1!B135="F","Female",""))</f>
        <v/>
      </c>
      <c r="C135" s="32" t="str">
        <f>IF(Sheet1!C135&lt;&gt;"","&lt;20",IF(Sheet1!D135&lt;&gt;"","21-30",IF(Sheet1!E135&lt;&gt;"","31-40",(IF(Sheet1!F135&lt;&gt;"","41-50",IF(Sheet1!G135&lt;&gt;"","50+",""))))))</f>
        <v/>
      </c>
      <c r="D135" s="32" t="str">
        <f>IF(Sheet1!H135&lt;&gt;"","Latino",IF(Sheet1!I135&lt;&gt;"", "White", IF(Sheet1!J135&lt;&gt;"", "Asian", IF(Sheet1!K135&lt;&gt;"", "African-American",IF(Sheet1!L135&lt;&gt;"", "Other","")))))</f>
        <v/>
      </c>
      <c r="E135" s="32" t="str">
        <f>IF(Sheet1!M135="N","No",IF(Sheet1!M135="Y","Yes",""))</f>
        <v/>
      </c>
      <c r="F135" s="32" t="str">
        <f>IF(Sheet1!N135&lt;&gt;"","Primary",IF(Sheet1!O135&lt;&gt;"","Middle",IF(Sheet1!P135&lt;&gt;"","Some HS",IF(Sheet1!Q135&lt;&gt;"","HS Diploma",IF(Sheet1!R135&lt;&gt;"","Some College",IF(Sheet1!S135&lt;&gt;"","College Diploma",""))))))</f>
        <v/>
      </c>
      <c r="G135" s="32" t="str">
        <f>IF(Sheet1!U135&lt;&gt;"", "&lt;5", IF(Sheet1!V135&lt;&gt;"", "5-19", IF(Sheet1!W135&lt;&gt;"", "20-40", IF(Sheet1!X135&lt;&gt;"", "&gt;40",""))))</f>
        <v/>
      </c>
      <c r="H135" s="32" t="str">
        <f>IF(Sheet1!Y135&lt;&gt;"", "Parents", IF(Sheet1!Z135&lt;&gt;"", "Illegal Activity", IF(Sheet1!AA135&lt;&gt;"", "Gov't Support", IF(Sheet1!AB135&lt;&gt;"", "Other",""))))</f>
        <v/>
      </c>
      <c r="I135" s="32" t="str">
        <f>IF(Sheet1!AC135="Y", "Yes", IF(Sheet1!AC135="N", "No", ""))</f>
        <v/>
      </c>
      <c r="J135" s="32" t="str">
        <f>IF(Sheet1!AD135="N", "0", IF(Sheet1!AE135&lt;&gt;"", "1", IF(Sheet1!AF135&lt;&gt;"", "2-3", IF(Sheet1!AG135&lt;&gt;"", "4-6", IF(Sheet1!AH135&lt;&gt;"", "7+","")))))</f>
        <v/>
      </c>
      <c r="K135" s="32" t="str">
        <f>IF(Sheet1!AI135&lt;&gt;"", "English", IF(Sheet1!AJ135&lt;&gt;"", "Spanish", IF(Sheet1!AK135&lt;&gt;"", "Other","")))</f>
        <v/>
      </c>
      <c r="L135" s="32" t="str">
        <f>IF(Sheet1!AL135&lt;&gt;"","&lt;$20,000",IF(Sheet1!AM135&lt;&gt;"","$20-49K",IF(Sheet1!AN135&lt;&gt;"","$50-100K",IF(Sheet1!AO135&lt;&gt;"","&gt;$100K",""))))</f>
        <v/>
      </c>
      <c r="M135" s="32" t="str">
        <f>IF(Sheet1!AP135="Y", "Yes", IF(Sheet1!AP135="N", "No",""))</f>
        <v/>
      </c>
      <c r="N135" s="51" t="str">
        <f>IF(Sheet1!AQ135="Y", "Yes", IF(Sheet1!AQ135="N", "No",""))</f>
        <v/>
      </c>
      <c r="O135" s="45" t="str">
        <f>IF(Sheet1!AR135="N", 0, IF(Sheet1!AS135&lt;&gt;"", Sheet1!AS135, ""))</f>
        <v/>
      </c>
      <c r="P135" s="45" t="str">
        <f>IF(Sheet1!AT135&lt;&gt;"", "Never", IF(Sheet1!AU135&lt;&gt;"", "Sometimes", IF(Sheet1!AV135&lt;&gt;"", "Often", IF(Sheet1!AW135&lt;&gt;"", "Always",""))))</f>
        <v/>
      </c>
      <c r="Q135" s="45" t="str">
        <f>IF(Sheet1!AX135="Y", "Yes", IF(Sheet1!AX135="N", "No",""))</f>
        <v/>
      </c>
      <c r="R135" s="45" t="str">
        <f>IF(Sheet1!AY135="Y", IF(Sheet1!AZ135&lt;&gt;"", Sheet1!AZ135-Sheet1!DK135+Sheet1!DL135, ""),"")</f>
        <v/>
      </c>
      <c r="S135" s="45" t="str">
        <f>IF(Sheet1!BA135="Y", IF(Sheet1!BB135&lt;&gt;"", Sheet1!BB135-Sheet1!DK135+Sheet1!DL135, ""),"")</f>
        <v/>
      </c>
      <c r="T135" s="45" t="str">
        <f>IF(Sheet1!BC135="Y", IF(Sheet1!BD135&lt;&gt;"", Sheet1!BD135-Sheet1!DK135+Sheet1!DL135, ""),"")</f>
        <v/>
      </c>
      <c r="U135" s="45" t="str">
        <f>IF(Sheet1!BE135="Y", IF(Sheet1!BF135&lt;&gt;"", Sheet1!BF135-Sheet1!DK135+Sheet1!DL135, ""),"")</f>
        <v/>
      </c>
      <c r="V135" s="45" t="str">
        <f>IF(Sheet1!BG135&lt;&gt;"", Sheet1!BG135,"")</f>
        <v/>
      </c>
      <c r="W135" s="45" t="str">
        <f>IF(Sheet1!BH135&lt;&gt;"", Sheet1!BH135,"")</f>
        <v/>
      </c>
      <c r="X135" s="45" t="str">
        <f>IF(Sheet1!BI135&lt;&gt;"", Sheet1!BI135,"")</f>
        <v/>
      </c>
      <c r="Y135" s="45" t="str">
        <f>IF(Sheet1!BJ135="N", 0, IF(Sheet1!BK135&lt;&gt;"", Sheet1!BK135,""))</f>
        <v/>
      </c>
      <c r="Z135" s="45" t="str">
        <f>IF(Sheet1!BK135="N", 0, IF(Sheet1!BL135&lt;&gt;"", Sheet1!BL135,""))</f>
        <v/>
      </c>
      <c r="AA135" s="45" t="str">
        <f>IF(Sheet1!BN135&lt;&gt;"", Sheet1!BN135, "")</f>
        <v/>
      </c>
      <c r="AB135" s="45" t="str">
        <f>IF(Sheet1!BO135="Y", "Yes", IF(Sheet1!BO135="N", "No", IF(Sheet1!BO135="NA", "NA","")))</f>
        <v/>
      </c>
      <c r="AC135" s="45" t="str">
        <f>IF(Sheet1!BO135="N", "No", IF(Sheet1!BO135="NA", "No kids", IF(Sheet1!BP135="Y", "Enough", IF(Sheet1!BP135="N", "Not enough", ""))))</f>
        <v/>
      </c>
      <c r="AD135" s="45" t="str">
        <f>IF(Sheet1!BQ135="Y", "Yes", IF(Sheet1!BQ135="N", "No",""))</f>
        <v/>
      </c>
      <c r="AE135" s="45" t="str">
        <f>IF(Sheet1!BR135&lt;&gt;"", Sheet1!BR135, "")</f>
        <v/>
      </c>
      <c r="AF135" s="45" t="str">
        <f>IF(Sheet1!BS135&lt;&gt;"", "Yes", IF(Sheet1!BT135&lt;&gt;"", "No", IF(Sheet1!BU135&lt;&gt;"", "No surviving parent", IF(Sheet1!BV135&lt;&gt;"", "Don't know",""))))</f>
        <v/>
      </c>
      <c r="AG135" s="45" t="str">
        <f>IF(Sheet1!BW135&lt;&gt;"", "Yes", IF(Sheet1!BX135&lt;&gt;"", "No", IF(Sheet1!BY135&lt;&gt;"", "No surviving parent", IF(Sheet1!BZ135&lt;&gt;"", "Don't know",""))))</f>
        <v/>
      </c>
      <c r="AH135" s="45" t="str">
        <f>IF(Sheet1!CA135&lt;&gt;"", "Yes","")</f>
        <v/>
      </c>
      <c r="AI135" s="45" t="str">
        <f>IF(Sheet1!CB135&lt;&gt;"", "Yes","")</f>
        <v/>
      </c>
      <c r="AJ135" s="45" t="str">
        <f>IF(Sheet1!CC135&lt;&gt;"", "Yes","")</f>
        <v/>
      </c>
      <c r="AK135" s="45" t="str">
        <f>IF(Sheet1!CD135&lt;&gt;"", "Yes","")</f>
        <v/>
      </c>
      <c r="AL135" s="45" t="str">
        <f>IF(Sheet1!CE135&lt;&gt;"", "Yes","")</f>
        <v/>
      </c>
      <c r="AM135" s="45" t="str">
        <f>IF(Sheet1!CF135&lt;&gt;"", Sheet1!CF135, "")</f>
        <v/>
      </c>
      <c r="AN135" s="45" t="str">
        <f>IF(Sheet1!CG135="Y", "Yes", IF(Sheet1!CG135="N", "No",""))</f>
        <v/>
      </c>
      <c r="AO135" s="45" t="str">
        <f>IF(Sheet1!CH135&lt;&gt;"", Sheet1!CH135, "")</f>
        <v/>
      </c>
      <c r="AP135" s="45" t="str">
        <f>IF(Sheet1!CI135&lt;&gt;"", "No family support", IF(Sheet1!CJ135&lt;&gt;"", "A little family support", IF(Sheet1!CK135&lt;&gt;"", "A lot of family support","")))</f>
        <v/>
      </c>
      <c r="AQ135" s="45" t="str">
        <f>IF(Sheet1!CL135&lt;&gt;"", Sheet1!CL135, "")</f>
        <v/>
      </c>
      <c r="AR135" s="45" t="str">
        <f>IF(Sheet1!CM135="Y", "Yes", IF(Sheet1!CM135="N", "No",""))</f>
        <v/>
      </c>
      <c r="AS135" s="45" t="str">
        <f>IF(Sheet1!CN135&lt;&gt;"", "Boys and Girls Club was supportive", "")</f>
        <v/>
      </c>
      <c r="AT135" s="45" t="str">
        <f>IF(Sheet1!CO135&lt;&gt;"", "Supported by Reach program", "")</f>
        <v/>
      </c>
      <c r="AU135" s="45" t="str">
        <f>IF(Sheet1!CP135&lt;&gt;"", "Supported by Girls Inc", "")</f>
        <v/>
      </c>
      <c r="AV135" s="45" t="str">
        <f>IF(Sheet1!CQ135&lt;&gt;"", "Supported by sports teams", "")</f>
        <v/>
      </c>
      <c r="AW135" s="45" t="str">
        <f>IF(Sheet1!CR135&lt;&gt;"", "Supported by other groups", "")</f>
        <v/>
      </c>
      <c r="AX135" s="45" t="str">
        <f>IF(Sheet1!CS135&lt;&gt;"", Sheet1!CS135, "")</f>
        <v/>
      </c>
      <c r="AY135" s="45" t="str">
        <f>IF(Sheet1!CT135="Y", "Yes", IF(Sheet1!CT135="N", "No", ""))</f>
        <v/>
      </c>
      <c r="AZ135" s="45" t="str">
        <f>IF(Sheet1!CU135="Y", "Yes", IF(Sheet1!CU135="N", "No", ""))</f>
        <v/>
      </c>
      <c r="BA135" s="45" t="str">
        <f>IF(Sheet1!CV135&lt;&gt;"", "Yes", "")</f>
        <v/>
      </c>
      <c r="BB135" s="45" t="str">
        <f>IF(Sheet1!CW135&lt;&gt;"", "Yes", "")</f>
        <v/>
      </c>
      <c r="BC135" s="45" t="str">
        <f>IF(Sheet1!CX135&lt;&gt;"", "Yes", "")</f>
        <v/>
      </c>
      <c r="BD135" s="45" t="str">
        <f>IF(Sheet1!CY135&lt;&gt;"", "Yes", "")</f>
        <v/>
      </c>
      <c r="BE135" s="45" t="str">
        <f>IF(Sheet1!CZ135="N", "Didn't see one", IF(Sheet1!CZ135="Y", IF(Sheet1!DA135="Y", "It helped", IF(Sheet1!DA135="N", "It didn't help", "")), ""))</f>
        <v/>
      </c>
      <c r="BF135" s="45" t="str">
        <f>IF(Sheet1!DB135&lt;&gt;"", Sheet1!DB135, "")</f>
        <v/>
      </c>
      <c r="BG135" s="45" t="str">
        <f>IF(Sheet1!DC135="Y", "Yes", IF(Sheet1!DC135="N", "No", ""))</f>
        <v/>
      </c>
      <c r="BH135" s="45" t="str">
        <f>IF(Sheet1!DD135="Y", "Yes", IF(Sheet1!DD135="N", "No", ""))</f>
        <v/>
      </c>
      <c r="BI135" s="45" t="str">
        <f>IF(Sheet1!DE135&lt;&gt;"", "Before", IF(Sheet1!DF135&lt;&gt;"", "After", IF(Sheet1!DG135&lt;&gt;"", "Never in a gang","")))</f>
        <v/>
      </c>
      <c r="BJ135" s="45" t="str">
        <f>IF(Sheet1!DG135&lt;&gt;"", "", IF(Sheet1!DH135&lt;&gt;"", Sheet1!DH135, ""))</f>
        <v/>
      </c>
      <c r="BK135" s="45" t="str">
        <f>IF(Sheet1!DI135="Y", "Yes", IF(Sheet1!DI135="N", "No", ""))</f>
        <v/>
      </c>
      <c r="BL135" s="45" t="str">
        <f>IF(Sheet1!DI135="Y", IF(Sheet1!DJ135&lt;&gt;"", Sheet1!DJ135, ""), "")</f>
        <v/>
      </c>
      <c r="BM135" s="45" t="str">
        <f>IF(Sheet1!DL135&lt;&gt;"", Sheet1!DL135, "")</f>
        <v/>
      </c>
      <c r="BN135" s="45" t="str">
        <f>IF(Sheet1!DM135="Y", "Yes", IF(Sheet1!DM135="N", "No", ""))</f>
        <v/>
      </c>
    </row>
    <row r="136" spans="1:66">
      <c r="A136" s="32">
        <v>135</v>
      </c>
      <c r="B136" s="32" t="str">
        <f>IF(Sheet1!B136="M","Male", IF(Sheet1!B136="F","Female",""))</f>
        <v/>
      </c>
      <c r="C136" s="32" t="str">
        <f>IF(Sheet1!C136&lt;&gt;"","&lt;20",IF(Sheet1!D136&lt;&gt;"","21-30",IF(Sheet1!E136&lt;&gt;"","31-40",(IF(Sheet1!F136&lt;&gt;"","41-50",IF(Sheet1!G136&lt;&gt;"","50+",""))))))</f>
        <v/>
      </c>
      <c r="D136" s="32" t="str">
        <f>IF(Sheet1!H136&lt;&gt;"","Latino",IF(Sheet1!I136&lt;&gt;"", "White", IF(Sheet1!J136&lt;&gt;"", "Asian", IF(Sheet1!K136&lt;&gt;"", "African-American",IF(Sheet1!L136&lt;&gt;"", "Other","")))))</f>
        <v/>
      </c>
      <c r="E136" s="32" t="str">
        <f>IF(Sheet1!M136="N","No",IF(Sheet1!M136="Y","Yes",""))</f>
        <v/>
      </c>
      <c r="F136" s="32" t="str">
        <f>IF(Sheet1!N136&lt;&gt;"","Primary",IF(Sheet1!O136&lt;&gt;"","Middle",IF(Sheet1!P136&lt;&gt;"","Some HS",IF(Sheet1!Q136&lt;&gt;"","HS Diploma",IF(Sheet1!R136&lt;&gt;"","Some College",IF(Sheet1!S136&lt;&gt;"","College Diploma",""))))))</f>
        <v/>
      </c>
      <c r="G136" s="32" t="str">
        <f>IF(Sheet1!U136&lt;&gt;"", "&lt;5", IF(Sheet1!V136&lt;&gt;"", "5-19", IF(Sheet1!W136&lt;&gt;"", "20-40", IF(Sheet1!X136&lt;&gt;"", "&gt;40",""))))</f>
        <v/>
      </c>
      <c r="H136" s="32" t="str">
        <f>IF(Sheet1!Y136&lt;&gt;"", "Parents", IF(Sheet1!Z136&lt;&gt;"", "Illegal Activity", IF(Sheet1!AA136&lt;&gt;"", "Gov't Support", IF(Sheet1!AB136&lt;&gt;"", "Other",""))))</f>
        <v/>
      </c>
      <c r="I136" s="32" t="str">
        <f>IF(Sheet1!AC136="Y", "Yes", IF(Sheet1!AC136="N", "No", ""))</f>
        <v/>
      </c>
      <c r="J136" s="32" t="str">
        <f>IF(Sheet1!AD136="N", "0", IF(Sheet1!AE136&lt;&gt;"", "1", IF(Sheet1!AF136&lt;&gt;"", "2-3", IF(Sheet1!AG136&lt;&gt;"", "4-6", IF(Sheet1!AH136&lt;&gt;"", "7+","")))))</f>
        <v/>
      </c>
      <c r="K136" s="32" t="str">
        <f>IF(Sheet1!AI136&lt;&gt;"", "English", IF(Sheet1!AJ136&lt;&gt;"", "Spanish", IF(Sheet1!AK136&lt;&gt;"", "Other","")))</f>
        <v/>
      </c>
      <c r="L136" s="32" t="str">
        <f>IF(Sheet1!AL136&lt;&gt;"","&lt;$20,000",IF(Sheet1!AM136&lt;&gt;"","$20-49K",IF(Sheet1!AN136&lt;&gt;"","$50-100K",IF(Sheet1!AO136&lt;&gt;"","&gt;$100K",""))))</f>
        <v/>
      </c>
      <c r="M136" s="32" t="str">
        <f>IF(Sheet1!AP136="Y", "Yes", IF(Sheet1!AP136="N", "No",""))</f>
        <v/>
      </c>
      <c r="N136" s="51" t="str">
        <f>IF(Sheet1!AQ136="Y", "Yes", IF(Sheet1!AQ136="N", "No",""))</f>
        <v/>
      </c>
      <c r="O136" s="45" t="str">
        <f>IF(Sheet1!AR136="N", 0, IF(Sheet1!AS136&lt;&gt;"", Sheet1!AS136, ""))</f>
        <v/>
      </c>
      <c r="P136" s="45" t="str">
        <f>IF(Sheet1!AT136&lt;&gt;"", "Never", IF(Sheet1!AU136&lt;&gt;"", "Sometimes", IF(Sheet1!AV136&lt;&gt;"", "Often", IF(Sheet1!AW136&lt;&gt;"", "Always",""))))</f>
        <v/>
      </c>
      <c r="Q136" s="45" t="str">
        <f>IF(Sheet1!AX136="Y", "Yes", IF(Sheet1!AX136="N", "No",""))</f>
        <v/>
      </c>
      <c r="R136" s="45" t="str">
        <f>IF(Sheet1!AY136="Y", IF(Sheet1!AZ136&lt;&gt;"", Sheet1!AZ136-Sheet1!DK136+Sheet1!DL136, ""),"")</f>
        <v/>
      </c>
      <c r="S136" s="45" t="str">
        <f>IF(Sheet1!BA136="Y", IF(Sheet1!BB136&lt;&gt;"", Sheet1!BB136-Sheet1!DK136+Sheet1!DL136, ""),"")</f>
        <v/>
      </c>
      <c r="T136" s="45" t="str">
        <f>IF(Sheet1!BC136="Y", IF(Sheet1!BD136&lt;&gt;"", Sheet1!BD136-Sheet1!DK136+Sheet1!DL136, ""),"")</f>
        <v/>
      </c>
      <c r="U136" s="45" t="str">
        <f>IF(Sheet1!BE136="Y", IF(Sheet1!BF136&lt;&gt;"", Sheet1!BF136-Sheet1!DK136+Sheet1!DL136, ""),"")</f>
        <v/>
      </c>
      <c r="V136" s="45" t="str">
        <f>IF(Sheet1!BG136&lt;&gt;"", Sheet1!BG136,"")</f>
        <v/>
      </c>
      <c r="W136" s="45" t="str">
        <f>IF(Sheet1!BH136&lt;&gt;"", Sheet1!BH136,"")</f>
        <v/>
      </c>
      <c r="X136" s="45" t="str">
        <f>IF(Sheet1!BI136&lt;&gt;"", Sheet1!BI136,"")</f>
        <v/>
      </c>
      <c r="Y136" s="45" t="str">
        <f>IF(Sheet1!BJ136="N", 0, IF(Sheet1!BK136&lt;&gt;"", Sheet1!BK136,""))</f>
        <v/>
      </c>
      <c r="Z136" s="45" t="str">
        <f>IF(Sheet1!BK136="N", 0, IF(Sheet1!BL136&lt;&gt;"", Sheet1!BL136,""))</f>
        <v/>
      </c>
      <c r="AA136" s="45" t="str">
        <f>IF(Sheet1!BN136&lt;&gt;"", Sheet1!BN136, "")</f>
        <v/>
      </c>
      <c r="AB136" s="45" t="str">
        <f>IF(Sheet1!BO136="Y", "Yes", IF(Sheet1!BO136="N", "No", IF(Sheet1!BO136="NA", "NA","")))</f>
        <v/>
      </c>
      <c r="AC136" s="45" t="str">
        <f>IF(Sheet1!BO136="N", "No", IF(Sheet1!BO136="NA", "No kids", IF(Sheet1!BP136="Y", "Enough", IF(Sheet1!BP136="N", "Not enough", ""))))</f>
        <v/>
      </c>
      <c r="AD136" s="45" t="str">
        <f>IF(Sheet1!BQ136="Y", "Yes", IF(Sheet1!BQ136="N", "No",""))</f>
        <v/>
      </c>
      <c r="AE136" s="45" t="str">
        <f>IF(Sheet1!BR136&lt;&gt;"", Sheet1!BR136, "")</f>
        <v/>
      </c>
      <c r="AF136" s="45" t="str">
        <f>IF(Sheet1!BS136&lt;&gt;"", "Yes", IF(Sheet1!BT136&lt;&gt;"", "No", IF(Sheet1!BU136&lt;&gt;"", "No surviving parent", IF(Sheet1!BV136&lt;&gt;"", "Don't know",""))))</f>
        <v/>
      </c>
      <c r="AG136" s="45" t="str">
        <f>IF(Sheet1!BW136&lt;&gt;"", "Yes", IF(Sheet1!BX136&lt;&gt;"", "No", IF(Sheet1!BY136&lt;&gt;"", "No surviving parent", IF(Sheet1!BZ136&lt;&gt;"", "Don't know",""))))</f>
        <v/>
      </c>
      <c r="AH136" s="45" t="str">
        <f>IF(Sheet1!CA136&lt;&gt;"", "Yes","")</f>
        <v/>
      </c>
      <c r="AI136" s="45" t="str">
        <f>IF(Sheet1!CB136&lt;&gt;"", "Yes","")</f>
        <v/>
      </c>
      <c r="AJ136" s="45" t="str">
        <f>IF(Sheet1!CC136&lt;&gt;"", "Yes","")</f>
        <v/>
      </c>
      <c r="AK136" s="45" t="str">
        <f>IF(Sheet1!CD136&lt;&gt;"", "Yes","")</f>
        <v/>
      </c>
      <c r="AL136" s="45" t="str">
        <f>IF(Sheet1!CE136&lt;&gt;"", "Yes","")</f>
        <v/>
      </c>
      <c r="AM136" s="45" t="str">
        <f>IF(Sheet1!CF136&lt;&gt;"", Sheet1!CF136, "")</f>
        <v/>
      </c>
      <c r="AN136" s="45" t="str">
        <f>IF(Sheet1!CG136="Y", "Yes", IF(Sheet1!CG136="N", "No",""))</f>
        <v/>
      </c>
      <c r="AO136" s="45" t="str">
        <f>IF(Sheet1!CH136&lt;&gt;"", Sheet1!CH136, "")</f>
        <v/>
      </c>
      <c r="AP136" s="45" t="str">
        <f>IF(Sheet1!CI136&lt;&gt;"", "No family support", IF(Sheet1!CJ136&lt;&gt;"", "A little family support", IF(Sheet1!CK136&lt;&gt;"", "A lot of family support","")))</f>
        <v/>
      </c>
      <c r="AQ136" s="45" t="str">
        <f>IF(Sheet1!CL136&lt;&gt;"", Sheet1!CL136, "")</f>
        <v/>
      </c>
      <c r="AR136" s="45" t="str">
        <f>IF(Sheet1!CM136="Y", "Yes", IF(Sheet1!CM136="N", "No",""))</f>
        <v/>
      </c>
      <c r="AS136" s="45" t="str">
        <f>IF(Sheet1!CN136&lt;&gt;"", "Boys and Girls Club was supportive", "")</f>
        <v/>
      </c>
      <c r="AT136" s="45" t="str">
        <f>IF(Sheet1!CO136&lt;&gt;"", "Supported by Reach program", "")</f>
        <v/>
      </c>
      <c r="AU136" s="45" t="str">
        <f>IF(Sheet1!CP136&lt;&gt;"", "Supported by Girls Inc", "")</f>
        <v/>
      </c>
      <c r="AV136" s="45" t="str">
        <f>IF(Sheet1!CQ136&lt;&gt;"", "Supported by sports teams", "")</f>
        <v/>
      </c>
      <c r="AW136" s="45" t="str">
        <f>IF(Sheet1!CR136&lt;&gt;"", "Supported by other groups", "")</f>
        <v/>
      </c>
      <c r="AX136" s="45" t="str">
        <f>IF(Sheet1!CS136&lt;&gt;"", Sheet1!CS136, "")</f>
        <v/>
      </c>
      <c r="AY136" s="45" t="str">
        <f>IF(Sheet1!CT136="Y", "Yes", IF(Sheet1!CT136="N", "No", ""))</f>
        <v/>
      </c>
      <c r="AZ136" s="45" t="str">
        <f>IF(Sheet1!CU136="Y", "Yes", IF(Sheet1!CU136="N", "No", ""))</f>
        <v/>
      </c>
      <c r="BA136" s="45" t="str">
        <f>IF(Sheet1!CV136&lt;&gt;"", "Yes", "")</f>
        <v/>
      </c>
      <c r="BB136" s="45" t="str">
        <f>IF(Sheet1!CW136&lt;&gt;"", "Yes", "")</f>
        <v/>
      </c>
      <c r="BC136" s="45" t="str">
        <f>IF(Sheet1!CX136&lt;&gt;"", "Yes", "")</f>
        <v/>
      </c>
      <c r="BD136" s="45" t="str">
        <f>IF(Sheet1!CY136&lt;&gt;"", "Yes", "")</f>
        <v/>
      </c>
      <c r="BE136" s="45" t="str">
        <f>IF(Sheet1!CZ136="N", "Didn't see one", IF(Sheet1!CZ136="Y", IF(Sheet1!DA136="Y", "It helped", IF(Sheet1!DA136="N", "It didn't help", "")), ""))</f>
        <v/>
      </c>
      <c r="BF136" s="45" t="str">
        <f>IF(Sheet1!DB136&lt;&gt;"", Sheet1!DB136, "")</f>
        <v/>
      </c>
      <c r="BG136" s="45" t="str">
        <f>IF(Sheet1!DC136="Y", "Yes", IF(Sheet1!DC136="N", "No", ""))</f>
        <v/>
      </c>
      <c r="BH136" s="45" t="str">
        <f>IF(Sheet1!DD136="Y", "Yes", IF(Sheet1!DD136="N", "No", ""))</f>
        <v/>
      </c>
      <c r="BI136" s="45" t="str">
        <f>IF(Sheet1!DE136&lt;&gt;"", "Before", IF(Sheet1!DF136&lt;&gt;"", "After", IF(Sheet1!DG136&lt;&gt;"", "Never in a gang","")))</f>
        <v/>
      </c>
      <c r="BJ136" s="45" t="str">
        <f>IF(Sheet1!DG136&lt;&gt;"", "", IF(Sheet1!DH136&lt;&gt;"", Sheet1!DH136, ""))</f>
        <v/>
      </c>
      <c r="BK136" s="45" t="str">
        <f>IF(Sheet1!DI136="Y", "Yes", IF(Sheet1!DI136="N", "No", ""))</f>
        <v/>
      </c>
      <c r="BL136" s="45" t="str">
        <f>IF(Sheet1!DI136="Y", IF(Sheet1!DJ136&lt;&gt;"", Sheet1!DJ136, ""), "")</f>
        <v/>
      </c>
      <c r="BM136" s="45" t="str">
        <f>IF(Sheet1!DL136&lt;&gt;"", Sheet1!DL136, "")</f>
        <v/>
      </c>
      <c r="BN136" s="45" t="str">
        <f>IF(Sheet1!DM136="Y", "Yes", IF(Sheet1!DM136="N", "No", ""))</f>
        <v/>
      </c>
    </row>
    <row r="137" spans="1:66">
      <c r="A137" s="32">
        <v>136</v>
      </c>
      <c r="B137" s="32" t="str">
        <f>IF(Sheet1!B137="M","Male", IF(Sheet1!B137="F","Female",""))</f>
        <v/>
      </c>
      <c r="C137" s="32" t="str">
        <f>IF(Sheet1!C137&lt;&gt;"","&lt;20",IF(Sheet1!D137&lt;&gt;"","21-30",IF(Sheet1!E137&lt;&gt;"","31-40",(IF(Sheet1!F137&lt;&gt;"","41-50",IF(Sheet1!G137&lt;&gt;"","50+",""))))))</f>
        <v/>
      </c>
      <c r="D137" s="32" t="str">
        <f>IF(Sheet1!H137&lt;&gt;"","Latino",IF(Sheet1!I137&lt;&gt;"", "White", IF(Sheet1!J137&lt;&gt;"", "Asian", IF(Sheet1!K137&lt;&gt;"", "African-American",IF(Sheet1!L137&lt;&gt;"", "Other","")))))</f>
        <v/>
      </c>
      <c r="E137" s="32" t="str">
        <f>IF(Sheet1!M137="N","No",IF(Sheet1!M137="Y","Yes",""))</f>
        <v/>
      </c>
      <c r="F137" s="32" t="str">
        <f>IF(Sheet1!N137&lt;&gt;"","Primary",IF(Sheet1!O137&lt;&gt;"","Middle",IF(Sheet1!P137&lt;&gt;"","Some HS",IF(Sheet1!Q137&lt;&gt;"","HS Diploma",IF(Sheet1!R137&lt;&gt;"","Some College",IF(Sheet1!S137&lt;&gt;"","College Diploma",""))))))</f>
        <v/>
      </c>
      <c r="G137" s="32" t="str">
        <f>IF(Sheet1!U137&lt;&gt;"", "&lt;5", IF(Sheet1!V137&lt;&gt;"", "5-19", IF(Sheet1!W137&lt;&gt;"", "20-40", IF(Sheet1!X137&lt;&gt;"", "&gt;40",""))))</f>
        <v/>
      </c>
      <c r="H137" s="32" t="str">
        <f>IF(Sheet1!Y137&lt;&gt;"", "Parents", IF(Sheet1!Z137&lt;&gt;"", "Illegal Activity", IF(Sheet1!AA137&lt;&gt;"", "Gov't Support", IF(Sheet1!AB137&lt;&gt;"", "Other",""))))</f>
        <v/>
      </c>
      <c r="I137" s="32" t="str">
        <f>IF(Sheet1!AC137="Y", "Yes", IF(Sheet1!AC137="N", "No", ""))</f>
        <v/>
      </c>
      <c r="J137" s="32" t="str">
        <f>IF(Sheet1!AD137="N", "0", IF(Sheet1!AE137&lt;&gt;"", "1", IF(Sheet1!AF137&lt;&gt;"", "2-3", IF(Sheet1!AG137&lt;&gt;"", "4-6", IF(Sheet1!AH137&lt;&gt;"", "7+","")))))</f>
        <v/>
      </c>
      <c r="K137" s="32" t="str">
        <f>IF(Sheet1!AI137&lt;&gt;"", "English", IF(Sheet1!AJ137&lt;&gt;"", "Spanish", IF(Sheet1!AK137&lt;&gt;"", "Other","")))</f>
        <v/>
      </c>
      <c r="L137" s="32" t="str">
        <f>IF(Sheet1!AL137&lt;&gt;"","&lt;$20,000",IF(Sheet1!AM137&lt;&gt;"","$20-49K",IF(Sheet1!AN137&lt;&gt;"","$50-100K",IF(Sheet1!AO137&lt;&gt;"","&gt;$100K",""))))</f>
        <v/>
      </c>
      <c r="M137" s="32" t="str">
        <f>IF(Sheet1!AP137="Y", "Yes", IF(Sheet1!AP137="N", "No",""))</f>
        <v/>
      </c>
      <c r="N137" s="51" t="str">
        <f>IF(Sheet1!AQ137="Y", "Yes", IF(Sheet1!AQ137="N", "No",""))</f>
        <v/>
      </c>
      <c r="O137" s="45" t="str">
        <f>IF(Sheet1!AR137="N", 0, IF(Sheet1!AS137&lt;&gt;"", Sheet1!AS137, ""))</f>
        <v/>
      </c>
      <c r="P137" s="45" t="str">
        <f>IF(Sheet1!AT137&lt;&gt;"", "Never", IF(Sheet1!AU137&lt;&gt;"", "Sometimes", IF(Sheet1!AV137&lt;&gt;"", "Often", IF(Sheet1!AW137&lt;&gt;"", "Always",""))))</f>
        <v/>
      </c>
      <c r="Q137" s="45" t="str">
        <f>IF(Sheet1!AX137="Y", "Yes", IF(Sheet1!AX137="N", "No",""))</f>
        <v/>
      </c>
      <c r="R137" s="45" t="str">
        <f>IF(Sheet1!AY137="Y", IF(Sheet1!AZ137&lt;&gt;"", Sheet1!AZ137-Sheet1!DK137+Sheet1!DL137, ""),"")</f>
        <v/>
      </c>
      <c r="S137" s="45" t="str">
        <f>IF(Sheet1!BA137="Y", IF(Sheet1!BB137&lt;&gt;"", Sheet1!BB137-Sheet1!DK137+Sheet1!DL137, ""),"")</f>
        <v/>
      </c>
      <c r="T137" s="45" t="str">
        <f>IF(Sheet1!BC137="Y", IF(Sheet1!BD137&lt;&gt;"", Sheet1!BD137-Sheet1!DK137+Sheet1!DL137, ""),"")</f>
        <v/>
      </c>
      <c r="U137" s="45" t="str">
        <f>IF(Sheet1!BE137="Y", IF(Sheet1!BF137&lt;&gt;"", Sheet1!BF137-Sheet1!DK137+Sheet1!DL137, ""),"")</f>
        <v/>
      </c>
      <c r="V137" s="45" t="str">
        <f>IF(Sheet1!BG137&lt;&gt;"", Sheet1!BG137,"")</f>
        <v/>
      </c>
      <c r="W137" s="45" t="str">
        <f>IF(Sheet1!BH137&lt;&gt;"", Sheet1!BH137,"")</f>
        <v/>
      </c>
      <c r="X137" s="45" t="str">
        <f>IF(Sheet1!BI137&lt;&gt;"", Sheet1!BI137,"")</f>
        <v/>
      </c>
      <c r="Y137" s="45" t="str">
        <f>IF(Sheet1!BJ137="N", 0, IF(Sheet1!BK137&lt;&gt;"", Sheet1!BK137,""))</f>
        <v/>
      </c>
      <c r="Z137" s="45" t="str">
        <f>IF(Sheet1!BK137="N", 0, IF(Sheet1!BL137&lt;&gt;"", Sheet1!BL137,""))</f>
        <v/>
      </c>
      <c r="AA137" s="45" t="str">
        <f>IF(Sheet1!BN137&lt;&gt;"", Sheet1!BN137, "")</f>
        <v/>
      </c>
      <c r="AB137" s="45" t="str">
        <f>IF(Sheet1!BO137="Y", "Yes", IF(Sheet1!BO137="N", "No", IF(Sheet1!BO137="NA", "NA","")))</f>
        <v/>
      </c>
      <c r="AC137" s="45" t="str">
        <f>IF(Sheet1!BO137="N", "No", IF(Sheet1!BO137="NA", "No kids", IF(Sheet1!BP137="Y", "Enough", IF(Sheet1!BP137="N", "Not enough", ""))))</f>
        <v/>
      </c>
      <c r="AD137" s="45" t="str">
        <f>IF(Sheet1!BQ137="Y", "Yes", IF(Sheet1!BQ137="N", "No",""))</f>
        <v/>
      </c>
      <c r="AE137" s="45" t="str">
        <f>IF(Sheet1!BR137&lt;&gt;"", Sheet1!BR137, "")</f>
        <v/>
      </c>
      <c r="AF137" s="45" t="str">
        <f>IF(Sheet1!BS137&lt;&gt;"", "Yes", IF(Sheet1!BT137&lt;&gt;"", "No", IF(Sheet1!BU137&lt;&gt;"", "No surviving parent", IF(Sheet1!BV137&lt;&gt;"", "Don't know",""))))</f>
        <v/>
      </c>
      <c r="AG137" s="45" t="str">
        <f>IF(Sheet1!BW137&lt;&gt;"", "Yes", IF(Sheet1!BX137&lt;&gt;"", "No", IF(Sheet1!BY137&lt;&gt;"", "No surviving parent", IF(Sheet1!BZ137&lt;&gt;"", "Don't know",""))))</f>
        <v/>
      </c>
      <c r="AH137" s="45" t="str">
        <f>IF(Sheet1!CA137&lt;&gt;"", "Yes","")</f>
        <v/>
      </c>
      <c r="AI137" s="45" t="str">
        <f>IF(Sheet1!CB137&lt;&gt;"", "Yes","")</f>
        <v/>
      </c>
      <c r="AJ137" s="45" t="str">
        <f>IF(Sheet1!CC137&lt;&gt;"", "Yes","")</f>
        <v/>
      </c>
      <c r="AK137" s="45" t="str">
        <f>IF(Sheet1!CD137&lt;&gt;"", "Yes","")</f>
        <v/>
      </c>
      <c r="AL137" s="45" t="str">
        <f>IF(Sheet1!CE137&lt;&gt;"", "Yes","")</f>
        <v/>
      </c>
      <c r="AM137" s="45" t="str">
        <f>IF(Sheet1!CF137&lt;&gt;"", Sheet1!CF137, "")</f>
        <v/>
      </c>
      <c r="AN137" s="45" t="str">
        <f>IF(Sheet1!CG137="Y", "Yes", IF(Sheet1!CG137="N", "No",""))</f>
        <v/>
      </c>
      <c r="AO137" s="45" t="str">
        <f>IF(Sheet1!CH137&lt;&gt;"", Sheet1!CH137, "")</f>
        <v/>
      </c>
      <c r="AP137" s="45" t="str">
        <f>IF(Sheet1!CI137&lt;&gt;"", "No family support", IF(Sheet1!CJ137&lt;&gt;"", "A little family support", IF(Sheet1!CK137&lt;&gt;"", "A lot of family support","")))</f>
        <v/>
      </c>
      <c r="AQ137" s="45" t="str">
        <f>IF(Sheet1!CL137&lt;&gt;"", Sheet1!CL137, "")</f>
        <v/>
      </c>
      <c r="AR137" s="45" t="str">
        <f>IF(Sheet1!CM137="Y", "Yes", IF(Sheet1!CM137="N", "No",""))</f>
        <v/>
      </c>
      <c r="AS137" s="45" t="str">
        <f>IF(Sheet1!CN137&lt;&gt;"", "Boys and Girls Club was supportive", "")</f>
        <v/>
      </c>
      <c r="AT137" s="45" t="str">
        <f>IF(Sheet1!CO137&lt;&gt;"", "Supported by Reach program", "")</f>
        <v/>
      </c>
      <c r="AU137" s="45" t="str">
        <f>IF(Sheet1!CP137&lt;&gt;"", "Supported by Girls Inc", "")</f>
        <v/>
      </c>
      <c r="AV137" s="45" t="str">
        <f>IF(Sheet1!CQ137&lt;&gt;"", "Supported by sports teams", "")</f>
        <v/>
      </c>
      <c r="AW137" s="45" t="str">
        <f>IF(Sheet1!CR137&lt;&gt;"", "Supported by other groups", "")</f>
        <v/>
      </c>
      <c r="AX137" s="45" t="str">
        <f>IF(Sheet1!CS137&lt;&gt;"", Sheet1!CS137, "")</f>
        <v/>
      </c>
      <c r="AY137" s="45" t="str">
        <f>IF(Sheet1!CT137="Y", "Yes", IF(Sheet1!CT137="N", "No", ""))</f>
        <v/>
      </c>
      <c r="AZ137" s="45" t="str">
        <f>IF(Sheet1!CU137="Y", "Yes", IF(Sheet1!CU137="N", "No", ""))</f>
        <v/>
      </c>
      <c r="BA137" s="45" t="str">
        <f>IF(Sheet1!CV137&lt;&gt;"", "Yes", "")</f>
        <v/>
      </c>
      <c r="BB137" s="45" t="str">
        <f>IF(Sheet1!CW137&lt;&gt;"", "Yes", "")</f>
        <v/>
      </c>
      <c r="BC137" s="45" t="str">
        <f>IF(Sheet1!CX137&lt;&gt;"", "Yes", "")</f>
        <v/>
      </c>
      <c r="BD137" s="45" t="str">
        <f>IF(Sheet1!CY137&lt;&gt;"", "Yes", "")</f>
        <v/>
      </c>
      <c r="BE137" s="45" t="str">
        <f>IF(Sheet1!CZ137="N", "Didn't see one", IF(Sheet1!CZ137="Y", IF(Sheet1!DA137="Y", "It helped", IF(Sheet1!DA137="N", "It didn't help", "")), ""))</f>
        <v/>
      </c>
      <c r="BF137" s="45" t="str">
        <f>IF(Sheet1!DB137&lt;&gt;"", Sheet1!DB137, "")</f>
        <v/>
      </c>
      <c r="BG137" s="45" t="str">
        <f>IF(Sheet1!DC137="Y", "Yes", IF(Sheet1!DC137="N", "No", ""))</f>
        <v/>
      </c>
      <c r="BH137" s="45" t="str">
        <f>IF(Sheet1!DD137="Y", "Yes", IF(Sheet1!DD137="N", "No", ""))</f>
        <v/>
      </c>
      <c r="BI137" s="45" t="str">
        <f>IF(Sheet1!DE137&lt;&gt;"", "Before", IF(Sheet1!DF137&lt;&gt;"", "After", IF(Sheet1!DG137&lt;&gt;"", "Never in a gang","")))</f>
        <v/>
      </c>
      <c r="BJ137" s="45" t="str">
        <f>IF(Sheet1!DG137&lt;&gt;"", "", IF(Sheet1!DH137&lt;&gt;"", Sheet1!DH137, ""))</f>
        <v/>
      </c>
      <c r="BK137" s="45" t="str">
        <f>IF(Sheet1!DI137="Y", "Yes", IF(Sheet1!DI137="N", "No", ""))</f>
        <v/>
      </c>
      <c r="BL137" s="45" t="str">
        <f>IF(Sheet1!DI137="Y", IF(Sheet1!DJ137&lt;&gt;"", Sheet1!DJ137, ""), "")</f>
        <v/>
      </c>
      <c r="BM137" s="45" t="str">
        <f>IF(Sheet1!DL137&lt;&gt;"", Sheet1!DL137, "")</f>
        <v/>
      </c>
      <c r="BN137" s="45" t="str">
        <f>IF(Sheet1!DM137="Y", "Yes", IF(Sheet1!DM137="N", "No", ""))</f>
        <v/>
      </c>
    </row>
    <row r="138" spans="1:66">
      <c r="A138" s="32">
        <v>137</v>
      </c>
      <c r="B138" s="32" t="str">
        <f>IF(Sheet1!B138="M","Male", IF(Sheet1!B138="F","Female",""))</f>
        <v/>
      </c>
      <c r="C138" s="32" t="str">
        <f>IF(Sheet1!C138&lt;&gt;"","&lt;20",IF(Sheet1!D138&lt;&gt;"","21-30",IF(Sheet1!E138&lt;&gt;"","31-40",(IF(Sheet1!F138&lt;&gt;"","41-50",IF(Sheet1!G138&lt;&gt;"","50+",""))))))</f>
        <v/>
      </c>
      <c r="D138" s="32" t="str">
        <f>IF(Sheet1!H138&lt;&gt;"","Latino",IF(Sheet1!I138&lt;&gt;"", "White", IF(Sheet1!J138&lt;&gt;"", "Asian", IF(Sheet1!K138&lt;&gt;"", "African-American",IF(Sheet1!L138&lt;&gt;"", "Other","")))))</f>
        <v/>
      </c>
      <c r="E138" s="32" t="str">
        <f>IF(Sheet1!M138="N","No",IF(Sheet1!M138="Y","Yes",""))</f>
        <v/>
      </c>
      <c r="F138" s="32" t="str">
        <f>IF(Sheet1!N138&lt;&gt;"","Primary",IF(Sheet1!O138&lt;&gt;"","Middle",IF(Sheet1!P138&lt;&gt;"","Some HS",IF(Sheet1!Q138&lt;&gt;"","HS Diploma",IF(Sheet1!R138&lt;&gt;"","Some College",IF(Sheet1!S138&lt;&gt;"","College Diploma",""))))))</f>
        <v/>
      </c>
      <c r="G138" s="32" t="str">
        <f>IF(Sheet1!U138&lt;&gt;"", "&lt;5", IF(Sheet1!V138&lt;&gt;"", "5-19", IF(Sheet1!W138&lt;&gt;"", "20-40", IF(Sheet1!X138&lt;&gt;"", "&gt;40",""))))</f>
        <v/>
      </c>
      <c r="H138" s="32" t="str">
        <f>IF(Sheet1!Y138&lt;&gt;"", "Parents", IF(Sheet1!Z138&lt;&gt;"", "Illegal Activity", IF(Sheet1!AA138&lt;&gt;"", "Gov't Support", IF(Sheet1!AB138&lt;&gt;"", "Other",""))))</f>
        <v/>
      </c>
      <c r="I138" s="32" t="str">
        <f>IF(Sheet1!AC138="Y", "Yes", IF(Sheet1!AC138="N", "No", ""))</f>
        <v/>
      </c>
      <c r="J138" s="32" t="str">
        <f>IF(Sheet1!AD138="N", "0", IF(Sheet1!AE138&lt;&gt;"", "1", IF(Sheet1!AF138&lt;&gt;"", "2-3", IF(Sheet1!AG138&lt;&gt;"", "4-6", IF(Sheet1!AH138&lt;&gt;"", "7+","")))))</f>
        <v/>
      </c>
      <c r="K138" s="32" t="str">
        <f>IF(Sheet1!AI138&lt;&gt;"", "English", IF(Sheet1!AJ138&lt;&gt;"", "Spanish", IF(Sheet1!AK138&lt;&gt;"", "Other","")))</f>
        <v/>
      </c>
      <c r="L138" s="32" t="str">
        <f>IF(Sheet1!AL138&lt;&gt;"","&lt;$20,000",IF(Sheet1!AM138&lt;&gt;"","$20-49K",IF(Sheet1!AN138&lt;&gt;"","$50-100K",IF(Sheet1!AO138&lt;&gt;"","&gt;$100K",""))))</f>
        <v/>
      </c>
      <c r="M138" s="32" t="str">
        <f>IF(Sheet1!AP138="Y", "Yes", IF(Sheet1!AP138="N", "No",""))</f>
        <v/>
      </c>
      <c r="N138" s="51" t="str">
        <f>IF(Sheet1!AQ138="Y", "Yes", IF(Sheet1!AQ138="N", "No",""))</f>
        <v/>
      </c>
      <c r="O138" s="45" t="str">
        <f>IF(Sheet1!AR138="N", 0, IF(Sheet1!AS138&lt;&gt;"", Sheet1!AS138, ""))</f>
        <v/>
      </c>
      <c r="P138" s="45" t="str">
        <f>IF(Sheet1!AT138&lt;&gt;"", "Never", IF(Sheet1!AU138&lt;&gt;"", "Sometimes", IF(Sheet1!AV138&lt;&gt;"", "Often", IF(Sheet1!AW138&lt;&gt;"", "Always",""))))</f>
        <v/>
      </c>
      <c r="Q138" s="45" t="str">
        <f>IF(Sheet1!AX138="Y", "Yes", IF(Sheet1!AX138="N", "No",""))</f>
        <v/>
      </c>
      <c r="R138" s="45" t="str">
        <f>IF(Sheet1!AY138="Y", IF(Sheet1!AZ138&lt;&gt;"", Sheet1!AZ138-Sheet1!DK138+Sheet1!DL138, ""),"")</f>
        <v/>
      </c>
      <c r="S138" s="45" t="str">
        <f>IF(Sheet1!BA138="Y", IF(Sheet1!BB138&lt;&gt;"", Sheet1!BB138-Sheet1!DK138+Sheet1!DL138, ""),"")</f>
        <v/>
      </c>
      <c r="T138" s="45" t="str">
        <f>IF(Sheet1!BC138="Y", IF(Sheet1!BD138&lt;&gt;"", Sheet1!BD138-Sheet1!DK138+Sheet1!DL138, ""),"")</f>
        <v/>
      </c>
      <c r="U138" s="45" t="str">
        <f>IF(Sheet1!BE138="Y", IF(Sheet1!BF138&lt;&gt;"", Sheet1!BF138-Sheet1!DK138+Sheet1!DL138, ""),"")</f>
        <v/>
      </c>
      <c r="V138" s="45" t="str">
        <f>IF(Sheet1!BG138&lt;&gt;"", Sheet1!BG138,"")</f>
        <v/>
      </c>
      <c r="W138" s="45" t="str">
        <f>IF(Sheet1!BH138&lt;&gt;"", Sheet1!BH138,"")</f>
        <v/>
      </c>
      <c r="X138" s="45" t="str">
        <f>IF(Sheet1!BI138&lt;&gt;"", Sheet1!BI138,"")</f>
        <v/>
      </c>
      <c r="Y138" s="45" t="str">
        <f>IF(Sheet1!BJ138="N", 0, IF(Sheet1!BK138&lt;&gt;"", Sheet1!BK138,""))</f>
        <v/>
      </c>
      <c r="Z138" s="45" t="str">
        <f>IF(Sheet1!BK138="N", 0, IF(Sheet1!BL138&lt;&gt;"", Sheet1!BL138,""))</f>
        <v/>
      </c>
      <c r="AA138" s="45" t="str">
        <f>IF(Sheet1!BN138&lt;&gt;"", Sheet1!BN138, "")</f>
        <v/>
      </c>
      <c r="AB138" s="45" t="str">
        <f>IF(Sheet1!BO138="Y", "Yes", IF(Sheet1!BO138="N", "No", IF(Sheet1!BO138="NA", "NA","")))</f>
        <v/>
      </c>
      <c r="AC138" s="45" t="str">
        <f>IF(Sheet1!BO138="N", "No", IF(Sheet1!BO138="NA", "No kids", IF(Sheet1!BP138="Y", "Enough", IF(Sheet1!BP138="N", "Not enough", ""))))</f>
        <v/>
      </c>
      <c r="AD138" s="45" t="str">
        <f>IF(Sheet1!BQ138="Y", "Yes", IF(Sheet1!BQ138="N", "No",""))</f>
        <v/>
      </c>
      <c r="AE138" s="45" t="str">
        <f>IF(Sheet1!BR138&lt;&gt;"", Sheet1!BR138, "")</f>
        <v/>
      </c>
      <c r="AF138" s="45" t="str">
        <f>IF(Sheet1!BS138&lt;&gt;"", "Yes", IF(Sheet1!BT138&lt;&gt;"", "No", IF(Sheet1!BU138&lt;&gt;"", "No surviving parent", IF(Sheet1!BV138&lt;&gt;"", "Don't know",""))))</f>
        <v/>
      </c>
      <c r="AG138" s="45" t="str">
        <f>IF(Sheet1!BW138&lt;&gt;"", "Yes", IF(Sheet1!BX138&lt;&gt;"", "No", IF(Sheet1!BY138&lt;&gt;"", "No surviving parent", IF(Sheet1!BZ138&lt;&gt;"", "Don't know",""))))</f>
        <v/>
      </c>
      <c r="AH138" s="45" t="str">
        <f>IF(Sheet1!CA138&lt;&gt;"", "Yes","")</f>
        <v/>
      </c>
      <c r="AI138" s="45" t="str">
        <f>IF(Sheet1!CB138&lt;&gt;"", "Yes","")</f>
        <v/>
      </c>
      <c r="AJ138" s="45" t="str">
        <f>IF(Sheet1!CC138&lt;&gt;"", "Yes","")</f>
        <v/>
      </c>
      <c r="AK138" s="45" t="str">
        <f>IF(Sheet1!CD138&lt;&gt;"", "Yes","")</f>
        <v/>
      </c>
      <c r="AL138" s="45" t="str">
        <f>IF(Sheet1!CE138&lt;&gt;"", "Yes","")</f>
        <v/>
      </c>
      <c r="AM138" s="45" t="str">
        <f>IF(Sheet1!CF138&lt;&gt;"", Sheet1!CF138, "")</f>
        <v/>
      </c>
      <c r="AN138" s="45" t="str">
        <f>IF(Sheet1!CG138="Y", "Yes", IF(Sheet1!CG138="N", "No",""))</f>
        <v/>
      </c>
      <c r="AO138" s="45" t="str">
        <f>IF(Sheet1!CH138&lt;&gt;"", Sheet1!CH138, "")</f>
        <v/>
      </c>
      <c r="AP138" s="45" t="str">
        <f>IF(Sheet1!CI138&lt;&gt;"", "No family support", IF(Sheet1!CJ138&lt;&gt;"", "A little family support", IF(Sheet1!CK138&lt;&gt;"", "A lot of family support","")))</f>
        <v/>
      </c>
      <c r="AQ138" s="45" t="str">
        <f>IF(Sheet1!CL138&lt;&gt;"", Sheet1!CL138, "")</f>
        <v/>
      </c>
      <c r="AR138" s="45" t="str">
        <f>IF(Sheet1!CM138="Y", "Yes", IF(Sheet1!CM138="N", "No",""))</f>
        <v/>
      </c>
      <c r="AS138" s="45" t="str">
        <f>IF(Sheet1!CN138&lt;&gt;"", "Boys and Girls Club was supportive", "")</f>
        <v/>
      </c>
      <c r="AT138" s="45" t="str">
        <f>IF(Sheet1!CO138&lt;&gt;"", "Supported by Reach program", "")</f>
        <v/>
      </c>
      <c r="AU138" s="45" t="str">
        <f>IF(Sheet1!CP138&lt;&gt;"", "Supported by Girls Inc", "")</f>
        <v/>
      </c>
      <c r="AV138" s="45" t="str">
        <f>IF(Sheet1!CQ138&lt;&gt;"", "Supported by sports teams", "")</f>
        <v/>
      </c>
      <c r="AW138" s="45" t="str">
        <f>IF(Sheet1!CR138&lt;&gt;"", "Supported by other groups", "")</f>
        <v/>
      </c>
      <c r="AX138" s="45" t="str">
        <f>IF(Sheet1!CS138&lt;&gt;"", Sheet1!CS138, "")</f>
        <v/>
      </c>
      <c r="AY138" s="45" t="str">
        <f>IF(Sheet1!CT138="Y", "Yes", IF(Sheet1!CT138="N", "No", ""))</f>
        <v/>
      </c>
      <c r="AZ138" s="45" t="str">
        <f>IF(Sheet1!CU138="Y", "Yes", IF(Sheet1!CU138="N", "No", ""))</f>
        <v/>
      </c>
      <c r="BA138" s="45" t="str">
        <f>IF(Sheet1!CV138&lt;&gt;"", "Yes", "")</f>
        <v/>
      </c>
      <c r="BB138" s="45" t="str">
        <f>IF(Sheet1!CW138&lt;&gt;"", "Yes", "")</f>
        <v/>
      </c>
      <c r="BC138" s="45" t="str">
        <f>IF(Sheet1!CX138&lt;&gt;"", "Yes", "")</f>
        <v/>
      </c>
      <c r="BD138" s="45" t="str">
        <f>IF(Sheet1!CY138&lt;&gt;"", "Yes", "")</f>
        <v/>
      </c>
      <c r="BE138" s="45" t="str">
        <f>IF(Sheet1!CZ138="N", "Didn't see one", IF(Sheet1!CZ138="Y", IF(Sheet1!DA138="Y", "It helped", IF(Sheet1!DA138="N", "It didn't help", "")), ""))</f>
        <v/>
      </c>
      <c r="BF138" s="45" t="str">
        <f>IF(Sheet1!DB138&lt;&gt;"", Sheet1!DB138, "")</f>
        <v/>
      </c>
      <c r="BG138" s="45" t="str">
        <f>IF(Sheet1!DC138="Y", "Yes", IF(Sheet1!DC138="N", "No", ""))</f>
        <v/>
      </c>
      <c r="BH138" s="45" t="str">
        <f>IF(Sheet1!DD138="Y", "Yes", IF(Sheet1!DD138="N", "No", ""))</f>
        <v/>
      </c>
      <c r="BI138" s="45" t="str">
        <f>IF(Sheet1!DE138&lt;&gt;"", "Before", IF(Sheet1!DF138&lt;&gt;"", "After", IF(Sheet1!DG138&lt;&gt;"", "Never in a gang","")))</f>
        <v/>
      </c>
      <c r="BJ138" s="45" t="str">
        <f>IF(Sheet1!DG138&lt;&gt;"", "", IF(Sheet1!DH138&lt;&gt;"", Sheet1!DH138, ""))</f>
        <v/>
      </c>
      <c r="BK138" s="45" t="str">
        <f>IF(Sheet1!DI138="Y", "Yes", IF(Sheet1!DI138="N", "No", ""))</f>
        <v/>
      </c>
      <c r="BL138" s="45" t="str">
        <f>IF(Sheet1!DI138="Y", IF(Sheet1!DJ138&lt;&gt;"", Sheet1!DJ138, ""), "")</f>
        <v/>
      </c>
      <c r="BM138" s="45" t="str">
        <f>IF(Sheet1!DL138&lt;&gt;"", Sheet1!DL138, "")</f>
        <v/>
      </c>
      <c r="BN138" s="45" t="str">
        <f>IF(Sheet1!DM138="Y", "Yes", IF(Sheet1!DM138="N", "No", ""))</f>
        <v/>
      </c>
    </row>
    <row r="139" spans="1:66">
      <c r="A139" s="32">
        <v>138</v>
      </c>
      <c r="B139" s="32" t="str">
        <f>IF(Sheet1!B139="M","Male", IF(Sheet1!B139="F","Female",""))</f>
        <v/>
      </c>
      <c r="C139" s="32" t="str">
        <f>IF(Sheet1!C139&lt;&gt;"","&lt;20",IF(Sheet1!D139&lt;&gt;"","21-30",IF(Sheet1!E139&lt;&gt;"","31-40",(IF(Sheet1!F139&lt;&gt;"","41-50",IF(Sheet1!G139&lt;&gt;"","50+",""))))))</f>
        <v/>
      </c>
      <c r="D139" s="32" t="str">
        <f>IF(Sheet1!H139&lt;&gt;"","Latino",IF(Sheet1!I139&lt;&gt;"", "White", IF(Sheet1!J139&lt;&gt;"", "Asian", IF(Sheet1!K139&lt;&gt;"", "African-American",IF(Sheet1!L139&lt;&gt;"", "Other","")))))</f>
        <v/>
      </c>
      <c r="E139" s="32" t="str">
        <f>IF(Sheet1!M139="N","No",IF(Sheet1!M139="Y","Yes",""))</f>
        <v/>
      </c>
      <c r="F139" s="32" t="str">
        <f>IF(Sheet1!N139&lt;&gt;"","Primary",IF(Sheet1!O139&lt;&gt;"","Middle",IF(Sheet1!P139&lt;&gt;"","Some HS",IF(Sheet1!Q139&lt;&gt;"","HS Diploma",IF(Sheet1!R139&lt;&gt;"","Some College",IF(Sheet1!S139&lt;&gt;"","College Diploma",""))))))</f>
        <v/>
      </c>
      <c r="G139" s="32" t="str">
        <f>IF(Sheet1!U139&lt;&gt;"", "&lt;5", IF(Sheet1!V139&lt;&gt;"", "5-19", IF(Sheet1!W139&lt;&gt;"", "20-40", IF(Sheet1!X139&lt;&gt;"", "&gt;40",""))))</f>
        <v/>
      </c>
      <c r="H139" s="32" t="str">
        <f>IF(Sheet1!Y139&lt;&gt;"", "Parents", IF(Sheet1!Z139&lt;&gt;"", "Illegal Activity", IF(Sheet1!AA139&lt;&gt;"", "Gov't Support", IF(Sheet1!AB139&lt;&gt;"", "Other",""))))</f>
        <v/>
      </c>
      <c r="I139" s="32" t="str">
        <f>IF(Sheet1!AC139="Y", "Yes", IF(Sheet1!AC139="N", "No", ""))</f>
        <v/>
      </c>
      <c r="J139" s="32" t="str">
        <f>IF(Sheet1!AD139="N", "0", IF(Sheet1!AE139&lt;&gt;"", "1", IF(Sheet1!AF139&lt;&gt;"", "2-3", IF(Sheet1!AG139&lt;&gt;"", "4-6", IF(Sheet1!AH139&lt;&gt;"", "7+","")))))</f>
        <v/>
      </c>
      <c r="K139" s="32" t="str">
        <f>IF(Sheet1!AI139&lt;&gt;"", "English", IF(Sheet1!AJ139&lt;&gt;"", "Spanish", IF(Sheet1!AK139&lt;&gt;"", "Other","")))</f>
        <v/>
      </c>
      <c r="L139" s="32" t="str">
        <f>IF(Sheet1!AL139&lt;&gt;"","&lt;$20,000",IF(Sheet1!AM139&lt;&gt;"","$20-49K",IF(Sheet1!AN139&lt;&gt;"","$50-100K",IF(Sheet1!AO139&lt;&gt;"","&gt;$100K",""))))</f>
        <v/>
      </c>
      <c r="M139" s="32" t="str">
        <f>IF(Sheet1!AP139="Y", "Yes", IF(Sheet1!AP139="N", "No",""))</f>
        <v/>
      </c>
      <c r="N139" s="51" t="str">
        <f>IF(Sheet1!AQ139="Y", "Yes", IF(Sheet1!AQ139="N", "No",""))</f>
        <v/>
      </c>
      <c r="O139" s="45" t="str">
        <f>IF(Sheet1!AR139="N", 0, IF(Sheet1!AS139&lt;&gt;"", Sheet1!AS139, ""))</f>
        <v/>
      </c>
      <c r="P139" s="45" t="str">
        <f>IF(Sheet1!AT139&lt;&gt;"", "Never", IF(Sheet1!AU139&lt;&gt;"", "Sometimes", IF(Sheet1!AV139&lt;&gt;"", "Often", IF(Sheet1!AW139&lt;&gt;"", "Always",""))))</f>
        <v/>
      </c>
      <c r="Q139" s="45" t="str">
        <f>IF(Sheet1!AX139="Y", "Yes", IF(Sheet1!AX139="N", "No",""))</f>
        <v/>
      </c>
      <c r="R139" s="45" t="str">
        <f>IF(Sheet1!AY139="Y", IF(Sheet1!AZ139&lt;&gt;"", Sheet1!AZ139-Sheet1!DK139+Sheet1!DL139, ""),"")</f>
        <v/>
      </c>
      <c r="S139" s="45" t="str">
        <f>IF(Sheet1!BA139="Y", IF(Sheet1!BB139&lt;&gt;"", Sheet1!BB139-Sheet1!DK139+Sheet1!DL139, ""),"")</f>
        <v/>
      </c>
      <c r="T139" s="45" t="str">
        <f>IF(Sheet1!BC139="Y", IF(Sheet1!BD139&lt;&gt;"", Sheet1!BD139-Sheet1!DK139+Sheet1!DL139, ""),"")</f>
        <v/>
      </c>
      <c r="U139" s="45" t="str">
        <f>IF(Sheet1!BE139="Y", IF(Sheet1!BF139&lt;&gt;"", Sheet1!BF139-Sheet1!DK139+Sheet1!DL139, ""),"")</f>
        <v/>
      </c>
      <c r="V139" s="45" t="str">
        <f>IF(Sheet1!BG139&lt;&gt;"", Sheet1!BG139,"")</f>
        <v/>
      </c>
      <c r="W139" s="45" t="str">
        <f>IF(Sheet1!BH139&lt;&gt;"", Sheet1!BH139,"")</f>
        <v/>
      </c>
      <c r="X139" s="45" t="str">
        <f>IF(Sheet1!BI139&lt;&gt;"", Sheet1!BI139,"")</f>
        <v/>
      </c>
      <c r="Y139" s="45" t="str">
        <f>IF(Sheet1!BJ139="N", 0, IF(Sheet1!BK139&lt;&gt;"", Sheet1!BK139,""))</f>
        <v/>
      </c>
      <c r="Z139" s="45" t="str">
        <f>IF(Sheet1!BK139="N", 0, IF(Sheet1!BL139&lt;&gt;"", Sheet1!BL139,""))</f>
        <v/>
      </c>
      <c r="AA139" s="45" t="str">
        <f>IF(Sheet1!BN139&lt;&gt;"", Sheet1!BN139, "")</f>
        <v/>
      </c>
      <c r="AB139" s="45" t="str">
        <f>IF(Sheet1!BO139="Y", "Yes", IF(Sheet1!BO139="N", "No", IF(Sheet1!BO139="NA", "NA","")))</f>
        <v/>
      </c>
      <c r="AC139" s="45" t="str">
        <f>IF(Sheet1!BO139="N", "No", IF(Sheet1!BO139="NA", "No kids", IF(Sheet1!BP139="Y", "Enough", IF(Sheet1!BP139="N", "Not enough", ""))))</f>
        <v/>
      </c>
      <c r="AD139" s="45" t="str">
        <f>IF(Sheet1!BQ139="Y", "Yes", IF(Sheet1!BQ139="N", "No",""))</f>
        <v/>
      </c>
      <c r="AE139" s="45" t="str">
        <f>IF(Sheet1!BR139&lt;&gt;"", Sheet1!BR139, "")</f>
        <v/>
      </c>
      <c r="AF139" s="45" t="str">
        <f>IF(Sheet1!BS139&lt;&gt;"", "Yes", IF(Sheet1!BT139&lt;&gt;"", "No", IF(Sheet1!BU139&lt;&gt;"", "No surviving parent", IF(Sheet1!BV139&lt;&gt;"", "Don't know",""))))</f>
        <v/>
      </c>
      <c r="AG139" s="45" t="str">
        <f>IF(Sheet1!BW139&lt;&gt;"", "Yes", IF(Sheet1!BX139&lt;&gt;"", "No", IF(Sheet1!BY139&lt;&gt;"", "No surviving parent", IF(Sheet1!BZ139&lt;&gt;"", "Don't know",""))))</f>
        <v/>
      </c>
      <c r="AH139" s="45" t="str">
        <f>IF(Sheet1!CA139&lt;&gt;"", "Yes","")</f>
        <v/>
      </c>
      <c r="AI139" s="45" t="str">
        <f>IF(Sheet1!CB139&lt;&gt;"", "Yes","")</f>
        <v/>
      </c>
      <c r="AJ139" s="45" t="str">
        <f>IF(Sheet1!CC139&lt;&gt;"", "Yes","")</f>
        <v/>
      </c>
      <c r="AK139" s="45" t="str">
        <f>IF(Sheet1!CD139&lt;&gt;"", "Yes","")</f>
        <v/>
      </c>
      <c r="AL139" s="45" t="str">
        <f>IF(Sheet1!CE139&lt;&gt;"", "Yes","")</f>
        <v/>
      </c>
      <c r="AM139" s="45" t="str">
        <f>IF(Sheet1!CF139&lt;&gt;"", Sheet1!CF139, "")</f>
        <v/>
      </c>
      <c r="AN139" s="45" t="str">
        <f>IF(Sheet1!CG139="Y", "Yes", IF(Sheet1!CG139="N", "No",""))</f>
        <v/>
      </c>
      <c r="AO139" s="45" t="str">
        <f>IF(Sheet1!CH139&lt;&gt;"", Sheet1!CH139, "")</f>
        <v/>
      </c>
      <c r="AP139" s="45" t="str">
        <f>IF(Sheet1!CI139&lt;&gt;"", "No family support", IF(Sheet1!CJ139&lt;&gt;"", "A little family support", IF(Sheet1!CK139&lt;&gt;"", "A lot of family support","")))</f>
        <v/>
      </c>
      <c r="AQ139" s="45" t="str">
        <f>IF(Sheet1!CL139&lt;&gt;"", Sheet1!CL139, "")</f>
        <v/>
      </c>
      <c r="AR139" s="45" t="str">
        <f>IF(Sheet1!CM139="Y", "Yes", IF(Sheet1!CM139="N", "No",""))</f>
        <v/>
      </c>
      <c r="AS139" s="45" t="str">
        <f>IF(Sheet1!CN139&lt;&gt;"", "Boys and Girls Club was supportive", "")</f>
        <v/>
      </c>
      <c r="AT139" s="45" t="str">
        <f>IF(Sheet1!CO139&lt;&gt;"", "Supported by Reach program", "")</f>
        <v/>
      </c>
      <c r="AU139" s="45" t="str">
        <f>IF(Sheet1!CP139&lt;&gt;"", "Supported by Girls Inc", "")</f>
        <v/>
      </c>
      <c r="AV139" s="45" t="str">
        <f>IF(Sheet1!CQ139&lt;&gt;"", "Supported by sports teams", "")</f>
        <v/>
      </c>
      <c r="AW139" s="45" t="str">
        <f>IF(Sheet1!CR139&lt;&gt;"", "Supported by other groups", "")</f>
        <v/>
      </c>
      <c r="AX139" s="45" t="str">
        <f>IF(Sheet1!CS139&lt;&gt;"", Sheet1!CS139, "")</f>
        <v/>
      </c>
      <c r="AY139" s="45" t="str">
        <f>IF(Sheet1!CT139="Y", "Yes", IF(Sheet1!CT139="N", "No", ""))</f>
        <v/>
      </c>
      <c r="AZ139" s="45" t="str">
        <f>IF(Sheet1!CU139="Y", "Yes", IF(Sheet1!CU139="N", "No", ""))</f>
        <v/>
      </c>
      <c r="BA139" s="45" t="str">
        <f>IF(Sheet1!CV139&lt;&gt;"", "Yes", "")</f>
        <v/>
      </c>
      <c r="BB139" s="45" t="str">
        <f>IF(Sheet1!CW139&lt;&gt;"", "Yes", "")</f>
        <v/>
      </c>
      <c r="BC139" s="45" t="str">
        <f>IF(Sheet1!CX139&lt;&gt;"", "Yes", "")</f>
        <v/>
      </c>
      <c r="BD139" s="45" t="str">
        <f>IF(Sheet1!CY139&lt;&gt;"", "Yes", "")</f>
        <v/>
      </c>
      <c r="BE139" s="45" t="str">
        <f>IF(Sheet1!CZ139="N", "Didn't see one", IF(Sheet1!CZ139="Y", IF(Sheet1!DA139="Y", "It helped", IF(Sheet1!DA139="N", "It didn't help", "")), ""))</f>
        <v/>
      </c>
      <c r="BF139" s="45" t="str">
        <f>IF(Sheet1!DB139&lt;&gt;"", Sheet1!DB139, "")</f>
        <v/>
      </c>
      <c r="BG139" s="45" t="str">
        <f>IF(Sheet1!DC139="Y", "Yes", IF(Sheet1!DC139="N", "No", ""))</f>
        <v/>
      </c>
      <c r="BH139" s="45" t="str">
        <f>IF(Sheet1!DD139="Y", "Yes", IF(Sheet1!DD139="N", "No", ""))</f>
        <v/>
      </c>
      <c r="BI139" s="45" t="str">
        <f>IF(Sheet1!DE139&lt;&gt;"", "Before", IF(Sheet1!DF139&lt;&gt;"", "After", IF(Sheet1!DG139&lt;&gt;"", "Never in a gang","")))</f>
        <v/>
      </c>
      <c r="BJ139" s="45" t="str">
        <f>IF(Sheet1!DG139&lt;&gt;"", "", IF(Sheet1!DH139&lt;&gt;"", Sheet1!DH139, ""))</f>
        <v/>
      </c>
      <c r="BK139" s="45" t="str">
        <f>IF(Sheet1!DI139="Y", "Yes", IF(Sheet1!DI139="N", "No", ""))</f>
        <v/>
      </c>
      <c r="BL139" s="45" t="str">
        <f>IF(Sheet1!DI139="Y", IF(Sheet1!DJ139&lt;&gt;"", Sheet1!DJ139, ""), "")</f>
        <v/>
      </c>
      <c r="BM139" s="45" t="str">
        <f>IF(Sheet1!DL139&lt;&gt;"", Sheet1!DL139, "")</f>
        <v/>
      </c>
      <c r="BN139" s="45" t="str">
        <f>IF(Sheet1!DM139="Y", "Yes", IF(Sheet1!DM139="N", "No", ""))</f>
        <v/>
      </c>
    </row>
    <row r="140" spans="1:66">
      <c r="A140" s="32">
        <v>139</v>
      </c>
      <c r="B140" s="32" t="str">
        <f>IF(Sheet1!B140="M","Male", IF(Sheet1!B140="F","Female",""))</f>
        <v/>
      </c>
      <c r="C140" s="32" t="str">
        <f>IF(Sheet1!C140&lt;&gt;"","&lt;20",IF(Sheet1!D140&lt;&gt;"","21-30",IF(Sheet1!E140&lt;&gt;"","31-40",(IF(Sheet1!F140&lt;&gt;"","41-50",IF(Sheet1!G140&lt;&gt;"","50+",""))))))</f>
        <v/>
      </c>
      <c r="D140" s="32" t="str">
        <f>IF(Sheet1!H140&lt;&gt;"","Latino",IF(Sheet1!I140&lt;&gt;"", "White", IF(Sheet1!J140&lt;&gt;"", "Asian", IF(Sheet1!K140&lt;&gt;"", "African-American",IF(Sheet1!L140&lt;&gt;"", "Other","")))))</f>
        <v/>
      </c>
      <c r="E140" s="32" t="str">
        <f>IF(Sheet1!M140="N","No",IF(Sheet1!M140="Y","Yes",""))</f>
        <v/>
      </c>
      <c r="F140" s="32" t="str">
        <f>IF(Sheet1!N140&lt;&gt;"","Primary",IF(Sheet1!O140&lt;&gt;"","Middle",IF(Sheet1!P140&lt;&gt;"","Some HS",IF(Sheet1!Q140&lt;&gt;"","HS Diploma",IF(Sheet1!R140&lt;&gt;"","Some College",IF(Sheet1!S140&lt;&gt;"","College Diploma",""))))))</f>
        <v/>
      </c>
      <c r="G140" s="32" t="str">
        <f>IF(Sheet1!U140&lt;&gt;"", "&lt;5", IF(Sheet1!V140&lt;&gt;"", "5-19", IF(Sheet1!W140&lt;&gt;"", "20-40", IF(Sheet1!X140&lt;&gt;"", "&gt;40",""))))</f>
        <v/>
      </c>
      <c r="H140" s="32" t="str">
        <f>IF(Sheet1!Y140&lt;&gt;"", "Parents", IF(Sheet1!Z140&lt;&gt;"", "Illegal Activity", IF(Sheet1!AA140&lt;&gt;"", "Gov't Support", IF(Sheet1!AB140&lt;&gt;"", "Other",""))))</f>
        <v/>
      </c>
      <c r="I140" s="32" t="str">
        <f>IF(Sheet1!AC140="Y", "Yes", IF(Sheet1!AC140="N", "No", ""))</f>
        <v/>
      </c>
      <c r="J140" s="32" t="str">
        <f>IF(Sheet1!AD140="N", "0", IF(Sheet1!AE140&lt;&gt;"", "1", IF(Sheet1!AF140&lt;&gt;"", "2-3", IF(Sheet1!AG140&lt;&gt;"", "4-6", IF(Sheet1!AH140&lt;&gt;"", "7+","")))))</f>
        <v/>
      </c>
      <c r="K140" s="32" t="str">
        <f>IF(Sheet1!AI140&lt;&gt;"", "English", IF(Sheet1!AJ140&lt;&gt;"", "Spanish", IF(Sheet1!AK140&lt;&gt;"", "Other","")))</f>
        <v/>
      </c>
      <c r="L140" s="32" t="str">
        <f>IF(Sheet1!AL140&lt;&gt;"","&lt;$20,000",IF(Sheet1!AM140&lt;&gt;"","$20-49K",IF(Sheet1!AN140&lt;&gt;"","$50-100K",IF(Sheet1!AO140&lt;&gt;"","&gt;$100K",""))))</f>
        <v/>
      </c>
      <c r="M140" s="32" t="str">
        <f>IF(Sheet1!AP140="Y", "Yes", IF(Sheet1!AP140="N", "No",""))</f>
        <v/>
      </c>
      <c r="N140" s="51" t="str">
        <f>IF(Sheet1!AQ140="Y", "Yes", IF(Sheet1!AQ140="N", "No",""))</f>
        <v/>
      </c>
      <c r="O140" s="45" t="str">
        <f>IF(Sheet1!AR140="N", 0, IF(Sheet1!AS140&lt;&gt;"", Sheet1!AS140, ""))</f>
        <v/>
      </c>
      <c r="P140" s="45" t="str">
        <f>IF(Sheet1!AT140&lt;&gt;"", "Never", IF(Sheet1!AU140&lt;&gt;"", "Sometimes", IF(Sheet1!AV140&lt;&gt;"", "Often", IF(Sheet1!AW140&lt;&gt;"", "Always",""))))</f>
        <v/>
      </c>
      <c r="Q140" s="45" t="str">
        <f>IF(Sheet1!AX140="Y", "Yes", IF(Sheet1!AX140="N", "No",""))</f>
        <v/>
      </c>
      <c r="R140" s="45" t="str">
        <f>IF(Sheet1!AY140="Y", IF(Sheet1!AZ140&lt;&gt;"", Sheet1!AZ140-Sheet1!DK140+Sheet1!DL140, ""),"")</f>
        <v/>
      </c>
      <c r="S140" s="45" t="str">
        <f>IF(Sheet1!BA140="Y", IF(Sheet1!BB140&lt;&gt;"", Sheet1!BB140-Sheet1!DK140+Sheet1!DL140, ""),"")</f>
        <v/>
      </c>
      <c r="T140" s="45" t="str">
        <f>IF(Sheet1!BC140="Y", IF(Sheet1!BD140&lt;&gt;"", Sheet1!BD140-Sheet1!DK140+Sheet1!DL140, ""),"")</f>
        <v/>
      </c>
      <c r="U140" s="45" t="str">
        <f>IF(Sheet1!BE140="Y", IF(Sheet1!BF140&lt;&gt;"", Sheet1!BF140-Sheet1!DK140+Sheet1!DL140, ""),"")</f>
        <v/>
      </c>
      <c r="V140" s="45" t="str">
        <f>IF(Sheet1!BG140&lt;&gt;"", Sheet1!BG140,"")</f>
        <v/>
      </c>
      <c r="W140" s="45" t="str">
        <f>IF(Sheet1!BH140&lt;&gt;"", Sheet1!BH140,"")</f>
        <v/>
      </c>
      <c r="X140" s="45" t="str">
        <f>IF(Sheet1!BI140&lt;&gt;"", Sheet1!BI140,"")</f>
        <v/>
      </c>
      <c r="Y140" s="45" t="str">
        <f>IF(Sheet1!BJ140="N", 0, IF(Sheet1!BK140&lt;&gt;"", Sheet1!BK140,""))</f>
        <v/>
      </c>
      <c r="Z140" s="45" t="str">
        <f>IF(Sheet1!BK140="N", 0, IF(Sheet1!BL140&lt;&gt;"", Sheet1!BL140,""))</f>
        <v/>
      </c>
      <c r="AA140" s="45" t="str">
        <f>IF(Sheet1!BN140&lt;&gt;"", Sheet1!BN140, "")</f>
        <v/>
      </c>
      <c r="AB140" s="45" t="str">
        <f>IF(Sheet1!BO140="Y", "Yes", IF(Sheet1!BO140="N", "No", IF(Sheet1!BO140="NA", "NA","")))</f>
        <v/>
      </c>
      <c r="AC140" s="45" t="str">
        <f>IF(Sheet1!BO140="N", "No", IF(Sheet1!BO140="NA", "No kids", IF(Sheet1!BP140="Y", "Enough", IF(Sheet1!BP140="N", "Not enough", ""))))</f>
        <v/>
      </c>
      <c r="AD140" s="45" t="str">
        <f>IF(Sheet1!BQ140="Y", "Yes", IF(Sheet1!BQ140="N", "No",""))</f>
        <v/>
      </c>
      <c r="AE140" s="45" t="str">
        <f>IF(Sheet1!BR140&lt;&gt;"", Sheet1!BR140, "")</f>
        <v/>
      </c>
      <c r="AF140" s="45" t="str">
        <f>IF(Sheet1!BS140&lt;&gt;"", "Yes", IF(Sheet1!BT140&lt;&gt;"", "No", IF(Sheet1!BU140&lt;&gt;"", "No surviving parent", IF(Sheet1!BV140&lt;&gt;"", "Don't know",""))))</f>
        <v/>
      </c>
      <c r="AG140" s="45" t="str">
        <f>IF(Sheet1!BW140&lt;&gt;"", "Yes", IF(Sheet1!BX140&lt;&gt;"", "No", IF(Sheet1!BY140&lt;&gt;"", "No surviving parent", IF(Sheet1!BZ140&lt;&gt;"", "Don't know",""))))</f>
        <v/>
      </c>
      <c r="AH140" s="45" t="str">
        <f>IF(Sheet1!CA140&lt;&gt;"", "Yes","")</f>
        <v/>
      </c>
      <c r="AI140" s="45" t="str">
        <f>IF(Sheet1!CB140&lt;&gt;"", "Yes","")</f>
        <v/>
      </c>
      <c r="AJ140" s="45" t="str">
        <f>IF(Sheet1!CC140&lt;&gt;"", "Yes","")</f>
        <v/>
      </c>
      <c r="AK140" s="45" t="str">
        <f>IF(Sheet1!CD140&lt;&gt;"", "Yes","")</f>
        <v/>
      </c>
      <c r="AL140" s="45" t="str">
        <f>IF(Sheet1!CE140&lt;&gt;"", "Yes","")</f>
        <v/>
      </c>
      <c r="AM140" s="45" t="str">
        <f>IF(Sheet1!CF140&lt;&gt;"", Sheet1!CF140, "")</f>
        <v/>
      </c>
      <c r="AN140" s="45" t="str">
        <f>IF(Sheet1!CG140="Y", "Yes", IF(Sheet1!CG140="N", "No",""))</f>
        <v/>
      </c>
      <c r="AO140" s="45" t="str">
        <f>IF(Sheet1!CH140&lt;&gt;"", Sheet1!CH140, "")</f>
        <v/>
      </c>
      <c r="AP140" s="45" t="str">
        <f>IF(Sheet1!CI140&lt;&gt;"", "No family support", IF(Sheet1!CJ140&lt;&gt;"", "A little family support", IF(Sheet1!CK140&lt;&gt;"", "A lot of family support","")))</f>
        <v/>
      </c>
      <c r="AQ140" s="45" t="str">
        <f>IF(Sheet1!CL140&lt;&gt;"", Sheet1!CL140, "")</f>
        <v/>
      </c>
      <c r="AR140" s="45" t="str">
        <f>IF(Sheet1!CM140="Y", "Yes", IF(Sheet1!CM140="N", "No",""))</f>
        <v/>
      </c>
      <c r="AS140" s="45" t="str">
        <f>IF(Sheet1!CN140&lt;&gt;"", "Boys and Girls Club was supportive", "")</f>
        <v/>
      </c>
      <c r="AT140" s="45" t="str">
        <f>IF(Sheet1!CO140&lt;&gt;"", "Supported by Reach program", "")</f>
        <v/>
      </c>
      <c r="AU140" s="45" t="str">
        <f>IF(Sheet1!CP140&lt;&gt;"", "Supported by Girls Inc", "")</f>
        <v/>
      </c>
      <c r="AV140" s="45" t="str">
        <f>IF(Sheet1!CQ140&lt;&gt;"", "Supported by sports teams", "")</f>
        <v/>
      </c>
      <c r="AW140" s="45" t="str">
        <f>IF(Sheet1!CR140&lt;&gt;"", "Supported by other groups", "")</f>
        <v/>
      </c>
      <c r="AX140" s="45" t="str">
        <f>IF(Sheet1!CS140&lt;&gt;"", Sheet1!CS140, "")</f>
        <v/>
      </c>
      <c r="AY140" s="45" t="str">
        <f>IF(Sheet1!CT140="Y", "Yes", IF(Sheet1!CT140="N", "No", ""))</f>
        <v/>
      </c>
      <c r="AZ140" s="45" t="str">
        <f>IF(Sheet1!CU140="Y", "Yes", IF(Sheet1!CU140="N", "No", ""))</f>
        <v/>
      </c>
      <c r="BA140" s="45" t="str">
        <f>IF(Sheet1!CV140&lt;&gt;"", "Yes", "")</f>
        <v/>
      </c>
      <c r="BB140" s="45" t="str">
        <f>IF(Sheet1!CW140&lt;&gt;"", "Yes", "")</f>
        <v/>
      </c>
      <c r="BC140" s="45" t="str">
        <f>IF(Sheet1!CX140&lt;&gt;"", "Yes", "")</f>
        <v/>
      </c>
      <c r="BD140" s="45" t="str">
        <f>IF(Sheet1!CY140&lt;&gt;"", "Yes", "")</f>
        <v/>
      </c>
      <c r="BE140" s="45" t="str">
        <f>IF(Sheet1!CZ140="N", "Didn't see one", IF(Sheet1!CZ140="Y", IF(Sheet1!DA140="Y", "It helped", IF(Sheet1!DA140="N", "It didn't help", "")), ""))</f>
        <v/>
      </c>
      <c r="BF140" s="45" t="str">
        <f>IF(Sheet1!DB140&lt;&gt;"", Sheet1!DB140, "")</f>
        <v/>
      </c>
      <c r="BG140" s="45" t="str">
        <f>IF(Sheet1!DC140="Y", "Yes", IF(Sheet1!DC140="N", "No", ""))</f>
        <v/>
      </c>
      <c r="BH140" s="45" t="str">
        <f>IF(Sheet1!DD140="Y", "Yes", IF(Sheet1!DD140="N", "No", ""))</f>
        <v/>
      </c>
      <c r="BI140" s="45" t="str">
        <f>IF(Sheet1!DE140&lt;&gt;"", "Before", IF(Sheet1!DF140&lt;&gt;"", "After", IF(Sheet1!DG140&lt;&gt;"", "Never in a gang","")))</f>
        <v/>
      </c>
      <c r="BJ140" s="45" t="str">
        <f>IF(Sheet1!DG140&lt;&gt;"", "", IF(Sheet1!DH140&lt;&gt;"", Sheet1!DH140, ""))</f>
        <v/>
      </c>
      <c r="BK140" s="45" t="str">
        <f>IF(Sheet1!DI140="Y", "Yes", IF(Sheet1!DI140="N", "No", ""))</f>
        <v/>
      </c>
      <c r="BL140" s="45" t="str">
        <f>IF(Sheet1!DI140="Y", IF(Sheet1!DJ140&lt;&gt;"", Sheet1!DJ140, ""), "")</f>
        <v/>
      </c>
      <c r="BM140" s="45" t="str">
        <f>IF(Sheet1!DL140&lt;&gt;"", Sheet1!DL140, "")</f>
        <v/>
      </c>
      <c r="BN140" s="45" t="str">
        <f>IF(Sheet1!DM140="Y", "Yes", IF(Sheet1!DM140="N", "No", ""))</f>
        <v/>
      </c>
    </row>
    <row r="141" spans="1:66">
      <c r="A141" s="32">
        <v>140</v>
      </c>
      <c r="B141" s="32" t="str">
        <f>IF(Sheet1!B141="M","Male", IF(Sheet1!B141="F","Female",""))</f>
        <v/>
      </c>
      <c r="C141" s="32" t="str">
        <f>IF(Sheet1!C141&lt;&gt;"","&lt;20",IF(Sheet1!D141&lt;&gt;"","21-30",IF(Sheet1!E141&lt;&gt;"","31-40",(IF(Sheet1!F141&lt;&gt;"","41-50",IF(Sheet1!G141&lt;&gt;"","50+",""))))))</f>
        <v/>
      </c>
      <c r="D141" s="32" t="str">
        <f>IF(Sheet1!H141&lt;&gt;"","Latino",IF(Sheet1!I141&lt;&gt;"", "White", IF(Sheet1!J141&lt;&gt;"", "Asian", IF(Sheet1!K141&lt;&gt;"", "African-American",IF(Sheet1!L141&lt;&gt;"", "Other","")))))</f>
        <v/>
      </c>
      <c r="E141" s="32" t="str">
        <f>IF(Sheet1!M141="N","No",IF(Sheet1!M141="Y","Yes",""))</f>
        <v/>
      </c>
      <c r="F141" s="32" t="str">
        <f>IF(Sheet1!N141&lt;&gt;"","Primary",IF(Sheet1!O141&lt;&gt;"","Middle",IF(Sheet1!P141&lt;&gt;"","Some HS",IF(Sheet1!Q141&lt;&gt;"","HS Diploma",IF(Sheet1!R141&lt;&gt;"","Some College",IF(Sheet1!S141&lt;&gt;"","College Diploma",""))))))</f>
        <v/>
      </c>
      <c r="G141" s="32" t="str">
        <f>IF(Sheet1!U141&lt;&gt;"", "&lt;5", IF(Sheet1!V141&lt;&gt;"", "5-19", IF(Sheet1!W141&lt;&gt;"", "20-40", IF(Sheet1!X141&lt;&gt;"", "&gt;40",""))))</f>
        <v/>
      </c>
      <c r="H141" s="32" t="str">
        <f>IF(Sheet1!Y141&lt;&gt;"", "Parents", IF(Sheet1!Z141&lt;&gt;"", "Illegal Activity", IF(Sheet1!AA141&lt;&gt;"", "Gov't Support", IF(Sheet1!AB141&lt;&gt;"", "Other",""))))</f>
        <v/>
      </c>
      <c r="I141" s="32" t="str">
        <f>IF(Sheet1!AC141="Y", "Yes", IF(Sheet1!AC141="N", "No", ""))</f>
        <v/>
      </c>
      <c r="J141" s="32" t="str">
        <f>IF(Sheet1!AD141="N", "0", IF(Sheet1!AE141&lt;&gt;"", "1", IF(Sheet1!AF141&lt;&gt;"", "2-3", IF(Sheet1!AG141&lt;&gt;"", "4-6", IF(Sheet1!AH141&lt;&gt;"", "7+","")))))</f>
        <v/>
      </c>
      <c r="K141" s="32" t="str">
        <f>IF(Sheet1!AI141&lt;&gt;"", "English", IF(Sheet1!AJ141&lt;&gt;"", "Spanish", IF(Sheet1!AK141&lt;&gt;"", "Other","")))</f>
        <v/>
      </c>
      <c r="L141" s="32" t="str">
        <f>IF(Sheet1!AL141&lt;&gt;"","&lt;$20,000",IF(Sheet1!AM141&lt;&gt;"","$20-49K",IF(Sheet1!AN141&lt;&gt;"","$50-100K",IF(Sheet1!AO141&lt;&gt;"","&gt;$100K",""))))</f>
        <v/>
      </c>
      <c r="M141" s="32" t="str">
        <f>IF(Sheet1!AP141="Y", "Yes", IF(Sheet1!AP141="N", "No",""))</f>
        <v/>
      </c>
      <c r="N141" s="51" t="str">
        <f>IF(Sheet1!AQ141="Y", "Yes", IF(Sheet1!AQ141="N", "No",""))</f>
        <v/>
      </c>
      <c r="O141" s="45" t="str">
        <f>IF(Sheet1!AR141="N", 0, IF(Sheet1!AS141&lt;&gt;"", Sheet1!AS141, ""))</f>
        <v/>
      </c>
      <c r="P141" s="45" t="str">
        <f>IF(Sheet1!AT141&lt;&gt;"", "Never", IF(Sheet1!AU141&lt;&gt;"", "Sometimes", IF(Sheet1!AV141&lt;&gt;"", "Often", IF(Sheet1!AW141&lt;&gt;"", "Always",""))))</f>
        <v/>
      </c>
      <c r="Q141" s="45" t="str">
        <f>IF(Sheet1!AX141="Y", "Yes", IF(Sheet1!AX141="N", "No",""))</f>
        <v/>
      </c>
      <c r="R141" s="45" t="str">
        <f>IF(Sheet1!AY141="Y", IF(Sheet1!AZ141&lt;&gt;"", Sheet1!AZ141-Sheet1!DK141+Sheet1!DL141, ""),"")</f>
        <v/>
      </c>
      <c r="S141" s="45" t="str">
        <f>IF(Sheet1!BA141="Y", IF(Sheet1!BB141&lt;&gt;"", Sheet1!BB141-Sheet1!DK141+Sheet1!DL141, ""),"")</f>
        <v/>
      </c>
      <c r="T141" s="45" t="str">
        <f>IF(Sheet1!BC141="Y", IF(Sheet1!BD141&lt;&gt;"", Sheet1!BD141-Sheet1!DK141+Sheet1!DL141, ""),"")</f>
        <v/>
      </c>
      <c r="U141" s="45" t="str">
        <f>IF(Sheet1!BE141="Y", IF(Sheet1!BF141&lt;&gt;"", Sheet1!BF141-Sheet1!DK141+Sheet1!DL141, ""),"")</f>
        <v/>
      </c>
      <c r="V141" s="45" t="str">
        <f>IF(Sheet1!BG141&lt;&gt;"", Sheet1!BG141,"")</f>
        <v/>
      </c>
      <c r="W141" s="45" t="str">
        <f>IF(Sheet1!BH141&lt;&gt;"", Sheet1!BH141,"")</f>
        <v/>
      </c>
      <c r="X141" s="45" t="str">
        <f>IF(Sheet1!BI141&lt;&gt;"", Sheet1!BI141,"")</f>
        <v/>
      </c>
      <c r="Y141" s="45" t="str">
        <f>IF(Sheet1!BJ141="N", 0, IF(Sheet1!BK141&lt;&gt;"", Sheet1!BK141,""))</f>
        <v/>
      </c>
      <c r="Z141" s="45" t="str">
        <f>IF(Sheet1!BK141="N", 0, IF(Sheet1!BL141&lt;&gt;"", Sheet1!BL141,""))</f>
        <v/>
      </c>
      <c r="AA141" s="45" t="str">
        <f>IF(Sheet1!BN141&lt;&gt;"", Sheet1!BN141, "")</f>
        <v/>
      </c>
      <c r="AB141" s="45" t="str">
        <f>IF(Sheet1!BO141="Y", "Yes", IF(Sheet1!BO141="N", "No", IF(Sheet1!BO141="NA", "NA","")))</f>
        <v/>
      </c>
      <c r="AC141" s="45" t="str">
        <f>IF(Sheet1!BO141="N", "No", IF(Sheet1!BO141="NA", "No kids", IF(Sheet1!BP141="Y", "Enough", IF(Sheet1!BP141="N", "Not enough", ""))))</f>
        <v/>
      </c>
      <c r="AD141" s="45" t="str">
        <f>IF(Sheet1!BQ141="Y", "Yes", IF(Sheet1!BQ141="N", "No",""))</f>
        <v/>
      </c>
      <c r="AE141" s="45" t="str">
        <f>IF(Sheet1!BR141&lt;&gt;"", Sheet1!BR141, "")</f>
        <v/>
      </c>
      <c r="AF141" s="45" t="str">
        <f>IF(Sheet1!BS141&lt;&gt;"", "Yes", IF(Sheet1!BT141&lt;&gt;"", "No", IF(Sheet1!BU141&lt;&gt;"", "No surviving parent", IF(Sheet1!BV141&lt;&gt;"", "Don't know",""))))</f>
        <v/>
      </c>
      <c r="AG141" s="45" t="str">
        <f>IF(Sheet1!BW141&lt;&gt;"", "Yes", IF(Sheet1!BX141&lt;&gt;"", "No", IF(Sheet1!BY141&lt;&gt;"", "No surviving parent", IF(Sheet1!BZ141&lt;&gt;"", "Don't know",""))))</f>
        <v/>
      </c>
      <c r="AH141" s="45" t="str">
        <f>IF(Sheet1!CA141&lt;&gt;"", "Yes","")</f>
        <v/>
      </c>
      <c r="AI141" s="45" t="str">
        <f>IF(Sheet1!CB141&lt;&gt;"", "Yes","")</f>
        <v/>
      </c>
      <c r="AJ141" s="45" t="str">
        <f>IF(Sheet1!CC141&lt;&gt;"", "Yes","")</f>
        <v/>
      </c>
      <c r="AK141" s="45" t="str">
        <f>IF(Sheet1!CD141&lt;&gt;"", "Yes","")</f>
        <v/>
      </c>
      <c r="AL141" s="45" t="str">
        <f>IF(Sheet1!CE141&lt;&gt;"", "Yes","")</f>
        <v/>
      </c>
      <c r="AM141" s="45" t="str">
        <f>IF(Sheet1!CF141&lt;&gt;"", Sheet1!CF141, "")</f>
        <v/>
      </c>
      <c r="AN141" s="45" t="str">
        <f>IF(Sheet1!CG141="Y", "Yes", IF(Sheet1!CG141="N", "No",""))</f>
        <v/>
      </c>
      <c r="AO141" s="45" t="str">
        <f>IF(Sheet1!CH141&lt;&gt;"", Sheet1!CH141, "")</f>
        <v/>
      </c>
      <c r="AP141" s="45" t="str">
        <f>IF(Sheet1!CI141&lt;&gt;"", "No family support", IF(Sheet1!CJ141&lt;&gt;"", "A little family support", IF(Sheet1!CK141&lt;&gt;"", "A lot of family support","")))</f>
        <v/>
      </c>
      <c r="AQ141" s="45" t="str">
        <f>IF(Sheet1!CL141&lt;&gt;"", Sheet1!CL141, "")</f>
        <v/>
      </c>
      <c r="AR141" s="45" t="str">
        <f>IF(Sheet1!CM141="Y", "Yes", IF(Sheet1!CM141="N", "No",""))</f>
        <v/>
      </c>
      <c r="AS141" s="45" t="str">
        <f>IF(Sheet1!CN141&lt;&gt;"", "Boys and Girls Club was supportive", "")</f>
        <v/>
      </c>
      <c r="AT141" s="45" t="str">
        <f>IF(Sheet1!CO141&lt;&gt;"", "Supported by Reach program", "")</f>
        <v/>
      </c>
      <c r="AU141" s="45" t="str">
        <f>IF(Sheet1!CP141&lt;&gt;"", "Supported by Girls Inc", "")</f>
        <v/>
      </c>
      <c r="AV141" s="45" t="str">
        <f>IF(Sheet1!CQ141&lt;&gt;"", "Supported by sports teams", "")</f>
        <v/>
      </c>
      <c r="AW141" s="45" t="str">
        <f>IF(Sheet1!CR141&lt;&gt;"", "Supported by other groups", "")</f>
        <v/>
      </c>
      <c r="AX141" s="45" t="str">
        <f>IF(Sheet1!CS141&lt;&gt;"", Sheet1!CS141, "")</f>
        <v/>
      </c>
      <c r="AY141" s="45" t="str">
        <f>IF(Sheet1!CT141="Y", "Yes", IF(Sheet1!CT141="N", "No", ""))</f>
        <v/>
      </c>
      <c r="AZ141" s="45" t="str">
        <f>IF(Sheet1!CU141="Y", "Yes", IF(Sheet1!CU141="N", "No", ""))</f>
        <v/>
      </c>
      <c r="BA141" s="45" t="str">
        <f>IF(Sheet1!CV141&lt;&gt;"", "Yes", "")</f>
        <v/>
      </c>
      <c r="BB141" s="45" t="str">
        <f>IF(Sheet1!CW141&lt;&gt;"", "Yes", "")</f>
        <v/>
      </c>
      <c r="BC141" s="45" t="str">
        <f>IF(Sheet1!CX141&lt;&gt;"", "Yes", "")</f>
        <v/>
      </c>
      <c r="BD141" s="45" t="str">
        <f>IF(Sheet1!CY141&lt;&gt;"", "Yes", "")</f>
        <v/>
      </c>
      <c r="BE141" s="45" t="str">
        <f>IF(Sheet1!CZ141="N", "Didn't see one", IF(Sheet1!CZ141="Y", IF(Sheet1!DA141="Y", "It helped", IF(Sheet1!DA141="N", "It didn't help", "")), ""))</f>
        <v/>
      </c>
      <c r="BF141" s="45" t="str">
        <f>IF(Sheet1!DB141&lt;&gt;"", Sheet1!DB141, "")</f>
        <v/>
      </c>
      <c r="BG141" s="45" t="str">
        <f>IF(Sheet1!DC141="Y", "Yes", IF(Sheet1!DC141="N", "No", ""))</f>
        <v/>
      </c>
      <c r="BH141" s="45" t="str">
        <f>IF(Sheet1!DD141="Y", "Yes", IF(Sheet1!DD141="N", "No", ""))</f>
        <v/>
      </c>
      <c r="BI141" s="45" t="str">
        <f>IF(Sheet1!DE141&lt;&gt;"", "Before", IF(Sheet1!DF141&lt;&gt;"", "After", IF(Sheet1!DG141&lt;&gt;"", "Never in a gang","")))</f>
        <v/>
      </c>
      <c r="BJ141" s="45" t="str">
        <f>IF(Sheet1!DG141&lt;&gt;"", "", IF(Sheet1!DH141&lt;&gt;"", Sheet1!DH141, ""))</f>
        <v/>
      </c>
      <c r="BK141" s="45" t="str">
        <f>IF(Sheet1!DI141="Y", "Yes", IF(Sheet1!DI141="N", "No", ""))</f>
        <v/>
      </c>
      <c r="BL141" s="45" t="str">
        <f>IF(Sheet1!DI141="Y", IF(Sheet1!DJ141&lt;&gt;"", Sheet1!DJ141, ""), "")</f>
        <v/>
      </c>
      <c r="BM141" s="45" t="str">
        <f>IF(Sheet1!DL141&lt;&gt;"", Sheet1!DL141, "")</f>
        <v/>
      </c>
      <c r="BN141" s="45" t="str">
        <f>IF(Sheet1!DM141="Y", "Yes", IF(Sheet1!DM141="N", "No", ""))</f>
        <v/>
      </c>
    </row>
    <row r="142" spans="1:66">
      <c r="A142" s="32">
        <v>141</v>
      </c>
      <c r="B142" s="32" t="str">
        <f>IF(Sheet1!B142="M","Male", IF(Sheet1!B142="F","Female",""))</f>
        <v/>
      </c>
      <c r="C142" s="32" t="str">
        <f>IF(Sheet1!C142&lt;&gt;"","&lt;20",IF(Sheet1!D142&lt;&gt;"","21-30",IF(Sheet1!E142&lt;&gt;"","31-40",(IF(Sheet1!F142&lt;&gt;"","41-50",IF(Sheet1!G142&lt;&gt;"","50+",""))))))</f>
        <v/>
      </c>
      <c r="D142" s="32" t="str">
        <f>IF(Sheet1!H142&lt;&gt;"","Latino",IF(Sheet1!I142&lt;&gt;"", "White", IF(Sheet1!J142&lt;&gt;"", "Asian", IF(Sheet1!K142&lt;&gt;"", "African-American",IF(Sheet1!L142&lt;&gt;"", "Other","")))))</f>
        <v/>
      </c>
      <c r="E142" s="32" t="str">
        <f>IF(Sheet1!M142="N","No",IF(Sheet1!M142="Y","Yes",""))</f>
        <v/>
      </c>
      <c r="F142" s="32" t="str">
        <f>IF(Sheet1!N142&lt;&gt;"","Primary",IF(Sheet1!O142&lt;&gt;"","Middle",IF(Sheet1!P142&lt;&gt;"","Some HS",IF(Sheet1!Q142&lt;&gt;"","HS Diploma",IF(Sheet1!R142&lt;&gt;"","Some College",IF(Sheet1!S142&lt;&gt;"","College Diploma",""))))))</f>
        <v/>
      </c>
      <c r="G142" s="32" t="str">
        <f>IF(Sheet1!U142&lt;&gt;"", "&lt;5", IF(Sheet1!V142&lt;&gt;"", "5-19", IF(Sheet1!W142&lt;&gt;"", "20-40", IF(Sheet1!X142&lt;&gt;"", "&gt;40",""))))</f>
        <v/>
      </c>
      <c r="H142" s="32" t="str">
        <f>IF(Sheet1!Y142&lt;&gt;"", "Parents", IF(Sheet1!Z142&lt;&gt;"", "Illegal Activity", IF(Sheet1!AA142&lt;&gt;"", "Gov't Support", IF(Sheet1!AB142&lt;&gt;"", "Other",""))))</f>
        <v/>
      </c>
      <c r="I142" s="32" t="str">
        <f>IF(Sheet1!AC142="Y", "Yes", IF(Sheet1!AC142="N", "No", ""))</f>
        <v/>
      </c>
      <c r="J142" s="32" t="str">
        <f>IF(Sheet1!AD142="N", "0", IF(Sheet1!AE142&lt;&gt;"", "1", IF(Sheet1!AF142&lt;&gt;"", "2-3", IF(Sheet1!AG142&lt;&gt;"", "4-6", IF(Sheet1!AH142&lt;&gt;"", "7+","")))))</f>
        <v/>
      </c>
      <c r="K142" s="32" t="str">
        <f>IF(Sheet1!AI142&lt;&gt;"", "English", IF(Sheet1!AJ142&lt;&gt;"", "Spanish", IF(Sheet1!AK142&lt;&gt;"", "Other","")))</f>
        <v/>
      </c>
      <c r="L142" s="32" t="str">
        <f>IF(Sheet1!AL142&lt;&gt;"","&lt;$20,000",IF(Sheet1!AM142&lt;&gt;"","$20-49K",IF(Sheet1!AN142&lt;&gt;"","$50-100K",IF(Sheet1!AO142&lt;&gt;"","&gt;$100K",""))))</f>
        <v/>
      </c>
      <c r="M142" s="32" t="str">
        <f>IF(Sheet1!AP142="Y", "Yes", IF(Sheet1!AP142="N", "No",""))</f>
        <v/>
      </c>
      <c r="N142" s="51" t="str">
        <f>IF(Sheet1!AQ142="Y", "Yes", IF(Sheet1!AQ142="N", "No",""))</f>
        <v/>
      </c>
      <c r="O142" s="45" t="str">
        <f>IF(Sheet1!AR142="N", 0, IF(Sheet1!AS142&lt;&gt;"", Sheet1!AS142, ""))</f>
        <v/>
      </c>
      <c r="P142" s="45" t="str">
        <f>IF(Sheet1!AT142&lt;&gt;"", "Never", IF(Sheet1!AU142&lt;&gt;"", "Sometimes", IF(Sheet1!AV142&lt;&gt;"", "Often", IF(Sheet1!AW142&lt;&gt;"", "Always",""))))</f>
        <v/>
      </c>
      <c r="Q142" s="45" t="str">
        <f>IF(Sheet1!AX142="Y", "Yes", IF(Sheet1!AX142="N", "No",""))</f>
        <v/>
      </c>
      <c r="R142" s="45" t="str">
        <f>IF(Sheet1!AY142="Y", IF(Sheet1!AZ142&lt;&gt;"", Sheet1!AZ142-Sheet1!DK142+Sheet1!DL142, ""),"")</f>
        <v/>
      </c>
      <c r="S142" s="45" t="str">
        <f>IF(Sheet1!BA142="Y", IF(Sheet1!BB142&lt;&gt;"", Sheet1!BB142-Sheet1!DK142+Sheet1!DL142, ""),"")</f>
        <v/>
      </c>
      <c r="T142" s="45" t="str">
        <f>IF(Sheet1!BC142="Y", IF(Sheet1!BD142&lt;&gt;"", Sheet1!BD142-Sheet1!DK142+Sheet1!DL142, ""),"")</f>
        <v/>
      </c>
      <c r="U142" s="45" t="str">
        <f>IF(Sheet1!BE142="Y", IF(Sheet1!BF142&lt;&gt;"", Sheet1!BF142-Sheet1!DK142+Sheet1!DL142, ""),"")</f>
        <v/>
      </c>
      <c r="V142" s="45" t="str">
        <f>IF(Sheet1!BG142&lt;&gt;"", Sheet1!BG142,"")</f>
        <v/>
      </c>
      <c r="W142" s="45" t="str">
        <f>IF(Sheet1!BH142&lt;&gt;"", Sheet1!BH142,"")</f>
        <v/>
      </c>
      <c r="X142" s="45" t="str">
        <f>IF(Sheet1!BI142&lt;&gt;"", Sheet1!BI142,"")</f>
        <v/>
      </c>
      <c r="Y142" s="45" t="str">
        <f>IF(Sheet1!BJ142="N", 0, IF(Sheet1!BK142&lt;&gt;"", Sheet1!BK142,""))</f>
        <v/>
      </c>
      <c r="Z142" s="45" t="str">
        <f>IF(Sheet1!BK142="N", 0, IF(Sheet1!BL142&lt;&gt;"", Sheet1!BL142,""))</f>
        <v/>
      </c>
      <c r="AA142" s="45" t="str">
        <f>IF(Sheet1!BN142&lt;&gt;"", Sheet1!BN142, "")</f>
        <v/>
      </c>
      <c r="AB142" s="45" t="str">
        <f>IF(Sheet1!BO142="Y", "Yes", IF(Sheet1!BO142="N", "No", IF(Sheet1!BO142="NA", "NA","")))</f>
        <v/>
      </c>
      <c r="AC142" s="45" t="str">
        <f>IF(Sheet1!BO142="N", "No", IF(Sheet1!BO142="NA", "No kids", IF(Sheet1!BP142="Y", "Enough", IF(Sheet1!BP142="N", "Not enough", ""))))</f>
        <v/>
      </c>
      <c r="AD142" s="45" t="str">
        <f>IF(Sheet1!BQ142="Y", "Yes", IF(Sheet1!BQ142="N", "No",""))</f>
        <v/>
      </c>
      <c r="AE142" s="45" t="str">
        <f>IF(Sheet1!BR142&lt;&gt;"", Sheet1!BR142, "")</f>
        <v/>
      </c>
      <c r="AF142" s="45" t="str">
        <f>IF(Sheet1!BS142&lt;&gt;"", "Yes", IF(Sheet1!BT142&lt;&gt;"", "No", IF(Sheet1!BU142&lt;&gt;"", "No surviving parent", IF(Sheet1!BV142&lt;&gt;"", "Don't know",""))))</f>
        <v/>
      </c>
      <c r="AG142" s="45" t="str">
        <f>IF(Sheet1!BW142&lt;&gt;"", "Yes", IF(Sheet1!BX142&lt;&gt;"", "No", IF(Sheet1!BY142&lt;&gt;"", "No surviving parent", IF(Sheet1!BZ142&lt;&gt;"", "Don't know",""))))</f>
        <v/>
      </c>
      <c r="AH142" s="45" t="str">
        <f>IF(Sheet1!CA142&lt;&gt;"", "Yes","")</f>
        <v/>
      </c>
      <c r="AI142" s="45" t="str">
        <f>IF(Sheet1!CB142&lt;&gt;"", "Yes","")</f>
        <v/>
      </c>
      <c r="AJ142" s="45" t="str">
        <f>IF(Sheet1!CC142&lt;&gt;"", "Yes","")</f>
        <v/>
      </c>
      <c r="AK142" s="45" t="str">
        <f>IF(Sheet1!CD142&lt;&gt;"", "Yes","")</f>
        <v/>
      </c>
      <c r="AL142" s="45" t="str">
        <f>IF(Sheet1!CE142&lt;&gt;"", "Yes","")</f>
        <v/>
      </c>
      <c r="AM142" s="45" t="str">
        <f>IF(Sheet1!CF142&lt;&gt;"", Sheet1!CF142, "")</f>
        <v/>
      </c>
      <c r="AN142" s="45" t="str">
        <f>IF(Sheet1!CG142="Y", "Yes", IF(Sheet1!CG142="N", "No",""))</f>
        <v/>
      </c>
      <c r="AO142" s="45" t="str">
        <f>IF(Sheet1!CH142&lt;&gt;"", Sheet1!CH142, "")</f>
        <v/>
      </c>
      <c r="AP142" s="45" t="str">
        <f>IF(Sheet1!CI142&lt;&gt;"", "No family support", IF(Sheet1!CJ142&lt;&gt;"", "A little family support", IF(Sheet1!CK142&lt;&gt;"", "A lot of family support","")))</f>
        <v/>
      </c>
      <c r="AQ142" s="45" t="str">
        <f>IF(Sheet1!CL142&lt;&gt;"", Sheet1!CL142, "")</f>
        <v/>
      </c>
      <c r="AR142" s="45" t="str">
        <f>IF(Sheet1!CM142="Y", "Yes", IF(Sheet1!CM142="N", "No",""))</f>
        <v/>
      </c>
      <c r="AS142" s="45" t="str">
        <f>IF(Sheet1!CN142&lt;&gt;"", "Boys and Girls Club was supportive", "")</f>
        <v/>
      </c>
      <c r="AT142" s="45" t="str">
        <f>IF(Sheet1!CO142&lt;&gt;"", "Supported by Reach program", "")</f>
        <v/>
      </c>
      <c r="AU142" s="45" t="str">
        <f>IF(Sheet1!CP142&lt;&gt;"", "Supported by Girls Inc", "")</f>
        <v/>
      </c>
      <c r="AV142" s="45" t="str">
        <f>IF(Sheet1!CQ142&lt;&gt;"", "Supported by sports teams", "")</f>
        <v/>
      </c>
      <c r="AW142" s="45" t="str">
        <f>IF(Sheet1!CR142&lt;&gt;"", "Supported by other groups", "")</f>
        <v/>
      </c>
      <c r="AX142" s="45" t="str">
        <f>IF(Sheet1!CS142&lt;&gt;"", Sheet1!CS142, "")</f>
        <v/>
      </c>
      <c r="AY142" s="45" t="str">
        <f>IF(Sheet1!CT142="Y", "Yes", IF(Sheet1!CT142="N", "No", ""))</f>
        <v/>
      </c>
      <c r="AZ142" s="45" t="str">
        <f>IF(Sheet1!CU142="Y", "Yes", IF(Sheet1!CU142="N", "No", ""))</f>
        <v/>
      </c>
      <c r="BA142" s="45" t="str">
        <f>IF(Sheet1!CV142&lt;&gt;"", "Yes", "")</f>
        <v/>
      </c>
      <c r="BB142" s="45" t="str">
        <f>IF(Sheet1!CW142&lt;&gt;"", "Yes", "")</f>
        <v/>
      </c>
      <c r="BC142" s="45" t="str">
        <f>IF(Sheet1!CX142&lt;&gt;"", "Yes", "")</f>
        <v/>
      </c>
      <c r="BD142" s="45" t="str">
        <f>IF(Sheet1!CY142&lt;&gt;"", "Yes", "")</f>
        <v/>
      </c>
      <c r="BE142" s="45" t="str">
        <f>IF(Sheet1!CZ142="N", "Didn't see one", IF(Sheet1!CZ142="Y", IF(Sheet1!DA142="Y", "It helped", IF(Sheet1!DA142="N", "It didn't help", "")), ""))</f>
        <v/>
      </c>
      <c r="BF142" s="45" t="str">
        <f>IF(Sheet1!DB142&lt;&gt;"", Sheet1!DB142, "")</f>
        <v/>
      </c>
      <c r="BG142" s="45" t="str">
        <f>IF(Sheet1!DC142="Y", "Yes", IF(Sheet1!DC142="N", "No", ""))</f>
        <v/>
      </c>
      <c r="BH142" s="45" t="str">
        <f>IF(Sheet1!DD142="Y", "Yes", IF(Sheet1!DD142="N", "No", ""))</f>
        <v/>
      </c>
      <c r="BI142" s="45" t="str">
        <f>IF(Sheet1!DE142&lt;&gt;"", "Before", IF(Sheet1!DF142&lt;&gt;"", "After", IF(Sheet1!DG142&lt;&gt;"", "Never in a gang","")))</f>
        <v/>
      </c>
      <c r="BJ142" s="45" t="str">
        <f>IF(Sheet1!DG142&lt;&gt;"", "", IF(Sheet1!DH142&lt;&gt;"", Sheet1!DH142, ""))</f>
        <v/>
      </c>
      <c r="BK142" s="45" t="str">
        <f>IF(Sheet1!DI142="Y", "Yes", IF(Sheet1!DI142="N", "No", ""))</f>
        <v/>
      </c>
      <c r="BL142" s="45" t="str">
        <f>IF(Sheet1!DI142="Y", IF(Sheet1!DJ142&lt;&gt;"", Sheet1!DJ142, ""), "")</f>
        <v/>
      </c>
      <c r="BM142" s="45" t="str">
        <f>IF(Sheet1!DL142&lt;&gt;"", Sheet1!DL142, "")</f>
        <v/>
      </c>
      <c r="BN142" s="45" t="str">
        <f>IF(Sheet1!DM142="Y", "Yes", IF(Sheet1!DM142="N", "No", ""))</f>
        <v/>
      </c>
    </row>
    <row r="143" spans="1:66">
      <c r="A143" s="32">
        <v>142</v>
      </c>
      <c r="B143" s="32" t="str">
        <f>IF(Sheet1!B143="M","Male", IF(Sheet1!B143="F","Female",""))</f>
        <v/>
      </c>
      <c r="C143" s="32" t="str">
        <f>IF(Sheet1!C143&lt;&gt;"","&lt;20",IF(Sheet1!D143&lt;&gt;"","21-30",IF(Sheet1!E143&lt;&gt;"","31-40",(IF(Sheet1!F143&lt;&gt;"","41-50",IF(Sheet1!G143&lt;&gt;"","50+",""))))))</f>
        <v/>
      </c>
      <c r="D143" s="32" t="str">
        <f>IF(Sheet1!H143&lt;&gt;"","Latino",IF(Sheet1!I143&lt;&gt;"", "White", IF(Sheet1!J143&lt;&gt;"", "Asian", IF(Sheet1!K143&lt;&gt;"", "African-American",IF(Sheet1!L143&lt;&gt;"", "Other","")))))</f>
        <v/>
      </c>
      <c r="E143" s="32" t="str">
        <f>IF(Sheet1!M143="N","No",IF(Sheet1!M143="Y","Yes",""))</f>
        <v/>
      </c>
      <c r="F143" s="32" t="str">
        <f>IF(Sheet1!N143&lt;&gt;"","Primary",IF(Sheet1!O143&lt;&gt;"","Middle",IF(Sheet1!P143&lt;&gt;"","Some HS",IF(Sheet1!Q143&lt;&gt;"","HS Diploma",IF(Sheet1!R143&lt;&gt;"","Some College",IF(Sheet1!S143&lt;&gt;"","College Diploma",""))))))</f>
        <v/>
      </c>
      <c r="G143" s="32" t="str">
        <f>IF(Sheet1!U143&lt;&gt;"", "&lt;5", IF(Sheet1!V143&lt;&gt;"", "5-19", IF(Sheet1!W143&lt;&gt;"", "20-40", IF(Sheet1!X143&lt;&gt;"", "&gt;40",""))))</f>
        <v/>
      </c>
      <c r="H143" s="32" t="str">
        <f>IF(Sheet1!Y143&lt;&gt;"", "Parents", IF(Sheet1!Z143&lt;&gt;"", "Illegal Activity", IF(Sheet1!AA143&lt;&gt;"", "Gov't Support", IF(Sheet1!AB143&lt;&gt;"", "Other",""))))</f>
        <v/>
      </c>
      <c r="I143" s="32" t="str">
        <f>IF(Sheet1!AC143="Y", "Yes", IF(Sheet1!AC143="N", "No", ""))</f>
        <v/>
      </c>
      <c r="J143" s="32" t="str">
        <f>IF(Sheet1!AD143="N", "0", IF(Sheet1!AE143&lt;&gt;"", "1", IF(Sheet1!AF143&lt;&gt;"", "2-3", IF(Sheet1!AG143&lt;&gt;"", "4-6", IF(Sheet1!AH143&lt;&gt;"", "7+","")))))</f>
        <v/>
      </c>
      <c r="K143" s="32" t="str">
        <f>IF(Sheet1!AI143&lt;&gt;"", "English", IF(Sheet1!AJ143&lt;&gt;"", "Spanish", IF(Sheet1!AK143&lt;&gt;"", "Other","")))</f>
        <v/>
      </c>
      <c r="L143" s="32" t="str">
        <f>IF(Sheet1!AL143&lt;&gt;"","&lt;$20,000",IF(Sheet1!AM143&lt;&gt;"","$20-49K",IF(Sheet1!AN143&lt;&gt;"","$50-100K",IF(Sheet1!AO143&lt;&gt;"","&gt;$100K",""))))</f>
        <v/>
      </c>
      <c r="M143" s="32" t="str">
        <f>IF(Sheet1!AP143="Y", "Yes", IF(Sheet1!AP143="N", "No",""))</f>
        <v/>
      </c>
      <c r="N143" s="51" t="str">
        <f>IF(Sheet1!AQ143="Y", "Yes", IF(Sheet1!AQ143="N", "No",""))</f>
        <v/>
      </c>
      <c r="O143" s="45" t="str">
        <f>IF(Sheet1!AR143="N", 0, IF(Sheet1!AS143&lt;&gt;"", Sheet1!AS143, ""))</f>
        <v/>
      </c>
      <c r="P143" s="45" t="str">
        <f>IF(Sheet1!AT143&lt;&gt;"", "Never", IF(Sheet1!AU143&lt;&gt;"", "Sometimes", IF(Sheet1!AV143&lt;&gt;"", "Often", IF(Sheet1!AW143&lt;&gt;"", "Always",""))))</f>
        <v/>
      </c>
      <c r="Q143" s="45" t="str">
        <f>IF(Sheet1!AX143="Y", "Yes", IF(Sheet1!AX143="N", "No",""))</f>
        <v/>
      </c>
      <c r="R143" s="45" t="str">
        <f>IF(Sheet1!AY143="Y", IF(Sheet1!AZ143&lt;&gt;"", Sheet1!AZ143-Sheet1!DK143+Sheet1!DL143, ""),"")</f>
        <v/>
      </c>
      <c r="S143" s="45" t="str">
        <f>IF(Sheet1!BA143="Y", IF(Sheet1!BB143&lt;&gt;"", Sheet1!BB143-Sheet1!DK143+Sheet1!DL143, ""),"")</f>
        <v/>
      </c>
      <c r="T143" s="45" t="str">
        <f>IF(Sheet1!BC143="Y", IF(Sheet1!BD143&lt;&gt;"", Sheet1!BD143-Sheet1!DK143+Sheet1!DL143, ""),"")</f>
        <v/>
      </c>
      <c r="U143" s="45" t="str">
        <f>IF(Sheet1!BE143="Y", IF(Sheet1!BF143&lt;&gt;"", Sheet1!BF143-Sheet1!DK143+Sheet1!DL143, ""),"")</f>
        <v/>
      </c>
      <c r="V143" s="45" t="str">
        <f>IF(Sheet1!BG143&lt;&gt;"", Sheet1!BG143,"")</f>
        <v/>
      </c>
      <c r="W143" s="45" t="str">
        <f>IF(Sheet1!BH143&lt;&gt;"", Sheet1!BH143,"")</f>
        <v/>
      </c>
      <c r="X143" s="45" t="str">
        <f>IF(Sheet1!BI143&lt;&gt;"", Sheet1!BI143,"")</f>
        <v/>
      </c>
      <c r="Y143" s="45" t="str">
        <f>IF(Sheet1!BJ143="N", 0, IF(Sheet1!BK143&lt;&gt;"", Sheet1!BK143,""))</f>
        <v/>
      </c>
      <c r="Z143" s="45" t="str">
        <f>IF(Sheet1!BK143="N", 0, IF(Sheet1!BL143&lt;&gt;"", Sheet1!BL143,""))</f>
        <v/>
      </c>
      <c r="AA143" s="45" t="str">
        <f>IF(Sheet1!BN143&lt;&gt;"", Sheet1!BN143, "")</f>
        <v/>
      </c>
      <c r="AB143" s="45" t="str">
        <f>IF(Sheet1!BO143="Y", "Yes", IF(Sheet1!BO143="N", "No", IF(Sheet1!BO143="NA", "NA","")))</f>
        <v/>
      </c>
      <c r="AC143" s="45" t="str">
        <f>IF(Sheet1!BO143="N", "No", IF(Sheet1!BO143="NA", "No kids", IF(Sheet1!BP143="Y", "Enough", IF(Sheet1!BP143="N", "Not enough", ""))))</f>
        <v/>
      </c>
      <c r="AD143" s="45" t="str">
        <f>IF(Sheet1!BQ143="Y", "Yes", IF(Sheet1!BQ143="N", "No",""))</f>
        <v/>
      </c>
      <c r="AE143" s="45" t="str">
        <f>IF(Sheet1!BR143&lt;&gt;"", Sheet1!BR143, "")</f>
        <v/>
      </c>
      <c r="AF143" s="45" t="str">
        <f>IF(Sheet1!BS143&lt;&gt;"", "Yes", IF(Sheet1!BT143&lt;&gt;"", "No", IF(Sheet1!BU143&lt;&gt;"", "No surviving parent", IF(Sheet1!BV143&lt;&gt;"", "Don't know",""))))</f>
        <v/>
      </c>
      <c r="AG143" s="45" t="str">
        <f>IF(Sheet1!BW143&lt;&gt;"", "Yes", IF(Sheet1!BX143&lt;&gt;"", "No", IF(Sheet1!BY143&lt;&gt;"", "No surviving parent", IF(Sheet1!BZ143&lt;&gt;"", "Don't know",""))))</f>
        <v/>
      </c>
      <c r="AH143" s="45" t="str">
        <f>IF(Sheet1!CA143&lt;&gt;"", "Yes","")</f>
        <v/>
      </c>
      <c r="AI143" s="45" t="str">
        <f>IF(Sheet1!CB143&lt;&gt;"", "Yes","")</f>
        <v/>
      </c>
      <c r="AJ143" s="45" t="str">
        <f>IF(Sheet1!CC143&lt;&gt;"", "Yes","")</f>
        <v/>
      </c>
      <c r="AK143" s="45" t="str">
        <f>IF(Sheet1!CD143&lt;&gt;"", "Yes","")</f>
        <v/>
      </c>
      <c r="AL143" s="45" t="str">
        <f>IF(Sheet1!CE143&lt;&gt;"", "Yes","")</f>
        <v/>
      </c>
      <c r="AM143" s="45" t="str">
        <f>IF(Sheet1!CF143&lt;&gt;"", Sheet1!CF143, "")</f>
        <v/>
      </c>
      <c r="AN143" s="45" t="str">
        <f>IF(Sheet1!CG143="Y", "Yes", IF(Sheet1!CG143="N", "No",""))</f>
        <v/>
      </c>
      <c r="AO143" s="45" t="str">
        <f>IF(Sheet1!CH143&lt;&gt;"", Sheet1!CH143, "")</f>
        <v/>
      </c>
      <c r="AP143" s="45" t="str">
        <f>IF(Sheet1!CI143&lt;&gt;"", "No family support", IF(Sheet1!CJ143&lt;&gt;"", "A little family support", IF(Sheet1!CK143&lt;&gt;"", "A lot of family support","")))</f>
        <v/>
      </c>
      <c r="AQ143" s="45" t="str">
        <f>IF(Sheet1!CL143&lt;&gt;"", Sheet1!CL143, "")</f>
        <v/>
      </c>
      <c r="AR143" s="45" t="str">
        <f>IF(Sheet1!CM143="Y", "Yes", IF(Sheet1!CM143="N", "No",""))</f>
        <v/>
      </c>
      <c r="AS143" s="45" t="str">
        <f>IF(Sheet1!CN143&lt;&gt;"", "Boys and Girls Club was supportive", "")</f>
        <v/>
      </c>
      <c r="AT143" s="45" t="str">
        <f>IF(Sheet1!CO143&lt;&gt;"", "Supported by Reach program", "")</f>
        <v/>
      </c>
      <c r="AU143" s="45" t="str">
        <f>IF(Sheet1!CP143&lt;&gt;"", "Supported by Girls Inc", "")</f>
        <v/>
      </c>
      <c r="AV143" s="45" t="str">
        <f>IF(Sheet1!CQ143&lt;&gt;"", "Supported by sports teams", "")</f>
        <v/>
      </c>
      <c r="AW143" s="45" t="str">
        <f>IF(Sheet1!CR143&lt;&gt;"", "Supported by other groups", "")</f>
        <v/>
      </c>
      <c r="AX143" s="45" t="str">
        <f>IF(Sheet1!CS143&lt;&gt;"", Sheet1!CS143, "")</f>
        <v/>
      </c>
      <c r="AY143" s="45" t="str">
        <f>IF(Sheet1!CT143="Y", "Yes", IF(Sheet1!CT143="N", "No", ""))</f>
        <v/>
      </c>
      <c r="AZ143" s="45" t="str">
        <f>IF(Sheet1!CU143="Y", "Yes", IF(Sheet1!CU143="N", "No", ""))</f>
        <v/>
      </c>
      <c r="BA143" s="45" t="str">
        <f>IF(Sheet1!CV143&lt;&gt;"", "Yes", "")</f>
        <v/>
      </c>
      <c r="BB143" s="45" t="str">
        <f>IF(Sheet1!CW143&lt;&gt;"", "Yes", "")</f>
        <v/>
      </c>
      <c r="BC143" s="45" t="str">
        <f>IF(Sheet1!CX143&lt;&gt;"", "Yes", "")</f>
        <v/>
      </c>
      <c r="BD143" s="45" t="str">
        <f>IF(Sheet1!CY143&lt;&gt;"", "Yes", "")</f>
        <v/>
      </c>
      <c r="BE143" s="45" t="str">
        <f>IF(Sheet1!CZ143="N", "Didn't see one", IF(Sheet1!CZ143="Y", IF(Sheet1!DA143="Y", "It helped", IF(Sheet1!DA143="N", "It didn't help", "")), ""))</f>
        <v/>
      </c>
      <c r="BF143" s="45" t="str">
        <f>IF(Sheet1!DB143&lt;&gt;"", Sheet1!DB143, "")</f>
        <v/>
      </c>
      <c r="BG143" s="45" t="str">
        <f>IF(Sheet1!DC143="Y", "Yes", IF(Sheet1!DC143="N", "No", ""))</f>
        <v/>
      </c>
      <c r="BH143" s="45" t="str">
        <f>IF(Sheet1!DD143="Y", "Yes", IF(Sheet1!DD143="N", "No", ""))</f>
        <v/>
      </c>
      <c r="BI143" s="45" t="str">
        <f>IF(Sheet1!DE143&lt;&gt;"", "Before", IF(Sheet1!DF143&lt;&gt;"", "After", IF(Sheet1!DG143&lt;&gt;"", "Never in a gang","")))</f>
        <v/>
      </c>
      <c r="BJ143" s="45" t="str">
        <f>IF(Sheet1!DG143&lt;&gt;"", "", IF(Sheet1!DH143&lt;&gt;"", Sheet1!DH143, ""))</f>
        <v/>
      </c>
      <c r="BK143" s="45" t="str">
        <f>IF(Sheet1!DI143="Y", "Yes", IF(Sheet1!DI143="N", "No", ""))</f>
        <v/>
      </c>
      <c r="BL143" s="45" t="str">
        <f>IF(Sheet1!DI143="Y", IF(Sheet1!DJ143&lt;&gt;"", Sheet1!DJ143, ""), "")</f>
        <v/>
      </c>
      <c r="BM143" s="45" t="str">
        <f>IF(Sheet1!DL143&lt;&gt;"", Sheet1!DL143, "")</f>
        <v/>
      </c>
      <c r="BN143" s="45" t="str">
        <f>IF(Sheet1!DM143="Y", "Yes", IF(Sheet1!DM143="N", "No", ""))</f>
        <v/>
      </c>
    </row>
    <row r="144" spans="1:66">
      <c r="A144" s="32">
        <v>143</v>
      </c>
      <c r="B144" s="32" t="str">
        <f>IF(Sheet1!B144="M","Male", IF(Sheet1!B144="F","Female",""))</f>
        <v/>
      </c>
      <c r="C144" s="32" t="str">
        <f>IF(Sheet1!C144&lt;&gt;"","&lt;20",IF(Sheet1!D144&lt;&gt;"","21-30",IF(Sheet1!E144&lt;&gt;"","31-40",(IF(Sheet1!F144&lt;&gt;"","41-50",IF(Sheet1!G144&lt;&gt;"","50+",""))))))</f>
        <v/>
      </c>
      <c r="D144" s="32" t="str">
        <f>IF(Sheet1!H144&lt;&gt;"","Latino",IF(Sheet1!I144&lt;&gt;"", "White", IF(Sheet1!J144&lt;&gt;"", "Asian", IF(Sheet1!K144&lt;&gt;"", "African-American",IF(Sheet1!L144&lt;&gt;"", "Other","")))))</f>
        <v/>
      </c>
      <c r="E144" s="32" t="str">
        <f>IF(Sheet1!M144="N","No",IF(Sheet1!M144="Y","Yes",""))</f>
        <v/>
      </c>
      <c r="F144" s="32" t="str">
        <f>IF(Sheet1!N144&lt;&gt;"","Primary",IF(Sheet1!O144&lt;&gt;"","Middle",IF(Sheet1!P144&lt;&gt;"","Some HS",IF(Sheet1!Q144&lt;&gt;"","HS Diploma",IF(Sheet1!R144&lt;&gt;"","Some College",IF(Sheet1!S144&lt;&gt;"","College Diploma",""))))))</f>
        <v/>
      </c>
      <c r="G144" s="32" t="str">
        <f>IF(Sheet1!U144&lt;&gt;"", "&lt;5", IF(Sheet1!V144&lt;&gt;"", "5-19", IF(Sheet1!W144&lt;&gt;"", "20-40", IF(Sheet1!X144&lt;&gt;"", "&gt;40",""))))</f>
        <v/>
      </c>
      <c r="H144" s="32" t="str">
        <f>IF(Sheet1!Y144&lt;&gt;"", "Parents", IF(Sheet1!Z144&lt;&gt;"", "Illegal Activity", IF(Sheet1!AA144&lt;&gt;"", "Gov't Support", IF(Sheet1!AB144&lt;&gt;"", "Other",""))))</f>
        <v/>
      </c>
      <c r="I144" s="32" t="str">
        <f>IF(Sheet1!AC144="Y", "Yes", IF(Sheet1!AC144="N", "No", ""))</f>
        <v/>
      </c>
      <c r="J144" s="32" t="str">
        <f>IF(Sheet1!AD144="N", "0", IF(Sheet1!AE144&lt;&gt;"", "1", IF(Sheet1!AF144&lt;&gt;"", "2-3", IF(Sheet1!AG144&lt;&gt;"", "4-6", IF(Sheet1!AH144&lt;&gt;"", "7+","")))))</f>
        <v/>
      </c>
      <c r="K144" s="32" t="str">
        <f>IF(Sheet1!AI144&lt;&gt;"", "English", IF(Sheet1!AJ144&lt;&gt;"", "Spanish", IF(Sheet1!AK144&lt;&gt;"", "Other","")))</f>
        <v/>
      </c>
      <c r="L144" s="32" t="str">
        <f>IF(Sheet1!AL144&lt;&gt;"","&lt;$20,000",IF(Sheet1!AM144&lt;&gt;"","$20-49K",IF(Sheet1!AN144&lt;&gt;"","$50-100K",IF(Sheet1!AO144&lt;&gt;"","&gt;$100K",""))))</f>
        <v/>
      </c>
      <c r="M144" s="32" t="str">
        <f>IF(Sheet1!AP144="Y", "Yes", IF(Sheet1!AP144="N", "No",""))</f>
        <v/>
      </c>
      <c r="N144" s="51" t="str">
        <f>IF(Sheet1!AQ144="Y", "Yes", IF(Sheet1!AQ144="N", "No",""))</f>
        <v/>
      </c>
      <c r="O144" s="45" t="str">
        <f>IF(Sheet1!AR144="N", 0, IF(Sheet1!AS144&lt;&gt;"", Sheet1!AS144, ""))</f>
        <v/>
      </c>
      <c r="P144" s="45" t="str">
        <f>IF(Sheet1!AT144&lt;&gt;"", "Never", IF(Sheet1!AU144&lt;&gt;"", "Sometimes", IF(Sheet1!AV144&lt;&gt;"", "Often", IF(Sheet1!AW144&lt;&gt;"", "Always",""))))</f>
        <v/>
      </c>
      <c r="Q144" s="45" t="str">
        <f>IF(Sheet1!AX144="Y", "Yes", IF(Sheet1!AX144="N", "No",""))</f>
        <v/>
      </c>
      <c r="R144" s="45" t="str">
        <f>IF(Sheet1!AY144="Y", IF(Sheet1!AZ144&lt;&gt;"", Sheet1!AZ144-Sheet1!DK144+Sheet1!DL144, ""),"")</f>
        <v/>
      </c>
      <c r="S144" s="45" t="str">
        <f>IF(Sheet1!BA144="Y", IF(Sheet1!BB144&lt;&gt;"", Sheet1!BB144-Sheet1!DK144+Sheet1!DL144, ""),"")</f>
        <v/>
      </c>
      <c r="T144" s="45" t="str">
        <f>IF(Sheet1!BC144="Y", IF(Sheet1!BD144&lt;&gt;"", Sheet1!BD144-Sheet1!DK144+Sheet1!DL144, ""),"")</f>
        <v/>
      </c>
      <c r="U144" s="45" t="str">
        <f>IF(Sheet1!BE144="Y", IF(Sheet1!BF144&lt;&gt;"", Sheet1!BF144-Sheet1!DK144+Sheet1!DL144, ""),"")</f>
        <v/>
      </c>
      <c r="V144" s="45" t="str">
        <f>IF(Sheet1!BG144&lt;&gt;"", Sheet1!BG144,"")</f>
        <v/>
      </c>
      <c r="W144" s="45" t="str">
        <f>IF(Sheet1!BH144&lt;&gt;"", Sheet1!BH144,"")</f>
        <v/>
      </c>
      <c r="X144" s="45" t="str">
        <f>IF(Sheet1!BI144&lt;&gt;"", Sheet1!BI144,"")</f>
        <v/>
      </c>
      <c r="Y144" s="45" t="str">
        <f>IF(Sheet1!BJ144="N", 0, IF(Sheet1!BK144&lt;&gt;"", Sheet1!BK144,""))</f>
        <v/>
      </c>
      <c r="Z144" s="45" t="str">
        <f>IF(Sheet1!BK144="N", 0, IF(Sheet1!BL144&lt;&gt;"", Sheet1!BL144,""))</f>
        <v/>
      </c>
      <c r="AA144" s="45" t="str">
        <f>IF(Sheet1!BN144&lt;&gt;"", Sheet1!BN144, "")</f>
        <v/>
      </c>
      <c r="AB144" s="45" t="str">
        <f>IF(Sheet1!BO144="Y", "Yes", IF(Sheet1!BO144="N", "No", IF(Sheet1!BO144="NA", "NA","")))</f>
        <v/>
      </c>
      <c r="AC144" s="45" t="str">
        <f>IF(Sheet1!BO144="N", "No", IF(Sheet1!BO144="NA", "No kids", IF(Sheet1!BP144="Y", "Enough", IF(Sheet1!BP144="N", "Not enough", ""))))</f>
        <v/>
      </c>
      <c r="AD144" s="45" t="str">
        <f>IF(Sheet1!BQ144="Y", "Yes", IF(Sheet1!BQ144="N", "No",""))</f>
        <v/>
      </c>
      <c r="AE144" s="45" t="str">
        <f>IF(Sheet1!BR144&lt;&gt;"", Sheet1!BR144, "")</f>
        <v/>
      </c>
      <c r="AF144" s="45" t="str">
        <f>IF(Sheet1!BS144&lt;&gt;"", "Yes", IF(Sheet1!BT144&lt;&gt;"", "No", IF(Sheet1!BU144&lt;&gt;"", "No surviving parent", IF(Sheet1!BV144&lt;&gt;"", "Don't know",""))))</f>
        <v/>
      </c>
      <c r="AG144" s="45" t="str">
        <f>IF(Sheet1!BW144&lt;&gt;"", "Yes", IF(Sheet1!BX144&lt;&gt;"", "No", IF(Sheet1!BY144&lt;&gt;"", "No surviving parent", IF(Sheet1!BZ144&lt;&gt;"", "Don't know",""))))</f>
        <v/>
      </c>
      <c r="AH144" s="45" t="str">
        <f>IF(Sheet1!CA144&lt;&gt;"", "Yes","")</f>
        <v/>
      </c>
      <c r="AI144" s="45" t="str">
        <f>IF(Sheet1!CB144&lt;&gt;"", "Yes","")</f>
        <v/>
      </c>
      <c r="AJ144" s="45" t="str">
        <f>IF(Sheet1!CC144&lt;&gt;"", "Yes","")</f>
        <v/>
      </c>
      <c r="AK144" s="45" t="str">
        <f>IF(Sheet1!CD144&lt;&gt;"", "Yes","")</f>
        <v/>
      </c>
      <c r="AL144" s="45" t="str">
        <f>IF(Sheet1!CE144&lt;&gt;"", "Yes","")</f>
        <v/>
      </c>
      <c r="AM144" s="45" t="str">
        <f>IF(Sheet1!CF144&lt;&gt;"", Sheet1!CF144, "")</f>
        <v/>
      </c>
      <c r="AN144" s="45" t="str">
        <f>IF(Sheet1!CG144="Y", "Yes", IF(Sheet1!CG144="N", "No",""))</f>
        <v/>
      </c>
      <c r="AO144" s="45" t="str">
        <f>IF(Sheet1!CH144&lt;&gt;"", Sheet1!CH144, "")</f>
        <v/>
      </c>
      <c r="AP144" s="45" t="str">
        <f>IF(Sheet1!CI144&lt;&gt;"", "No family support", IF(Sheet1!CJ144&lt;&gt;"", "A little family support", IF(Sheet1!CK144&lt;&gt;"", "A lot of family support","")))</f>
        <v/>
      </c>
      <c r="AQ144" s="45" t="str">
        <f>IF(Sheet1!CL144&lt;&gt;"", Sheet1!CL144, "")</f>
        <v/>
      </c>
      <c r="AR144" s="45" t="str">
        <f>IF(Sheet1!CM144="Y", "Yes", IF(Sheet1!CM144="N", "No",""))</f>
        <v/>
      </c>
      <c r="AS144" s="45" t="str">
        <f>IF(Sheet1!CN144&lt;&gt;"", "Boys and Girls Club was supportive", "")</f>
        <v/>
      </c>
      <c r="AT144" s="45" t="str">
        <f>IF(Sheet1!CO144&lt;&gt;"", "Supported by Reach program", "")</f>
        <v/>
      </c>
      <c r="AU144" s="45" t="str">
        <f>IF(Sheet1!CP144&lt;&gt;"", "Supported by Girls Inc", "")</f>
        <v/>
      </c>
      <c r="AV144" s="45" t="str">
        <f>IF(Sheet1!CQ144&lt;&gt;"", "Supported by sports teams", "")</f>
        <v/>
      </c>
      <c r="AW144" s="45" t="str">
        <f>IF(Sheet1!CR144&lt;&gt;"", "Supported by other groups", "")</f>
        <v/>
      </c>
      <c r="AX144" s="45" t="str">
        <f>IF(Sheet1!CS144&lt;&gt;"", Sheet1!CS144, "")</f>
        <v/>
      </c>
      <c r="AY144" s="45" t="str">
        <f>IF(Sheet1!CT144="Y", "Yes", IF(Sheet1!CT144="N", "No", ""))</f>
        <v/>
      </c>
      <c r="AZ144" s="45" t="str">
        <f>IF(Sheet1!CU144="Y", "Yes", IF(Sheet1!CU144="N", "No", ""))</f>
        <v/>
      </c>
      <c r="BA144" s="45" t="str">
        <f>IF(Sheet1!CV144&lt;&gt;"", "Yes", "")</f>
        <v/>
      </c>
      <c r="BB144" s="45" t="str">
        <f>IF(Sheet1!CW144&lt;&gt;"", "Yes", "")</f>
        <v/>
      </c>
      <c r="BC144" s="45" t="str">
        <f>IF(Sheet1!CX144&lt;&gt;"", "Yes", "")</f>
        <v/>
      </c>
      <c r="BD144" s="45" t="str">
        <f>IF(Sheet1!CY144&lt;&gt;"", "Yes", "")</f>
        <v/>
      </c>
      <c r="BE144" s="45" t="str">
        <f>IF(Sheet1!CZ144="N", "Didn't see one", IF(Sheet1!CZ144="Y", IF(Sheet1!DA144="Y", "It helped", IF(Sheet1!DA144="N", "It didn't help", "")), ""))</f>
        <v/>
      </c>
      <c r="BF144" s="45" t="str">
        <f>IF(Sheet1!DB144&lt;&gt;"", Sheet1!DB144, "")</f>
        <v/>
      </c>
      <c r="BG144" s="45" t="str">
        <f>IF(Sheet1!DC144="Y", "Yes", IF(Sheet1!DC144="N", "No", ""))</f>
        <v/>
      </c>
      <c r="BH144" s="45" t="str">
        <f>IF(Sheet1!DD144="Y", "Yes", IF(Sheet1!DD144="N", "No", ""))</f>
        <v/>
      </c>
      <c r="BI144" s="45" t="str">
        <f>IF(Sheet1!DE144&lt;&gt;"", "Before", IF(Sheet1!DF144&lt;&gt;"", "After", IF(Sheet1!DG144&lt;&gt;"", "Never in a gang","")))</f>
        <v/>
      </c>
      <c r="BJ144" s="45" t="str">
        <f>IF(Sheet1!DG144&lt;&gt;"", "", IF(Sheet1!DH144&lt;&gt;"", Sheet1!DH144, ""))</f>
        <v/>
      </c>
      <c r="BK144" s="45" t="str">
        <f>IF(Sheet1!DI144="Y", "Yes", IF(Sheet1!DI144="N", "No", ""))</f>
        <v/>
      </c>
      <c r="BL144" s="45" t="str">
        <f>IF(Sheet1!DI144="Y", IF(Sheet1!DJ144&lt;&gt;"", Sheet1!DJ144, ""), "")</f>
        <v/>
      </c>
      <c r="BM144" s="45" t="str">
        <f>IF(Sheet1!DL144&lt;&gt;"", Sheet1!DL144, "")</f>
        <v/>
      </c>
      <c r="BN144" s="45" t="str">
        <f>IF(Sheet1!DM144="Y", "Yes", IF(Sheet1!DM144="N", "No", ""))</f>
        <v/>
      </c>
    </row>
    <row r="145" spans="1:66">
      <c r="A145" s="32">
        <v>144</v>
      </c>
      <c r="B145" s="32" t="str">
        <f>IF(Sheet1!B145="M","Male", IF(Sheet1!B145="F","Female",""))</f>
        <v/>
      </c>
      <c r="C145" s="32" t="str">
        <f>IF(Sheet1!C145&lt;&gt;"","&lt;20",IF(Sheet1!D145&lt;&gt;"","21-30",IF(Sheet1!E145&lt;&gt;"","31-40",(IF(Sheet1!F145&lt;&gt;"","41-50",IF(Sheet1!G145&lt;&gt;"","50+",""))))))</f>
        <v/>
      </c>
      <c r="D145" s="32" t="str">
        <f>IF(Sheet1!H145&lt;&gt;"","Latino",IF(Sheet1!I145&lt;&gt;"", "White", IF(Sheet1!J145&lt;&gt;"", "Asian", IF(Sheet1!K145&lt;&gt;"", "African-American",IF(Sheet1!L145&lt;&gt;"", "Other","")))))</f>
        <v/>
      </c>
      <c r="E145" s="32" t="str">
        <f>IF(Sheet1!M145="N","No",IF(Sheet1!M145="Y","Yes",""))</f>
        <v/>
      </c>
      <c r="F145" s="32" t="str">
        <f>IF(Sheet1!N145&lt;&gt;"","Primary",IF(Sheet1!O145&lt;&gt;"","Middle",IF(Sheet1!P145&lt;&gt;"","Some HS",IF(Sheet1!Q145&lt;&gt;"","HS Diploma",IF(Sheet1!R145&lt;&gt;"","Some College",IF(Sheet1!S145&lt;&gt;"","College Diploma",""))))))</f>
        <v/>
      </c>
      <c r="G145" s="32" t="str">
        <f>IF(Sheet1!U145&lt;&gt;"", "&lt;5", IF(Sheet1!V145&lt;&gt;"", "5-19", IF(Sheet1!W145&lt;&gt;"", "20-40", IF(Sheet1!X145&lt;&gt;"", "&gt;40",""))))</f>
        <v/>
      </c>
      <c r="H145" s="32" t="str">
        <f>IF(Sheet1!Y145&lt;&gt;"", "Parents", IF(Sheet1!Z145&lt;&gt;"", "Illegal Activity", IF(Sheet1!AA145&lt;&gt;"", "Gov't Support", IF(Sheet1!AB145&lt;&gt;"", "Other",""))))</f>
        <v/>
      </c>
      <c r="I145" s="32" t="str">
        <f>IF(Sheet1!AC145="Y", "Yes", IF(Sheet1!AC145="N", "No", ""))</f>
        <v/>
      </c>
      <c r="J145" s="32" t="str">
        <f>IF(Sheet1!AD145="N", "0", IF(Sheet1!AE145&lt;&gt;"", "1", IF(Sheet1!AF145&lt;&gt;"", "2-3", IF(Sheet1!AG145&lt;&gt;"", "4-6", IF(Sheet1!AH145&lt;&gt;"", "7+","")))))</f>
        <v/>
      </c>
      <c r="K145" s="32" t="str">
        <f>IF(Sheet1!AI145&lt;&gt;"", "English", IF(Sheet1!AJ145&lt;&gt;"", "Spanish", IF(Sheet1!AK145&lt;&gt;"", "Other","")))</f>
        <v/>
      </c>
      <c r="L145" s="32" t="str">
        <f>IF(Sheet1!AL145&lt;&gt;"","&lt;$20,000",IF(Sheet1!AM145&lt;&gt;"","$20-49K",IF(Sheet1!AN145&lt;&gt;"","$50-100K",IF(Sheet1!AO145&lt;&gt;"","&gt;$100K",""))))</f>
        <v/>
      </c>
      <c r="M145" s="32" t="str">
        <f>IF(Sheet1!AP145="Y", "Yes", IF(Sheet1!AP145="N", "No",""))</f>
        <v/>
      </c>
      <c r="N145" s="51" t="str">
        <f>IF(Sheet1!AQ145="Y", "Yes", IF(Sheet1!AQ145="N", "No",""))</f>
        <v/>
      </c>
      <c r="O145" s="45" t="str">
        <f>IF(Sheet1!AR145="N", 0, IF(Sheet1!AS145&lt;&gt;"", Sheet1!AS145, ""))</f>
        <v/>
      </c>
      <c r="P145" s="45" t="str">
        <f>IF(Sheet1!AT145&lt;&gt;"", "Never", IF(Sheet1!AU145&lt;&gt;"", "Sometimes", IF(Sheet1!AV145&lt;&gt;"", "Often", IF(Sheet1!AW145&lt;&gt;"", "Always",""))))</f>
        <v/>
      </c>
      <c r="Q145" s="45" t="str">
        <f>IF(Sheet1!AX145="Y", "Yes", IF(Sheet1!AX145="N", "No",""))</f>
        <v/>
      </c>
      <c r="R145" s="45" t="str">
        <f>IF(Sheet1!AY145="Y", IF(Sheet1!AZ145&lt;&gt;"", Sheet1!AZ145-Sheet1!DK145+Sheet1!DL145, ""),"")</f>
        <v/>
      </c>
      <c r="S145" s="45" t="str">
        <f>IF(Sheet1!BA145="Y", IF(Sheet1!BB145&lt;&gt;"", Sheet1!BB145-Sheet1!DK145+Sheet1!DL145, ""),"")</f>
        <v/>
      </c>
      <c r="T145" s="45" t="str">
        <f>IF(Sheet1!BC145="Y", IF(Sheet1!BD145&lt;&gt;"", Sheet1!BD145-Sheet1!DK145+Sheet1!DL145, ""),"")</f>
        <v/>
      </c>
      <c r="U145" s="45" t="str">
        <f>IF(Sheet1!BE145="Y", IF(Sheet1!BF145&lt;&gt;"", Sheet1!BF145-Sheet1!DK145+Sheet1!DL145, ""),"")</f>
        <v/>
      </c>
      <c r="V145" s="45" t="str">
        <f>IF(Sheet1!BG145&lt;&gt;"", Sheet1!BG145,"")</f>
        <v/>
      </c>
      <c r="W145" s="45" t="str">
        <f>IF(Sheet1!BH145&lt;&gt;"", Sheet1!BH145,"")</f>
        <v/>
      </c>
      <c r="X145" s="45" t="str">
        <f>IF(Sheet1!BI145&lt;&gt;"", Sheet1!BI145,"")</f>
        <v/>
      </c>
      <c r="Y145" s="45" t="str">
        <f>IF(Sheet1!BJ145="N", 0, IF(Sheet1!BK145&lt;&gt;"", Sheet1!BK145,""))</f>
        <v/>
      </c>
      <c r="Z145" s="45" t="str">
        <f>IF(Sheet1!BK145="N", 0, IF(Sheet1!BL145&lt;&gt;"", Sheet1!BL145,""))</f>
        <v/>
      </c>
      <c r="AA145" s="45" t="str">
        <f>IF(Sheet1!BN145&lt;&gt;"", Sheet1!BN145, "")</f>
        <v/>
      </c>
      <c r="AB145" s="45" t="str">
        <f>IF(Sheet1!BO145="Y", "Yes", IF(Sheet1!BO145="N", "No", IF(Sheet1!BO145="NA", "NA","")))</f>
        <v/>
      </c>
      <c r="AC145" s="45" t="str">
        <f>IF(Sheet1!BO145="N", "No", IF(Sheet1!BO145="NA", "No kids", IF(Sheet1!BP145="Y", "Enough", IF(Sheet1!BP145="N", "Not enough", ""))))</f>
        <v/>
      </c>
      <c r="AD145" s="45" t="str">
        <f>IF(Sheet1!BQ145="Y", "Yes", IF(Sheet1!BQ145="N", "No",""))</f>
        <v/>
      </c>
      <c r="AE145" s="45" t="str">
        <f>IF(Sheet1!BR145&lt;&gt;"", Sheet1!BR145, "")</f>
        <v/>
      </c>
      <c r="AF145" s="45" t="str">
        <f>IF(Sheet1!BS145&lt;&gt;"", "Yes", IF(Sheet1!BT145&lt;&gt;"", "No", IF(Sheet1!BU145&lt;&gt;"", "No surviving parent", IF(Sheet1!BV145&lt;&gt;"", "Don't know",""))))</f>
        <v/>
      </c>
      <c r="AG145" s="45" t="str">
        <f>IF(Sheet1!BW145&lt;&gt;"", "Yes", IF(Sheet1!BX145&lt;&gt;"", "No", IF(Sheet1!BY145&lt;&gt;"", "No surviving parent", IF(Sheet1!BZ145&lt;&gt;"", "Don't know",""))))</f>
        <v/>
      </c>
      <c r="AH145" s="45" t="str">
        <f>IF(Sheet1!CA145&lt;&gt;"", "Yes","")</f>
        <v/>
      </c>
      <c r="AI145" s="45" t="str">
        <f>IF(Sheet1!CB145&lt;&gt;"", "Yes","")</f>
        <v/>
      </c>
      <c r="AJ145" s="45" t="str">
        <f>IF(Sheet1!CC145&lt;&gt;"", "Yes","")</f>
        <v/>
      </c>
      <c r="AK145" s="45" t="str">
        <f>IF(Sheet1!CD145&lt;&gt;"", "Yes","")</f>
        <v/>
      </c>
      <c r="AL145" s="45" t="str">
        <f>IF(Sheet1!CE145&lt;&gt;"", "Yes","")</f>
        <v/>
      </c>
      <c r="AM145" s="45" t="str">
        <f>IF(Sheet1!CF145&lt;&gt;"", Sheet1!CF145, "")</f>
        <v/>
      </c>
      <c r="AN145" s="45" t="str">
        <f>IF(Sheet1!CG145="Y", "Yes", IF(Sheet1!CG145="N", "No",""))</f>
        <v/>
      </c>
      <c r="AO145" s="45" t="str">
        <f>IF(Sheet1!CH145&lt;&gt;"", Sheet1!CH145, "")</f>
        <v/>
      </c>
      <c r="AP145" s="45" t="str">
        <f>IF(Sheet1!CI145&lt;&gt;"", "No family support", IF(Sheet1!CJ145&lt;&gt;"", "A little family support", IF(Sheet1!CK145&lt;&gt;"", "A lot of family support","")))</f>
        <v/>
      </c>
      <c r="AQ145" s="45" t="str">
        <f>IF(Sheet1!CL145&lt;&gt;"", Sheet1!CL145, "")</f>
        <v/>
      </c>
      <c r="AR145" s="45" t="str">
        <f>IF(Sheet1!CM145="Y", "Yes", IF(Sheet1!CM145="N", "No",""))</f>
        <v/>
      </c>
      <c r="AS145" s="45" t="str">
        <f>IF(Sheet1!CN145&lt;&gt;"", "Boys and Girls Club was supportive", "")</f>
        <v/>
      </c>
      <c r="AT145" s="45" t="str">
        <f>IF(Sheet1!CO145&lt;&gt;"", "Supported by Reach program", "")</f>
        <v/>
      </c>
      <c r="AU145" s="45" t="str">
        <f>IF(Sheet1!CP145&lt;&gt;"", "Supported by Girls Inc", "")</f>
        <v/>
      </c>
      <c r="AV145" s="45" t="str">
        <f>IF(Sheet1!CQ145&lt;&gt;"", "Supported by sports teams", "")</f>
        <v/>
      </c>
      <c r="AW145" s="45" t="str">
        <f>IF(Sheet1!CR145&lt;&gt;"", "Supported by other groups", "")</f>
        <v/>
      </c>
      <c r="AX145" s="45" t="str">
        <f>IF(Sheet1!CS145&lt;&gt;"", Sheet1!CS145, "")</f>
        <v/>
      </c>
      <c r="AY145" s="45" t="str">
        <f>IF(Sheet1!CT145="Y", "Yes", IF(Sheet1!CT145="N", "No", ""))</f>
        <v/>
      </c>
      <c r="AZ145" s="45" t="str">
        <f>IF(Sheet1!CU145="Y", "Yes", IF(Sheet1!CU145="N", "No", ""))</f>
        <v/>
      </c>
      <c r="BA145" s="45" t="str">
        <f>IF(Sheet1!CV145&lt;&gt;"", "Yes", "")</f>
        <v/>
      </c>
      <c r="BB145" s="45" t="str">
        <f>IF(Sheet1!CW145&lt;&gt;"", "Yes", "")</f>
        <v/>
      </c>
      <c r="BC145" s="45" t="str">
        <f>IF(Sheet1!CX145&lt;&gt;"", "Yes", "")</f>
        <v/>
      </c>
      <c r="BD145" s="45" t="str">
        <f>IF(Sheet1!CY145&lt;&gt;"", "Yes", "")</f>
        <v/>
      </c>
      <c r="BE145" s="45" t="str">
        <f>IF(Sheet1!CZ145="N", "Didn't see one", IF(Sheet1!CZ145="Y", IF(Sheet1!DA145="Y", "It helped", IF(Sheet1!DA145="N", "It didn't help", "")), ""))</f>
        <v/>
      </c>
      <c r="BF145" s="45" t="str">
        <f>IF(Sheet1!DB145&lt;&gt;"", Sheet1!DB145, "")</f>
        <v/>
      </c>
      <c r="BG145" s="45" t="str">
        <f>IF(Sheet1!DC145="Y", "Yes", IF(Sheet1!DC145="N", "No", ""))</f>
        <v/>
      </c>
      <c r="BH145" s="45" t="str">
        <f>IF(Sheet1!DD145="Y", "Yes", IF(Sheet1!DD145="N", "No", ""))</f>
        <v/>
      </c>
      <c r="BI145" s="45" t="str">
        <f>IF(Sheet1!DE145&lt;&gt;"", "Before", IF(Sheet1!DF145&lt;&gt;"", "After", IF(Sheet1!DG145&lt;&gt;"", "Never in a gang","")))</f>
        <v/>
      </c>
      <c r="BJ145" s="45" t="str">
        <f>IF(Sheet1!DG145&lt;&gt;"", "", IF(Sheet1!DH145&lt;&gt;"", Sheet1!DH145, ""))</f>
        <v/>
      </c>
      <c r="BK145" s="45" t="str">
        <f>IF(Sheet1!DI145="Y", "Yes", IF(Sheet1!DI145="N", "No", ""))</f>
        <v/>
      </c>
      <c r="BL145" s="45" t="str">
        <f>IF(Sheet1!DI145="Y", IF(Sheet1!DJ145&lt;&gt;"", Sheet1!DJ145, ""), "")</f>
        <v/>
      </c>
      <c r="BM145" s="45" t="str">
        <f>IF(Sheet1!DL145&lt;&gt;"", Sheet1!DL145, "")</f>
        <v/>
      </c>
      <c r="BN145" s="45" t="str">
        <f>IF(Sheet1!DM145="Y", "Yes", IF(Sheet1!DM145="N", "No", ""))</f>
        <v/>
      </c>
    </row>
    <row r="146" spans="1:66">
      <c r="A146" s="32">
        <v>145</v>
      </c>
      <c r="B146" s="32" t="str">
        <f>IF(Sheet1!B146="M","Male", IF(Sheet1!B146="F","Female",""))</f>
        <v/>
      </c>
      <c r="C146" s="32" t="str">
        <f>IF(Sheet1!C146&lt;&gt;"","&lt;20",IF(Sheet1!D146&lt;&gt;"","21-30",IF(Sheet1!E146&lt;&gt;"","31-40",(IF(Sheet1!F146&lt;&gt;"","41-50",IF(Sheet1!G146&lt;&gt;"","50+",""))))))</f>
        <v/>
      </c>
      <c r="D146" s="32" t="str">
        <f>IF(Sheet1!H146&lt;&gt;"","Latino",IF(Sheet1!I146&lt;&gt;"", "White", IF(Sheet1!J146&lt;&gt;"", "Asian", IF(Sheet1!K146&lt;&gt;"", "African-American",IF(Sheet1!L146&lt;&gt;"", "Other","")))))</f>
        <v/>
      </c>
      <c r="E146" s="32" t="str">
        <f>IF(Sheet1!M146="N","No",IF(Sheet1!M146="Y","Yes",""))</f>
        <v/>
      </c>
      <c r="F146" s="32" t="str">
        <f>IF(Sheet1!N146&lt;&gt;"","Primary",IF(Sheet1!O146&lt;&gt;"","Middle",IF(Sheet1!P146&lt;&gt;"","Some HS",IF(Sheet1!Q146&lt;&gt;"","HS Diploma",IF(Sheet1!R146&lt;&gt;"","Some College",IF(Sheet1!S146&lt;&gt;"","College Diploma",""))))))</f>
        <v/>
      </c>
      <c r="G146" s="32" t="str">
        <f>IF(Sheet1!U146&lt;&gt;"", "&lt;5", IF(Sheet1!V146&lt;&gt;"", "5-19", IF(Sheet1!W146&lt;&gt;"", "20-40", IF(Sheet1!X146&lt;&gt;"", "&gt;40",""))))</f>
        <v/>
      </c>
      <c r="H146" s="32" t="str">
        <f>IF(Sheet1!Y146&lt;&gt;"", "Parents", IF(Sheet1!Z146&lt;&gt;"", "Illegal Activity", IF(Sheet1!AA146&lt;&gt;"", "Gov't Support", IF(Sheet1!AB146&lt;&gt;"", "Other",""))))</f>
        <v/>
      </c>
      <c r="I146" s="32" t="str">
        <f>IF(Sheet1!AC146="Y", "Yes", IF(Sheet1!AC146="N", "No", ""))</f>
        <v/>
      </c>
      <c r="J146" s="32" t="str">
        <f>IF(Sheet1!AD146="N", "0", IF(Sheet1!AE146&lt;&gt;"", "1", IF(Sheet1!AF146&lt;&gt;"", "2-3", IF(Sheet1!AG146&lt;&gt;"", "4-6", IF(Sheet1!AH146&lt;&gt;"", "7+","")))))</f>
        <v/>
      </c>
      <c r="K146" s="32" t="str">
        <f>IF(Sheet1!AI146&lt;&gt;"", "English", IF(Sheet1!AJ146&lt;&gt;"", "Spanish", IF(Sheet1!AK146&lt;&gt;"", "Other","")))</f>
        <v/>
      </c>
      <c r="L146" s="32" t="str">
        <f>IF(Sheet1!AL146&lt;&gt;"","&lt;$20,000",IF(Sheet1!AM146&lt;&gt;"","$20-49K",IF(Sheet1!AN146&lt;&gt;"","$50-100K",IF(Sheet1!AO146&lt;&gt;"","&gt;$100K",""))))</f>
        <v/>
      </c>
      <c r="M146" s="32" t="str">
        <f>IF(Sheet1!AP146="Y", "Yes", IF(Sheet1!AP146="N", "No",""))</f>
        <v/>
      </c>
      <c r="N146" s="51" t="str">
        <f>IF(Sheet1!AQ146="Y", "Yes", IF(Sheet1!AQ146="N", "No",""))</f>
        <v/>
      </c>
      <c r="O146" s="45" t="str">
        <f>IF(Sheet1!AR146="N", 0, IF(Sheet1!AS146&lt;&gt;"", Sheet1!AS146, ""))</f>
        <v/>
      </c>
      <c r="P146" s="45" t="str">
        <f>IF(Sheet1!AT146&lt;&gt;"", "Never", IF(Sheet1!AU146&lt;&gt;"", "Sometimes", IF(Sheet1!AV146&lt;&gt;"", "Often", IF(Sheet1!AW146&lt;&gt;"", "Always",""))))</f>
        <v/>
      </c>
      <c r="Q146" s="45" t="str">
        <f>IF(Sheet1!AX146="Y", "Yes", IF(Sheet1!AX146="N", "No",""))</f>
        <v/>
      </c>
      <c r="R146" s="45" t="str">
        <f>IF(Sheet1!AY146="Y", IF(Sheet1!AZ146&lt;&gt;"", Sheet1!AZ146-Sheet1!DK146+Sheet1!DL146, ""),"")</f>
        <v/>
      </c>
      <c r="S146" s="45" t="str">
        <f>IF(Sheet1!BA146="Y", IF(Sheet1!BB146&lt;&gt;"", Sheet1!BB146-Sheet1!DK146+Sheet1!DL146, ""),"")</f>
        <v/>
      </c>
      <c r="T146" s="45" t="str">
        <f>IF(Sheet1!BC146="Y", IF(Sheet1!BD146&lt;&gt;"", Sheet1!BD146-Sheet1!DK146+Sheet1!DL146, ""),"")</f>
        <v/>
      </c>
      <c r="U146" s="45" t="str">
        <f>IF(Sheet1!BE146="Y", IF(Sheet1!BF146&lt;&gt;"", Sheet1!BF146-Sheet1!DK146+Sheet1!DL146, ""),"")</f>
        <v/>
      </c>
      <c r="V146" s="45" t="str">
        <f>IF(Sheet1!BG146&lt;&gt;"", Sheet1!BG146,"")</f>
        <v/>
      </c>
      <c r="W146" s="45" t="str">
        <f>IF(Sheet1!BH146&lt;&gt;"", Sheet1!BH146,"")</f>
        <v/>
      </c>
      <c r="X146" s="45" t="str">
        <f>IF(Sheet1!BI146&lt;&gt;"", Sheet1!BI146,"")</f>
        <v/>
      </c>
      <c r="Y146" s="45" t="str">
        <f>IF(Sheet1!BJ146="N", 0, IF(Sheet1!BK146&lt;&gt;"", Sheet1!BK146,""))</f>
        <v/>
      </c>
      <c r="Z146" s="45" t="str">
        <f>IF(Sheet1!BK146="N", 0, IF(Sheet1!BL146&lt;&gt;"", Sheet1!BL146,""))</f>
        <v/>
      </c>
      <c r="AA146" s="45" t="str">
        <f>IF(Sheet1!BN146&lt;&gt;"", Sheet1!BN146, "")</f>
        <v/>
      </c>
      <c r="AB146" s="45" t="str">
        <f>IF(Sheet1!BO146="Y", "Yes", IF(Sheet1!BO146="N", "No", IF(Sheet1!BO146="NA", "NA","")))</f>
        <v/>
      </c>
      <c r="AC146" s="45" t="str">
        <f>IF(Sheet1!BO146="N", "No", IF(Sheet1!BO146="NA", "No kids", IF(Sheet1!BP146="Y", "Enough", IF(Sheet1!BP146="N", "Not enough", ""))))</f>
        <v/>
      </c>
      <c r="AD146" s="45" t="str">
        <f>IF(Sheet1!BQ146="Y", "Yes", IF(Sheet1!BQ146="N", "No",""))</f>
        <v/>
      </c>
      <c r="AE146" s="45" t="str">
        <f>IF(Sheet1!BR146&lt;&gt;"", Sheet1!BR146, "")</f>
        <v/>
      </c>
      <c r="AF146" s="45" t="str">
        <f>IF(Sheet1!BS146&lt;&gt;"", "Yes", IF(Sheet1!BT146&lt;&gt;"", "No", IF(Sheet1!BU146&lt;&gt;"", "No surviving parent", IF(Sheet1!BV146&lt;&gt;"", "Don't know",""))))</f>
        <v/>
      </c>
      <c r="AG146" s="45" t="str">
        <f>IF(Sheet1!BW146&lt;&gt;"", "Yes", IF(Sheet1!BX146&lt;&gt;"", "No", IF(Sheet1!BY146&lt;&gt;"", "No surviving parent", IF(Sheet1!BZ146&lt;&gt;"", "Don't know",""))))</f>
        <v/>
      </c>
      <c r="AH146" s="45" t="str">
        <f>IF(Sheet1!CA146&lt;&gt;"", "Yes","")</f>
        <v/>
      </c>
      <c r="AI146" s="45" t="str">
        <f>IF(Sheet1!CB146&lt;&gt;"", "Yes","")</f>
        <v/>
      </c>
      <c r="AJ146" s="45" t="str">
        <f>IF(Sheet1!CC146&lt;&gt;"", "Yes","")</f>
        <v/>
      </c>
      <c r="AK146" s="45" t="str">
        <f>IF(Sheet1!CD146&lt;&gt;"", "Yes","")</f>
        <v/>
      </c>
      <c r="AL146" s="45" t="str">
        <f>IF(Sheet1!CE146&lt;&gt;"", "Yes","")</f>
        <v/>
      </c>
      <c r="AM146" s="45" t="str">
        <f>IF(Sheet1!CF146&lt;&gt;"", Sheet1!CF146, "")</f>
        <v/>
      </c>
      <c r="AN146" s="45" t="str">
        <f>IF(Sheet1!CG146="Y", "Yes", IF(Sheet1!CG146="N", "No",""))</f>
        <v/>
      </c>
      <c r="AO146" s="45" t="str">
        <f>IF(Sheet1!CH146&lt;&gt;"", Sheet1!CH146, "")</f>
        <v/>
      </c>
      <c r="AP146" s="45" t="str">
        <f>IF(Sheet1!CI146&lt;&gt;"", "No family support", IF(Sheet1!CJ146&lt;&gt;"", "A little family support", IF(Sheet1!CK146&lt;&gt;"", "A lot of family support","")))</f>
        <v/>
      </c>
      <c r="AQ146" s="45" t="str">
        <f>IF(Sheet1!CL146&lt;&gt;"", Sheet1!CL146, "")</f>
        <v/>
      </c>
      <c r="AR146" s="45" t="str">
        <f>IF(Sheet1!CM146="Y", "Yes", IF(Sheet1!CM146="N", "No",""))</f>
        <v/>
      </c>
      <c r="AS146" s="45" t="str">
        <f>IF(Sheet1!CN146&lt;&gt;"", "Boys and Girls Club was supportive", "")</f>
        <v/>
      </c>
      <c r="AT146" s="45" t="str">
        <f>IF(Sheet1!CO146&lt;&gt;"", "Supported by Reach program", "")</f>
        <v/>
      </c>
      <c r="AU146" s="45" t="str">
        <f>IF(Sheet1!CP146&lt;&gt;"", "Supported by Girls Inc", "")</f>
        <v/>
      </c>
      <c r="AV146" s="45" t="str">
        <f>IF(Sheet1!CQ146&lt;&gt;"", "Supported by sports teams", "")</f>
        <v/>
      </c>
      <c r="AW146" s="45" t="str">
        <f>IF(Sheet1!CR146&lt;&gt;"", "Supported by other groups", "")</f>
        <v/>
      </c>
      <c r="AX146" s="45" t="str">
        <f>IF(Sheet1!CS146&lt;&gt;"", Sheet1!CS146, "")</f>
        <v/>
      </c>
      <c r="AY146" s="45" t="str">
        <f>IF(Sheet1!CT146="Y", "Yes", IF(Sheet1!CT146="N", "No", ""))</f>
        <v/>
      </c>
      <c r="AZ146" s="45" t="str">
        <f>IF(Sheet1!CU146="Y", "Yes", IF(Sheet1!CU146="N", "No", ""))</f>
        <v/>
      </c>
      <c r="BA146" s="45" t="str">
        <f>IF(Sheet1!CV146&lt;&gt;"", "Yes", "")</f>
        <v/>
      </c>
      <c r="BB146" s="45" t="str">
        <f>IF(Sheet1!CW146&lt;&gt;"", "Yes", "")</f>
        <v/>
      </c>
      <c r="BC146" s="45" t="str">
        <f>IF(Sheet1!CX146&lt;&gt;"", "Yes", "")</f>
        <v/>
      </c>
      <c r="BD146" s="45" t="str">
        <f>IF(Sheet1!CY146&lt;&gt;"", "Yes", "")</f>
        <v/>
      </c>
      <c r="BE146" s="45" t="str">
        <f>IF(Sheet1!CZ146="N", "Didn't see one", IF(Sheet1!CZ146="Y", IF(Sheet1!DA146="Y", "It helped", IF(Sheet1!DA146="N", "It didn't help", "")), ""))</f>
        <v/>
      </c>
      <c r="BF146" s="45" t="str">
        <f>IF(Sheet1!DB146&lt;&gt;"", Sheet1!DB146, "")</f>
        <v/>
      </c>
      <c r="BG146" s="45" t="str">
        <f>IF(Sheet1!DC146="Y", "Yes", IF(Sheet1!DC146="N", "No", ""))</f>
        <v/>
      </c>
      <c r="BH146" s="45" t="str">
        <f>IF(Sheet1!DD146="Y", "Yes", IF(Sheet1!DD146="N", "No", ""))</f>
        <v/>
      </c>
      <c r="BI146" s="45" t="str">
        <f>IF(Sheet1!DE146&lt;&gt;"", "Before", IF(Sheet1!DF146&lt;&gt;"", "After", IF(Sheet1!DG146&lt;&gt;"", "Never in a gang","")))</f>
        <v/>
      </c>
      <c r="BJ146" s="45" t="str">
        <f>IF(Sheet1!DG146&lt;&gt;"", "", IF(Sheet1!DH146&lt;&gt;"", Sheet1!DH146, ""))</f>
        <v/>
      </c>
      <c r="BK146" s="45" t="str">
        <f>IF(Sheet1!DI146="Y", "Yes", IF(Sheet1!DI146="N", "No", ""))</f>
        <v/>
      </c>
      <c r="BL146" s="45" t="str">
        <f>IF(Sheet1!DI146="Y", IF(Sheet1!DJ146&lt;&gt;"", Sheet1!DJ146, ""), "")</f>
        <v/>
      </c>
      <c r="BM146" s="45" t="str">
        <f>IF(Sheet1!DL146&lt;&gt;"", Sheet1!DL146, "")</f>
        <v/>
      </c>
      <c r="BN146" s="45" t="str">
        <f>IF(Sheet1!DM146="Y", "Yes", IF(Sheet1!DM146="N", "No", ""))</f>
        <v/>
      </c>
    </row>
    <row r="147" spans="1:66">
      <c r="A147" s="32">
        <v>146</v>
      </c>
      <c r="B147" s="32" t="str">
        <f>IF(Sheet1!B147="M","Male", IF(Sheet1!B147="F","Female",""))</f>
        <v/>
      </c>
      <c r="C147" s="32" t="str">
        <f>IF(Sheet1!C147&lt;&gt;"","&lt;20",IF(Sheet1!D147&lt;&gt;"","21-30",IF(Sheet1!E147&lt;&gt;"","31-40",(IF(Sheet1!F147&lt;&gt;"","41-50",IF(Sheet1!G147&lt;&gt;"","50+",""))))))</f>
        <v/>
      </c>
      <c r="D147" s="32" t="str">
        <f>IF(Sheet1!H147&lt;&gt;"","Latino",IF(Sheet1!I147&lt;&gt;"", "White", IF(Sheet1!J147&lt;&gt;"", "Asian", IF(Sheet1!K147&lt;&gt;"", "African-American",IF(Sheet1!L147&lt;&gt;"", "Other","")))))</f>
        <v/>
      </c>
      <c r="E147" s="32" t="str">
        <f>IF(Sheet1!M147="N","No",IF(Sheet1!M147="Y","Yes",""))</f>
        <v/>
      </c>
      <c r="F147" s="32" t="str">
        <f>IF(Sheet1!N147&lt;&gt;"","Primary",IF(Sheet1!O147&lt;&gt;"","Middle",IF(Sheet1!P147&lt;&gt;"","Some HS",IF(Sheet1!Q147&lt;&gt;"","HS Diploma",IF(Sheet1!R147&lt;&gt;"","Some College",IF(Sheet1!S147&lt;&gt;"","College Diploma",""))))))</f>
        <v/>
      </c>
      <c r="G147" s="32" t="str">
        <f>IF(Sheet1!U147&lt;&gt;"", "&lt;5", IF(Sheet1!V147&lt;&gt;"", "5-19", IF(Sheet1!W147&lt;&gt;"", "20-40", IF(Sheet1!X147&lt;&gt;"", "&gt;40",""))))</f>
        <v/>
      </c>
      <c r="H147" s="32" t="str">
        <f>IF(Sheet1!Y147&lt;&gt;"", "Parents", IF(Sheet1!Z147&lt;&gt;"", "Illegal Activity", IF(Sheet1!AA147&lt;&gt;"", "Gov't Support", IF(Sheet1!AB147&lt;&gt;"", "Other",""))))</f>
        <v/>
      </c>
      <c r="I147" s="32" t="str">
        <f>IF(Sheet1!AC147="Y", "Yes", IF(Sheet1!AC147="N", "No", ""))</f>
        <v/>
      </c>
      <c r="J147" s="32" t="str">
        <f>IF(Sheet1!AD147="N", "0", IF(Sheet1!AE147&lt;&gt;"", "1", IF(Sheet1!AF147&lt;&gt;"", "2-3", IF(Sheet1!AG147&lt;&gt;"", "4-6", IF(Sheet1!AH147&lt;&gt;"", "7+","")))))</f>
        <v/>
      </c>
      <c r="K147" s="32" t="str">
        <f>IF(Sheet1!AI147&lt;&gt;"", "English", IF(Sheet1!AJ147&lt;&gt;"", "Spanish", IF(Sheet1!AK147&lt;&gt;"", "Other","")))</f>
        <v/>
      </c>
      <c r="L147" s="32" t="str">
        <f>IF(Sheet1!AL147&lt;&gt;"","&lt;$20,000",IF(Sheet1!AM147&lt;&gt;"","$20-49K",IF(Sheet1!AN147&lt;&gt;"","$50-100K",IF(Sheet1!AO147&lt;&gt;"","&gt;$100K",""))))</f>
        <v/>
      </c>
      <c r="M147" s="32" t="str">
        <f>IF(Sheet1!AP147="Y", "Yes", IF(Sheet1!AP147="N", "No",""))</f>
        <v/>
      </c>
      <c r="N147" s="51" t="str">
        <f>IF(Sheet1!AQ147="Y", "Yes", IF(Sheet1!AQ147="N", "No",""))</f>
        <v/>
      </c>
      <c r="O147" s="45" t="str">
        <f>IF(Sheet1!AR147="N", 0, IF(Sheet1!AS147&lt;&gt;"", Sheet1!AS147, ""))</f>
        <v/>
      </c>
      <c r="P147" s="45" t="str">
        <f>IF(Sheet1!AT147&lt;&gt;"", "Never", IF(Sheet1!AU147&lt;&gt;"", "Sometimes", IF(Sheet1!AV147&lt;&gt;"", "Often", IF(Sheet1!AW147&lt;&gt;"", "Always",""))))</f>
        <v/>
      </c>
      <c r="Q147" s="45" t="str">
        <f>IF(Sheet1!AX147="Y", "Yes", IF(Sheet1!AX147="N", "No",""))</f>
        <v/>
      </c>
      <c r="R147" s="45" t="str">
        <f>IF(Sheet1!AY147="Y", IF(Sheet1!AZ147&lt;&gt;"", Sheet1!AZ147-Sheet1!DK147+Sheet1!DL147, ""),"")</f>
        <v/>
      </c>
      <c r="S147" s="45" t="str">
        <f>IF(Sheet1!BA147="Y", IF(Sheet1!BB147&lt;&gt;"", Sheet1!BB147-Sheet1!DK147+Sheet1!DL147, ""),"")</f>
        <v/>
      </c>
      <c r="T147" s="45" t="str">
        <f>IF(Sheet1!BC147="Y", IF(Sheet1!BD147&lt;&gt;"", Sheet1!BD147-Sheet1!DK147+Sheet1!DL147, ""),"")</f>
        <v/>
      </c>
      <c r="U147" s="45" t="str">
        <f>IF(Sheet1!BE147="Y", IF(Sheet1!BF147&lt;&gt;"", Sheet1!BF147-Sheet1!DK147+Sheet1!DL147, ""),"")</f>
        <v/>
      </c>
      <c r="V147" s="45" t="str">
        <f>IF(Sheet1!BG147&lt;&gt;"", Sheet1!BG147,"")</f>
        <v/>
      </c>
      <c r="W147" s="45" t="str">
        <f>IF(Sheet1!BH147&lt;&gt;"", Sheet1!BH147,"")</f>
        <v/>
      </c>
      <c r="X147" s="45" t="str">
        <f>IF(Sheet1!BI147&lt;&gt;"", Sheet1!BI147,"")</f>
        <v/>
      </c>
      <c r="Y147" s="45" t="str">
        <f>IF(Sheet1!BJ147="N", 0, IF(Sheet1!BK147&lt;&gt;"", Sheet1!BK147,""))</f>
        <v/>
      </c>
      <c r="Z147" s="45" t="str">
        <f>IF(Sheet1!BK147="N", 0, IF(Sheet1!BL147&lt;&gt;"", Sheet1!BL147,""))</f>
        <v/>
      </c>
      <c r="AA147" s="45" t="str">
        <f>IF(Sheet1!BN147&lt;&gt;"", Sheet1!BN147, "")</f>
        <v/>
      </c>
      <c r="AB147" s="45" t="str">
        <f>IF(Sheet1!BO147="Y", "Yes", IF(Sheet1!BO147="N", "No", IF(Sheet1!BO147="NA", "NA","")))</f>
        <v/>
      </c>
      <c r="AC147" s="45" t="str">
        <f>IF(Sheet1!BO147="N", "No", IF(Sheet1!BO147="NA", "No kids", IF(Sheet1!BP147="Y", "Enough", IF(Sheet1!BP147="N", "Not enough", ""))))</f>
        <v/>
      </c>
      <c r="AD147" s="45" t="str">
        <f>IF(Sheet1!BQ147="Y", "Yes", IF(Sheet1!BQ147="N", "No",""))</f>
        <v/>
      </c>
      <c r="AE147" s="45" t="str">
        <f>IF(Sheet1!BR147&lt;&gt;"", Sheet1!BR147, "")</f>
        <v/>
      </c>
      <c r="AF147" s="45" t="str">
        <f>IF(Sheet1!BS147&lt;&gt;"", "Yes", IF(Sheet1!BT147&lt;&gt;"", "No", IF(Sheet1!BU147&lt;&gt;"", "No surviving parent", IF(Sheet1!BV147&lt;&gt;"", "Don't know",""))))</f>
        <v/>
      </c>
      <c r="AG147" s="45" t="str">
        <f>IF(Sheet1!BW147&lt;&gt;"", "Yes", IF(Sheet1!BX147&lt;&gt;"", "No", IF(Sheet1!BY147&lt;&gt;"", "No surviving parent", IF(Sheet1!BZ147&lt;&gt;"", "Don't know",""))))</f>
        <v/>
      </c>
      <c r="AH147" s="45" t="str">
        <f>IF(Sheet1!CA147&lt;&gt;"", "Yes","")</f>
        <v/>
      </c>
      <c r="AI147" s="45" t="str">
        <f>IF(Sheet1!CB147&lt;&gt;"", "Yes","")</f>
        <v/>
      </c>
      <c r="AJ147" s="45" t="str">
        <f>IF(Sheet1!CC147&lt;&gt;"", "Yes","")</f>
        <v/>
      </c>
      <c r="AK147" s="45" t="str">
        <f>IF(Sheet1!CD147&lt;&gt;"", "Yes","")</f>
        <v/>
      </c>
      <c r="AL147" s="45" t="str">
        <f>IF(Sheet1!CE147&lt;&gt;"", "Yes","")</f>
        <v/>
      </c>
      <c r="AM147" s="45" t="str">
        <f>IF(Sheet1!CF147&lt;&gt;"", Sheet1!CF147, "")</f>
        <v/>
      </c>
      <c r="AN147" s="45" t="str">
        <f>IF(Sheet1!CG147="Y", "Yes", IF(Sheet1!CG147="N", "No",""))</f>
        <v/>
      </c>
      <c r="AO147" s="45" t="str">
        <f>IF(Sheet1!CH147&lt;&gt;"", Sheet1!CH147, "")</f>
        <v/>
      </c>
      <c r="AP147" s="45" t="str">
        <f>IF(Sheet1!CI147&lt;&gt;"", "No family support", IF(Sheet1!CJ147&lt;&gt;"", "A little family support", IF(Sheet1!CK147&lt;&gt;"", "A lot of family support","")))</f>
        <v/>
      </c>
      <c r="AQ147" s="45" t="str">
        <f>IF(Sheet1!CL147&lt;&gt;"", Sheet1!CL147, "")</f>
        <v/>
      </c>
      <c r="AR147" s="45" t="str">
        <f>IF(Sheet1!CM147="Y", "Yes", IF(Sheet1!CM147="N", "No",""))</f>
        <v/>
      </c>
      <c r="AS147" s="45" t="str">
        <f>IF(Sheet1!CN147&lt;&gt;"", "Boys and Girls Club was supportive", "")</f>
        <v/>
      </c>
      <c r="AT147" s="45" t="str">
        <f>IF(Sheet1!CO147&lt;&gt;"", "Supported by Reach program", "")</f>
        <v/>
      </c>
      <c r="AU147" s="45" t="str">
        <f>IF(Sheet1!CP147&lt;&gt;"", "Supported by Girls Inc", "")</f>
        <v/>
      </c>
      <c r="AV147" s="45" t="str">
        <f>IF(Sheet1!CQ147&lt;&gt;"", "Supported by sports teams", "")</f>
        <v/>
      </c>
      <c r="AW147" s="45" t="str">
        <f>IF(Sheet1!CR147&lt;&gt;"", "Supported by other groups", "")</f>
        <v/>
      </c>
      <c r="AX147" s="45" t="str">
        <f>IF(Sheet1!CS147&lt;&gt;"", Sheet1!CS147, "")</f>
        <v/>
      </c>
      <c r="AY147" s="45" t="str">
        <f>IF(Sheet1!CT147="Y", "Yes", IF(Sheet1!CT147="N", "No", ""))</f>
        <v/>
      </c>
      <c r="AZ147" s="45" t="str">
        <f>IF(Sheet1!CU147="Y", "Yes", IF(Sheet1!CU147="N", "No", ""))</f>
        <v/>
      </c>
      <c r="BA147" s="45" t="str">
        <f>IF(Sheet1!CV147&lt;&gt;"", "Yes", "")</f>
        <v/>
      </c>
      <c r="BB147" s="45" t="str">
        <f>IF(Sheet1!CW147&lt;&gt;"", "Yes", "")</f>
        <v/>
      </c>
      <c r="BC147" s="45" t="str">
        <f>IF(Sheet1!CX147&lt;&gt;"", "Yes", "")</f>
        <v/>
      </c>
      <c r="BD147" s="45" t="str">
        <f>IF(Sheet1!CY147&lt;&gt;"", "Yes", "")</f>
        <v/>
      </c>
      <c r="BE147" s="45" t="str">
        <f>IF(Sheet1!CZ147="N", "Didn't see one", IF(Sheet1!CZ147="Y", IF(Sheet1!DA147="Y", "It helped", IF(Sheet1!DA147="N", "It didn't help", "")), ""))</f>
        <v/>
      </c>
      <c r="BF147" s="45" t="str">
        <f>IF(Sheet1!DB147&lt;&gt;"", Sheet1!DB147, "")</f>
        <v/>
      </c>
      <c r="BG147" s="45" t="str">
        <f>IF(Sheet1!DC147="Y", "Yes", IF(Sheet1!DC147="N", "No", ""))</f>
        <v/>
      </c>
      <c r="BH147" s="45" t="str">
        <f>IF(Sheet1!DD147="Y", "Yes", IF(Sheet1!DD147="N", "No", ""))</f>
        <v/>
      </c>
      <c r="BI147" s="45" t="str">
        <f>IF(Sheet1!DE147&lt;&gt;"", "Before", IF(Sheet1!DF147&lt;&gt;"", "After", IF(Sheet1!DG147&lt;&gt;"", "Never in a gang","")))</f>
        <v/>
      </c>
      <c r="BJ147" s="45" t="str">
        <f>IF(Sheet1!DG147&lt;&gt;"", "", IF(Sheet1!DH147&lt;&gt;"", Sheet1!DH147, ""))</f>
        <v/>
      </c>
      <c r="BK147" s="45" t="str">
        <f>IF(Sheet1!DI147="Y", "Yes", IF(Sheet1!DI147="N", "No", ""))</f>
        <v/>
      </c>
      <c r="BL147" s="45" t="str">
        <f>IF(Sheet1!DI147="Y", IF(Sheet1!DJ147&lt;&gt;"", Sheet1!DJ147, ""), "")</f>
        <v/>
      </c>
      <c r="BM147" s="45" t="str">
        <f>IF(Sheet1!DL147&lt;&gt;"", Sheet1!DL147, "")</f>
        <v/>
      </c>
      <c r="BN147" s="45" t="str">
        <f>IF(Sheet1!DM147="Y", "Yes", IF(Sheet1!DM147="N", "No", ""))</f>
        <v/>
      </c>
    </row>
    <row r="148" spans="1:66">
      <c r="A148" s="32">
        <v>147</v>
      </c>
      <c r="B148" s="32" t="str">
        <f>IF(Sheet1!B148="M","Male", IF(Sheet1!B148="F","Female",""))</f>
        <v/>
      </c>
      <c r="C148" s="32" t="str">
        <f>IF(Sheet1!C148&lt;&gt;"","&lt;20",IF(Sheet1!D148&lt;&gt;"","21-30",IF(Sheet1!E148&lt;&gt;"","31-40",(IF(Sheet1!F148&lt;&gt;"","41-50",IF(Sheet1!G148&lt;&gt;"","50+",""))))))</f>
        <v/>
      </c>
      <c r="D148" s="32" t="str">
        <f>IF(Sheet1!H148&lt;&gt;"","Latino",IF(Sheet1!I148&lt;&gt;"", "White", IF(Sheet1!J148&lt;&gt;"", "Asian", IF(Sheet1!K148&lt;&gt;"", "African-American",IF(Sheet1!L148&lt;&gt;"", "Other","")))))</f>
        <v/>
      </c>
      <c r="E148" s="32" t="str">
        <f>IF(Sheet1!M148="N","No",IF(Sheet1!M148="Y","Yes",""))</f>
        <v/>
      </c>
      <c r="F148" s="32" t="str">
        <f>IF(Sheet1!N148&lt;&gt;"","Primary",IF(Sheet1!O148&lt;&gt;"","Middle",IF(Sheet1!P148&lt;&gt;"","Some HS",IF(Sheet1!Q148&lt;&gt;"","HS Diploma",IF(Sheet1!R148&lt;&gt;"","Some College",IF(Sheet1!S148&lt;&gt;"","College Diploma",""))))))</f>
        <v/>
      </c>
      <c r="G148" s="32" t="str">
        <f>IF(Sheet1!U148&lt;&gt;"", "&lt;5", IF(Sheet1!V148&lt;&gt;"", "5-19", IF(Sheet1!W148&lt;&gt;"", "20-40", IF(Sheet1!X148&lt;&gt;"", "&gt;40",""))))</f>
        <v/>
      </c>
      <c r="H148" s="32" t="str">
        <f>IF(Sheet1!Y148&lt;&gt;"", "Parents", IF(Sheet1!Z148&lt;&gt;"", "Illegal Activity", IF(Sheet1!AA148&lt;&gt;"", "Gov't Support", IF(Sheet1!AB148&lt;&gt;"", "Other",""))))</f>
        <v/>
      </c>
      <c r="I148" s="32" t="str">
        <f>IF(Sheet1!AC148="Y", "Yes", IF(Sheet1!AC148="N", "No", ""))</f>
        <v/>
      </c>
      <c r="J148" s="32" t="str">
        <f>IF(Sheet1!AD148="N", "0", IF(Sheet1!AE148&lt;&gt;"", "1", IF(Sheet1!AF148&lt;&gt;"", "2-3", IF(Sheet1!AG148&lt;&gt;"", "4-6", IF(Sheet1!AH148&lt;&gt;"", "7+","")))))</f>
        <v/>
      </c>
      <c r="K148" s="32" t="str">
        <f>IF(Sheet1!AI148&lt;&gt;"", "English", IF(Sheet1!AJ148&lt;&gt;"", "Spanish", IF(Sheet1!AK148&lt;&gt;"", "Other","")))</f>
        <v/>
      </c>
      <c r="L148" s="32" t="str">
        <f>IF(Sheet1!AL148&lt;&gt;"","&lt;$20,000",IF(Sheet1!AM148&lt;&gt;"","$20-49K",IF(Sheet1!AN148&lt;&gt;"","$50-100K",IF(Sheet1!AO148&lt;&gt;"","&gt;$100K",""))))</f>
        <v/>
      </c>
      <c r="M148" s="32" t="str">
        <f>IF(Sheet1!AP148="Y", "Yes", IF(Sheet1!AP148="N", "No",""))</f>
        <v/>
      </c>
      <c r="N148" s="51" t="str">
        <f>IF(Sheet1!AQ148="Y", "Yes", IF(Sheet1!AQ148="N", "No",""))</f>
        <v/>
      </c>
      <c r="O148" s="45" t="str">
        <f>IF(Sheet1!AR148="N", 0, IF(Sheet1!AS148&lt;&gt;"", Sheet1!AS148, ""))</f>
        <v/>
      </c>
      <c r="P148" s="45" t="str">
        <f>IF(Sheet1!AT148&lt;&gt;"", "Never", IF(Sheet1!AU148&lt;&gt;"", "Sometimes", IF(Sheet1!AV148&lt;&gt;"", "Often", IF(Sheet1!AW148&lt;&gt;"", "Always",""))))</f>
        <v/>
      </c>
      <c r="Q148" s="45" t="str">
        <f>IF(Sheet1!AX148="Y", "Yes", IF(Sheet1!AX148="N", "No",""))</f>
        <v/>
      </c>
      <c r="R148" s="45" t="str">
        <f>IF(Sheet1!AY148="Y", IF(Sheet1!AZ148&lt;&gt;"", Sheet1!AZ148-Sheet1!DK148+Sheet1!DL148, ""),"")</f>
        <v/>
      </c>
      <c r="S148" s="45" t="str">
        <f>IF(Sheet1!BA148="Y", IF(Sheet1!BB148&lt;&gt;"", Sheet1!BB148-Sheet1!DK148+Sheet1!DL148, ""),"")</f>
        <v/>
      </c>
      <c r="T148" s="45" t="str">
        <f>IF(Sheet1!BC148="Y", IF(Sheet1!BD148&lt;&gt;"", Sheet1!BD148-Sheet1!DK148+Sheet1!DL148, ""),"")</f>
        <v/>
      </c>
      <c r="U148" s="45" t="str">
        <f>IF(Sheet1!BE148="Y", IF(Sheet1!BF148&lt;&gt;"", Sheet1!BF148-Sheet1!DK148+Sheet1!DL148, ""),"")</f>
        <v/>
      </c>
      <c r="V148" s="45" t="str">
        <f>IF(Sheet1!BG148&lt;&gt;"", Sheet1!BG148,"")</f>
        <v/>
      </c>
      <c r="W148" s="45" t="str">
        <f>IF(Sheet1!BH148&lt;&gt;"", Sheet1!BH148,"")</f>
        <v/>
      </c>
      <c r="X148" s="45" t="str">
        <f>IF(Sheet1!BI148&lt;&gt;"", Sheet1!BI148,"")</f>
        <v/>
      </c>
      <c r="Y148" s="45" t="str">
        <f>IF(Sheet1!BJ148="N", 0, IF(Sheet1!BK148&lt;&gt;"", Sheet1!BK148,""))</f>
        <v/>
      </c>
      <c r="Z148" s="45" t="str">
        <f>IF(Sheet1!BK148="N", 0, IF(Sheet1!BL148&lt;&gt;"", Sheet1!BL148,""))</f>
        <v/>
      </c>
      <c r="AA148" s="45" t="str">
        <f>IF(Sheet1!BN148&lt;&gt;"", Sheet1!BN148, "")</f>
        <v/>
      </c>
      <c r="AB148" s="45" t="str">
        <f>IF(Sheet1!BO148="Y", "Yes", IF(Sheet1!BO148="N", "No", IF(Sheet1!BO148="NA", "NA","")))</f>
        <v/>
      </c>
      <c r="AC148" s="45" t="str">
        <f>IF(Sheet1!BO148="N", "No", IF(Sheet1!BO148="NA", "No kids", IF(Sheet1!BP148="Y", "Enough", IF(Sheet1!BP148="N", "Not enough", ""))))</f>
        <v/>
      </c>
      <c r="AD148" s="45" t="str">
        <f>IF(Sheet1!BQ148="Y", "Yes", IF(Sheet1!BQ148="N", "No",""))</f>
        <v/>
      </c>
      <c r="AE148" s="45" t="str">
        <f>IF(Sheet1!BR148&lt;&gt;"", Sheet1!BR148, "")</f>
        <v/>
      </c>
      <c r="AF148" s="45" t="str">
        <f>IF(Sheet1!BS148&lt;&gt;"", "Yes", IF(Sheet1!BT148&lt;&gt;"", "No", IF(Sheet1!BU148&lt;&gt;"", "No surviving parent", IF(Sheet1!BV148&lt;&gt;"", "Don't know",""))))</f>
        <v/>
      </c>
      <c r="AG148" s="45" t="str">
        <f>IF(Sheet1!BW148&lt;&gt;"", "Yes", IF(Sheet1!BX148&lt;&gt;"", "No", IF(Sheet1!BY148&lt;&gt;"", "No surviving parent", IF(Sheet1!BZ148&lt;&gt;"", "Don't know",""))))</f>
        <v/>
      </c>
      <c r="AH148" s="45" t="str">
        <f>IF(Sheet1!CA148&lt;&gt;"", "Yes","")</f>
        <v/>
      </c>
      <c r="AI148" s="45" t="str">
        <f>IF(Sheet1!CB148&lt;&gt;"", "Yes","")</f>
        <v/>
      </c>
      <c r="AJ148" s="45" t="str">
        <f>IF(Sheet1!CC148&lt;&gt;"", "Yes","")</f>
        <v/>
      </c>
      <c r="AK148" s="45" t="str">
        <f>IF(Sheet1!CD148&lt;&gt;"", "Yes","")</f>
        <v/>
      </c>
      <c r="AL148" s="45" t="str">
        <f>IF(Sheet1!CE148&lt;&gt;"", "Yes","")</f>
        <v/>
      </c>
      <c r="AM148" s="45" t="str">
        <f>IF(Sheet1!CF148&lt;&gt;"", Sheet1!CF148, "")</f>
        <v/>
      </c>
      <c r="AN148" s="45" t="str">
        <f>IF(Sheet1!CG148="Y", "Yes", IF(Sheet1!CG148="N", "No",""))</f>
        <v/>
      </c>
      <c r="AO148" s="45" t="str">
        <f>IF(Sheet1!CH148&lt;&gt;"", Sheet1!CH148, "")</f>
        <v/>
      </c>
      <c r="AP148" s="45" t="str">
        <f>IF(Sheet1!CI148&lt;&gt;"", "No family support", IF(Sheet1!CJ148&lt;&gt;"", "A little family support", IF(Sheet1!CK148&lt;&gt;"", "A lot of family support","")))</f>
        <v/>
      </c>
      <c r="AQ148" s="45" t="str">
        <f>IF(Sheet1!CL148&lt;&gt;"", Sheet1!CL148, "")</f>
        <v/>
      </c>
      <c r="AR148" s="45" t="str">
        <f>IF(Sheet1!CM148="Y", "Yes", IF(Sheet1!CM148="N", "No",""))</f>
        <v/>
      </c>
      <c r="AS148" s="45" t="str">
        <f>IF(Sheet1!CN148&lt;&gt;"", "Boys and Girls Club was supportive", "")</f>
        <v/>
      </c>
      <c r="AT148" s="45" t="str">
        <f>IF(Sheet1!CO148&lt;&gt;"", "Supported by Reach program", "")</f>
        <v/>
      </c>
      <c r="AU148" s="45" t="str">
        <f>IF(Sheet1!CP148&lt;&gt;"", "Supported by Girls Inc", "")</f>
        <v/>
      </c>
      <c r="AV148" s="45" t="str">
        <f>IF(Sheet1!CQ148&lt;&gt;"", "Supported by sports teams", "")</f>
        <v/>
      </c>
      <c r="AW148" s="45" t="str">
        <f>IF(Sheet1!CR148&lt;&gt;"", "Supported by other groups", "")</f>
        <v/>
      </c>
      <c r="AX148" s="45" t="str">
        <f>IF(Sheet1!CS148&lt;&gt;"", Sheet1!CS148, "")</f>
        <v/>
      </c>
      <c r="AY148" s="45" t="str">
        <f>IF(Sheet1!CT148="Y", "Yes", IF(Sheet1!CT148="N", "No", ""))</f>
        <v/>
      </c>
      <c r="AZ148" s="45" t="str">
        <f>IF(Sheet1!CU148="Y", "Yes", IF(Sheet1!CU148="N", "No", ""))</f>
        <v/>
      </c>
      <c r="BA148" s="45" t="str">
        <f>IF(Sheet1!CV148&lt;&gt;"", "Yes", "")</f>
        <v/>
      </c>
      <c r="BB148" s="45" t="str">
        <f>IF(Sheet1!CW148&lt;&gt;"", "Yes", "")</f>
        <v/>
      </c>
      <c r="BC148" s="45" t="str">
        <f>IF(Sheet1!CX148&lt;&gt;"", "Yes", "")</f>
        <v/>
      </c>
      <c r="BD148" s="45" t="str">
        <f>IF(Sheet1!CY148&lt;&gt;"", "Yes", "")</f>
        <v/>
      </c>
      <c r="BE148" s="45" t="str">
        <f>IF(Sheet1!CZ148="N", "Didn't see one", IF(Sheet1!CZ148="Y", IF(Sheet1!DA148="Y", "It helped", IF(Sheet1!DA148="N", "It didn't help", "")), ""))</f>
        <v/>
      </c>
      <c r="BF148" s="45" t="str">
        <f>IF(Sheet1!DB148&lt;&gt;"", Sheet1!DB148, "")</f>
        <v/>
      </c>
      <c r="BG148" s="45" t="str">
        <f>IF(Sheet1!DC148="Y", "Yes", IF(Sheet1!DC148="N", "No", ""))</f>
        <v/>
      </c>
      <c r="BH148" s="45" t="str">
        <f>IF(Sheet1!DD148="Y", "Yes", IF(Sheet1!DD148="N", "No", ""))</f>
        <v/>
      </c>
      <c r="BI148" s="45" t="str">
        <f>IF(Sheet1!DE148&lt;&gt;"", "Before", IF(Sheet1!DF148&lt;&gt;"", "After", IF(Sheet1!DG148&lt;&gt;"", "Never in a gang","")))</f>
        <v/>
      </c>
      <c r="BJ148" s="45" t="str">
        <f>IF(Sheet1!DG148&lt;&gt;"", "", IF(Sheet1!DH148&lt;&gt;"", Sheet1!DH148, ""))</f>
        <v/>
      </c>
      <c r="BK148" s="45" t="str">
        <f>IF(Sheet1!DI148="Y", "Yes", IF(Sheet1!DI148="N", "No", ""))</f>
        <v/>
      </c>
      <c r="BL148" s="45" t="str">
        <f>IF(Sheet1!DI148="Y", IF(Sheet1!DJ148&lt;&gt;"", Sheet1!DJ148, ""), "")</f>
        <v/>
      </c>
      <c r="BM148" s="45" t="str">
        <f>IF(Sheet1!DL148&lt;&gt;"", Sheet1!DL148, "")</f>
        <v/>
      </c>
      <c r="BN148" s="45" t="str">
        <f>IF(Sheet1!DM148="Y", "Yes", IF(Sheet1!DM148="N", "No", ""))</f>
        <v/>
      </c>
    </row>
    <row r="149" spans="1:66">
      <c r="A149" s="32">
        <v>148</v>
      </c>
      <c r="B149" s="32" t="str">
        <f>IF(Sheet1!B149="M","Male", IF(Sheet1!B149="F","Female",""))</f>
        <v/>
      </c>
      <c r="C149" s="32" t="str">
        <f>IF(Sheet1!C149&lt;&gt;"","&lt;20",IF(Sheet1!D149&lt;&gt;"","21-30",IF(Sheet1!E149&lt;&gt;"","31-40",(IF(Sheet1!F149&lt;&gt;"","41-50",IF(Sheet1!G149&lt;&gt;"","50+",""))))))</f>
        <v/>
      </c>
      <c r="D149" s="32" t="str">
        <f>IF(Sheet1!H149&lt;&gt;"","Latino",IF(Sheet1!I149&lt;&gt;"", "White", IF(Sheet1!J149&lt;&gt;"", "Asian", IF(Sheet1!K149&lt;&gt;"", "African-American",IF(Sheet1!L149&lt;&gt;"", "Other","")))))</f>
        <v/>
      </c>
      <c r="E149" s="32" t="str">
        <f>IF(Sheet1!M149="N","No",IF(Sheet1!M149="Y","Yes",""))</f>
        <v/>
      </c>
      <c r="F149" s="32" t="str">
        <f>IF(Sheet1!N149&lt;&gt;"","Primary",IF(Sheet1!O149&lt;&gt;"","Middle",IF(Sheet1!P149&lt;&gt;"","Some HS",IF(Sheet1!Q149&lt;&gt;"","HS Diploma",IF(Sheet1!R149&lt;&gt;"","Some College",IF(Sheet1!S149&lt;&gt;"","College Diploma",""))))))</f>
        <v/>
      </c>
      <c r="G149" s="32" t="str">
        <f>IF(Sheet1!U149&lt;&gt;"", "&lt;5", IF(Sheet1!V149&lt;&gt;"", "5-19", IF(Sheet1!W149&lt;&gt;"", "20-40", IF(Sheet1!X149&lt;&gt;"", "&gt;40",""))))</f>
        <v/>
      </c>
      <c r="H149" s="32" t="str">
        <f>IF(Sheet1!Y149&lt;&gt;"", "Parents", IF(Sheet1!Z149&lt;&gt;"", "Illegal Activity", IF(Sheet1!AA149&lt;&gt;"", "Gov't Support", IF(Sheet1!AB149&lt;&gt;"", "Other",""))))</f>
        <v/>
      </c>
      <c r="I149" s="32" t="str">
        <f>IF(Sheet1!AC149="Y", "Yes", IF(Sheet1!AC149="N", "No", ""))</f>
        <v/>
      </c>
      <c r="J149" s="32" t="str">
        <f>IF(Sheet1!AD149="N", "0", IF(Sheet1!AE149&lt;&gt;"", "1", IF(Sheet1!AF149&lt;&gt;"", "2-3", IF(Sheet1!AG149&lt;&gt;"", "4-6", IF(Sheet1!AH149&lt;&gt;"", "7+","")))))</f>
        <v/>
      </c>
      <c r="K149" s="32" t="str">
        <f>IF(Sheet1!AI149&lt;&gt;"", "English", IF(Sheet1!AJ149&lt;&gt;"", "Spanish", IF(Sheet1!AK149&lt;&gt;"", "Other","")))</f>
        <v/>
      </c>
      <c r="L149" s="32" t="str">
        <f>IF(Sheet1!AL149&lt;&gt;"","&lt;$20,000",IF(Sheet1!AM149&lt;&gt;"","$20-49K",IF(Sheet1!AN149&lt;&gt;"","$50-100K",IF(Sheet1!AO149&lt;&gt;"","&gt;$100K",""))))</f>
        <v/>
      </c>
      <c r="M149" s="32" t="str">
        <f>IF(Sheet1!AP149="Y", "Yes", IF(Sheet1!AP149="N", "No",""))</f>
        <v/>
      </c>
      <c r="N149" s="51" t="str">
        <f>IF(Sheet1!AQ149="Y", "Yes", IF(Sheet1!AQ149="N", "No",""))</f>
        <v/>
      </c>
      <c r="O149" s="45" t="str">
        <f>IF(Sheet1!AR149="N", 0, IF(Sheet1!AS149&lt;&gt;"", Sheet1!AS149, ""))</f>
        <v/>
      </c>
      <c r="P149" s="45" t="str">
        <f>IF(Sheet1!AT149&lt;&gt;"", "Never", IF(Sheet1!AU149&lt;&gt;"", "Sometimes", IF(Sheet1!AV149&lt;&gt;"", "Often", IF(Sheet1!AW149&lt;&gt;"", "Always",""))))</f>
        <v/>
      </c>
      <c r="Q149" s="45" t="str">
        <f>IF(Sheet1!AX149="Y", "Yes", IF(Sheet1!AX149="N", "No",""))</f>
        <v/>
      </c>
      <c r="R149" s="45" t="str">
        <f>IF(Sheet1!AY149="Y", IF(Sheet1!AZ149&lt;&gt;"", Sheet1!AZ149-Sheet1!DK149+Sheet1!DL149, ""),"")</f>
        <v/>
      </c>
      <c r="S149" s="45" t="str">
        <f>IF(Sheet1!BA149="Y", IF(Sheet1!BB149&lt;&gt;"", Sheet1!BB149-Sheet1!DK149+Sheet1!DL149, ""),"")</f>
        <v/>
      </c>
      <c r="T149" s="45" t="str">
        <f>IF(Sheet1!BC149="Y", IF(Sheet1!BD149&lt;&gt;"", Sheet1!BD149-Sheet1!DK149+Sheet1!DL149, ""),"")</f>
        <v/>
      </c>
      <c r="U149" s="45" t="str">
        <f>IF(Sheet1!BE149="Y", IF(Sheet1!BF149&lt;&gt;"", Sheet1!BF149-Sheet1!DK149+Sheet1!DL149, ""),"")</f>
        <v/>
      </c>
      <c r="V149" s="45" t="str">
        <f>IF(Sheet1!BG149&lt;&gt;"", Sheet1!BG149,"")</f>
        <v/>
      </c>
      <c r="W149" s="45" t="str">
        <f>IF(Sheet1!BH149&lt;&gt;"", Sheet1!BH149,"")</f>
        <v/>
      </c>
      <c r="X149" s="45" t="str">
        <f>IF(Sheet1!BI149&lt;&gt;"", Sheet1!BI149,"")</f>
        <v/>
      </c>
      <c r="Y149" s="45" t="str">
        <f>IF(Sheet1!BJ149="N", 0, IF(Sheet1!BK149&lt;&gt;"", Sheet1!BK149,""))</f>
        <v/>
      </c>
      <c r="Z149" s="45" t="str">
        <f>IF(Sheet1!BK149="N", 0, IF(Sheet1!BL149&lt;&gt;"", Sheet1!BL149,""))</f>
        <v/>
      </c>
      <c r="AA149" s="45" t="str">
        <f>IF(Sheet1!BN149&lt;&gt;"", Sheet1!BN149, "")</f>
        <v/>
      </c>
      <c r="AB149" s="45" t="str">
        <f>IF(Sheet1!BO149="Y", "Yes", IF(Sheet1!BO149="N", "No", IF(Sheet1!BO149="NA", "NA","")))</f>
        <v/>
      </c>
      <c r="AC149" s="45" t="str">
        <f>IF(Sheet1!BO149="N", "No", IF(Sheet1!BO149="NA", "No kids", IF(Sheet1!BP149="Y", "Enough", IF(Sheet1!BP149="N", "Not enough", ""))))</f>
        <v/>
      </c>
      <c r="AD149" s="45" t="str">
        <f>IF(Sheet1!BQ149="Y", "Yes", IF(Sheet1!BQ149="N", "No",""))</f>
        <v/>
      </c>
      <c r="AE149" s="45" t="str">
        <f>IF(Sheet1!BR149&lt;&gt;"", Sheet1!BR149, "")</f>
        <v/>
      </c>
      <c r="AF149" s="45" t="str">
        <f>IF(Sheet1!BS149&lt;&gt;"", "Yes", IF(Sheet1!BT149&lt;&gt;"", "No", IF(Sheet1!BU149&lt;&gt;"", "No surviving parent", IF(Sheet1!BV149&lt;&gt;"", "Don't know",""))))</f>
        <v/>
      </c>
      <c r="AG149" s="45" t="str">
        <f>IF(Sheet1!BW149&lt;&gt;"", "Yes", IF(Sheet1!BX149&lt;&gt;"", "No", IF(Sheet1!BY149&lt;&gt;"", "No surviving parent", IF(Sheet1!BZ149&lt;&gt;"", "Don't know",""))))</f>
        <v/>
      </c>
      <c r="AH149" s="45" t="str">
        <f>IF(Sheet1!CA149&lt;&gt;"", "Yes","")</f>
        <v/>
      </c>
      <c r="AI149" s="45" t="str">
        <f>IF(Sheet1!CB149&lt;&gt;"", "Yes","")</f>
        <v/>
      </c>
      <c r="AJ149" s="45" t="str">
        <f>IF(Sheet1!CC149&lt;&gt;"", "Yes","")</f>
        <v/>
      </c>
      <c r="AK149" s="45" t="str">
        <f>IF(Sheet1!CD149&lt;&gt;"", "Yes","")</f>
        <v/>
      </c>
      <c r="AL149" s="45" t="str">
        <f>IF(Sheet1!CE149&lt;&gt;"", "Yes","")</f>
        <v/>
      </c>
      <c r="AM149" s="45" t="str">
        <f>IF(Sheet1!CF149&lt;&gt;"", Sheet1!CF149, "")</f>
        <v/>
      </c>
      <c r="AN149" s="45" t="str">
        <f>IF(Sheet1!CG149="Y", "Yes", IF(Sheet1!CG149="N", "No",""))</f>
        <v/>
      </c>
      <c r="AO149" s="45" t="str">
        <f>IF(Sheet1!CH149&lt;&gt;"", Sheet1!CH149, "")</f>
        <v/>
      </c>
      <c r="AP149" s="45" t="str">
        <f>IF(Sheet1!CI149&lt;&gt;"", "No family support", IF(Sheet1!CJ149&lt;&gt;"", "A little family support", IF(Sheet1!CK149&lt;&gt;"", "A lot of family support","")))</f>
        <v/>
      </c>
      <c r="AQ149" s="45" t="str">
        <f>IF(Sheet1!CL149&lt;&gt;"", Sheet1!CL149, "")</f>
        <v/>
      </c>
      <c r="AR149" s="45" t="str">
        <f>IF(Sheet1!CM149="Y", "Yes", IF(Sheet1!CM149="N", "No",""))</f>
        <v/>
      </c>
      <c r="AS149" s="45" t="str">
        <f>IF(Sheet1!CN149&lt;&gt;"", "Boys and Girls Club was supportive", "")</f>
        <v/>
      </c>
      <c r="AT149" s="45" t="str">
        <f>IF(Sheet1!CO149&lt;&gt;"", "Supported by Reach program", "")</f>
        <v/>
      </c>
      <c r="AU149" s="45" t="str">
        <f>IF(Sheet1!CP149&lt;&gt;"", "Supported by Girls Inc", "")</f>
        <v/>
      </c>
      <c r="AV149" s="45" t="str">
        <f>IF(Sheet1!CQ149&lt;&gt;"", "Supported by sports teams", "")</f>
        <v/>
      </c>
      <c r="AW149" s="45" t="str">
        <f>IF(Sheet1!CR149&lt;&gt;"", "Supported by other groups", "")</f>
        <v/>
      </c>
      <c r="AX149" s="45" t="str">
        <f>IF(Sheet1!CS149&lt;&gt;"", Sheet1!CS149, "")</f>
        <v/>
      </c>
      <c r="AY149" s="45" t="str">
        <f>IF(Sheet1!CT149="Y", "Yes", IF(Sheet1!CT149="N", "No", ""))</f>
        <v/>
      </c>
      <c r="AZ149" s="45" t="str">
        <f>IF(Sheet1!CU149="Y", "Yes", IF(Sheet1!CU149="N", "No", ""))</f>
        <v/>
      </c>
      <c r="BA149" s="45" t="str">
        <f>IF(Sheet1!CV149&lt;&gt;"", "Yes", "")</f>
        <v/>
      </c>
      <c r="BB149" s="45" t="str">
        <f>IF(Sheet1!CW149&lt;&gt;"", "Yes", "")</f>
        <v/>
      </c>
      <c r="BC149" s="45" t="str">
        <f>IF(Sheet1!CX149&lt;&gt;"", "Yes", "")</f>
        <v/>
      </c>
      <c r="BD149" s="45" t="str">
        <f>IF(Sheet1!CY149&lt;&gt;"", "Yes", "")</f>
        <v/>
      </c>
      <c r="BE149" s="45" t="str">
        <f>IF(Sheet1!CZ149="N", "Didn't see one", IF(Sheet1!CZ149="Y", IF(Sheet1!DA149="Y", "It helped", IF(Sheet1!DA149="N", "It didn't help", "")), ""))</f>
        <v/>
      </c>
      <c r="BF149" s="45" t="str">
        <f>IF(Sheet1!DB149&lt;&gt;"", Sheet1!DB149, "")</f>
        <v/>
      </c>
      <c r="BG149" s="45" t="str">
        <f>IF(Sheet1!DC149="Y", "Yes", IF(Sheet1!DC149="N", "No", ""))</f>
        <v/>
      </c>
      <c r="BH149" s="45" t="str">
        <f>IF(Sheet1!DD149="Y", "Yes", IF(Sheet1!DD149="N", "No", ""))</f>
        <v/>
      </c>
      <c r="BI149" s="45" t="str">
        <f>IF(Sheet1!DE149&lt;&gt;"", "Before", IF(Sheet1!DF149&lt;&gt;"", "After", IF(Sheet1!DG149&lt;&gt;"", "Never in a gang","")))</f>
        <v/>
      </c>
      <c r="BJ149" s="45" t="str">
        <f>IF(Sheet1!DG149&lt;&gt;"", "", IF(Sheet1!DH149&lt;&gt;"", Sheet1!DH149, ""))</f>
        <v/>
      </c>
      <c r="BK149" s="45" t="str">
        <f>IF(Sheet1!DI149="Y", "Yes", IF(Sheet1!DI149="N", "No", ""))</f>
        <v/>
      </c>
      <c r="BL149" s="45" t="str">
        <f>IF(Sheet1!DI149="Y", IF(Sheet1!DJ149&lt;&gt;"", Sheet1!DJ149, ""), "")</f>
        <v/>
      </c>
      <c r="BM149" s="45" t="str">
        <f>IF(Sheet1!DL149&lt;&gt;"", Sheet1!DL149, "")</f>
        <v/>
      </c>
      <c r="BN149" s="45" t="str">
        <f>IF(Sheet1!DM149="Y", "Yes", IF(Sheet1!DM149="N", "No", ""))</f>
        <v/>
      </c>
    </row>
    <row r="150" spans="1:66">
      <c r="A150" s="32">
        <v>149</v>
      </c>
      <c r="B150" s="32" t="str">
        <f>IF(Sheet1!B150="M","Male", IF(Sheet1!B150="F","Female",""))</f>
        <v/>
      </c>
      <c r="C150" s="32" t="str">
        <f>IF(Sheet1!C150&lt;&gt;"","&lt;20",IF(Sheet1!D150&lt;&gt;"","21-30",IF(Sheet1!E150&lt;&gt;"","31-40",(IF(Sheet1!F150&lt;&gt;"","41-50",IF(Sheet1!G150&lt;&gt;"","50+",""))))))</f>
        <v/>
      </c>
      <c r="D150" s="32" t="str">
        <f>IF(Sheet1!H150&lt;&gt;"","Latino",IF(Sheet1!I150&lt;&gt;"", "White", IF(Sheet1!J150&lt;&gt;"", "Asian", IF(Sheet1!K150&lt;&gt;"", "African-American",IF(Sheet1!L150&lt;&gt;"", "Other","")))))</f>
        <v/>
      </c>
      <c r="E150" s="32" t="str">
        <f>IF(Sheet1!M150="N","No",IF(Sheet1!M150="Y","Yes",""))</f>
        <v/>
      </c>
      <c r="F150" s="32" t="str">
        <f>IF(Sheet1!N150&lt;&gt;"","Primary",IF(Sheet1!O150&lt;&gt;"","Middle",IF(Sheet1!P150&lt;&gt;"","Some HS",IF(Sheet1!Q150&lt;&gt;"","HS Diploma",IF(Sheet1!R150&lt;&gt;"","Some College",IF(Sheet1!S150&lt;&gt;"","College Diploma",""))))))</f>
        <v/>
      </c>
      <c r="G150" s="32" t="str">
        <f>IF(Sheet1!U150&lt;&gt;"", "&lt;5", IF(Sheet1!V150&lt;&gt;"", "5-19", IF(Sheet1!W150&lt;&gt;"", "20-40", IF(Sheet1!X150&lt;&gt;"", "&gt;40",""))))</f>
        <v/>
      </c>
      <c r="H150" s="32" t="str">
        <f>IF(Sheet1!Y150&lt;&gt;"", "Parents", IF(Sheet1!Z150&lt;&gt;"", "Illegal Activity", IF(Sheet1!AA150&lt;&gt;"", "Gov't Support", IF(Sheet1!AB150&lt;&gt;"", "Other",""))))</f>
        <v/>
      </c>
      <c r="I150" s="32" t="str">
        <f>IF(Sheet1!AC150="Y", "Yes", IF(Sheet1!AC150="N", "No", ""))</f>
        <v/>
      </c>
      <c r="J150" s="32" t="str">
        <f>IF(Sheet1!AD150="N", "0", IF(Sheet1!AE150&lt;&gt;"", "1", IF(Sheet1!AF150&lt;&gt;"", "2-3", IF(Sheet1!AG150&lt;&gt;"", "4-6", IF(Sheet1!AH150&lt;&gt;"", "7+","")))))</f>
        <v/>
      </c>
      <c r="K150" s="32" t="str">
        <f>IF(Sheet1!AI150&lt;&gt;"", "English", IF(Sheet1!AJ150&lt;&gt;"", "Spanish", IF(Sheet1!AK150&lt;&gt;"", "Other","")))</f>
        <v/>
      </c>
      <c r="L150" s="32" t="str">
        <f>IF(Sheet1!AL150&lt;&gt;"","&lt;$20,000",IF(Sheet1!AM150&lt;&gt;"","$20-49K",IF(Sheet1!AN150&lt;&gt;"","$50-100K",IF(Sheet1!AO150&lt;&gt;"","&gt;$100K",""))))</f>
        <v/>
      </c>
      <c r="M150" s="32" t="str">
        <f>IF(Sheet1!AP150="Y", "Yes", IF(Sheet1!AP150="N", "No",""))</f>
        <v/>
      </c>
      <c r="N150" s="51" t="str">
        <f>IF(Sheet1!AQ150="Y", "Yes", IF(Sheet1!AQ150="N", "No",""))</f>
        <v/>
      </c>
      <c r="O150" s="45" t="str">
        <f>IF(Sheet1!AR150="N", 0, IF(Sheet1!AS150&lt;&gt;"", Sheet1!AS150, ""))</f>
        <v/>
      </c>
      <c r="P150" s="45" t="str">
        <f>IF(Sheet1!AT150&lt;&gt;"", "Never", IF(Sheet1!AU150&lt;&gt;"", "Sometimes", IF(Sheet1!AV150&lt;&gt;"", "Often", IF(Sheet1!AW150&lt;&gt;"", "Always",""))))</f>
        <v/>
      </c>
      <c r="Q150" s="45" t="str">
        <f>IF(Sheet1!AX150="Y", "Yes", IF(Sheet1!AX150="N", "No",""))</f>
        <v/>
      </c>
      <c r="R150" s="45" t="str">
        <f>IF(Sheet1!AY150="Y", IF(Sheet1!AZ150&lt;&gt;"", Sheet1!AZ150-Sheet1!DK150+Sheet1!DL150, ""),"")</f>
        <v/>
      </c>
      <c r="S150" s="45" t="str">
        <f>IF(Sheet1!BA150="Y", IF(Sheet1!BB150&lt;&gt;"", Sheet1!BB150-Sheet1!DK150+Sheet1!DL150, ""),"")</f>
        <v/>
      </c>
      <c r="T150" s="45" t="str">
        <f>IF(Sheet1!BC150="Y", IF(Sheet1!BD150&lt;&gt;"", Sheet1!BD150-Sheet1!DK150+Sheet1!DL150, ""),"")</f>
        <v/>
      </c>
      <c r="U150" s="45" t="str">
        <f>IF(Sheet1!BE150="Y", IF(Sheet1!BF150&lt;&gt;"", Sheet1!BF150-Sheet1!DK150+Sheet1!DL150, ""),"")</f>
        <v/>
      </c>
      <c r="V150" s="45" t="str">
        <f>IF(Sheet1!BG150&lt;&gt;"", Sheet1!BG150,"")</f>
        <v/>
      </c>
      <c r="W150" s="45" t="str">
        <f>IF(Sheet1!BH150&lt;&gt;"", Sheet1!BH150,"")</f>
        <v/>
      </c>
      <c r="X150" s="45" t="str">
        <f>IF(Sheet1!BI150&lt;&gt;"", Sheet1!BI150,"")</f>
        <v/>
      </c>
      <c r="Y150" s="45" t="str">
        <f>IF(Sheet1!BJ150="N", 0, IF(Sheet1!BK150&lt;&gt;"", Sheet1!BK150,""))</f>
        <v/>
      </c>
      <c r="Z150" s="45" t="str">
        <f>IF(Sheet1!BK150="N", 0, IF(Sheet1!BL150&lt;&gt;"", Sheet1!BL150,""))</f>
        <v/>
      </c>
      <c r="AA150" s="45" t="str">
        <f>IF(Sheet1!BN150&lt;&gt;"", Sheet1!BN150, "")</f>
        <v/>
      </c>
      <c r="AB150" s="45" t="str">
        <f>IF(Sheet1!BO150="Y", "Yes", IF(Sheet1!BO150="N", "No", IF(Sheet1!BO150="NA", "NA","")))</f>
        <v/>
      </c>
      <c r="AC150" s="45" t="str">
        <f>IF(Sheet1!BO150="N", "No", IF(Sheet1!BO150="NA", "No kids", IF(Sheet1!BP150="Y", "Enough", IF(Sheet1!BP150="N", "Not enough", ""))))</f>
        <v/>
      </c>
      <c r="AD150" s="45" t="str">
        <f>IF(Sheet1!BQ150="Y", "Yes", IF(Sheet1!BQ150="N", "No",""))</f>
        <v/>
      </c>
      <c r="AE150" s="45" t="str">
        <f>IF(Sheet1!BR150&lt;&gt;"", Sheet1!BR150, "")</f>
        <v/>
      </c>
      <c r="AF150" s="45" t="str">
        <f>IF(Sheet1!BS150&lt;&gt;"", "Yes", IF(Sheet1!BT150&lt;&gt;"", "No", IF(Sheet1!BU150&lt;&gt;"", "No surviving parent", IF(Sheet1!BV150&lt;&gt;"", "Don't know",""))))</f>
        <v/>
      </c>
      <c r="AG150" s="45" t="str">
        <f>IF(Sheet1!BW150&lt;&gt;"", "Yes", IF(Sheet1!BX150&lt;&gt;"", "No", IF(Sheet1!BY150&lt;&gt;"", "No surviving parent", IF(Sheet1!BZ150&lt;&gt;"", "Don't know",""))))</f>
        <v/>
      </c>
      <c r="AH150" s="45" t="str">
        <f>IF(Sheet1!CA150&lt;&gt;"", "Yes","")</f>
        <v/>
      </c>
      <c r="AI150" s="45" t="str">
        <f>IF(Sheet1!CB150&lt;&gt;"", "Yes","")</f>
        <v/>
      </c>
      <c r="AJ150" s="45" t="str">
        <f>IF(Sheet1!CC150&lt;&gt;"", "Yes","")</f>
        <v/>
      </c>
      <c r="AK150" s="45" t="str">
        <f>IF(Sheet1!CD150&lt;&gt;"", "Yes","")</f>
        <v/>
      </c>
      <c r="AL150" s="45" t="str">
        <f>IF(Sheet1!CE150&lt;&gt;"", "Yes","")</f>
        <v/>
      </c>
      <c r="AM150" s="45" t="str">
        <f>IF(Sheet1!CF150&lt;&gt;"", Sheet1!CF150, "")</f>
        <v/>
      </c>
      <c r="AN150" s="45" t="str">
        <f>IF(Sheet1!CG150="Y", "Yes", IF(Sheet1!CG150="N", "No",""))</f>
        <v/>
      </c>
      <c r="AO150" s="45" t="str">
        <f>IF(Sheet1!CH150&lt;&gt;"", Sheet1!CH150, "")</f>
        <v/>
      </c>
      <c r="AP150" s="45" t="str">
        <f>IF(Sheet1!CI150&lt;&gt;"", "No family support", IF(Sheet1!CJ150&lt;&gt;"", "A little family support", IF(Sheet1!CK150&lt;&gt;"", "A lot of family support","")))</f>
        <v/>
      </c>
      <c r="AQ150" s="45" t="str">
        <f>IF(Sheet1!CL150&lt;&gt;"", Sheet1!CL150, "")</f>
        <v/>
      </c>
      <c r="AR150" s="45" t="str">
        <f>IF(Sheet1!CM150="Y", "Yes", IF(Sheet1!CM150="N", "No",""))</f>
        <v/>
      </c>
      <c r="AS150" s="45" t="str">
        <f>IF(Sheet1!CN150&lt;&gt;"", "Boys and Girls Club was supportive", "")</f>
        <v/>
      </c>
      <c r="AT150" s="45" t="str">
        <f>IF(Sheet1!CO150&lt;&gt;"", "Supported by Reach program", "")</f>
        <v/>
      </c>
      <c r="AU150" s="45" t="str">
        <f>IF(Sheet1!CP150&lt;&gt;"", "Supported by Girls Inc", "")</f>
        <v/>
      </c>
      <c r="AV150" s="45" t="str">
        <f>IF(Sheet1!CQ150&lt;&gt;"", "Supported by sports teams", "")</f>
        <v/>
      </c>
      <c r="AW150" s="45" t="str">
        <f>IF(Sheet1!CR150&lt;&gt;"", "Supported by other groups", "")</f>
        <v/>
      </c>
      <c r="AX150" s="45" t="str">
        <f>IF(Sheet1!CS150&lt;&gt;"", Sheet1!CS150, "")</f>
        <v/>
      </c>
      <c r="AY150" s="45" t="str">
        <f>IF(Sheet1!CT150="Y", "Yes", IF(Sheet1!CT150="N", "No", ""))</f>
        <v/>
      </c>
      <c r="AZ150" s="45" t="str">
        <f>IF(Sheet1!CU150="Y", "Yes", IF(Sheet1!CU150="N", "No", ""))</f>
        <v/>
      </c>
      <c r="BA150" s="45" t="str">
        <f>IF(Sheet1!CV150&lt;&gt;"", "Yes", "")</f>
        <v/>
      </c>
      <c r="BB150" s="45" t="str">
        <f>IF(Sheet1!CW150&lt;&gt;"", "Yes", "")</f>
        <v/>
      </c>
      <c r="BC150" s="45" t="str">
        <f>IF(Sheet1!CX150&lt;&gt;"", "Yes", "")</f>
        <v/>
      </c>
      <c r="BD150" s="45" t="str">
        <f>IF(Sheet1!CY150&lt;&gt;"", "Yes", "")</f>
        <v/>
      </c>
      <c r="BE150" s="45" t="str">
        <f>IF(Sheet1!CZ150="N", "Didn't see one", IF(Sheet1!CZ150="Y", IF(Sheet1!DA150="Y", "It helped", IF(Sheet1!DA150="N", "It didn't help", "")), ""))</f>
        <v/>
      </c>
      <c r="BF150" s="45" t="str">
        <f>IF(Sheet1!DB150&lt;&gt;"", Sheet1!DB150, "")</f>
        <v/>
      </c>
      <c r="BG150" s="45" t="str">
        <f>IF(Sheet1!DC150="Y", "Yes", IF(Sheet1!DC150="N", "No", ""))</f>
        <v/>
      </c>
      <c r="BH150" s="45" t="str">
        <f>IF(Sheet1!DD150="Y", "Yes", IF(Sheet1!DD150="N", "No", ""))</f>
        <v/>
      </c>
      <c r="BI150" s="45" t="str">
        <f>IF(Sheet1!DE150&lt;&gt;"", "Before", IF(Sheet1!DF150&lt;&gt;"", "After", IF(Sheet1!DG150&lt;&gt;"", "Never in a gang","")))</f>
        <v/>
      </c>
      <c r="BJ150" s="45" t="str">
        <f>IF(Sheet1!DG150&lt;&gt;"", "", IF(Sheet1!DH150&lt;&gt;"", Sheet1!DH150, ""))</f>
        <v/>
      </c>
      <c r="BK150" s="45" t="str">
        <f>IF(Sheet1!DI150="Y", "Yes", IF(Sheet1!DI150="N", "No", ""))</f>
        <v/>
      </c>
      <c r="BL150" s="45" t="str">
        <f>IF(Sheet1!DI150="Y", IF(Sheet1!DJ150&lt;&gt;"", Sheet1!DJ150, ""), "")</f>
        <v/>
      </c>
      <c r="BM150" s="45" t="str">
        <f>IF(Sheet1!DL150&lt;&gt;"", Sheet1!DL150, "")</f>
        <v/>
      </c>
      <c r="BN150" s="45" t="str">
        <f>IF(Sheet1!DM150="Y", "Yes", IF(Sheet1!DM150="N", "No", ""))</f>
        <v/>
      </c>
    </row>
    <row r="151" spans="1:66">
      <c r="A151" s="32">
        <v>150</v>
      </c>
      <c r="B151" s="32" t="str">
        <f>IF(Sheet1!B151="M","Male", IF(Sheet1!B151="F","Female",""))</f>
        <v/>
      </c>
      <c r="C151" s="32" t="str">
        <f>IF(Sheet1!C151&lt;&gt;"","&lt;20",IF(Sheet1!D151&lt;&gt;"","21-30",IF(Sheet1!E151&lt;&gt;"","31-40",(IF(Sheet1!F151&lt;&gt;"","41-50",IF(Sheet1!G151&lt;&gt;"","50+",""))))))</f>
        <v/>
      </c>
      <c r="D151" s="32" t="str">
        <f>IF(Sheet1!H151&lt;&gt;"","Latino",IF(Sheet1!I151&lt;&gt;"", "White", IF(Sheet1!J151&lt;&gt;"", "Asian", IF(Sheet1!K151&lt;&gt;"", "African-American",IF(Sheet1!L151&lt;&gt;"", "Other","")))))</f>
        <v/>
      </c>
      <c r="E151" s="32" t="str">
        <f>IF(Sheet1!M151="N","No",IF(Sheet1!M151="Y","Yes",""))</f>
        <v/>
      </c>
      <c r="F151" s="32" t="str">
        <f>IF(Sheet1!N151&lt;&gt;"","Primary",IF(Sheet1!O151&lt;&gt;"","Middle",IF(Sheet1!P151&lt;&gt;"","Some HS",IF(Sheet1!Q151&lt;&gt;"","HS Diploma",IF(Sheet1!R151&lt;&gt;"","Some College",IF(Sheet1!S151&lt;&gt;"","College Diploma",""))))))</f>
        <v/>
      </c>
      <c r="G151" s="32" t="str">
        <f>IF(Sheet1!U151&lt;&gt;"", "&lt;5", IF(Sheet1!V151&lt;&gt;"", "5-19", IF(Sheet1!W151&lt;&gt;"", "20-40", IF(Sheet1!X151&lt;&gt;"", "&gt;40",""))))</f>
        <v/>
      </c>
      <c r="H151" s="32" t="str">
        <f>IF(Sheet1!Y151&lt;&gt;"", "Parents", IF(Sheet1!Z151&lt;&gt;"", "Illegal Activity", IF(Sheet1!AA151&lt;&gt;"", "Gov't Support", IF(Sheet1!AB151&lt;&gt;"", "Other",""))))</f>
        <v/>
      </c>
      <c r="I151" s="32" t="str">
        <f>IF(Sheet1!AC151="Y", "Yes", IF(Sheet1!AC151="N", "No", ""))</f>
        <v/>
      </c>
      <c r="J151" s="32" t="str">
        <f>IF(Sheet1!AD151="N", "0", IF(Sheet1!AE151&lt;&gt;"", "1", IF(Sheet1!AF151&lt;&gt;"", "2-3", IF(Sheet1!AG151&lt;&gt;"", "4-6", IF(Sheet1!AH151&lt;&gt;"", "7+","")))))</f>
        <v/>
      </c>
      <c r="K151" s="32" t="str">
        <f>IF(Sheet1!AI151&lt;&gt;"", "English", IF(Sheet1!AJ151&lt;&gt;"", "Spanish", IF(Sheet1!AK151&lt;&gt;"", "Other","")))</f>
        <v/>
      </c>
      <c r="L151" s="32" t="str">
        <f>IF(Sheet1!AL151&lt;&gt;"","&lt;$20,000",IF(Sheet1!AM151&lt;&gt;"","$20-49K",IF(Sheet1!AN151&lt;&gt;"","$50-100K",IF(Sheet1!AO151&lt;&gt;"","&gt;$100K",""))))</f>
        <v/>
      </c>
      <c r="M151" s="32" t="str">
        <f>IF(Sheet1!AP151="Y", "Yes", IF(Sheet1!AP151="N", "No",""))</f>
        <v/>
      </c>
      <c r="N151" s="51" t="str">
        <f>IF(Sheet1!AQ151="Y", "Yes", IF(Sheet1!AQ151="N", "No",""))</f>
        <v/>
      </c>
      <c r="O151" s="45" t="str">
        <f>IF(Sheet1!AR151="N", 0, IF(Sheet1!AS151&lt;&gt;"", Sheet1!AS151, ""))</f>
        <v/>
      </c>
      <c r="P151" s="45" t="str">
        <f>IF(Sheet1!AT151&lt;&gt;"", "Never", IF(Sheet1!AU151&lt;&gt;"", "Sometimes", IF(Sheet1!AV151&lt;&gt;"", "Often", IF(Sheet1!AW151&lt;&gt;"", "Always",""))))</f>
        <v/>
      </c>
      <c r="Q151" s="45" t="str">
        <f>IF(Sheet1!AX151="Y", "Yes", IF(Sheet1!AX151="N", "No",""))</f>
        <v/>
      </c>
      <c r="R151" s="45" t="str">
        <f>IF(Sheet1!AY151="Y", IF(Sheet1!AZ151&lt;&gt;"", Sheet1!AZ151-Sheet1!DK151+Sheet1!DL151, ""),"")</f>
        <v/>
      </c>
      <c r="S151" s="45" t="str">
        <f>IF(Sheet1!BA151="Y", IF(Sheet1!BB151&lt;&gt;"", Sheet1!BB151-Sheet1!DK151+Sheet1!DL151, ""),"")</f>
        <v/>
      </c>
      <c r="T151" s="45" t="str">
        <f>IF(Sheet1!BC151="Y", IF(Sheet1!BD151&lt;&gt;"", Sheet1!BD151-Sheet1!DK151+Sheet1!DL151, ""),"")</f>
        <v/>
      </c>
      <c r="U151" s="45" t="str">
        <f>IF(Sheet1!BE151="Y", IF(Sheet1!BF151&lt;&gt;"", Sheet1!BF151-Sheet1!DK151+Sheet1!DL151, ""),"")</f>
        <v/>
      </c>
      <c r="V151" s="45" t="str">
        <f>IF(Sheet1!BG151&lt;&gt;"", Sheet1!BG151,"")</f>
        <v/>
      </c>
      <c r="W151" s="45" t="str">
        <f>IF(Sheet1!BH151&lt;&gt;"", Sheet1!BH151,"")</f>
        <v/>
      </c>
      <c r="X151" s="45" t="str">
        <f>IF(Sheet1!BI151&lt;&gt;"", Sheet1!BI151,"")</f>
        <v/>
      </c>
      <c r="Y151" s="45" t="str">
        <f>IF(Sheet1!BJ151="N", 0, IF(Sheet1!BK151&lt;&gt;"", Sheet1!BK151,""))</f>
        <v/>
      </c>
      <c r="Z151" s="45" t="str">
        <f>IF(Sheet1!BK151="N", 0, IF(Sheet1!BL151&lt;&gt;"", Sheet1!BL151,""))</f>
        <v/>
      </c>
      <c r="AA151" s="45" t="str">
        <f>IF(Sheet1!BN151&lt;&gt;"", Sheet1!BN151, "")</f>
        <v/>
      </c>
      <c r="AB151" s="45" t="str">
        <f>IF(Sheet1!BO151="Y", "Yes", IF(Sheet1!BO151="N", "No", IF(Sheet1!BO151="NA", "NA","")))</f>
        <v/>
      </c>
      <c r="AC151" s="45" t="str">
        <f>IF(Sheet1!BO151="N", "No", IF(Sheet1!BO151="NA", "No kids", IF(Sheet1!BP151="Y", "Enough", IF(Sheet1!BP151="N", "Not enough", ""))))</f>
        <v/>
      </c>
      <c r="AD151" s="45" t="str">
        <f>IF(Sheet1!BQ151="Y", "Yes", IF(Sheet1!BQ151="N", "No",""))</f>
        <v/>
      </c>
      <c r="AE151" s="45" t="str">
        <f>IF(Sheet1!BR151&lt;&gt;"", Sheet1!BR151, "")</f>
        <v/>
      </c>
      <c r="AF151" s="45" t="str">
        <f>IF(Sheet1!BS151&lt;&gt;"", "Yes", IF(Sheet1!BT151&lt;&gt;"", "No", IF(Sheet1!BU151&lt;&gt;"", "No surviving parent", IF(Sheet1!BV151&lt;&gt;"", "Don't know",""))))</f>
        <v/>
      </c>
      <c r="AG151" s="45" t="str">
        <f>IF(Sheet1!BW151&lt;&gt;"", "Yes", IF(Sheet1!BX151&lt;&gt;"", "No", IF(Sheet1!BY151&lt;&gt;"", "No surviving parent", IF(Sheet1!BZ151&lt;&gt;"", "Don't know",""))))</f>
        <v/>
      </c>
      <c r="AH151" s="45" t="str">
        <f>IF(Sheet1!CA151&lt;&gt;"", "Yes","")</f>
        <v/>
      </c>
      <c r="AI151" s="45" t="str">
        <f>IF(Sheet1!CB151&lt;&gt;"", "Yes","")</f>
        <v/>
      </c>
      <c r="AJ151" s="45" t="str">
        <f>IF(Sheet1!CC151&lt;&gt;"", "Yes","")</f>
        <v/>
      </c>
      <c r="AK151" s="45" t="str">
        <f>IF(Sheet1!CD151&lt;&gt;"", "Yes","")</f>
        <v/>
      </c>
      <c r="AL151" s="45" t="str">
        <f>IF(Sheet1!CE151&lt;&gt;"", "Yes","")</f>
        <v/>
      </c>
      <c r="AM151" s="45" t="str">
        <f>IF(Sheet1!CF151&lt;&gt;"", Sheet1!CF151, "")</f>
        <v/>
      </c>
      <c r="AN151" s="45" t="str">
        <f>IF(Sheet1!CG151="Y", "Yes", IF(Sheet1!CG151="N", "No",""))</f>
        <v/>
      </c>
      <c r="AO151" s="45" t="str">
        <f>IF(Sheet1!CH151&lt;&gt;"", Sheet1!CH151, "")</f>
        <v/>
      </c>
      <c r="AP151" s="45" t="str">
        <f>IF(Sheet1!CI151&lt;&gt;"", "No family support", IF(Sheet1!CJ151&lt;&gt;"", "A little family support", IF(Sheet1!CK151&lt;&gt;"", "A lot of family support","")))</f>
        <v/>
      </c>
      <c r="AQ151" s="45" t="str">
        <f>IF(Sheet1!CL151&lt;&gt;"", Sheet1!CL151, "")</f>
        <v/>
      </c>
      <c r="AR151" s="45" t="str">
        <f>IF(Sheet1!CM151="Y", "Yes", IF(Sheet1!CM151="N", "No",""))</f>
        <v/>
      </c>
      <c r="AS151" s="45" t="str">
        <f>IF(Sheet1!CN151&lt;&gt;"", "Boys and Girls Club was supportive", "")</f>
        <v/>
      </c>
      <c r="AT151" s="45" t="str">
        <f>IF(Sheet1!CO151&lt;&gt;"", "Supported by Reach program", "")</f>
        <v/>
      </c>
      <c r="AU151" s="45" t="str">
        <f>IF(Sheet1!CP151&lt;&gt;"", "Supported by Girls Inc", "")</f>
        <v/>
      </c>
      <c r="AV151" s="45" t="str">
        <f>IF(Sheet1!CQ151&lt;&gt;"", "Supported by sports teams", "")</f>
        <v/>
      </c>
      <c r="AW151" s="45" t="str">
        <f>IF(Sheet1!CR151&lt;&gt;"", "Supported by other groups", "")</f>
        <v/>
      </c>
      <c r="AX151" s="45" t="str">
        <f>IF(Sheet1!CS151&lt;&gt;"", Sheet1!CS151, "")</f>
        <v/>
      </c>
      <c r="AY151" s="45" t="str">
        <f>IF(Sheet1!CT151="Y", "Yes", IF(Sheet1!CT151="N", "No", ""))</f>
        <v/>
      </c>
      <c r="AZ151" s="45" t="str">
        <f>IF(Sheet1!CU151="Y", "Yes", IF(Sheet1!CU151="N", "No", ""))</f>
        <v/>
      </c>
      <c r="BA151" s="45" t="str">
        <f>IF(Sheet1!CV151&lt;&gt;"", "Yes", "")</f>
        <v/>
      </c>
      <c r="BB151" s="45" t="str">
        <f>IF(Sheet1!CW151&lt;&gt;"", "Yes", "")</f>
        <v/>
      </c>
      <c r="BC151" s="45" t="str">
        <f>IF(Sheet1!CX151&lt;&gt;"", "Yes", "")</f>
        <v/>
      </c>
      <c r="BD151" s="45" t="str">
        <f>IF(Sheet1!CY151&lt;&gt;"", "Yes", "")</f>
        <v/>
      </c>
      <c r="BE151" s="45" t="str">
        <f>IF(Sheet1!CZ151="N", "Didn't see one", IF(Sheet1!CZ151="Y", IF(Sheet1!DA151="Y", "It helped", IF(Sheet1!DA151="N", "It didn't help", "")), ""))</f>
        <v/>
      </c>
      <c r="BF151" s="45" t="str">
        <f>IF(Sheet1!DB151&lt;&gt;"", Sheet1!DB151, "")</f>
        <v/>
      </c>
      <c r="BG151" s="45" t="str">
        <f>IF(Sheet1!DC151="Y", "Yes", IF(Sheet1!DC151="N", "No", ""))</f>
        <v/>
      </c>
      <c r="BH151" s="45" t="str">
        <f>IF(Sheet1!DD151="Y", "Yes", IF(Sheet1!DD151="N", "No", ""))</f>
        <v/>
      </c>
      <c r="BI151" s="45" t="str">
        <f>IF(Sheet1!DE151&lt;&gt;"", "Before", IF(Sheet1!DF151&lt;&gt;"", "After", IF(Sheet1!DG151&lt;&gt;"", "Never in a gang","")))</f>
        <v/>
      </c>
      <c r="BJ151" s="45" t="str">
        <f>IF(Sheet1!DG151&lt;&gt;"", "", IF(Sheet1!DH151&lt;&gt;"", Sheet1!DH151, ""))</f>
        <v/>
      </c>
      <c r="BK151" s="45" t="str">
        <f>IF(Sheet1!DI151="Y", "Yes", IF(Sheet1!DI151="N", "No", ""))</f>
        <v/>
      </c>
      <c r="BL151" s="45" t="str">
        <f>IF(Sheet1!DI151="Y", IF(Sheet1!DJ151&lt;&gt;"", Sheet1!DJ151, ""), "")</f>
        <v/>
      </c>
      <c r="BM151" s="45" t="str">
        <f>IF(Sheet1!DL151&lt;&gt;"", Sheet1!DL151, "")</f>
        <v/>
      </c>
      <c r="BN151" s="45" t="str">
        <f>IF(Sheet1!DM151="Y", "Yes", IF(Sheet1!DM151="N", "No", ""))</f>
        <v/>
      </c>
    </row>
    <row r="152" spans="1:66">
      <c r="B152" s="32" t="str">
        <f>IF(Sheet1!B152="M","Male", IF(Sheet1!B152="F","Female",""))</f>
        <v/>
      </c>
      <c r="C152" s="32" t="str">
        <f>IF(Sheet1!C152&lt;&gt;"","&lt;20",IF(Sheet1!D152&lt;&gt;"","21-30",IF(Sheet1!E152&lt;&gt;"","31-40",(IF(Sheet1!F152&lt;&gt;"","41-50",IF(Sheet1!G152&lt;&gt;"","50+",""))))))</f>
        <v/>
      </c>
      <c r="D152" s="32" t="str">
        <f>IF(Sheet1!H152&lt;&gt;"","Latino",IF(Sheet1!I152&lt;&gt;"", "White", IF(Sheet1!J152&lt;&gt;"", "Asian", IF(Sheet1!K152&lt;&gt;"", "African-American",IF(Sheet1!L152&lt;&gt;"", "Other","")))))</f>
        <v/>
      </c>
      <c r="E152" s="32" t="str">
        <f>IF(Sheet1!M152="N","No",IF(Sheet1!M152="Y","Yes",""))</f>
        <v/>
      </c>
      <c r="F152" s="32" t="str">
        <f>IF(Sheet1!N152&lt;&gt;"","Primary",IF(Sheet1!O152&lt;&gt;"","Middle",IF(Sheet1!P152&lt;&gt;"","Some HS",IF(Sheet1!Q152&lt;&gt;"","HS Diploma",IF(Sheet1!R152&lt;&gt;"","Some College",IF(Sheet1!S152&lt;&gt;"","College Diploma",""))))))</f>
        <v/>
      </c>
      <c r="G152" s="32" t="str">
        <f>IF(Sheet1!U152&lt;&gt;"", "&lt;5", IF(Sheet1!V152&lt;&gt;"", "5-19", IF(Sheet1!W152&lt;&gt;"", "20-40", IF(Sheet1!X152&lt;&gt;"", "&gt;40",""))))</f>
        <v/>
      </c>
      <c r="H152" s="32" t="str">
        <f>IF(Sheet1!Y152&lt;&gt;"", "Parents", IF(Sheet1!Z152&lt;&gt;"", "Illegal Activity", IF(Sheet1!AA152&lt;&gt;"", "Gov't Support", IF(Sheet1!AB152&lt;&gt;"", "Other",""))))</f>
        <v/>
      </c>
      <c r="I152" s="32" t="str">
        <f>IF(Sheet1!AC152="Y", "Yes", IF(Sheet1!AC152="N", "No", ""))</f>
        <v/>
      </c>
      <c r="J152" s="32" t="str">
        <f>IF(Sheet1!AD152="N", "0", IF(Sheet1!AE152&lt;&gt;"", "1", IF(Sheet1!AF152&lt;&gt;"", "2-3", IF(Sheet1!AG152&lt;&gt;"", "4-6", IF(Sheet1!AH152&lt;&gt;"", "7+","")))))</f>
        <v/>
      </c>
      <c r="K152" s="32" t="str">
        <f>IF(Sheet1!AI152&lt;&gt;"", "English", IF(Sheet1!AJ152&lt;&gt;"", "Spanish", IF(Sheet1!AK152&lt;&gt;"", "Other","")))</f>
        <v/>
      </c>
      <c r="L152" s="32" t="str">
        <f>IF(Sheet1!AL152&lt;&gt;"","&lt;$20,000",IF(Sheet1!AM152&lt;&gt;"","$20-49K",IF(Sheet1!AN152&lt;&gt;"","$50-100K",IF(Sheet1!AO152&lt;&gt;"","&gt;$100K",""))))</f>
        <v/>
      </c>
      <c r="M152" s="32" t="str">
        <f>IF(Sheet1!AP152="Y", "Yes", IF(Sheet1!AP152="N", "No",""))</f>
        <v/>
      </c>
      <c r="N152" s="51" t="str">
        <f>IF(Sheet1!AQ152="Y", "Yes", IF(Sheet1!AQ152="N", "No",""))</f>
        <v/>
      </c>
      <c r="O152" s="45" t="str">
        <f>IF(Sheet1!AR152="N", 0, IF(Sheet1!AS152&lt;&gt;"", Sheet1!AS152, ""))</f>
        <v/>
      </c>
      <c r="P152" s="45" t="str">
        <f>IF(Sheet1!AT152&lt;&gt;"", "Never", IF(Sheet1!AU152&lt;&gt;"", "Sometimes", IF(Sheet1!AV152&lt;&gt;"", "Often", IF(Sheet1!AW152&lt;&gt;"", "Always",""))))</f>
        <v/>
      </c>
      <c r="Q152" s="45" t="str">
        <f>IF(Sheet1!AX152="Y", "Yes", IF(Sheet1!AX152="N", "No",""))</f>
        <v/>
      </c>
      <c r="R152" s="45" t="str">
        <f>IF(Sheet1!AY152="Y", IF(Sheet1!AZ152&lt;&gt;"", Sheet1!AZ152-Sheet1!DK152+Sheet1!DL152, ""),"")</f>
        <v/>
      </c>
      <c r="S152" s="45" t="str">
        <f>IF(Sheet1!BA152="Y", IF(Sheet1!BB152&lt;&gt;"", Sheet1!BB152-Sheet1!DK152+Sheet1!DL152, ""),"")</f>
        <v/>
      </c>
      <c r="T152" s="45" t="str">
        <f>IF(Sheet1!BC152="Y", IF(Sheet1!BD152&lt;&gt;"", Sheet1!BD152-Sheet1!DK152+Sheet1!DL152, ""),"")</f>
        <v/>
      </c>
      <c r="U152" s="45" t="str">
        <f>IF(Sheet1!BE152="Y", IF(Sheet1!BF152&lt;&gt;"", Sheet1!BF152-Sheet1!DK152+Sheet1!DL152, ""),"")</f>
        <v/>
      </c>
      <c r="V152" s="45" t="str">
        <f>IF(Sheet1!BG152&lt;&gt;"", Sheet1!BG152,"")</f>
        <v/>
      </c>
      <c r="W152" s="45" t="str">
        <f>IF(Sheet1!BH152&lt;&gt;"", Sheet1!BH152,"")</f>
        <v/>
      </c>
      <c r="X152" s="45" t="str">
        <f>IF(Sheet1!BI152&lt;&gt;"", Sheet1!BI152,"")</f>
        <v/>
      </c>
      <c r="Y152" s="45" t="str">
        <f>IF(Sheet1!BJ152="N", 0, IF(Sheet1!BK152&lt;&gt;"", Sheet1!BK152,""))</f>
        <v/>
      </c>
      <c r="Z152" s="45" t="str">
        <f>IF(Sheet1!BK152="N", 0, IF(Sheet1!BL152&lt;&gt;"", Sheet1!BL152,""))</f>
        <v/>
      </c>
      <c r="AA152" s="45" t="str">
        <f>IF(Sheet1!BN152&lt;&gt;"", Sheet1!BN152, "")</f>
        <v/>
      </c>
      <c r="AB152" s="45" t="str">
        <f>IF(Sheet1!BO152="Y", "Yes", IF(Sheet1!BO152="N", "No", IF(Sheet1!BO152="NA", "NA","")))</f>
        <v/>
      </c>
      <c r="AC152" s="45" t="str">
        <f>IF(Sheet1!BO152="N", "No", IF(Sheet1!BO152="NA", "No kids", IF(Sheet1!BP152="Y", "Enough", IF(Sheet1!BP152="N", "Not enough", ""))))</f>
        <v/>
      </c>
      <c r="AD152" s="45" t="str">
        <f>IF(Sheet1!BQ152="Y", "Yes", IF(Sheet1!BQ152="N", "No",""))</f>
        <v/>
      </c>
      <c r="AE152" s="45" t="str">
        <f>IF(Sheet1!BR152&lt;&gt;"", Sheet1!BR152, "")</f>
        <v/>
      </c>
      <c r="AF152" s="45" t="str">
        <f>IF(Sheet1!BS152&lt;&gt;"", "Yes", IF(Sheet1!BT152&lt;&gt;"", "No", IF(Sheet1!BU152&lt;&gt;"", "No surviving parent", IF(Sheet1!BV152&lt;&gt;"", "Don't know",""))))</f>
        <v/>
      </c>
      <c r="AG152" s="45" t="str">
        <f>IF(Sheet1!BW152&lt;&gt;"", "Yes", IF(Sheet1!BX152&lt;&gt;"", "No", IF(Sheet1!BY152&lt;&gt;"", "No surviving parent", IF(Sheet1!BZ152&lt;&gt;"", "Don't know",""))))</f>
        <v/>
      </c>
      <c r="AH152" s="45" t="str">
        <f>IF(Sheet1!CA152&lt;&gt;"", "Yes","")</f>
        <v/>
      </c>
      <c r="AI152" s="45" t="str">
        <f>IF(Sheet1!CB152&lt;&gt;"", "Yes","")</f>
        <v/>
      </c>
      <c r="AJ152" s="45" t="str">
        <f>IF(Sheet1!CC152&lt;&gt;"", "Yes","")</f>
        <v/>
      </c>
      <c r="AK152" s="45" t="str">
        <f>IF(Sheet1!CD152&lt;&gt;"", "Yes","")</f>
        <v/>
      </c>
      <c r="AL152" s="45" t="str">
        <f>IF(Sheet1!CE152&lt;&gt;"", "Yes","")</f>
        <v/>
      </c>
      <c r="AM152" s="45" t="str">
        <f>IF(Sheet1!CF152&lt;&gt;"", Sheet1!CF152, "")</f>
        <v/>
      </c>
      <c r="AN152" s="45" t="str">
        <f>IF(Sheet1!CG152="Y", "Yes", IF(Sheet1!CG152="N", "No",""))</f>
        <v/>
      </c>
      <c r="AO152" s="45" t="str">
        <f>IF(Sheet1!CH152&lt;&gt;"", Sheet1!CH152, "")</f>
        <v/>
      </c>
      <c r="AP152" s="45" t="str">
        <f>IF(Sheet1!CI152&lt;&gt;"", "No family support", IF(Sheet1!CJ152&lt;&gt;"", "A little family support", IF(Sheet1!CK152&lt;&gt;"", "A lot of family support","")))</f>
        <v/>
      </c>
      <c r="AQ152" s="45" t="str">
        <f>IF(Sheet1!CL152&lt;&gt;"", Sheet1!CL152, "")</f>
        <v/>
      </c>
      <c r="AR152" s="45" t="str">
        <f>IF(Sheet1!CM152="Y", "Yes", IF(Sheet1!CM152="N", "No",""))</f>
        <v/>
      </c>
      <c r="AS152" s="45" t="str">
        <f>IF(Sheet1!CN152&lt;&gt;"", "Boys and Girls Club was supportive", "")</f>
        <v/>
      </c>
      <c r="AT152" s="45" t="str">
        <f>IF(Sheet1!CO152&lt;&gt;"", "Supported by Reach program", "")</f>
        <v/>
      </c>
      <c r="AU152" s="45" t="str">
        <f>IF(Sheet1!CP152&lt;&gt;"", "Supported by Girls Inc", "")</f>
        <v/>
      </c>
      <c r="AV152" s="45" t="str">
        <f>IF(Sheet1!CQ152&lt;&gt;"", "Supported by sports teams", "")</f>
        <v/>
      </c>
      <c r="AW152" s="45" t="str">
        <f>IF(Sheet1!CR152&lt;&gt;"", "Supported by other groups", "")</f>
        <v/>
      </c>
      <c r="AX152" s="45" t="str">
        <f>IF(Sheet1!CS152&lt;&gt;"", Sheet1!CS152, "")</f>
        <v/>
      </c>
      <c r="AY152" s="45" t="str">
        <f>IF(Sheet1!CT152="Y", "Yes", IF(Sheet1!CT152="N", "No", ""))</f>
        <v/>
      </c>
      <c r="AZ152" s="45" t="str">
        <f>IF(Sheet1!CU152="Y", "Yes", IF(Sheet1!CU152="N", "No", ""))</f>
        <v/>
      </c>
      <c r="BA152" s="45" t="str">
        <f>IF(Sheet1!CV152&lt;&gt;"", "Yes", "")</f>
        <v/>
      </c>
      <c r="BB152" s="45" t="str">
        <f>IF(Sheet1!CW152&lt;&gt;"", "Yes", "")</f>
        <v/>
      </c>
      <c r="BC152" s="45" t="str">
        <f>IF(Sheet1!CX152&lt;&gt;"", "Yes", "")</f>
        <v/>
      </c>
      <c r="BD152" s="45" t="str">
        <f>IF(Sheet1!CY152&lt;&gt;"", "Yes", "")</f>
        <v/>
      </c>
      <c r="BE152" s="45" t="str">
        <f>IF(Sheet1!CZ152="N", "Didn't see one", IF(Sheet1!CZ152="Y", IF(Sheet1!DA152="Y", "It helped", IF(Sheet1!DA152="N", "It didn't help", "")), ""))</f>
        <v/>
      </c>
      <c r="BF152" s="45" t="str">
        <f>IF(Sheet1!DB152&lt;&gt;"", Sheet1!DB152, "")</f>
        <v/>
      </c>
      <c r="BG152" s="45" t="str">
        <f>IF(Sheet1!DC152="Y", "Yes", IF(Sheet1!DC152="N", "No", ""))</f>
        <v/>
      </c>
      <c r="BH152" s="45" t="str">
        <f>IF(Sheet1!DD152="Y", "Yes", IF(Sheet1!DD152="N", "No", ""))</f>
        <v/>
      </c>
      <c r="BI152" s="45" t="str">
        <f>IF(Sheet1!DE152&lt;&gt;"", "Before", IF(Sheet1!DF152&lt;&gt;"", "After", IF(Sheet1!DG152&lt;&gt;"", "Never in a gang","")))</f>
        <v/>
      </c>
      <c r="BJ152" s="45" t="str">
        <f>IF(Sheet1!DG152&lt;&gt;"", "", IF(Sheet1!DH152&lt;&gt;"", Sheet1!DH152, ""))</f>
        <v/>
      </c>
      <c r="BK152" s="45" t="str">
        <f>IF(Sheet1!DI152="Y", "Yes", IF(Sheet1!DI152="N", "No", ""))</f>
        <v/>
      </c>
      <c r="BL152" s="45" t="str">
        <f>IF(Sheet1!DI152="Y", IF(Sheet1!DJ152&lt;&gt;"", Sheet1!DJ152, ""), "")</f>
        <v/>
      </c>
      <c r="BM152" s="45" t="str">
        <f>IF(Sheet1!DL152&lt;&gt;"", Sheet1!DL152, "")</f>
        <v/>
      </c>
      <c r="BN152" s="45" t="str">
        <f>IF(Sheet1!DM152="Y", "Yes", IF(Sheet1!DM152="N", "No", ""))</f>
        <v/>
      </c>
    </row>
    <row r="153" spans="1:66">
      <c r="B153" s="32" t="str">
        <f>IF(Sheet1!B153="M","Male", IF(Sheet1!B153="F","Female",""))</f>
        <v/>
      </c>
      <c r="C153" s="32" t="str">
        <f>IF(Sheet1!C153&lt;&gt;"","&lt;20",IF(Sheet1!D153&lt;&gt;"","21-30",IF(Sheet1!E153&lt;&gt;"","31-40",(IF(Sheet1!F153&lt;&gt;"","41-50",IF(Sheet1!G153&lt;&gt;"","50+",""))))))</f>
        <v/>
      </c>
      <c r="D153" s="32" t="str">
        <f>IF(Sheet1!H153&lt;&gt;"","Latino",IF(Sheet1!I153&lt;&gt;"", "White", IF(Sheet1!J153&lt;&gt;"", "Asian", IF(Sheet1!K153&lt;&gt;"", "African-American",IF(Sheet1!L153&lt;&gt;"", "Other","")))))</f>
        <v/>
      </c>
      <c r="E153" s="32" t="str">
        <f>IF(Sheet1!M153="N","No",IF(Sheet1!M153="Y","Yes",""))</f>
        <v/>
      </c>
      <c r="F153" s="32" t="str">
        <f>IF(Sheet1!N153&lt;&gt;"","Primary",IF(Sheet1!O153&lt;&gt;"","Middle",IF(Sheet1!P153&lt;&gt;"","Some HS",IF(Sheet1!Q153&lt;&gt;"","HS Diploma",IF(Sheet1!R153&lt;&gt;"","Some College",IF(Sheet1!S153&lt;&gt;"","College Diploma",""))))))</f>
        <v/>
      </c>
      <c r="G153" s="32" t="str">
        <f>IF(Sheet1!U153&lt;&gt;"", "&lt;5", IF(Sheet1!V153&lt;&gt;"", "5-19", IF(Sheet1!W153&lt;&gt;"", "20-40", IF(Sheet1!X153&lt;&gt;"", "&gt;40",""))))</f>
        <v/>
      </c>
      <c r="H153" s="32" t="str">
        <f>IF(Sheet1!Y153&lt;&gt;"", "Parents", IF(Sheet1!Z153&lt;&gt;"", "Illegal Activity", IF(Sheet1!AA153&lt;&gt;"", "Gov't Support", IF(Sheet1!AB153&lt;&gt;"", "Other",""))))</f>
        <v/>
      </c>
      <c r="I153" s="32" t="str">
        <f>IF(Sheet1!AC153="Y", "Yes", IF(Sheet1!AC153="N", "No", ""))</f>
        <v/>
      </c>
      <c r="J153" s="32" t="str">
        <f>IF(Sheet1!AD153="N", "0", IF(Sheet1!AE153&lt;&gt;"", "1", IF(Sheet1!AF153&lt;&gt;"", "2-3", IF(Sheet1!AG153&lt;&gt;"", "4-6", IF(Sheet1!AH153&lt;&gt;"", "7+","")))))</f>
        <v/>
      </c>
      <c r="K153" s="32" t="str">
        <f>IF(Sheet1!AI153&lt;&gt;"", "English", IF(Sheet1!AJ153&lt;&gt;"", "Spanish", IF(Sheet1!AK153&lt;&gt;"", "Other","")))</f>
        <v/>
      </c>
      <c r="L153" s="32" t="str">
        <f>IF(Sheet1!AL153&lt;&gt;"","&lt;$20,000",IF(Sheet1!AM153&lt;&gt;"","$20-49K",IF(Sheet1!AN153&lt;&gt;"","$50-100K",IF(Sheet1!AO153&lt;&gt;"","&gt;$100K",""))))</f>
        <v/>
      </c>
      <c r="M153" s="32" t="str">
        <f>IF(Sheet1!AP153="Y", "Yes", IF(Sheet1!AP153="N", "No",""))</f>
        <v/>
      </c>
      <c r="N153" s="51" t="str">
        <f>IF(Sheet1!AQ153="Y", "Yes", IF(Sheet1!AQ153="N", "No",""))</f>
        <v/>
      </c>
      <c r="O153" s="45" t="str">
        <f>IF(Sheet1!AR153="N", 0, IF(Sheet1!AS153&lt;&gt;"", Sheet1!AS153, ""))</f>
        <v/>
      </c>
      <c r="P153" s="45" t="str">
        <f>IF(Sheet1!AT153&lt;&gt;"", "Never", IF(Sheet1!AU153&lt;&gt;"", "Sometimes", IF(Sheet1!AV153&lt;&gt;"", "Often", IF(Sheet1!AW153&lt;&gt;"", "Always",""))))</f>
        <v/>
      </c>
      <c r="Q153" s="45" t="str">
        <f>IF(Sheet1!AX153="Y", "Yes", IF(Sheet1!AX153="N", "No",""))</f>
        <v/>
      </c>
      <c r="R153" s="45" t="str">
        <f>IF(Sheet1!AY153="Y", IF(Sheet1!AZ153&lt;&gt;"", Sheet1!AZ153-Sheet1!DK153+Sheet1!DL153, ""),"")</f>
        <v/>
      </c>
      <c r="S153" s="45" t="str">
        <f>IF(Sheet1!BA153="Y", IF(Sheet1!BB153&lt;&gt;"", Sheet1!BB153-Sheet1!DK153+Sheet1!DL153, ""),"")</f>
        <v/>
      </c>
      <c r="T153" s="45" t="str">
        <f>IF(Sheet1!BC153="Y", IF(Sheet1!BD153&lt;&gt;"", Sheet1!BD153-Sheet1!DK153+Sheet1!DL153, ""),"")</f>
        <v/>
      </c>
      <c r="U153" s="45" t="str">
        <f>IF(Sheet1!BE153="Y", IF(Sheet1!BF153&lt;&gt;"", Sheet1!BF153-Sheet1!DK153+Sheet1!DL153, ""),"")</f>
        <v/>
      </c>
      <c r="V153" s="45" t="str">
        <f>IF(Sheet1!BG153&lt;&gt;"", Sheet1!BG153,"")</f>
        <v/>
      </c>
      <c r="W153" s="45" t="str">
        <f>IF(Sheet1!BH153&lt;&gt;"", Sheet1!BH153,"")</f>
        <v/>
      </c>
      <c r="X153" s="45" t="str">
        <f>IF(Sheet1!BI153&lt;&gt;"", Sheet1!BI153,"")</f>
        <v/>
      </c>
      <c r="Y153" s="45" t="str">
        <f>IF(Sheet1!BJ153="N", 0, IF(Sheet1!BK153&lt;&gt;"", Sheet1!BK153,""))</f>
        <v/>
      </c>
      <c r="Z153" s="45" t="str">
        <f>IF(Sheet1!BK153="N", 0, IF(Sheet1!BL153&lt;&gt;"", Sheet1!BL153,""))</f>
        <v/>
      </c>
      <c r="AA153" s="45" t="str">
        <f>IF(Sheet1!BN153&lt;&gt;"", Sheet1!BN153, "")</f>
        <v/>
      </c>
      <c r="AB153" s="45" t="str">
        <f>IF(Sheet1!BO153="Y", "Yes", IF(Sheet1!BO153="N", "No", IF(Sheet1!BO153="NA", "NA","")))</f>
        <v/>
      </c>
      <c r="AC153" s="45" t="str">
        <f>IF(Sheet1!BO153="N", "No", IF(Sheet1!BO153="NA", "No kids", IF(Sheet1!BP153="Y", "Enough", IF(Sheet1!BP153="N", "Not enough", ""))))</f>
        <v/>
      </c>
      <c r="AD153" s="45" t="str">
        <f>IF(Sheet1!BQ153="Y", "Yes", IF(Sheet1!BQ153="N", "No",""))</f>
        <v/>
      </c>
      <c r="AE153" s="45" t="str">
        <f>IF(Sheet1!BR153&lt;&gt;"", Sheet1!BR153, "")</f>
        <v/>
      </c>
      <c r="AF153" s="45" t="str">
        <f>IF(Sheet1!BS153&lt;&gt;"", "Yes", IF(Sheet1!BT153&lt;&gt;"", "No", IF(Sheet1!BU153&lt;&gt;"", "No surviving parent", IF(Sheet1!BV153&lt;&gt;"", "Don't know",""))))</f>
        <v/>
      </c>
      <c r="AG153" s="45" t="str">
        <f>IF(Sheet1!BW153&lt;&gt;"", "Yes", IF(Sheet1!BX153&lt;&gt;"", "No", IF(Sheet1!BY153&lt;&gt;"", "No surviving parent", IF(Sheet1!BZ153&lt;&gt;"", "Don't know",""))))</f>
        <v/>
      </c>
      <c r="AH153" s="45" t="str">
        <f>IF(Sheet1!CA153&lt;&gt;"", "Yes","")</f>
        <v/>
      </c>
      <c r="AI153" s="45" t="str">
        <f>IF(Sheet1!CB153&lt;&gt;"", "Yes","")</f>
        <v/>
      </c>
      <c r="AJ153" s="45" t="str">
        <f>IF(Sheet1!CC153&lt;&gt;"", "Yes","")</f>
        <v/>
      </c>
      <c r="AK153" s="45" t="str">
        <f>IF(Sheet1!CD153&lt;&gt;"", "Yes","")</f>
        <v/>
      </c>
      <c r="AL153" s="45" t="str">
        <f>IF(Sheet1!CE153&lt;&gt;"", "Yes","")</f>
        <v/>
      </c>
      <c r="AM153" s="45" t="str">
        <f>IF(Sheet1!CF153&lt;&gt;"", Sheet1!CF153, "")</f>
        <v/>
      </c>
      <c r="AN153" s="45" t="str">
        <f>IF(Sheet1!CG153="Y", "Yes", IF(Sheet1!CG153="N", "No",""))</f>
        <v/>
      </c>
      <c r="AO153" s="45" t="str">
        <f>IF(Sheet1!CH153&lt;&gt;"", Sheet1!CH153, "")</f>
        <v/>
      </c>
      <c r="AP153" s="45" t="str">
        <f>IF(Sheet1!CI153&lt;&gt;"", "No family support", IF(Sheet1!CJ153&lt;&gt;"", "A little family support", IF(Sheet1!CK153&lt;&gt;"", "A lot of family support","")))</f>
        <v/>
      </c>
      <c r="AQ153" s="45" t="str">
        <f>IF(Sheet1!CL153&lt;&gt;"", Sheet1!CL153, "")</f>
        <v/>
      </c>
      <c r="AR153" s="45" t="str">
        <f>IF(Sheet1!CM153="Y", "Yes", IF(Sheet1!CM153="N", "No",""))</f>
        <v/>
      </c>
      <c r="AS153" s="45" t="str">
        <f>IF(Sheet1!CN153&lt;&gt;"", "Boys and Girls Club was supportive", "")</f>
        <v/>
      </c>
      <c r="AT153" s="45" t="str">
        <f>IF(Sheet1!CO153&lt;&gt;"", "Supported by Reach program", "")</f>
        <v/>
      </c>
      <c r="AU153" s="45" t="str">
        <f>IF(Sheet1!CP153&lt;&gt;"", "Supported by Girls Inc", "")</f>
        <v/>
      </c>
      <c r="AV153" s="45" t="str">
        <f>IF(Sheet1!CQ153&lt;&gt;"", "Supported by sports teams", "")</f>
        <v/>
      </c>
      <c r="AW153" s="45" t="str">
        <f>IF(Sheet1!CR153&lt;&gt;"", "Supported by other groups", "")</f>
        <v/>
      </c>
      <c r="AX153" s="45" t="str">
        <f>IF(Sheet1!CS153&lt;&gt;"", Sheet1!CS153, "")</f>
        <v/>
      </c>
      <c r="AY153" s="45" t="str">
        <f>IF(Sheet1!CT153="Y", "Yes", IF(Sheet1!CT153="N", "No", ""))</f>
        <v/>
      </c>
      <c r="AZ153" s="45" t="str">
        <f>IF(Sheet1!CU153="Y", "Yes", IF(Sheet1!CU153="N", "No", ""))</f>
        <v/>
      </c>
      <c r="BA153" s="45" t="str">
        <f>IF(Sheet1!CV153&lt;&gt;"", "Yes", "")</f>
        <v/>
      </c>
      <c r="BB153" s="45" t="str">
        <f>IF(Sheet1!CW153&lt;&gt;"", "Yes", "")</f>
        <v/>
      </c>
      <c r="BC153" s="45" t="str">
        <f>IF(Sheet1!CX153&lt;&gt;"", "Yes", "")</f>
        <v/>
      </c>
      <c r="BD153" s="45" t="str">
        <f>IF(Sheet1!CY153&lt;&gt;"", "Yes", "")</f>
        <v/>
      </c>
      <c r="BE153" s="45" t="str">
        <f>IF(Sheet1!CZ153="N", "Didn't see one", IF(Sheet1!CZ153="Y", IF(Sheet1!DA153="Y", "It helped", IF(Sheet1!DA153="N", "It didn't help", "")), ""))</f>
        <v/>
      </c>
      <c r="BF153" s="45" t="str">
        <f>IF(Sheet1!DB153&lt;&gt;"", Sheet1!DB153, "")</f>
        <v/>
      </c>
      <c r="BG153" s="45" t="str">
        <f>IF(Sheet1!DC153="Y", "Yes", IF(Sheet1!DC153="N", "No", ""))</f>
        <v/>
      </c>
      <c r="BH153" s="45" t="str">
        <f>IF(Sheet1!DD153="Y", "Yes", IF(Sheet1!DD153="N", "No", ""))</f>
        <v/>
      </c>
      <c r="BI153" s="45" t="str">
        <f>IF(Sheet1!DE153&lt;&gt;"", "Before", IF(Sheet1!DF153&lt;&gt;"", "After", IF(Sheet1!DG153&lt;&gt;"", "Never in a gang","")))</f>
        <v/>
      </c>
      <c r="BJ153" s="45" t="str">
        <f>IF(Sheet1!DG153&lt;&gt;"", "", IF(Sheet1!DH153&lt;&gt;"", Sheet1!DH153, ""))</f>
        <v/>
      </c>
      <c r="BK153" s="45" t="str">
        <f>IF(Sheet1!DI153="Y", "Yes", IF(Sheet1!DI153="N", "No", ""))</f>
        <v/>
      </c>
      <c r="BL153" s="45" t="str">
        <f>IF(Sheet1!DI153="Y", IF(Sheet1!DJ153&lt;&gt;"", Sheet1!DJ153, ""), "")</f>
        <v/>
      </c>
      <c r="BM153" s="45" t="str">
        <f>IF(Sheet1!DL153&lt;&gt;"", Sheet1!DL153, "")</f>
        <v/>
      </c>
      <c r="BN153" s="45" t="str">
        <f>IF(Sheet1!DM153="Y", "Yes", IF(Sheet1!DM153="N", "No", ""))</f>
        <v/>
      </c>
    </row>
    <row r="154" spans="1:66">
      <c r="B154" s="32" t="str">
        <f>IF(Sheet1!B154="M","Male", IF(Sheet1!B154="F","Female",""))</f>
        <v/>
      </c>
      <c r="C154" s="32" t="str">
        <f>IF(Sheet1!C154&lt;&gt;"","&lt;20",IF(Sheet1!D154&lt;&gt;"","21-30",IF(Sheet1!E154&lt;&gt;"","31-40",(IF(Sheet1!F154&lt;&gt;"","41-50",IF(Sheet1!G154&lt;&gt;"","50+",""))))))</f>
        <v/>
      </c>
      <c r="D154" s="32" t="str">
        <f>IF(Sheet1!H154&lt;&gt;"","Latino",IF(Sheet1!I154&lt;&gt;"", "White", IF(Sheet1!J154&lt;&gt;"", "Asian", IF(Sheet1!K154&lt;&gt;"", "African-American",IF(Sheet1!L154&lt;&gt;"", "Other","")))))</f>
        <v/>
      </c>
      <c r="E154" s="32" t="str">
        <f>IF(Sheet1!M154="N","No",IF(Sheet1!M154="Y","Yes",""))</f>
        <v/>
      </c>
      <c r="F154" s="32" t="str">
        <f>IF(Sheet1!N154&lt;&gt;"","Primary",IF(Sheet1!O154&lt;&gt;"","Middle",IF(Sheet1!P154&lt;&gt;"","Some HS",IF(Sheet1!Q154&lt;&gt;"","HS Diploma",IF(Sheet1!R154&lt;&gt;"","Some College",IF(Sheet1!S154&lt;&gt;"","College Diploma",""))))))</f>
        <v/>
      </c>
      <c r="G154" s="32" t="str">
        <f>IF(Sheet1!U154&lt;&gt;"", "&lt;5", IF(Sheet1!V154&lt;&gt;"", "5-19", IF(Sheet1!W154&lt;&gt;"", "20-40", IF(Sheet1!X154&lt;&gt;"", "&gt;40",""))))</f>
        <v/>
      </c>
      <c r="H154" s="32" t="str">
        <f>IF(Sheet1!Y154&lt;&gt;"", "Parents", IF(Sheet1!Z154&lt;&gt;"", "Illegal Activity", IF(Sheet1!AA154&lt;&gt;"", "Gov't Support", IF(Sheet1!AB154&lt;&gt;"", "Other",""))))</f>
        <v/>
      </c>
      <c r="I154" s="32" t="str">
        <f>IF(Sheet1!AC154="Y", "Yes", IF(Sheet1!AC154="N", "No", ""))</f>
        <v/>
      </c>
      <c r="J154" s="32" t="str">
        <f>IF(Sheet1!AD154="N", "0", IF(Sheet1!AE154&lt;&gt;"", "1", IF(Sheet1!AF154&lt;&gt;"", "2-3", IF(Sheet1!AG154&lt;&gt;"", "4-6", IF(Sheet1!AH154&lt;&gt;"", "7+","")))))</f>
        <v/>
      </c>
      <c r="K154" s="32" t="str">
        <f>IF(Sheet1!AI154&lt;&gt;"", "English", IF(Sheet1!AJ154&lt;&gt;"", "Spanish", IF(Sheet1!AK154&lt;&gt;"", "Other","")))</f>
        <v/>
      </c>
      <c r="L154" s="32" t="str">
        <f>IF(Sheet1!AL154&lt;&gt;"","&lt;$20,000",IF(Sheet1!AM154&lt;&gt;"","$20-49K",IF(Sheet1!AN154&lt;&gt;"","$50-100K",IF(Sheet1!AO154&lt;&gt;"","&gt;$100K",""))))</f>
        <v/>
      </c>
      <c r="M154" s="32" t="str">
        <f>IF(Sheet1!AP154="Y", "Yes", IF(Sheet1!AP154="N", "No",""))</f>
        <v/>
      </c>
      <c r="N154" s="51" t="str">
        <f>IF(Sheet1!AQ154="Y", "Yes", IF(Sheet1!AQ154="N", "No",""))</f>
        <v/>
      </c>
      <c r="O154" s="45" t="str">
        <f>IF(Sheet1!AR154="N", 0, IF(Sheet1!AS154&lt;&gt;"", Sheet1!AS154, ""))</f>
        <v/>
      </c>
      <c r="P154" s="45" t="str">
        <f>IF(Sheet1!AT154&lt;&gt;"", "Never", IF(Sheet1!AU154&lt;&gt;"", "Sometimes", IF(Sheet1!AV154&lt;&gt;"", "Often", IF(Sheet1!AW154&lt;&gt;"", "Always",""))))</f>
        <v/>
      </c>
      <c r="Q154" s="45" t="str">
        <f>IF(Sheet1!AX154="Y", "Yes", IF(Sheet1!AX154="N", "No",""))</f>
        <v/>
      </c>
      <c r="R154" s="45" t="str">
        <f>IF(Sheet1!AY154="Y", IF(Sheet1!AZ154&lt;&gt;"", Sheet1!AZ154-Sheet1!DK154+Sheet1!DL154, ""),"")</f>
        <v/>
      </c>
      <c r="S154" s="45" t="str">
        <f>IF(Sheet1!BA154="Y", IF(Sheet1!BB154&lt;&gt;"", Sheet1!BB154-Sheet1!DK154+Sheet1!DL154, ""),"")</f>
        <v/>
      </c>
      <c r="T154" s="45" t="str">
        <f>IF(Sheet1!BC154="Y", IF(Sheet1!BD154&lt;&gt;"", Sheet1!BD154-Sheet1!DK154+Sheet1!DL154, ""),"")</f>
        <v/>
      </c>
      <c r="U154" s="45" t="str">
        <f>IF(Sheet1!BE154="Y", IF(Sheet1!BF154&lt;&gt;"", Sheet1!BF154-Sheet1!DK154+Sheet1!DL154, ""),"")</f>
        <v/>
      </c>
      <c r="V154" s="45" t="str">
        <f>IF(Sheet1!BG154&lt;&gt;"", Sheet1!BG154,"")</f>
        <v/>
      </c>
      <c r="W154" s="45" t="str">
        <f>IF(Sheet1!BH154&lt;&gt;"", Sheet1!BH154,"")</f>
        <v/>
      </c>
      <c r="X154" s="45" t="str">
        <f>IF(Sheet1!BI154&lt;&gt;"", Sheet1!BI154,"")</f>
        <v/>
      </c>
      <c r="Y154" s="45" t="str">
        <f>IF(Sheet1!BJ154="N", 0, IF(Sheet1!BK154&lt;&gt;"", Sheet1!BK154,""))</f>
        <v/>
      </c>
      <c r="Z154" s="45" t="str">
        <f>IF(Sheet1!BK154="N", 0, IF(Sheet1!BL154&lt;&gt;"", Sheet1!BL154,""))</f>
        <v/>
      </c>
      <c r="AA154" s="45" t="str">
        <f>IF(Sheet1!BN154&lt;&gt;"", Sheet1!BN154, "")</f>
        <v/>
      </c>
      <c r="AB154" s="45" t="str">
        <f>IF(Sheet1!BO154="Y", "Yes", IF(Sheet1!BO154="N", "No", IF(Sheet1!BO154="NA", "NA","")))</f>
        <v/>
      </c>
      <c r="AC154" s="45" t="str">
        <f>IF(Sheet1!BO154="N", "No", IF(Sheet1!BO154="NA", "No kids", IF(Sheet1!BP154="Y", "Enough", IF(Sheet1!BP154="N", "Not enough", ""))))</f>
        <v/>
      </c>
      <c r="AD154" s="45" t="str">
        <f>IF(Sheet1!BQ154="Y", "Yes", IF(Sheet1!BQ154="N", "No",""))</f>
        <v/>
      </c>
      <c r="AE154" s="45" t="str">
        <f>IF(Sheet1!BR154&lt;&gt;"", Sheet1!BR154, "")</f>
        <v/>
      </c>
      <c r="AF154" s="45" t="str">
        <f>IF(Sheet1!BS154&lt;&gt;"", "Yes", IF(Sheet1!BT154&lt;&gt;"", "No", IF(Sheet1!BU154&lt;&gt;"", "No surviving parent", IF(Sheet1!BV154&lt;&gt;"", "Don't know",""))))</f>
        <v/>
      </c>
      <c r="AG154" s="45" t="str">
        <f>IF(Sheet1!BW154&lt;&gt;"", "Yes", IF(Sheet1!BX154&lt;&gt;"", "No", IF(Sheet1!BY154&lt;&gt;"", "No surviving parent", IF(Sheet1!BZ154&lt;&gt;"", "Don't know",""))))</f>
        <v/>
      </c>
      <c r="AH154" s="45" t="str">
        <f>IF(Sheet1!CA154&lt;&gt;"", "Yes","")</f>
        <v/>
      </c>
      <c r="AI154" s="45" t="str">
        <f>IF(Sheet1!CB154&lt;&gt;"", "Yes","")</f>
        <v/>
      </c>
      <c r="AJ154" s="45" t="str">
        <f>IF(Sheet1!CC154&lt;&gt;"", "Yes","")</f>
        <v/>
      </c>
      <c r="AK154" s="45" t="str">
        <f>IF(Sheet1!CD154&lt;&gt;"", "Yes","")</f>
        <v/>
      </c>
      <c r="AL154" s="45" t="str">
        <f>IF(Sheet1!CE154&lt;&gt;"", "Yes","")</f>
        <v/>
      </c>
      <c r="AM154" s="45" t="str">
        <f>IF(Sheet1!CF154&lt;&gt;"", Sheet1!CF154, "")</f>
        <v/>
      </c>
      <c r="AN154" s="45" t="str">
        <f>IF(Sheet1!CG154="Y", "Yes", IF(Sheet1!CG154="N", "No",""))</f>
        <v/>
      </c>
      <c r="AO154" s="45" t="str">
        <f>IF(Sheet1!CH154&lt;&gt;"", Sheet1!CH154, "")</f>
        <v/>
      </c>
      <c r="AP154" s="45" t="str">
        <f>IF(Sheet1!CI154&lt;&gt;"", "No family support", IF(Sheet1!CJ154&lt;&gt;"", "A little family support", IF(Sheet1!CK154&lt;&gt;"", "A lot of family support","")))</f>
        <v/>
      </c>
      <c r="AQ154" s="45" t="str">
        <f>IF(Sheet1!CL154&lt;&gt;"", Sheet1!CL154, "")</f>
        <v/>
      </c>
      <c r="AR154" s="45" t="str">
        <f>IF(Sheet1!CM154="Y", "Yes", IF(Sheet1!CM154="N", "No",""))</f>
        <v/>
      </c>
      <c r="AS154" s="45" t="str">
        <f>IF(Sheet1!CN154&lt;&gt;"", "Boys and Girls Club was supportive", "")</f>
        <v/>
      </c>
      <c r="AT154" s="45" t="str">
        <f>IF(Sheet1!CO154&lt;&gt;"", "Supported by Reach program", "")</f>
        <v/>
      </c>
      <c r="AU154" s="45" t="str">
        <f>IF(Sheet1!CP154&lt;&gt;"", "Supported by Girls Inc", "")</f>
        <v/>
      </c>
      <c r="AV154" s="45" t="str">
        <f>IF(Sheet1!CQ154&lt;&gt;"", "Supported by sports teams", "")</f>
        <v/>
      </c>
      <c r="AW154" s="45" t="str">
        <f>IF(Sheet1!CR154&lt;&gt;"", "Supported by other groups", "")</f>
        <v/>
      </c>
      <c r="AX154" s="45" t="str">
        <f>IF(Sheet1!CS154&lt;&gt;"", Sheet1!CS154, "")</f>
        <v/>
      </c>
      <c r="AY154" s="45" t="str">
        <f>IF(Sheet1!CT154="Y", "Yes", IF(Sheet1!CT154="N", "No", ""))</f>
        <v/>
      </c>
      <c r="AZ154" s="45" t="str">
        <f>IF(Sheet1!CU154="Y", "Yes", IF(Sheet1!CU154="N", "No", ""))</f>
        <v/>
      </c>
      <c r="BA154" s="45" t="str">
        <f>IF(Sheet1!CV154&lt;&gt;"", "Yes", "")</f>
        <v/>
      </c>
      <c r="BB154" s="45" t="str">
        <f>IF(Sheet1!CW154&lt;&gt;"", "Yes", "")</f>
        <v/>
      </c>
      <c r="BC154" s="45" t="str">
        <f>IF(Sheet1!CX154&lt;&gt;"", "Yes", "")</f>
        <v/>
      </c>
      <c r="BD154" s="45" t="str">
        <f>IF(Sheet1!CY154&lt;&gt;"", "Yes", "")</f>
        <v/>
      </c>
      <c r="BE154" s="45" t="str">
        <f>IF(Sheet1!CZ154="N", "Didn't see one", IF(Sheet1!CZ154="Y", IF(Sheet1!DA154="Y", "It helped", IF(Sheet1!DA154="N", "It didn't help", "")), ""))</f>
        <v/>
      </c>
      <c r="BF154" s="45" t="str">
        <f>IF(Sheet1!DB154&lt;&gt;"", Sheet1!DB154, "")</f>
        <v/>
      </c>
      <c r="BG154" s="45" t="str">
        <f>IF(Sheet1!DC154="Y", "Yes", IF(Sheet1!DC154="N", "No", ""))</f>
        <v/>
      </c>
      <c r="BH154" s="45" t="str">
        <f>IF(Sheet1!DD154="Y", "Yes", IF(Sheet1!DD154="N", "No", ""))</f>
        <v/>
      </c>
      <c r="BI154" s="45" t="str">
        <f>IF(Sheet1!DE154&lt;&gt;"", "Before", IF(Sheet1!DF154&lt;&gt;"", "After", IF(Sheet1!DG154&lt;&gt;"", "Never in a gang","")))</f>
        <v/>
      </c>
      <c r="BJ154" s="45" t="str">
        <f>IF(Sheet1!DG154&lt;&gt;"", "", IF(Sheet1!DH154&lt;&gt;"", Sheet1!DH154, ""))</f>
        <v/>
      </c>
      <c r="BK154" s="45" t="str">
        <f>IF(Sheet1!DI154="Y", "Yes", IF(Sheet1!DI154="N", "No", ""))</f>
        <v/>
      </c>
      <c r="BL154" s="45" t="str">
        <f>IF(Sheet1!DI154="Y", IF(Sheet1!DJ154&lt;&gt;"", Sheet1!DJ154, ""), "")</f>
        <v/>
      </c>
      <c r="BM154" s="45" t="str">
        <f>IF(Sheet1!DL154&lt;&gt;"", Sheet1!DL154, "")</f>
        <v/>
      </c>
      <c r="BN154" s="45" t="str">
        <f>IF(Sheet1!DM154="Y", "Yes", IF(Sheet1!DM154="N", "No", ""))</f>
        <v/>
      </c>
    </row>
    <row r="155" spans="1:66">
      <c r="B155" s="32" t="str">
        <f>IF(Sheet1!B155="M","Male", IF(Sheet1!B155="F","Female",""))</f>
        <v/>
      </c>
      <c r="C155" s="32" t="str">
        <f>IF(Sheet1!C155&lt;&gt;"","&lt;20",IF(Sheet1!D155&lt;&gt;"","21-30",IF(Sheet1!E155&lt;&gt;"","31-40",(IF(Sheet1!F155&lt;&gt;"","41-50",IF(Sheet1!G155&lt;&gt;"","50+",""))))))</f>
        <v/>
      </c>
      <c r="D155" s="32" t="str">
        <f>IF(Sheet1!H155&lt;&gt;"","Latino",IF(Sheet1!I155&lt;&gt;"", "White", IF(Sheet1!J155&lt;&gt;"", "Asian", IF(Sheet1!K155&lt;&gt;"", "African-American",IF(Sheet1!L155&lt;&gt;"", "Other","")))))</f>
        <v/>
      </c>
      <c r="E155" s="32" t="str">
        <f>IF(Sheet1!M155="N","No",IF(Sheet1!M155="Y","Yes",""))</f>
        <v/>
      </c>
      <c r="F155" s="32" t="str">
        <f>IF(Sheet1!N155&lt;&gt;"","Primary",IF(Sheet1!O155&lt;&gt;"","Middle",IF(Sheet1!P155&lt;&gt;"","Some HS",IF(Sheet1!Q155&lt;&gt;"","HS Diploma",IF(Sheet1!R155&lt;&gt;"","Some College",IF(Sheet1!S155&lt;&gt;"","College Diploma",""))))))</f>
        <v/>
      </c>
      <c r="G155" s="32" t="str">
        <f>IF(Sheet1!U155&lt;&gt;"", "&lt;5", IF(Sheet1!V155&lt;&gt;"", "5-19", IF(Sheet1!W155&lt;&gt;"", "20-40", IF(Sheet1!X155&lt;&gt;"", "&gt;40",""))))</f>
        <v/>
      </c>
      <c r="H155" s="32" t="str">
        <f>IF(Sheet1!Y155&lt;&gt;"", "Parents", IF(Sheet1!Z155&lt;&gt;"", "Illegal Activity", IF(Sheet1!AA155&lt;&gt;"", "Gov't Support", IF(Sheet1!AB155&lt;&gt;"", "Other",""))))</f>
        <v/>
      </c>
      <c r="I155" s="32" t="str">
        <f>IF(Sheet1!AC155="Y", "Yes", IF(Sheet1!AC155="N", "No", ""))</f>
        <v/>
      </c>
      <c r="J155" s="32" t="str">
        <f>IF(Sheet1!AD155="N", "0", IF(Sheet1!AE155&lt;&gt;"", "1", IF(Sheet1!AF155&lt;&gt;"", "2-3", IF(Sheet1!AG155&lt;&gt;"", "4-6", IF(Sheet1!AH155&lt;&gt;"", "7+","")))))</f>
        <v/>
      </c>
      <c r="K155" s="32" t="str">
        <f>IF(Sheet1!AI155&lt;&gt;"", "English", IF(Sheet1!AJ155&lt;&gt;"", "Spanish", IF(Sheet1!AK155&lt;&gt;"", "Other","")))</f>
        <v/>
      </c>
      <c r="L155" s="32" t="str">
        <f>IF(Sheet1!AL155&lt;&gt;"","&lt;$20,000",IF(Sheet1!AM155&lt;&gt;"","$20-49K",IF(Sheet1!AN155&lt;&gt;"","$50-100K",IF(Sheet1!AO155&lt;&gt;"","&gt;$100K",""))))</f>
        <v/>
      </c>
      <c r="M155" s="32" t="str">
        <f>IF(Sheet1!AP155="Y", "Yes", IF(Sheet1!AP155="N", "No",""))</f>
        <v/>
      </c>
      <c r="N155" s="51" t="str">
        <f>IF(Sheet1!AQ155="Y", "Yes", IF(Sheet1!AQ155="N", "No",""))</f>
        <v/>
      </c>
      <c r="O155" s="45" t="str">
        <f>IF(Sheet1!AR155="N", 0, IF(Sheet1!AS155&lt;&gt;"", Sheet1!AS155, ""))</f>
        <v/>
      </c>
      <c r="P155" s="45" t="str">
        <f>IF(Sheet1!AT155&lt;&gt;"", "Never", IF(Sheet1!AU155&lt;&gt;"", "Sometimes", IF(Sheet1!AV155&lt;&gt;"", "Often", IF(Sheet1!AW155&lt;&gt;"", "Always",""))))</f>
        <v/>
      </c>
      <c r="Q155" s="45" t="str">
        <f>IF(Sheet1!AX155="Y", "Yes", IF(Sheet1!AX155="N", "No",""))</f>
        <v/>
      </c>
      <c r="R155" s="45" t="str">
        <f>IF(Sheet1!AY155="Y", IF(Sheet1!AZ155&lt;&gt;"", Sheet1!AZ155-Sheet1!DK155+Sheet1!DL155, ""),"")</f>
        <v/>
      </c>
      <c r="S155" s="45" t="str">
        <f>IF(Sheet1!BA155="Y", IF(Sheet1!BB155&lt;&gt;"", Sheet1!BB155-Sheet1!DK155+Sheet1!DL155, ""),"")</f>
        <v/>
      </c>
      <c r="T155" s="45" t="str">
        <f>IF(Sheet1!BC155="Y", IF(Sheet1!BD155&lt;&gt;"", Sheet1!BD155-Sheet1!DK155+Sheet1!DL155, ""),"")</f>
        <v/>
      </c>
      <c r="U155" s="45" t="str">
        <f>IF(Sheet1!BE155="Y", IF(Sheet1!BF155&lt;&gt;"", Sheet1!BF155-Sheet1!DK155+Sheet1!DL155, ""),"")</f>
        <v/>
      </c>
      <c r="V155" s="45" t="str">
        <f>IF(Sheet1!BG155&lt;&gt;"", Sheet1!BG155,"")</f>
        <v/>
      </c>
      <c r="W155" s="45" t="str">
        <f>IF(Sheet1!BH155&lt;&gt;"", Sheet1!BH155,"")</f>
        <v/>
      </c>
      <c r="X155" s="45" t="str">
        <f>IF(Sheet1!BI155&lt;&gt;"", Sheet1!BI155,"")</f>
        <v/>
      </c>
      <c r="Y155" s="45" t="str">
        <f>IF(Sheet1!BJ155="N", 0, IF(Sheet1!BK155&lt;&gt;"", Sheet1!BK155,""))</f>
        <v/>
      </c>
      <c r="Z155" s="45" t="str">
        <f>IF(Sheet1!BK155="N", 0, IF(Sheet1!BL155&lt;&gt;"", Sheet1!BL155,""))</f>
        <v/>
      </c>
      <c r="AA155" s="45" t="str">
        <f>IF(Sheet1!BN155&lt;&gt;"", Sheet1!BN155, "")</f>
        <v/>
      </c>
      <c r="AB155" s="45" t="str">
        <f>IF(Sheet1!BO155="Y", "Yes", IF(Sheet1!BO155="N", "No", IF(Sheet1!BO155="NA", "NA","")))</f>
        <v/>
      </c>
      <c r="AC155" s="45" t="str">
        <f>IF(Sheet1!BO155="N", "No", IF(Sheet1!BO155="NA", "No kids", IF(Sheet1!BP155="Y", "Enough", IF(Sheet1!BP155="N", "Not enough", ""))))</f>
        <v/>
      </c>
      <c r="AD155" s="45" t="str">
        <f>IF(Sheet1!BQ155="Y", "Yes", IF(Sheet1!BQ155="N", "No",""))</f>
        <v/>
      </c>
      <c r="AE155" s="45" t="str">
        <f>IF(Sheet1!BR155&lt;&gt;"", Sheet1!BR155, "")</f>
        <v/>
      </c>
      <c r="AF155" s="45" t="str">
        <f>IF(Sheet1!BS155&lt;&gt;"", "Yes", IF(Sheet1!BT155&lt;&gt;"", "No", IF(Sheet1!BU155&lt;&gt;"", "No surviving parent", IF(Sheet1!BV155&lt;&gt;"", "Don't know",""))))</f>
        <v/>
      </c>
      <c r="AG155" s="45" t="str">
        <f>IF(Sheet1!BW155&lt;&gt;"", "Yes", IF(Sheet1!BX155&lt;&gt;"", "No", IF(Sheet1!BY155&lt;&gt;"", "No surviving parent", IF(Sheet1!BZ155&lt;&gt;"", "Don't know",""))))</f>
        <v/>
      </c>
      <c r="AH155" s="45" t="str">
        <f>IF(Sheet1!CA155&lt;&gt;"", "Yes","")</f>
        <v/>
      </c>
      <c r="AI155" s="45" t="str">
        <f>IF(Sheet1!CB155&lt;&gt;"", "Yes","")</f>
        <v/>
      </c>
      <c r="AJ155" s="45" t="str">
        <f>IF(Sheet1!CC155&lt;&gt;"", "Yes","")</f>
        <v/>
      </c>
      <c r="AK155" s="45" t="str">
        <f>IF(Sheet1!CD155&lt;&gt;"", "Yes","")</f>
        <v/>
      </c>
      <c r="AL155" s="45" t="str">
        <f>IF(Sheet1!CE155&lt;&gt;"", "Yes","")</f>
        <v/>
      </c>
      <c r="AM155" s="45" t="str">
        <f>IF(Sheet1!CF155&lt;&gt;"", Sheet1!CF155, "")</f>
        <v/>
      </c>
      <c r="AN155" s="45" t="str">
        <f>IF(Sheet1!CG155="Y", "Yes", IF(Sheet1!CG155="N", "No",""))</f>
        <v/>
      </c>
      <c r="AO155" s="45" t="str">
        <f>IF(Sheet1!CH155&lt;&gt;"", Sheet1!CH155, "")</f>
        <v/>
      </c>
      <c r="AP155" s="45" t="str">
        <f>IF(Sheet1!CI155&lt;&gt;"", "No family support", IF(Sheet1!CJ155&lt;&gt;"", "A little family support", IF(Sheet1!CK155&lt;&gt;"", "A lot of family support","")))</f>
        <v/>
      </c>
      <c r="AQ155" s="45" t="str">
        <f>IF(Sheet1!CL155&lt;&gt;"", Sheet1!CL155, "")</f>
        <v/>
      </c>
      <c r="AR155" s="45" t="str">
        <f>IF(Sheet1!CM155="Y", "Yes", IF(Sheet1!CM155="N", "No",""))</f>
        <v/>
      </c>
      <c r="AS155" s="45" t="str">
        <f>IF(Sheet1!CN155&lt;&gt;"", "Boys and Girls Club was supportive", "")</f>
        <v/>
      </c>
      <c r="AT155" s="45" t="str">
        <f>IF(Sheet1!CO155&lt;&gt;"", "Supported by Reach program", "")</f>
        <v/>
      </c>
      <c r="AU155" s="45" t="str">
        <f>IF(Sheet1!CP155&lt;&gt;"", "Supported by Girls Inc", "")</f>
        <v/>
      </c>
      <c r="AV155" s="45" t="str">
        <f>IF(Sheet1!CQ155&lt;&gt;"", "Supported by sports teams", "")</f>
        <v/>
      </c>
      <c r="AW155" s="45" t="str">
        <f>IF(Sheet1!CR155&lt;&gt;"", "Supported by other groups", "")</f>
        <v/>
      </c>
      <c r="AX155" s="45" t="str">
        <f>IF(Sheet1!CS155&lt;&gt;"", Sheet1!CS155, "")</f>
        <v/>
      </c>
      <c r="AY155" s="45" t="str">
        <f>IF(Sheet1!CT155="Y", "Yes", IF(Sheet1!CT155="N", "No", ""))</f>
        <v/>
      </c>
      <c r="AZ155" s="45" t="str">
        <f>IF(Sheet1!CU155="Y", "Yes", IF(Sheet1!CU155="N", "No", ""))</f>
        <v/>
      </c>
      <c r="BA155" s="45" t="str">
        <f>IF(Sheet1!CV155&lt;&gt;"", "Yes", "")</f>
        <v/>
      </c>
      <c r="BB155" s="45" t="str">
        <f>IF(Sheet1!CW155&lt;&gt;"", "Yes", "")</f>
        <v/>
      </c>
      <c r="BC155" s="45" t="str">
        <f>IF(Sheet1!CX155&lt;&gt;"", "Yes", "")</f>
        <v/>
      </c>
      <c r="BD155" s="45" t="str">
        <f>IF(Sheet1!CY155&lt;&gt;"", "Yes", "")</f>
        <v/>
      </c>
      <c r="BE155" s="45" t="str">
        <f>IF(Sheet1!CZ155="N", "Didn't see one", IF(Sheet1!CZ155="Y", IF(Sheet1!DA155="Y", "It helped", IF(Sheet1!DA155="N", "It didn't help", "")), ""))</f>
        <v/>
      </c>
      <c r="BF155" s="45" t="str">
        <f>IF(Sheet1!DB155&lt;&gt;"", Sheet1!DB155, "")</f>
        <v/>
      </c>
      <c r="BG155" s="45" t="str">
        <f>IF(Sheet1!DC155="Y", "Yes", IF(Sheet1!DC155="N", "No", ""))</f>
        <v/>
      </c>
      <c r="BH155" s="45" t="str">
        <f>IF(Sheet1!DD155="Y", "Yes", IF(Sheet1!DD155="N", "No", ""))</f>
        <v/>
      </c>
      <c r="BI155" s="45" t="str">
        <f>IF(Sheet1!DE155&lt;&gt;"", "Before", IF(Sheet1!DF155&lt;&gt;"", "After", IF(Sheet1!DG155&lt;&gt;"", "Never in a gang","")))</f>
        <v/>
      </c>
      <c r="BJ155" s="45" t="str">
        <f>IF(Sheet1!DG155&lt;&gt;"", "", IF(Sheet1!DH155&lt;&gt;"", Sheet1!DH155, ""))</f>
        <v/>
      </c>
      <c r="BK155" s="45" t="str">
        <f>IF(Sheet1!DI155="Y", "Yes", IF(Sheet1!DI155="N", "No", ""))</f>
        <v/>
      </c>
      <c r="BL155" s="45" t="str">
        <f>IF(Sheet1!DI155="Y", IF(Sheet1!DJ155&lt;&gt;"", Sheet1!DJ155, ""), "")</f>
        <v/>
      </c>
      <c r="BM155" s="45" t="str">
        <f>IF(Sheet1!DL155&lt;&gt;"", Sheet1!DL155, "")</f>
        <v/>
      </c>
      <c r="BN155" s="45" t="str">
        <f>IF(Sheet1!DM155="Y", "Yes", IF(Sheet1!DM155="N", "No", ""))</f>
        <v/>
      </c>
    </row>
    <row r="156" spans="1:66">
      <c r="B156" s="32" t="str">
        <f>IF(Sheet1!B156="M","Male", IF(Sheet1!B156="F","Female",""))</f>
        <v/>
      </c>
      <c r="C156" s="32" t="str">
        <f>IF(Sheet1!C156&lt;&gt;"","&lt;20",IF(Sheet1!D156&lt;&gt;"","21-30",IF(Sheet1!E156&lt;&gt;"","31-40",(IF(Sheet1!F156&lt;&gt;"","41-50",IF(Sheet1!G156&lt;&gt;"","50+",""))))))</f>
        <v/>
      </c>
      <c r="D156" s="32" t="str">
        <f>IF(Sheet1!H156&lt;&gt;"","Latino",IF(Sheet1!I156&lt;&gt;"", "White", IF(Sheet1!J156&lt;&gt;"", "Asian", IF(Sheet1!K156&lt;&gt;"", "African-American",IF(Sheet1!L156&lt;&gt;"", "Other","")))))</f>
        <v/>
      </c>
      <c r="E156" s="32" t="str">
        <f>IF(Sheet1!M156="N","No",IF(Sheet1!M156="Y","Yes",""))</f>
        <v/>
      </c>
      <c r="F156" s="32" t="str">
        <f>IF(Sheet1!N156&lt;&gt;"","Primary",IF(Sheet1!O156&lt;&gt;"","Middle",IF(Sheet1!P156&lt;&gt;"","Some HS",IF(Sheet1!Q156&lt;&gt;"","HS Diploma",IF(Sheet1!R156&lt;&gt;"","Some College",IF(Sheet1!S156&lt;&gt;"","College Diploma",""))))))</f>
        <v/>
      </c>
      <c r="G156" s="32" t="str">
        <f>IF(Sheet1!U156&lt;&gt;"", "&lt;5", IF(Sheet1!V156&lt;&gt;"", "5-19", IF(Sheet1!W156&lt;&gt;"", "20-40", IF(Sheet1!X156&lt;&gt;"", "&gt;40",""))))</f>
        <v/>
      </c>
      <c r="H156" s="32" t="str">
        <f>IF(Sheet1!Y156&lt;&gt;"", "Parents", IF(Sheet1!Z156&lt;&gt;"", "Illegal Activity", IF(Sheet1!AA156&lt;&gt;"", "Gov't Support", IF(Sheet1!AB156&lt;&gt;"", "Other",""))))</f>
        <v/>
      </c>
      <c r="I156" s="32" t="str">
        <f>IF(Sheet1!AC156="Y", "Yes", IF(Sheet1!AC156="N", "No", ""))</f>
        <v/>
      </c>
      <c r="J156" s="32" t="str">
        <f>IF(Sheet1!AD156="N", "0", IF(Sheet1!AE156&lt;&gt;"", "1", IF(Sheet1!AF156&lt;&gt;"", "2-3", IF(Sheet1!AG156&lt;&gt;"", "4-6", IF(Sheet1!AH156&lt;&gt;"", "7+","")))))</f>
        <v/>
      </c>
      <c r="K156" s="32" t="str">
        <f>IF(Sheet1!AI156&lt;&gt;"", "English", IF(Sheet1!AJ156&lt;&gt;"", "Spanish", IF(Sheet1!AK156&lt;&gt;"", "Other","")))</f>
        <v/>
      </c>
      <c r="L156" s="32" t="str">
        <f>IF(Sheet1!AL156&lt;&gt;"","&lt;$20,000",IF(Sheet1!AM156&lt;&gt;"","$20-49K",IF(Sheet1!AN156&lt;&gt;"","$50-100K",IF(Sheet1!AO156&lt;&gt;"","&gt;$100K",""))))</f>
        <v/>
      </c>
      <c r="M156" s="32" t="str">
        <f>IF(Sheet1!AP156="Y", "Yes", IF(Sheet1!AP156="N", "No",""))</f>
        <v/>
      </c>
      <c r="N156" s="51" t="str">
        <f>IF(Sheet1!AQ156="Y", "Yes", IF(Sheet1!AQ156="N", "No",""))</f>
        <v/>
      </c>
      <c r="O156" s="45" t="str">
        <f>IF(Sheet1!AR156="N", 0, IF(Sheet1!AS156&lt;&gt;"", Sheet1!AS156, ""))</f>
        <v/>
      </c>
      <c r="P156" s="45" t="str">
        <f>IF(Sheet1!AT156&lt;&gt;"", "Never", IF(Sheet1!AU156&lt;&gt;"", "Sometimes", IF(Sheet1!AV156&lt;&gt;"", "Often", IF(Sheet1!AW156&lt;&gt;"", "Always",""))))</f>
        <v/>
      </c>
      <c r="Q156" s="45" t="str">
        <f>IF(Sheet1!AX156="Y", "Yes", IF(Sheet1!AX156="N", "No",""))</f>
        <v/>
      </c>
      <c r="R156" s="45" t="str">
        <f>IF(Sheet1!AY156="Y", IF(Sheet1!AZ156&lt;&gt;"", Sheet1!AZ156-Sheet1!DK156+Sheet1!DL156, ""),"")</f>
        <v/>
      </c>
      <c r="S156" s="45" t="str">
        <f>IF(Sheet1!BA156="Y", IF(Sheet1!BB156&lt;&gt;"", Sheet1!BB156-Sheet1!DK156+Sheet1!DL156, ""),"")</f>
        <v/>
      </c>
      <c r="T156" s="45" t="str">
        <f>IF(Sheet1!BC156="Y", IF(Sheet1!BD156&lt;&gt;"", Sheet1!BD156-Sheet1!DK156+Sheet1!DL156, ""),"")</f>
        <v/>
      </c>
      <c r="U156" s="45" t="str">
        <f>IF(Sheet1!BE156="Y", IF(Sheet1!BF156&lt;&gt;"", Sheet1!BF156-Sheet1!DK156+Sheet1!DL156, ""),"")</f>
        <v/>
      </c>
      <c r="V156" s="45" t="str">
        <f>IF(Sheet1!BG156&lt;&gt;"", Sheet1!BG156,"")</f>
        <v/>
      </c>
      <c r="W156" s="45" t="str">
        <f>IF(Sheet1!BH156&lt;&gt;"", Sheet1!BH156,"")</f>
        <v/>
      </c>
      <c r="X156" s="45" t="str">
        <f>IF(Sheet1!BI156&lt;&gt;"", Sheet1!BI156,"")</f>
        <v/>
      </c>
      <c r="Y156" s="45" t="str">
        <f>IF(Sheet1!BJ156="N", 0, IF(Sheet1!BK156&lt;&gt;"", Sheet1!BK156,""))</f>
        <v/>
      </c>
      <c r="Z156" s="45" t="str">
        <f>IF(Sheet1!BK156="N", 0, IF(Sheet1!BL156&lt;&gt;"", Sheet1!BL156,""))</f>
        <v/>
      </c>
      <c r="AA156" s="45" t="str">
        <f>IF(Sheet1!BN156&lt;&gt;"", Sheet1!BN156, "")</f>
        <v/>
      </c>
      <c r="AB156" s="45" t="str">
        <f>IF(Sheet1!BO156="Y", "Yes", IF(Sheet1!BO156="N", "No", IF(Sheet1!BO156="NA", "NA","")))</f>
        <v/>
      </c>
      <c r="AC156" s="45" t="str">
        <f>IF(Sheet1!BO156="N", "No", IF(Sheet1!BO156="NA", "No kids", IF(Sheet1!BP156="Y", "Enough", IF(Sheet1!BP156="N", "Not enough", ""))))</f>
        <v/>
      </c>
      <c r="AD156" s="45" t="str">
        <f>IF(Sheet1!BQ156="Y", "Yes", IF(Sheet1!BQ156="N", "No",""))</f>
        <v/>
      </c>
      <c r="AE156" s="45" t="str">
        <f>IF(Sheet1!BR156&lt;&gt;"", Sheet1!BR156, "")</f>
        <v/>
      </c>
      <c r="AF156" s="45" t="str">
        <f>IF(Sheet1!BS156&lt;&gt;"", "Yes", IF(Sheet1!BT156&lt;&gt;"", "No", IF(Sheet1!BU156&lt;&gt;"", "No surviving parent", IF(Sheet1!BV156&lt;&gt;"", "Don't know",""))))</f>
        <v/>
      </c>
      <c r="AG156" s="45" t="str">
        <f>IF(Sheet1!BW156&lt;&gt;"", "Yes", IF(Sheet1!BX156&lt;&gt;"", "No", IF(Sheet1!BY156&lt;&gt;"", "No surviving parent", IF(Sheet1!BZ156&lt;&gt;"", "Don't know",""))))</f>
        <v/>
      </c>
      <c r="AH156" s="45" t="str">
        <f>IF(Sheet1!CA156&lt;&gt;"", "Yes","")</f>
        <v/>
      </c>
      <c r="AI156" s="45" t="str">
        <f>IF(Sheet1!CB156&lt;&gt;"", "Yes","")</f>
        <v/>
      </c>
      <c r="AJ156" s="45" t="str">
        <f>IF(Sheet1!CC156&lt;&gt;"", "Yes","")</f>
        <v/>
      </c>
      <c r="AK156" s="45" t="str">
        <f>IF(Sheet1!CD156&lt;&gt;"", "Yes","")</f>
        <v/>
      </c>
      <c r="AL156" s="45" t="str">
        <f>IF(Sheet1!CE156&lt;&gt;"", "Yes","")</f>
        <v/>
      </c>
      <c r="AM156" s="45" t="str">
        <f>IF(Sheet1!CF156&lt;&gt;"", Sheet1!CF156, "")</f>
        <v/>
      </c>
      <c r="AN156" s="45" t="str">
        <f>IF(Sheet1!CG156="Y", "Yes", IF(Sheet1!CG156="N", "No",""))</f>
        <v/>
      </c>
      <c r="AO156" s="45" t="str">
        <f>IF(Sheet1!CH156&lt;&gt;"", Sheet1!CH156, "")</f>
        <v/>
      </c>
      <c r="AP156" s="45" t="str">
        <f>IF(Sheet1!CI156&lt;&gt;"", "No family support", IF(Sheet1!CJ156&lt;&gt;"", "A little family support", IF(Sheet1!CK156&lt;&gt;"", "A lot of family support","")))</f>
        <v/>
      </c>
      <c r="AQ156" s="45" t="str">
        <f>IF(Sheet1!CL156&lt;&gt;"", Sheet1!CL156, "")</f>
        <v/>
      </c>
      <c r="AR156" s="45" t="str">
        <f>IF(Sheet1!CM156="Y", "Yes", IF(Sheet1!CM156="N", "No",""))</f>
        <v/>
      </c>
      <c r="AS156" s="45" t="str">
        <f>IF(Sheet1!CN156&lt;&gt;"", "Boys and Girls Club was supportive", "")</f>
        <v/>
      </c>
      <c r="AT156" s="45" t="str">
        <f>IF(Sheet1!CO156&lt;&gt;"", "Supported by Reach program", "")</f>
        <v/>
      </c>
      <c r="AU156" s="45" t="str">
        <f>IF(Sheet1!CP156&lt;&gt;"", "Supported by Girls Inc", "")</f>
        <v/>
      </c>
      <c r="AV156" s="45" t="str">
        <f>IF(Sheet1!CQ156&lt;&gt;"", "Supported by sports teams", "")</f>
        <v/>
      </c>
      <c r="AW156" s="45" t="str">
        <f>IF(Sheet1!CR156&lt;&gt;"", "Supported by other groups", "")</f>
        <v/>
      </c>
      <c r="AX156" s="45" t="str">
        <f>IF(Sheet1!CS156&lt;&gt;"", Sheet1!CS156, "")</f>
        <v/>
      </c>
      <c r="AY156" s="45" t="str">
        <f>IF(Sheet1!CT156="Y", "Yes", IF(Sheet1!CT156="N", "No", ""))</f>
        <v/>
      </c>
      <c r="AZ156" s="45" t="str">
        <f>IF(Sheet1!CU156="Y", "Yes", IF(Sheet1!CU156="N", "No", ""))</f>
        <v/>
      </c>
      <c r="BA156" s="45" t="str">
        <f>IF(Sheet1!CV156&lt;&gt;"", "Yes", "")</f>
        <v/>
      </c>
      <c r="BB156" s="45" t="str">
        <f>IF(Sheet1!CW156&lt;&gt;"", "Yes", "")</f>
        <v/>
      </c>
      <c r="BC156" s="45" t="str">
        <f>IF(Sheet1!CX156&lt;&gt;"", "Yes", "")</f>
        <v/>
      </c>
      <c r="BD156" s="45" t="str">
        <f>IF(Sheet1!CY156&lt;&gt;"", "Yes", "")</f>
        <v/>
      </c>
      <c r="BE156" s="45" t="str">
        <f>IF(Sheet1!CZ156="N", "Didn't see one", IF(Sheet1!CZ156="Y", IF(Sheet1!DA156="Y", "It helped", IF(Sheet1!DA156="N", "It didn't help", "")), ""))</f>
        <v/>
      </c>
      <c r="BF156" s="45" t="str">
        <f>IF(Sheet1!DB156&lt;&gt;"", Sheet1!DB156, "")</f>
        <v/>
      </c>
      <c r="BG156" s="45" t="str">
        <f>IF(Sheet1!DC156="Y", "Yes", IF(Sheet1!DC156="N", "No", ""))</f>
        <v/>
      </c>
      <c r="BH156" s="45" t="str">
        <f>IF(Sheet1!DD156="Y", "Yes", IF(Sheet1!DD156="N", "No", ""))</f>
        <v/>
      </c>
      <c r="BI156" s="45" t="str">
        <f>IF(Sheet1!DE156&lt;&gt;"", "Before", IF(Sheet1!DF156&lt;&gt;"", "After", IF(Sheet1!DG156&lt;&gt;"", "Never in a gang","")))</f>
        <v/>
      </c>
      <c r="BJ156" s="45" t="str">
        <f>IF(Sheet1!DG156&lt;&gt;"", "", IF(Sheet1!DH156&lt;&gt;"", Sheet1!DH156, ""))</f>
        <v/>
      </c>
      <c r="BK156" s="45" t="str">
        <f>IF(Sheet1!DI156="Y", "Yes", IF(Sheet1!DI156="N", "No", ""))</f>
        <v/>
      </c>
      <c r="BL156" s="45" t="str">
        <f>IF(Sheet1!DI156="Y", IF(Sheet1!DJ156&lt;&gt;"", Sheet1!DJ156, ""), "")</f>
        <v/>
      </c>
      <c r="BM156" s="45" t="str">
        <f>IF(Sheet1!DL156&lt;&gt;"", Sheet1!DL156, "")</f>
        <v/>
      </c>
      <c r="BN156" s="45" t="str">
        <f>IF(Sheet1!DM156="Y", "Yes", IF(Sheet1!DM156="N", "No", ""))</f>
        <v/>
      </c>
    </row>
    <row r="157" spans="1:66">
      <c r="B157" s="32" t="str">
        <f>IF(Sheet1!B157="M","Male", IF(Sheet1!B157="F","Female",""))</f>
        <v/>
      </c>
      <c r="C157" s="32" t="str">
        <f>IF(Sheet1!C157&lt;&gt;"","&lt;20",IF(Sheet1!D157&lt;&gt;"","21-30",IF(Sheet1!E157&lt;&gt;"","31-40",(IF(Sheet1!F157&lt;&gt;"","41-50",IF(Sheet1!G157&lt;&gt;"","50+",""))))))</f>
        <v/>
      </c>
      <c r="D157" s="32" t="str">
        <f>IF(Sheet1!H157&lt;&gt;"","Latino",IF(Sheet1!I157&lt;&gt;"", "White", IF(Sheet1!J157&lt;&gt;"", "Asian", IF(Sheet1!K157&lt;&gt;"", "African-American",IF(Sheet1!L157&lt;&gt;"", "Other","")))))</f>
        <v/>
      </c>
      <c r="E157" s="32" t="str">
        <f>IF(Sheet1!M157="N","No",IF(Sheet1!M157="Y","Yes",""))</f>
        <v/>
      </c>
      <c r="F157" s="32" t="str">
        <f>IF(Sheet1!N157&lt;&gt;"","Primary",IF(Sheet1!O157&lt;&gt;"","Middle",IF(Sheet1!P157&lt;&gt;"","Some HS",IF(Sheet1!Q157&lt;&gt;"","HS Diploma",IF(Sheet1!R157&lt;&gt;"","Some College",IF(Sheet1!S157&lt;&gt;"","College Diploma",""))))))</f>
        <v/>
      </c>
      <c r="G157" s="32" t="str">
        <f>IF(Sheet1!U157&lt;&gt;"", "&lt;5", IF(Sheet1!V157&lt;&gt;"", "5-19", IF(Sheet1!W157&lt;&gt;"", "20-40", IF(Sheet1!X157&lt;&gt;"", "&gt;40",""))))</f>
        <v/>
      </c>
      <c r="H157" s="32" t="str">
        <f>IF(Sheet1!Y157&lt;&gt;"", "Parents", IF(Sheet1!Z157&lt;&gt;"", "Illegal Activity", IF(Sheet1!AA157&lt;&gt;"", "Gov't Support", IF(Sheet1!AB157&lt;&gt;"", "Other",""))))</f>
        <v/>
      </c>
      <c r="I157" s="32" t="str">
        <f>IF(Sheet1!AC157="Y", "Yes", IF(Sheet1!AC157="N", "No", ""))</f>
        <v/>
      </c>
      <c r="J157" s="32" t="str">
        <f>IF(Sheet1!AD157="N", "0", IF(Sheet1!AE157&lt;&gt;"", "1", IF(Sheet1!AF157&lt;&gt;"", "2-3", IF(Sheet1!AG157&lt;&gt;"", "4-6", IF(Sheet1!AH157&lt;&gt;"", "7+","")))))</f>
        <v/>
      </c>
      <c r="K157" s="32" t="str">
        <f>IF(Sheet1!AI157&lt;&gt;"", "English", IF(Sheet1!AJ157&lt;&gt;"", "Spanish", IF(Sheet1!AK157&lt;&gt;"", "Other","")))</f>
        <v/>
      </c>
      <c r="L157" s="32" t="str">
        <f>IF(Sheet1!AL157&lt;&gt;"","&lt;$20,000",IF(Sheet1!AM157&lt;&gt;"","$20-49K",IF(Sheet1!AN157&lt;&gt;"","$50-100K",IF(Sheet1!AO157&lt;&gt;"","&gt;$100K",""))))</f>
        <v/>
      </c>
      <c r="M157" s="32" t="str">
        <f>IF(Sheet1!AP157="Y", "Yes", IF(Sheet1!AP157="N", "No",""))</f>
        <v/>
      </c>
      <c r="N157" s="51" t="str">
        <f>IF(Sheet1!AQ157="Y", "Yes", IF(Sheet1!AQ157="N", "No",""))</f>
        <v/>
      </c>
      <c r="O157" s="45" t="str">
        <f>IF(Sheet1!AR157="N", 0, IF(Sheet1!AS157&lt;&gt;"", Sheet1!AS157, ""))</f>
        <v/>
      </c>
      <c r="P157" s="45" t="str">
        <f>IF(Sheet1!AT157&lt;&gt;"", "Never", IF(Sheet1!AU157&lt;&gt;"", "Sometimes", IF(Sheet1!AV157&lt;&gt;"", "Often", IF(Sheet1!AW157&lt;&gt;"", "Always",""))))</f>
        <v/>
      </c>
      <c r="Q157" s="45" t="str">
        <f>IF(Sheet1!AX157="Y", "Yes", IF(Sheet1!AX157="N", "No",""))</f>
        <v/>
      </c>
      <c r="R157" s="45" t="str">
        <f>IF(Sheet1!AY157="Y", IF(Sheet1!AZ157&lt;&gt;"", Sheet1!AZ157-Sheet1!DK157+Sheet1!DL157, ""),"")</f>
        <v/>
      </c>
      <c r="S157" s="45" t="str">
        <f>IF(Sheet1!BA157="Y", IF(Sheet1!BB157&lt;&gt;"", Sheet1!BB157-Sheet1!DK157+Sheet1!DL157, ""),"")</f>
        <v/>
      </c>
      <c r="T157" s="45" t="str">
        <f>IF(Sheet1!BC157="Y", IF(Sheet1!BD157&lt;&gt;"", Sheet1!BD157-Sheet1!DK157+Sheet1!DL157, ""),"")</f>
        <v/>
      </c>
      <c r="U157" s="45" t="str">
        <f>IF(Sheet1!BE157="Y", IF(Sheet1!BF157&lt;&gt;"", Sheet1!BF157-Sheet1!DK157+Sheet1!DL157, ""),"")</f>
        <v/>
      </c>
      <c r="V157" s="45" t="str">
        <f>IF(Sheet1!BG157&lt;&gt;"", Sheet1!BG157,"")</f>
        <v/>
      </c>
      <c r="W157" s="45" t="str">
        <f>IF(Sheet1!BH157&lt;&gt;"", Sheet1!BH157,"")</f>
        <v/>
      </c>
      <c r="X157" s="45" t="str">
        <f>IF(Sheet1!BI157&lt;&gt;"", Sheet1!BI157,"")</f>
        <v/>
      </c>
      <c r="Y157" s="45" t="str">
        <f>IF(Sheet1!BJ157="N", 0, IF(Sheet1!BK157&lt;&gt;"", Sheet1!BK157,""))</f>
        <v/>
      </c>
      <c r="Z157" s="45" t="str">
        <f>IF(Sheet1!BK157="N", 0, IF(Sheet1!BL157&lt;&gt;"", Sheet1!BL157,""))</f>
        <v/>
      </c>
      <c r="AA157" s="45" t="str">
        <f>IF(Sheet1!BN157&lt;&gt;"", Sheet1!BN157, "")</f>
        <v/>
      </c>
      <c r="AB157" s="45" t="str">
        <f>IF(Sheet1!BO157="Y", "Yes", IF(Sheet1!BO157="N", "No", IF(Sheet1!BO157="NA", "NA","")))</f>
        <v/>
      </c>
      <c r="AC157" s="45" t="str">
        <f>IF(Sheet1!BO157="N", "No", IF(Sheet1!BO157="NA", "No kids", IF(Sheet1!BP157="Y", "Enough", IF(Sheet1!BP157="N", "Not enough", ""))))</f>
        <v/>
      </c>
      <c r="AD157" s="45" t="str">
        <f>IF(Sheet1!BQ157="Y", "Yes", IF(Sheet1!BQ157="N", "No",""))</f>
        <v/>
      </c>
      <c r="AE157" s="45" t="str">
        <f>IF(Sheet1!BR157&lt;&gt;"", Sheet1!BR157, "")</f>
        <v/>
      </c>
      <c r="AF157" s="45" t="str">
        <f>IF(Sheet1!BS157&lt;&gt;"", "Yes", IF(Sheet1!BT157&lt;&gt;"", "No", IF(Sheet1!BU157&lt;&gt;"", "No surviving parent", IF(Sheet1!BV157&lt;&gt;"", "Don't know",""))))</f>
        <v/>
      </c>
      <c r="AG157" s="45" t="str">
        <f>IF(Sheet1!BW157&lt;&gt;"", "Yes", IF(Sheet1!BX157&lt;&gt;"", "No", IF(Sheet1!BY157&lt;&gt;"", "No surviving parent", IF(Sheet1!BZ157&lt;&gt;"", "Don't know",""))))</f>
        <v/>
      </c>
      <c r="AH157" s="45" t="str">
        <f>IF(Sheet1!CA157&lt;&gt;"", "Yes","")</f>
        <v/>
      </c>
      <c r="AI157" s="45" t="str">
        <f>IF(Sheet1!CB157&lt;&gt;"", "Yes","")</f>
        <v/>
      </c>
      <c r="AJ157" s="45" t="str">
        <f>IF(Sheet1!CC157&lt;&gt;"", "Yes","")</f>
        <v/>
      </c>
      <c r="AK157" s="45" t="str">
        <f>IF(Sheet1!CD157&lt;&gt;"", "Yes","")</f>
        <v/>
      </c>
      <c r="AL157" s="45" t="str">
        <f>IF(Sheet1!CE157&lt;&gt;"", "Yes","")</f>
        <v/>
      </c>
      <c r="AM157" s="45" t="str">
        <f>IF(Sheet1!CF157&lt;&gt;"", Sheet1!CF157, "")</f>
        <v/>
      </c>
      <c r="AN157" s="45" t="str">
        <f>IF(Sheet1!CG157="Y", "Yes", IF(Sheet1!CG157="N", "No",""))</f>
        <v/>
      </c>
      <c r="AO157" s="45" t="str">
        <f>IF(Sheet1!CH157&lt;&gt;"", Sheet1!CH157, "")</f>
        <v/>
      </c>
      <c r="AP157" s="45" t="str">
        <f>IF(Sheet1!CI157&lt;&gt;"", "No family support", IF(Sheet1!CJ157&lt;&gt;"", "A little family support", IF(Sheet1!CK157&lt;&gt;"", "A lot of family support","")))</f>
        <v/>
      </c>
      <c r="AQ157" s="45" t="str">
        <f>IF(Sheet1!CL157&lt;&gt;"", Sheet1!CL157, "")</f>
        <v/>
      </c>
      <c r="AR157" s="45" t="str">
        <f>IF(Sheet1!CM157="Y", "Yes", IF(Sheet1!CM157="N", "No",""))</f>
        <v/>
      </c>
      <c r="AS157" s="45" t="str">
        <f>IF(Sheet1!CN157&lt;&gt;"", "Boys and Girls Club was supportive", "")</f>
        <v/>
      </c>
      <c r="AT157" s="45" t="str">
        <f>IF(Sheet1!CO157&lt;&gt;"", "Supported by Reach program", "")</f>
        <v/>
      </c>
      <c r="AU157" s="45" t="str">
        <f>IF(Sheet1!CP157&lt;&gt;"", "Supported by Girls Inc", "")</f>
        <v/>
      </c>
      <c r="AV157" s="45" t="str">
        <f>IF(Sheet1!CQ157&lt;&gt;"", "Supported by sports teams", "")</f>
        <v/>
      </c>
      <c r="AW157" s="45" t="str">
        <f>IF(Sheet1!CR157&lt;&gt;"", "Supported by other groups", "")</f>
        <v/>
      </c>
      <c r="AX157" s="45" t="str">
        <f>IF(Sheet1!CS157&lt;&gt;"", Sheet1!CS157, "")</f>
        <v/>
      </c>
      <c r="AY157" s="45" t="str">
        <f>IF(Sheet1!CT157="Y", "Yes", IF(Sheet1!CT157="N", "No", ""))</f>
        <v/>
      </c>
      <c r="AZ157" s="45" t="str">
        <f>IF(Sheet1!CU157="Y", "Yes", IF(Sheet1!CU157="N", "No", ""))</f>
        <v/>
      </c>
      <c r="BA157" s="45" t="str">
        <f>IF(Sheet1!CV157&lt;&gt;"", "Yes", "")</f>
        <v/>
      </c>
      <c r="BB157" s="45" t="str">
        <f>IF(Sheet1!CW157&lt;&gt;"", "Yes", "")</f>
        <v/>
      </c>
      <c r="BC157" s="45" t="str">
        <f>IF(Sheet1!CX157&lt;&gt;"", "Yes", "")</f>
        <v/>
      </c>
      <c r="BD157" s="45" t="str">
        <f>IF(Sheet1!CY157&lt;&gt;"", "Yes", "")</f>
        <v/>
      </c>
      <c r="BE157" s="45" t="str">
        <f>IF(Sheet1!CZ157="N", "Didn't see one", IF(Sheet1!CZ157="Y", IF(Sheet1!DA157="Y", "It helped", IF(Sheet1!DA157="N", "It didn't help", "")), ""))</f>
        <v/>
      </c>
      <c r="BF157" s="45" t="str">
        <f>IF(Sheet1!DB157&lt;&gt;"", Sheet1!DB157, "")</f>
        <v/>
      </c>
      <c r="BG157" s="45" t="str">
        <f>IF(Sheet1!DC157="Y", "Yes", IF(Sheet1!DC157="N", "No", ""))</f>
        <v/>
      </c>
      <c r="BH157" s="45" t="str">
        <f>IF(Sheet1!DD157="Y", "Yes", IF(Sheet1!DD157="N", "No", ""))</f>
        <v/>
      </c>
      <c r="BI157" s="45" t="str">
        <f>IF(Sheet1!DE157&lt;&gt;"", "Before", IF(Sheet1!DF157&lt;&gt;"", "After", IF(Sheet1!DG157&lt;&gt;"", "Never in a gang","")))</f>
        <v/>
      </c>
      <c r="BJ157" s="45" t="str">
        <f>IF(Sheet1!DG157&lt;&gt;"", "", IF(Sheet1!DH157&lt;&gt;"", Sheet1!DH157, ""))</f>
        <v/>
      </c>
      <c r="BK157" s="45" t="str">
        <f>IF(Sheet1!DI157="Y", "Yes", IF(Sheet1!DI157="N", "No", ""))</f>
        <v/>
      </c>
      <c r="BL157" s="45" t="str">
        <f>IF(Sheet1!DI157="Y", IF(Sheet1!DJ157&lt;&gt;"", Sheet1!DJ157, ""), "")</f>
        <v/>
      </c>
      <c r="BM157" s="45" t="str">
        <f>IF(Sheet1!DL157&lt;&gt;"", Sheet1!DL157, "")</f>
        <v/>
      </c>
      <c r="BN157" s="45" t="str">
        <f>IF(Sheet1!DM157="Y", "Yes", IF(Sheet1!DM157="N", "No", ""))</f>
        <v/>
      </c>
    </row>
    <row r="158" spans="1:66">
      <c r="B158" s="32" t="str">
        <f>IF(Sheet1!B158="M","Male", IF(Sheet1!B158="F","Female",""))</f>
        <v/>
      </c>
      <c r="C158" s="32" t="str">
        <f>IF(Sheet1!C158&lt;&gt;"","&lt;20",IF(Sheet1!D158&lt;&gt;"","21-30",IF(Sheet1!E158&lt;&gt;"","31-40",(IF(Sheet1!F158&lt;&gt;"","41-50",IF(Sheet1!G158&lt;&gt;"","50+",""))))))</f>
        <v/>
      </c>
      <c r="D158" s="32" t="str">
        <f>IF(Sheet1!H158&lt;&gt;"","Latino",IF(Sheet1!I158&lt;&gt;"", "White", IF(Sheet1!J158&lt;&gt;"", "Asian", IF(Sheet1!K158&lt;&gt;"", "African-American",IF(Sheet1!L158&lt;&gt;"", "Other","")))))</f>
        <v/>
      </c>
      <c r="E158" s="32" t="str">
        <f>IF(Sheet1!M158="N","No",IF(Sheet1!M158="Y","Yes",""))</f>
        <v/>
      </c>
      <c r="F158" s="32" t="str">
        <f>IF(Sheet1!N158&lt;&gt;"","Primary",IF(Sheet1!O158&lt;&gt;"","Middle",IF(Sheet1!P158&lt;&gt;"","Some HS",IF(Sheet1!Q158&lt;&gt;"","HS Diploma",IF(Sheet1!R158&lt;&gt;"","Some College",IF(Sheet1!S158&lt;&gt;"","College Diploma",""))))))</f>
        <v/>
      </c>
      <c r="G158" s="32" t="str">
        <f>IF(Sheet1!U158&lt;&gt;"", "&lt;5", IF(Sheet1!V158&lt;&gt;"", "5-19", IF(Sheet1!W158&lt;&gt;"", "20-40", IF(Sheet1!X158&lt;&gt;"", "&gt;40",""))))</f>
        <v/>
      </c>
      <c r="H158" s="32" t="str">
        <f>IF(Sheet1!Y158&lt;&gt;"", "Parents", IF(Sheet1!Z158&lt;&gt;"", "Illegal Activity", IF(Sheet1!AA158&lt;&gt;"", "Gov't Support", IF(Sheet1!AB158&lt;&gt;"", "Other",""))))</f>
        <v/>
      </c>
      <c r="I158" s="32" t="str">
        <f>IF(Sheet1!AC158="Y", "Yes", IF(Sheet1!AC158="N", "No", ""))</f>
        <v/>
      </c>
      <c r="J158" s="32" t="str">
        <f>IF(Sheet1!AD158="N", "0", IF(Sheet1!AE158&lt;&gt;"", "1", IF(Sheet1!AF158&lt;&gt;"", "2-3", IF(Sheet1!AG158&lt;&gt;"", "4-6", IF(Sheet1!AH158&lt;&gt;"", "7+","")))))</f>
        <v/>
      </c>
      <c r="K158" s="32" t="str">
        <f>IF(Sheet1!AI158&lt;&gt;"", "English", IF(Sheet1!AJ158&lt;&gt;"", "Spanish", IF(Sheet1!AK158&lt;&gt;"", "Other","")))</f>
        <v/>
      </c>
      <c r="L158" s="32" t="str">
        <f>IF(Sheet1!AL158&lt;&gt;"","&lt;$20,000",IF(Sheet1!AM158&lt;&gt;"","$20-49K",IF(Sheet1!AN158&lt;&gt;"","$50-100K",IF(Sheet1!AO158&lt;&gt;"","&gt;$100K",""))))</f>
        <v/>
      </c>
      <c r="M158" s="32" t="str">
        <f>IF(Sheet1!AP158="Y", "Yes", IF(Sheet1!AP158="N", "No",""))</f>
        <v/>
      </c>
      <c r="N158" s="51" t="str">
        <f>IF(Sheet1!AQ158="Y", "Yes", IF(Sheet1!AQ158="N", "No",""))</f>
        <v/>
      </c>
      <c r="O158" s="45" t="str">
        <f>IF(Sheet1!AR158="N", 0, IF(Sheet1!AS158&lt;&gt;"", Sheet1!AS158, ""))</f>
        <v/>
      </c>
      <c r="P158" s="45" t="str">
        <f>IF(Sheet1!AT158&lt;&gt;"", "Never", IF(Sheet1!AU158&lt;&gt;"", "Sometimes", IF(Sheet1!AV158&lt;&gt;"", "Often", IF(Sheet1!AW158&lt;&gt;"", "Always",""))))</f>
        <v/>
      </c>
      <c r="Q158" s="45" t="str">
        <f>IF(Sheet1!AX158="Y", "Yes", IF(Sheet1!AX158="N", "No",""))</f>
        <v/>
      </c>
      <c r="R158" s="45" t="str">
        <f>IF(Sheet1!AY158="Y", IF(Sheet1!AZ158&lt;&gt;"", Sheet1!AZ158-Sheet1!DK158+Sheet1!DL158, ""),"")</f>
        <v/>
      </c>
      <c r="S158" s="45" t="str">
        <f>IF(Sheet1!BA158="Y", IF(Sheet1!BB158&lt;&gt;"", Sheet1!BB158-Sheet1!DK158+Sheet1!DL158, ""),"")</f>
        <v/>
      </c>
      <c r="T158" s="45" t="str">
        <f>IF(Sheet1!BC158="Y", IF(Sheet1!BD158&lt;&gt;"", Sheet1!BD158-Sheet1!DK158+Sheet1!DL158, ""),"")</f>
        <v/>
      </c>
      <c r="U158" s="45" t="str">
        <f>IF(Sheet1!BE158="Y", IF(Sheet1!BF158&lt;&gt;"", Sheet1!BF158-Sheet1!DK158+Sheet1!DL158, ""),"")</f>
        <v/>
      </c>
      <c r="V158" s="45" t="str">
        <f>IF(Sheet1!BG158&lt;&gt;"", Sheet1!BG158,"")</f>
        <v/>
      </c>
      <c r="W158" s="45" t="str">
        <f>IF(Sheet1!BH158&lt;&gt;"", Sheet1!BH158,"")</f>
        <v/>
      </c>
      <c r="X158" s="45" t="str">
        <f>IF(Sheet1!BI158&lt;&gt;"", Sheet1!BI158,"")</f>
        <v/>
      </c>
      <c r="Y158" s="45" t="str">
        <f>IF(Sheet1!BJ158="N", 0, IF(Sheet1!BK158&lt;&gt;"", Sheet1!BK158,""))</f>
        <v/>
      </c>
      <c r="Z158" s="45" t="str">
        <f>IF(Sheet1!BK158="N", 0, IF(Sheet1!BL158&lt;&gt;"", Sheet1!BL158,""))</f>
        <v/>
      </c>
      <c r="AA158" s="45" t="str">
        <f>IF(Sheet1!BN158&lt;&gt;"", Sheet1!BN158, "")</f>
        <v/>
      </c>
      <c r="AB158" s="45" t="str">
        <f>IF(Sheet1!BO158="Y", "Yes", IF(Sheet1!BO158="N", "No", IF(Sheet1!BO158="NA", "NA","")))</f>
        <v/>
      </c>
      <c r="AC158" s="45" t="str">
        <f>IF(Sheet1!BO158="N", "No", IF(Sheet1!BO158="NA", "No kids", IF(Sheet1!BP158="Y", "Enough", IF(Sheet1!BP158="N", "Not enough", ""))))</f>
        <v/>
      </c>
      <c r="AD158" s="45" t="str">
        <f>IF(Sheet1!BQ158="Y", "Yes", IF(Sheet1!BQ158="N", "No",""))</f>
        <v/>
      </c>
      <c r="AE158" s="45" t="str">
        <f>IF(Sheet1!BR158&lt;&gt;"", Sheet1!BR158, "")</f>
        <v/>
      </c>
      <c r="AF158" s="45" t="str">
        <f>IF(Sheet1!BS158&lt;&gt;"", "Yes", IF(Sheet1!BT158&lt;&gt;"", "No", IF(Sheet1!BU158&lt;&gt;"", "No surviving parent", IF(Sheet1!BV158&lt;&gt;"", "Don't know",""))))</f>
        <v/>
      </c>
      <c r="AG158" s="45" t="str">
        <f>IF(Sheet1!BW158&lt;&gt;"", "Yes", IF(Sheet1!BX158&lt;&gt;"", "No", IF(Sheet1!BY158&lt;&gt;"", "No surviving parent", IF(Sheet1!BZ158&lt;&gt;"", "Don't know",""))))</f>
        <v/>
      </c>
      <c r="AH158" s="45" t="str">
        <f>IF(Sheet1!CA158&lt;&gt;"", "Yes","")</f>
        <v/>
      </c>
      <c r="AI158" s="45" t="str">
        <f>IF(Sheet1!CB158&lt;&gt;"", "Yes","")</f>
        <v/>
      </c>
      <c r="AJ158" s="45" t="str">
        <f>IF(Sheet1!CC158&lt;&gt;"", "Yes","")</f>
        <v/>
      </c>
      <c r="AK158" s="45" t="str">
        <f>IF(Sheet1!CD158&lt;&gt;"", "Yes","")</f>
        <v/>
      </c>
      <c r="AL158" s="45" t="str">
        <f>IF(Sheet1!CE158&lt;&gt;"", "Yes","")</f>
        <v/>
      </c>
      <c r="AM158" s="45" t="str">
        <f>IF(Sheet1!CF158&lt;&gt;"", Sheet1!CF158, "")</f>
        <v/>
      </c>
      <c r="AN158" s="45" t="str">
        <f>IF(Sheet1!CG158="Y", "Yes", IF(Sheet1!CG158="N", "No",""))</f>
        <v/>
      </c>
      <c r="AO158" s="45" t="str">
        <f>IF(Sheet1!CH158&lt;&gt;"", Sheet1!CH158, "")</f>
        <v/>
      </c>
      <c r="AP158" s="45" t="str">
        <f>IF(Sheet1!CI158&lt;&gt;"", "No family support", IF(Sheet1!CJ158&lt;&gt;"", "A little family support", IF(Sheet1!CK158&lt;&gt;"", "A lot of family support","")))</f>
        <v/>
      </c>
      <c r="AQ158" s="45" t="str">
        <f>IF(Sheet1!CL158&lt;&gt;"", Sheet1!CL158, "")</f>
        <v/>
      </c>
      <c r="AR158" s="45" t="str">
        <f>IF(Sheet1!CM158="Y", "Yes", IF(Sheet1!CM158="N", "No",""))</f>
        <v/>
      </c>
      <c r="AS158" s="45" t="str">
        <f>IF(Sheet1!CN158&lt;&gt;"", "Boys and Girls Club was supportive", "")</f>
        <v/>
      </c>
      <c r="AT158" s="45" t="str">
        <f>IF(Sheet1!CO158&lt;&gt;"", "Supported by Reach program", "")</f>
        <v/>
      </c>
      <c r="AU158" s="45" t="str">
        <f>IF(Sheet1!CP158&lt;&gt;"", "Supported by Girls Inc", "")</f>
        <v/>
      </c>
      <c r="AV158" s="45" t="str">
        <f>IF(Sheet1!CQ158&lt;&gt;"", "Supported by sports teams", "")</f>
        <v/>
      </c>
      <c r="AW158" s="45" t="str">
        <f>IF(Sheet1!CR158&lt;&gt;"", "Supported by other groups", "")</f>
        <v/>
      </c>
      <c r="AX158" s="45" t="str">
        <f>IF(Sheet1!CS158&lt;&gt;"", Sheet1!CS158, "")</f>
        <v/>
      </c>
      <c r="AY158" s="45" t="str">
        <f>IF(Sheet1!CT158="Y", "Yes", IF(Sheet1!CT158="N", "No", ""))</f>
        <v/>
      </c>
      <c r="AZ158" s="45" t="str">
        <f>IF(Sheet1!CU158="Y", "Yes", IF(Sheet1!CU158="N", "No", ""))</f>
        <v/>
      </c>
      <c r="BA158" s="45" t="str">
        <f>IF(Sheet1!CV158&lt;&gt;"", "Yes", "")</f>
        <v/>
      </c>
      <c r="BB158" s="45" t="str">
        <f>IF(Sheet1!CW158&lt;&gt;"", "Yes", "")</f>
        <v/>
      </c>
      <c r="BC158" s="45" t="str">
        <f>IF(Sheet1!CX158&lt;&gt;"", "Yes", "")</f>
        <v/>
      </c>
      <c r="BD158" s="45" t="str">
        <f>IF(Sheet1!CY158&lt;&gt;"", "Yes", "")</f>
        <v/>
      </c>
      <c r="BE158" s="45" t="str">
        <f>IF(Sheet1!CZ158="N", "Didn't see one", IF(Sheet1!CZ158="Y", IF(Sheet1!DA158="Y", "It helped", IF(Sheet1!DA158="N", "It didn't help", "")), ""))</f>
        <v/>
      </c>
      <c r="BF158" s="45" t="str">
        <f>IF(Sheet1!DB158&lt;&gt;"", Sheet1!DB158, "")</f>
        <v/>
      </c>
      <c r="BG158" s="45" t="str">
        <f>IF(Sheet1!DC158="Y", "Yes", IF(Sheet1!DC158="N", "No", ""))</f>
        <v/>
      </c>
      <c r="BH158" s="45" t="str">
        <f>IF(Sheet1!DD158="Y", "Yes", IF(Sheet1!DD158="N", "No", ""))</f>
        <v/>
      </c>
      <c r="BI158" s="45" t="str">
        <f>IF(Sheet1!DE158&lt;&gt;"", "Before", IF(Sheet1!DF158&lt;&gt;"", "After", IF(Sheet1!DG158&lt;&gt;"", "Never in a gang","")))</f>
        <v/>
      </c>
      <c r="BJ158" s="45" t="str">
        <f>IF(Sheet1!DG158&lt;&gt;"", "", IF(Sheet1!DH158&lt;&gt;"", Sheet1!DH158, ""))</f>
        <v/>
      </c>
      <c r="BK158" s="45" t="str">
        <f>IF(Sheet1!DI158="Y", "Yes", IF(Sheet1!DI158="N", "No", ""))</f>
        <v/>
      </c>
      <c r="BL158" s="45" t="str">
        <f>IF(Sheet1!DI158="Y", IF(Sheet1!DJ158&lt;&gt;"", Sheet1!DJ158, ""), "")</f>
        <v/>
      </c>
      <c r="BM158" s="45" t="str">
        <f>IF(Sheet1!DL158&lt;&gt;"", Sheet1!DL158, "")</f>
        <v/>
      </c>
      <c r="BN158" s="45" t="str">
        <f>IF(Sheet1!DM158="Y", "Yes", IF(Sheet1!DM158="N", "No", ""))</f>
        <v/>
      </c>
    </row>
    <row r="159" spans="1:66">
      <c r="B159" s="32" t="str">
        <f>IF(Sheet1!B159="M","Male", IF(Sheet1!B159="F","Female",""))</f>
        <v/>
      </c>
      <c r="C159" s="32" t="str">
        <f>IF(Sheet1!C159&lt;&gt;"","&lt;20",IF(Sheet1!D159&lt;&gt;"","21-30",IF(Sheet1!E159&lt;&gt;"","31-40",(IF(Sheet1!F159&lt;&gt;"","41-50",IF(Sheet1!G159&lt;&gt;"","50+",""))))))</f>
        <v/>
      </c>
      <c r="D159" s="32" t="str">
        <f>IF(Sheet1!H159&lt;&gt;"","Latino",IF(Sheet1!I159&lt;&gt;"", "White", IF(Sheet1!J159&lt;&gt;"", "Asian", IF(Sheet1!K159&lt;&gt;"", "African-American",IF(Sheet1!L159&lt;&gt;"", "Other","")))))</f>
        <v/>
      </c>
      <c r="E159" s="32" t="str">
        <f>IF(Sheet1!M159="N","No",IF(Sheet1!M159="Y","Yes",""))</f>
        <v/>
      </c>
      <c r="F159" s="32" t="str">
        <f>IF(Sheet1!N159&lt;&gt;"","Primary",IF(Sheet1!O159&lt;&gt;"","Middle",IF(Sheet1!P159&lt;&gt;"","Some HS",IF(Sheet1!Q159&lt;&gt;"","HS Diploma",IF(Sheet1!R159&lt;&gt;"","Some College",IF(Sheet1!S159&lt;&gt;"","College Diploma",""))))))</f>
        <v/>
      </c>
      <c r="G159" s="32" t="str">
        <f>IF(Sheet1!U159&lt;&gt;"", "&lt;5", IF(Sheet1!V159&lt;&gt;"", "5-19", IF(Sheet1!W159&lt;&gt;"", "20-40", IF(Sheet1!X159&lt;&gt;"", "&gt;40",""))))</f>
        <v/>
      </c>
      <c r="H159" s="32" t="str">
        <f>IF(Sheet1!Y159&lt;&gt;"", "Parents", IF(Sheet1!Z159&lt;&gt;"", "Illegal Activity", IF(Sheet1!AA159&lt;&gt;"", "Gov't Support", IF(Sheet1!AB159&lt;&gt;"", "Other",""))))</f>
        <v/>
      </c>
      <c r="I159" s="32" t="str">
        <f>IF(Sheet1!AC159="Y", "Yes", IF(Sheet1!AC159="N", "No", ""))</f>
        <v/>
      </c>
      <c r="J159" s="32" t="str">
        <f>IF(Sheet1!AD159="N", "0", IF(Sheet1!AE159&lt;&gt;"", "1", IF(Sheet1!AF159&lt;&gt;"", "2-3", IF(Sheet1!AG159&lt;&gt;"", "4-6", IF(Sheet1!AH159&lt;&gt;"", "7+","")))))</f>
        <v/>
      </c>
      <c r="K159" s="32" t="str">
        <f>IF(Sheet1!AI159&lt;&gt;"", "English", IF(Sheet1!AJ159&lt;&gt;"", "Spanish", IF(Sheet1!AK159&lt;&gt;"", "Other","")))</f>
        <v/>
      </c>
      <c r="L159" s="32" t="str">
        <f>IF(Sheet1!AL159&lt;&gt;"","&lt;$20,000",IF(Sheet1!AM159&lt;&gt;"","$20-49K",IF(Sheet1!AN159&lt;&gt;"","$50-100K",IF(Sheet1!AO159&lt;&gt;"","&gt;$100K",""))))</f>
        <v/>
      </c>
      <c r="M159" s="32" t="str">
        <f>IF(Sheet1!AP159="Y", "Yes", IF(Sheet1!AP159="N", "No",""))</f>
        <v/>
      </c>
      <c r="N159" s="51" t="str">
        <f>IF(Sheet1!AQ159="Y", "Yes", IF(Sheet1!AQ159="N", "No",""))</f>
        <v/>
      </c>
      <c r="O159" s="45" t="str">
        <f>IF(Sheet1!AR159="N", 0, IF(Sheet1!AS159&lt;&gt;"", Sheet1!AS159, ""))</f>
        <v/>
      </c>
      <c r="P159" s="45" t="str">
        <f>IF(Sheet1!AT159&lt;&gt;"", "Never", IF(Sheet1!AU159&lt;&gt;"", "Sometimes", IF(Sheet1!AV159&lt;&gt;"", "Often", IF(Sheet1!AW159&lt;&gt;"", "Always",""))))</f>
        <v/>
      </c>
      <c r="Q159" s="45" t="str">
        <f>IF(Sheet1!AX159="Y", "Yes", IF(Sheet1!AX159="N", "No",""))</f>
        <v/>
      </c>
      <c r="R159" s="45" t="str">
        <f>IF(Sheet1!AY159="Y", IF(Sheet1!AZ159&lt;&gt;"", Sheet1!AZ159-Sheet1!DK159+Sheet1!DL159, ""),"")</f>
        <v/>
      </c>
      <c r="S159" s="45" t="str">
        <f>IF(Sheet1!BA159="Y", IF(Sheet1!BB159&lt;&gt;"", Sheet1!BB159-Sheet1!DK159+Sheet1!DL159, ""),"")</f>
        <v/>
      </c>
      <c r="T159" s="45" t="str">
        <f>IF(Sheet1!BC159="Y", IF(Sheet1!BD159&lt;&gt;"", Sheet1!BD159-Sheet1!DK159+Sheet1!DL159, ""),"")</f>
        <v/>
      </c>
      <c r="U159" s="45" t="str">
        <f>IF(Sheet1!BE159="Y", IF(Sheet1!BF159&lt;&gt;"", Sheet1!BF159-Sheet1!DK159+Sheet1!DL159, ""),"")</f>
        <v/>
      </c>
      <c r="V159" s="45" t="str">
        <f>IF(Sheet1!BG159&lt;&gt;"", Sheet1!BG159,"")</f>
        <v/>
      </c>
      <c r="W159" s="45" t="str">
        <f>IF(Sheet1!BH159&lt;&gt;"", Sheet1!BH159,"")</f>
        <v/>
      </c>
      <c r="X159" s="45" t="str">
        <f>IF(Sheet1!BI159&lt;&gt;"", Sheet1!BI159,"")</f>
        <v/>
      </c>
      <c r="Y159" s="45" t="str">
        <f>IF(Sheet1!BJ159="N", 0, IF(Sheet1!BK159&lt;&gt;"", Sheet1!BK159,""))</f>
        <v/>
      </c>
      <c r="Z159" s="45" t="str">
        <f>IF(Sheet1!BK159="N", 0, IF(Sheet1!BL159&lt;&gt;"", Sheet1!BL159,""))</f>
        <v/>
      </c>
      <c r="AA159" s="45" t="str">
        <f>IF(Sheet1!BN159&lt;&gt;"", Sheet1!BN159, "")</f>
        <v/>
      </c>
      <c r="AB159" s="45" t="str">
        <f>IF(Sheet1!BO159="Y", "Yes", IF(Sheet1!BO159="N", "No", IF(Sheet1!BO159="NA", "NA","")))</f>
        <v/>
      </c>
      <c r="AC159" s="45" t="str">
        <f>IF(Sheet1!BO159="N", "No", IF(Sheet1!BO159="NA", "No kids", IF(Sheet1!BP159="Y", "Enough", IF(Sheet1!BP159="N", "Not enough", ""))))</f>
        <v/>
      </c>
      <c r="AD159" s="45" t="str">
        <f>IF(Sheet1!BQ159="Y", "Yes", IF(Sheet1!BQ159="N", "No",""))</f>
        <v/>
      </c>
      <c r="AE159" s="45" t="str">
        <f>IF(Sheet1!BR159&lt;&gt;"", Sheet1!BR159, "")</f>
        <v/>
      </c>
      <c r="AF159" s="45" t="str">
        <f>IF(Sheet1!BS159&lt;&gt;"", "Yes", IF(Sheet1!BT159&lt;&gt;"", "No", IF(Sheet1!BU159&lt;&gt;"", "No surviving parent", IF(Sheet1!BV159&lt;&gt;"", "Don't know",""))))</f>
        <v/>
      </c>
      <c r="AG159" s="45" t="str">
        <f>IF(Sheet1!BW159&lt;&gt;"", "Yes", IF(Sheet1!BX159&lt;&gt;"", "No", IF(Sheet1!BY159&lt;&gt;"", "No surviving parent", IF(Sheet1!BZ159&lt;&gt;"", "Don't know",""))))</f>
        <v/>
      </c>
      <c r="AH159" s="45" t="str">
        <f>IF(Sheet1!CA159&lt;&gt;"", "Yes","")</f>
        <v/>
      </c>
      <c r="AI159" s="45" t="str">
        <f>IF(Sheet1!CB159&lt;&gt;"", "Yes","")</f>
        <v/>
      </c>
      <c r="AJ159" s="45" t="str">
        <f>IF(Sheet1!CC159&lt;&gt;"", "Yes","")</f>
        <v/>
      </c>
      <c r="AK159" s="45" t="str">
        <f>IF(Sheet1!CD159&lt;&gt;"", "Yes","")</f>
        <v/>
      </c>
      <c r="AL159" s="45" t="str">
        <f>IF(Sheet1!CE159&lt;&gt;"", "Yes","")</f>
        <v/>
      </c>
      <c r="AM159" s="45" t="str">
        <f>IF(Sheet1!CF159&lt;&gt;"", Sheet1!CF159, "")</f>
        <v/>
      </c>
      <c r="AN159" s="45" t="str">
        <f>IF(Sheet1!CG159="Y", "Yes", IF(Sheet1!CG159="N", "No",""))</f>
        <v/>
      </c>
      <c r="AO159" s="45" t="str">
        <f>IF(Sheet1!CH159&lt;&gt;"", Sheet1!CH159, "")</f>
        <v/>
      </c>
      <c r="AP159" s="45" t="str">
        <f>IF(Sheet1!CI159&lt;&gt;"", "No family support", IF(Sheet1!CJ159&lt;&gt;"", "A little family support", IF(Sheet1!CK159&lt;&gt;"", "A lot of family support","")))</f>
        <v/>
      </c>
      <c r="AQ159" s="45" t="str">
        <f>IF(Sheet1!CL159&lt;&gt;"", Sheet1!CL159, "")</f>
        <v/>
      </c>
      <c r="AR159" s="45" t="str">
        <f>IF(Sheet1!CM159="Y", "Yes", IF(Sheet1!CM159="N", "No",""))</f>
        <v/>
      </c>
      <c r="AS159" s="45" t="str">
        <f>IF(Sheet1!CN159&lt;&gt;"", "Boys and Girls Club was supportive", "")</f>
        <v/>
      </c>
      <c r="AT159" s="45" t="str">
        <f>IF(Sheet1!CO159&lt;&gt;"", "Supported by Reach program", "")</f>
        <v/>
      </c>
      <c r="AU159" s="45" t="str">
        <f>IF(Sheet1!CP159&lt;&gt;"", "Supported by Girls Inc", "")</f>
        <v/>
      </c>
      <c r="AV159" s="45" t="str">
        <f>IF(Sheet1!CQ159&lt;&gt;"", "Supported by sports teams", "")</f>
        <v/>
      </c>
      <c r="AW159" s="45" t="str">
        <f>IF(Sheet1!CR159&lt;&gt;"", "Supported by other groups", "")</f>
        <v/>
      </c>
      <c r="AX159" s="45" t="str">
        <f>IF(Sheet1!CS159&lt;&gt;"", Sheet1!CS159, "")</f>
        <v/>
      </c>
      <c r="AY159" s="45" t="str">
        <f>IF(Sheet1!CT159="Y", "Yes", IF(Sheet1!CT159="N", "No", ""))</f>
        <v/>
      </c>
      <c r="AZ159" s="45" t="str">
        <f>IF(Sheet1!CU159="Y", "Yes", IF(Sheet1!CU159="N", "No", ""))</f>
        <v/>
      </c>
      <c r="BA159" s="45" t="str">
        <f>IF(Sheet1!CV159&lt;&gt;"", "Yes", "")</f>
        <v/>
      </c>
      <c r="BB159" s="45" t="str">
        <f>IF(Sheet1!CW159&lt;&gt;"", "Yes", "")</f>
        <v/>
      </c>
      <c r="BC159" s="45" t="str">
        <f>IF(Sheet1!CX159&lt;&gt;"", "Yes", "")</f>
        <v/>
      </c>
      <c r="BD159" s="45" t="str">
        <f>IF(Sheet1!CY159&lt;&gt;"", "Yes", "")</f>
        <v/>
      </c>
      <c r="BE159" s="45" t="str">
        <f>IF(Sheet1!CZ159="N", "Didn't see one", IF(Sheet1!CZ159="Y", IF(Sheet1!DA159="Y", "It helped", IF(Sheet1!DA159="N", "It didn't help", "")), ""))</f>
        <v/>
      </c>
      <c r="BF159" s="45" t="str">
        <f>IF(Sheet1!DB159&lt;&gt;"", Sheet1!DB159, "")</f>
        <v/>
      </c>
      <c r="BG159" s="45" t="str">
        <f>IF(Sheet1!DC159="Y", "Yes", IF(Sheet1!DC159="N", "No", ""))</f>
        <v/>
      </c>
      <c r="BH159" s="45" t="str">
        <f>IF(Sheet1!DD159="Y", "Yes", IF(Sheet1!DD159="N", "No", ""))</f>
        <v/>
      </c>
      <c r="BI159" s="45" t="str">
        <f>IF(Sheet1!DE159&lt;&gt;"", "Before", IF(Sheet1!DF159&lt;&gt;"", "After", IF(Sheet1!DG159&lt;&gt;"", "Never in a gang","")))</f>
        <v/>
      </c>
      <c r="BJ159" s="45" t="str">
        <f>IF(Sheet1!DG159&lt;&gt;"", "", IF(Sheet1!DH159&lt;&gt;"", Sheet1!DH159, ""))</f>
        <v/>
      </c>
      <c r="BK159" s="45" t="str">
        <f>IF(Sheet1!DI159="Y", "Yes", IF(Sheet1!DI159="N", "No", ""))</f>
        <v/>
      </c>
      <c r="BL159" s="45" t="str">
        <f>IF(Sheet1!DI159="Y", IF(Sheet1!DJ159&lt;&gt;"", Sheet1!DJ159, ""), "")</f>
        <v/>
      </c>
      <c r="BM159" s="45" t="str">
        <f>IF(Sheet1!DL159&lt;&gt;"", Sheet1!DL159, "")</f>
        <v/>
      </c>
      <c r="BN159" s="45" t="str">
        <f>IF(Sheet1!DM159="Y", "Yes", IF(Sheet1!DM159="N", "No", ""))</f>
        <v/>
      </c>
    </row>
    <row r="160" spans="1:66">
      <c r="B160" s="32" t="str">
        <f>IF(Sheet1!B160="M","Male", IF(Sheet1!B160="F","Female",""))</f>
        <v/>
      </c>
      <c r="C160" s="32" t="str">
        <f>IF(Sheet1!C160&lt;&gt;"","&lt;20",IF(Sheet1!D160&lt;&gt;"","21-30",IF(Sheet1!E160&lt;&gt;"","31-40",(IF(Sheet1!F160&lt;&gt;"","41-50",IF(Sheet1!G160&lt;&gt;"","50+",""))))))</f>
        <v/>
      </c>
      <c r="D160" s="32" t="str">
        <f>IF(Sheet1!H160&lt;&gt;"","Latino",IF(Sheet1!I160&lt;&gt;"", "White", IF(Sheet1!J160&lt;&gt;"", "Asian", IF(Sheet1!K160&lt;&gt;"", "African-American",IF(Sheet1!L160&lt;&gt;"", "Other","")))))</f>
        <v/>
      </c>
      <c r="E160" s="32" t="str">
        <f>IF(Sheet1!M160="N","No",IF(Sheet1!M160="Y","Yes",""))</f>
        <v/>
      </c>
      <c r="F160" s="32" t="str">
        <f>IF(Sheet1!N160&lt;&gt;"","Primary",IF(Sheet1!O160&lt;&gt;"","Middle",IF(Sheet1!P160&lt;&gt;"","Some HS",IF(Sheet1!Q160&lt;&gt;"","HS Diploma",IF(Sheet1!R160&lt;&gt;"","Some College",IF(Sheet1!S160&lt;&gt;"","College Diploma",""))))))</f>
        <v/>
      </c>
      <c r="G160" s="32" t="str">
        <f>IF(Sheet1!U160&lt;&gt;"", "&lt;5", IF(Sheet1!V160&lt;&gt;"", "5-19", IF(Sheet1!W160&lt;&gt;"", "20-40", IF(Sheet1!X160&lt;&gt;"", "&gt;40",""))))</f>
        <v/>
      </c>
      <c r="H160" s="32" t="str">
        <f>IF(Sheet1!Y160&lt;&gt;"", "Parents", IF(Sheet1!Z160&lt;&gt;"", "Illegal Activity", IF(Sheet1!AA160&lt;&gt;"", "Gov't Support", IF(Sheet1!AB160&lt;&gt;"", "Other",""))))</f>
        <v/>
      </c>
      <c r="I160" s="32" t="str">
        <f>IF(Sheet1!AC160="Y", "Yes", IF(Sheet1!AC160="N", "No", ""))</f>
        <v/>
      </c>
      <c r="J160" s="32" t="str">
        <f>IF(Sheet1!AD160="N", "0", IF(Sheet1!AE160&lt;&gt;"", "1", IF(Sheet1!AF160&lt;&gt;"", "2-3", IF(Sheet1!AG160&lt;&gt;"", "4-6", IF(Sheet1!AH160&lt;&gt;"", "7+","")))))</f>
        <v/>
      </c>
      <c r="K160" s="32" t="str">
        <f>IF(Sheet1!AI160&lt;&gt;"", "English", IF(Sheet1!AJ160&lt;&gt;"", "Spanish", IF(Sheet1!AK160&lt;&gt;"", "Other","")))</f>
        <v/>
      </c>
      <c r="L160" s="32" t="str">
        <f>IF(Sheet1!AL160&lt;&gt;"","&lt;$20,000",IF(Sheet1!AM160&lt;&gt;"","$20-49K",IF(Sheet1!AN160&lt;&gt;"","$50-100K",IF(Sheet1!AO160&lt;&gt;"","&gt;$100K",""))))</f>
        <v/>
      </c>
      <c r="M160" s="32" t="str">
        <f>IF(Sheet1!AP160="Y", "Yes", IF(Sheet1!AP160="N", "No",""))</f>
        <v/>
      </c>
      <c r="N160" s="51" t="str">
        <f>IF(Sheet1!AQ160="Y", "Yes", IF(Sheet1!AQ160="N", "No",""))</f>
        <v/>
      </c>
      <c r="O160" s="45" t="str">
        <f>IF(Sheet1!AR160="N", 0, IF(Sheet1!AS160&lt;&gt;"", Sheet1!AS160, ""))</f>
        <v/>
      </c>
      <c r="P160" s="45" t="str">
        <f>IF(Sheet1!AT160&lt;&gt;"", "Never", IF(Sheet1!AU160&lt;&gt;"", "Sometimes", IF(Sheet1!AV160&lt;&gt;"", "Often", IF(Sheet1!AW160&lt;&gt;"", "Always",""))))</f>
        <v/>
      </c>
      <c r="Q160" s="45" t="str">
        <f>IF(Sheet1!AX160="Y", "Yes", IF(Sheet1!AX160="N", "No",""))</f>
        <v/>
      </c>
      <c r="R160" s="45" t="str">
        <f>IF(Sheet1!AY160="Y", IF(Sheet1!AZ160&lt;&gt;"", Sheet1!AZ160-Sheet1!DK160+Sheet1!DL160, ""),"")</f>
        <v/>
      </c>
      <c r="S160" s="45" t="str">
        <f>IF(Sheet1!BA160="Y", IF(Sheet1!BB160&lt;&gt;"", Sheet1!BB160-Sheet1!DK160+Sheet1!DL160, ""),"")</f>
        <v/>
      </c>
      <c r="T160" s="45" t="str">
        <f>IF(Sheet1!BC160="Y", IF(Sheet1!BD160&lt;&gt;"", Sheet1!BD160-Sheet1!DK160+Sheet1!DL160, ""),"")</f>
        <v/>
      </c>
      <c r="U160" s="45" t="str">
        <f>IF(Sheet1!BE160="Y", IF(Sheet1!BF160&lt;&gt;"", Sheet1!BF160-Sheet1!DK160+Sheet1!DL160, ""),"")</f>
        <v/>
      </c>
      <c r="V160" s="45" t="str">
        <f>IF(Sheet1!BG160&lt;&gt;"", Sheet1!BG160,"")</f>
        <v/>
      </c>
      <c r="W160" s="45" t="str">
        <f>IF(Sheet1!BH160&lt;&gt;"", Sheet1!BH160,"")</f>
        <v/>
      </c>
      <c r="X160" s="45" t="str">
        <f>IF(Sheet1!BI160&lt;&gt;"", Sheet1!BI160,"")</f>
        <v/>
      </c>
      <c r="Y160" s="45" t="str">
        <f>IF(Sheet1!BJ160="N", 0, IF(Sheet1!BK160&lt;&gt;"", Sheet1!BK160,""))</f>
        <v/>
      </c>
      <c r="Z160" s="45" t="str">
        <f>IF(Sheet1!BK160="N", 0, IF(Sheet1!BL160&lt;&gt;"", Sheet1!BL160,""))</f>
        <v/>
      </c>
      <c r="AA160" s="45" t="str">
        <f>IF(Sheet1!BN160&lt;&gt;"", Sheet1!BN160, "")</f>
        <v/>
      </c>
      <c r="AB160" s="45" t="str">
        <f>IF(Sheet1!BO160="Y", "Yes", IF(Sheet1!BO160="N", "No", IF(Sheet1!BO160="NA", "NA","")))</f>
        <v/>
      </c>
      <c r="AC160" s="45" t="str">
        <f>IF(Sheet1!BO160="N", "No", IF(Sheet1!BO160="NA", "No kids", IF(Sheet1!BP160="Y", "Enough", IF(Sheet1!BP160="N", "Not enough", ""))))</f>
        <v/>
      </c>
      <c r="AD160" s="45" t="str">
        <f>IF(Sheet1!BQ160="Y", "Yes", IF(Sheet1!BQ160="N", "No",""))</f>
        <v/>
      </c>
      <c r="AE160" s="45" t="str">
        <f>IF(Sheet1!BR160&lt;&gt;"", Sheet1!BR160, "")</f>
        <v/>
      </c>
      <c r="AF160" s="45" t="str">
        <f>IF(Sheet1!BS160&lt;&gt;"", "Yes", IF(Sheet1!BT160&lt;&gt;"", "No", IF(Sheet1!BU160&lt;&gt;"", "No surviving parent", IF(Sheet1!BV160&lt;&gt;"", "Don't know",""))))</f>
        <v/>
      </c>
      <c r="AG160" s="45" t="str">
        <f>IF(Sheet1!BW160&lt;&gt;"", "Yes", IF(Sheet1!BX160&lt;&gt;"", "No", IF(Sheet1!BY160&lt;&gt;"", "No surviving parent", IF(Sheet1!BZ160&lt;&gt;"", "Don't know",""))))</f>
        <v/>
      </c>
      <c r="AH160" s="45" t="str">
        <f>IF(Sheet1!CA160&lt;&gt;"", "Yes","")</f>
        <v/>
      </c>
      <c r="AI160" s="45" t="str">
        <f>IF(Sheet1!CB160&lt;&gt;"", "Yes","")</f>
        <v/>
      </c>
      <c r="AJ160" s="45" t="str">
        <f>IF(Sheet1!CC160&lt;&gt;"", "Yes","")</f>
        <v/>
      </c>
      <c r="AK160" s="45" t="str">
        <f>IF(Sheet1!CD160&lt;&gt;"", "Yes","")</f>
        <v/>
      </c>
      <c r="AL160" s="45" t="str">
        <f>IF(Sheet1!CE160&lt;&gt;"", "Yes","")</f>
        <v/>
      </c>
      <c r="AM160" s="45" t="str">
        <f>IF(Sheet1!CF160&lt;&gt;"", Sheet1!CF160, "")</f>
        <v/>
      </c>
      <c r="AN160" s="45" t="str">
        <f>IF(Sheet1!CG160="Y", "Yes", IF(Sheet1!CG160="N", "No",""))</f>
        <v/>
      </c>
      <c r="AO160" s="45" t="str">
        <f>IF(Sheet1!CH160&lt;&gt;"", Sheet1!CH160, "")</f>
        <v/>
      </c>
      <c r="AP160" s="45" t="str">
        <f>IF(Sheet1!CI160&lt;&gt;"", "No family support", IF(Sheet1!CJ160&lt;&gt;"", "A little family support", IF(Sheet1!CK160&lt;&gt;"", "A lot of family support","")))</f>
        <v/>
      </c>
      <c r="AQ160" s="45" t="str">
        <f>IF(Sheet1!CL160&lt;&gt;"", Sheet1!CL160, "")</f>
        <v/>
      </c>
      <c r="AR160" s="45" t="str">
        <f>IF(Sheet1!CM160="Y", "Yes", IF(Sheet1!CM160="N", "No",""))</f>
        <v/>
      </c>
      <c r="AS160" s="45" t="str">
        <f>IF(Sheet1!CN160&lt;&gt;"", "Boys and Girls Club was supportive", "")</f>
        <v/>
      </c>
      <c r="AT160" s="45" t="str">
        <f>IF(Sheet1!CO160&lt;&gt;"", "Supported by Reach program", "")</f>
        <v/>
      </c>
      <c r="AU160" s="45" t="str">
        <f>IF(Sheet1!CP160&lt;&gt;"", "Supported by Girls Inc", "")</f>
        <v/>
      </c>
      <c r="AV160" s="45" t="str">
        <f>IF(Sheet1!CQ160&lt;&gt;"", "Supported by sports teams", "")</f>
        <v/>
      </c>
      <c r="AW160" s="45" t="str">
        <f>IF(Sheet1!CR160&lt;&gt;"", "Supported by other groups", "")</f>
        <v/>
      </c>
      <c r="AX160" s="45" t="str">
        <f>IF(Sheet1!CS160&lt;&gt;"", Sheet1!CS160, "")</f>
        <v/>
      </c>
      <c r="AY160" s="45" t="str">
        <f>IF(Sheet1!CT160="Y", "Yes", IF(Sheet1!CT160="N", "No", ""))</f>
        <v/>
      </c>
      <c r="AZ160" s="45" t="str">
        <f>IF(Sheet1!CU160="Y", "Yes", IF(Sheet1!CU160="N", "No", ""))</f>
        <v/>
      </c>
      <c r="BA160" s="45" t="str">
        <f>IF(Sheet1!CV160&lt;&gt;"", "Yes", "")</f>
        <v/>
      </c>
      <c r="BB160" s="45" t="str">
        <f>IF(Sheet1!CW160&lt;&gt;"", "Yes", "")</f>
        <v/>
      </c>
      <c r="BC160" s="45" t="str">
        <f>IF(Sheet1!CX160&lt;&gt;"", "Yes", "")</f>
        <v/>
      </c>
      <c r="BD160" s="45" t="str">
        <f>IF(Sheet1!CY160&lt;&gt;"", "Yes", "")</f>
        <v/>
      </c>
      <c r="BE160" s="45" t="str">
        <f>IF(Sheet1!CZ160="N", "Didn't see one", IF(Sheet1!CZ160="Y", IF(Sheet1!DA160="Y", "It helped", IF(Sheet1!DA160="N", "It didn't help", "")), ""))</f>
        <v/>
      </c>
      <c r="BF160" s="45" t="str">
        <f>IF(Sheet1!DB160&lt;&gt;"", Sheet1!DB160, "")</f>
        <v/>
      </c>
      <c r="BG160" s="45" t="str">
        <f>IF(Sheet1!DC160="Y", "Yes", IF(Sheet1!DC160="N", "No", ""))</f>
        <v/>
      </c>
      <c r="BH160" s="45" t="str">
        <f>IF(Sheet1!DD160="Y", "Yes", IF(Sheet1!DD160="N", "No", ""))</f>
        <v/>
      </c>
      <c r="BI160" s="45" t="str">
        <f>IF(Sheet1!DE160&lt;&gt;"", "Before", IF(Sheet1!DF160&lt;&gt;"", "After", IF(Sheet1!DG160&lt;&gt;"", "Never in a gang","")))</f>
        <v/>
      </c>
      <c r="BJ160" s="45" t="str">
        <f>IF(Sheet1!DG160&lt;&gt;"", "", IF(Sheet1!DH160&lt;&gt;"", Sheet1!DH160, ""))</f>
        <v/>
      </c>
      <c r="BK160" s="45" t="str">
        <f>IF(Sheet1!DI160="Y", "Yes", IF(Sheet1!DI160="N", "No", ""))</f>
        <v/>
      </c>
      <c r="BL160" s="45" t="str">
        <f>IF(Sheet1!DI160="Y", IF(Sheet1!DJ160&lt;&gt;"", Sheet1!DJ160, ""), "")</f>
        <v/>
      </c>
      <c r="BM160" s="45" t="str">
        <f>IF(Sheet1!DL160&lt;&gt;"", Sheet1!DL160, "")</f>
        <v/>
      </c>
      <c r="BN160" s="45" t="str">
        <f>IF(Sheet1!DM160="Y", "Yes", IF(Sheet1!DM160="N", "No", ""))</f>
        <v/>
      </c>
    </row>
    <row r="161" spans="2:66">
      <c r="B161" s="32" t="str">
        <f>IF(Sheet1!B161="M","Male", IF(Sheet1!B161="F","Female",""))</f>
        <v/>
      </c>
      <c r="C161" s="32" t="str">
        <f>IF(Sheet1!C161&lt;&gt;"","&lt;20",IF(Sheet1!D161&lt;&gt;"","21-30",IF(Sheet1!E161&lt;&gt;"","31-40",(IF(Sheet1!F161&lt;&gt;"","41-50",IF(Sheet1!G161&lt;&gt;"","50+",""))))))</f>
        <v/>
      </c>
      <c r="D161" s="32" t="str">
        <f>IF(Sheet1!H161&lt;&gt;"","Latino",IF(Sheet1!I161&lt;&gt;"", "White", IF(Sheet1!J161&lt;&gt;"", "Asian", IF(Sheet1!K161&lt;&gt;"", "African-American",IF(Sheet1!L161&lt;&gt;"", "Other","")))))</f>
        <v/>
      </c>
      <c r="E161" s="32" t="str">
        <f>IF(Sheet1!M161="N","No",IF(Sheet1!M161="Y","Yes",""))</f>
        <v/>
      </c>
      <c r="F161" s="32" t="str">
        <f>IF(Sheet1!N161&lt;&gt;"","Primary",IF(Sheet1!O161&lt;&gt;"","Middle",IF(Sheet1!P161&lt;&gt;"","Some HS",IF(Sheet1!Q161&lt;&gt;"","HS Diploma",IF(Sheet1!R161&lt;&gt;"","Some College",IF(Sheet1!S161&lt;&gt;"","College Diploma",""))))))</f>
        <v/>
      </c>
      <c r="G161" s="32" t="str">
        <f>IF(Sheet1!U161&lt;&gt;"", "&lt;5", IF(Sheet1!V161&lt;&gt;"", "5-19", IF(Sheet1!W161&lt;&gt;"", "20-40", IF(Sheet1!X161&lt;&gt;"", "&gt;40",""))))</f>
        <v/>
      </c>
      <c r="H161" s="32" t="str">
        <f>IF(Sheet1!Y161&lt;&gt;"", "Parents", IF(Sheet1!Z161&lt;&gt;"", "Illegal Activity", IF(Sheet1!AA161&lt;&gt;"", "Gov't Support", IF(Sheet1!AB161&lt;&gt;"", "Other",""))))</f>
        <v/>
      </c>
      <c r="I161" s="32" t="str">
        <f>IF(Sheet1!AC161="Y", "Yes", IF(Sheet1!AC161="N", "No", ""))</f>
        <v/>
      </c>
      <c r="J161" s="32" t="str">
        <f>IF(Sheet1!AD161="N", "0", IF(Sheet1!AE161&lt;&gt;"", "1", IF(Sheet1!AF161&lt;&gt;"", "2-3", IF(Sheet1!AG161&lt;&gt;"", "4-6", IF(Sheet1!AH161&lt;&gt;"", "7+","")))))</f>
        <v/>
      </c>
      <c r="K161" s="32" t="str">
        <f>IF(Sheet1!AI161&lt;&gt;"", "English", IF(Sheet1!AJ161&lt;&gt;"", "Spanish", IF(Sheet1!AK161&lt;&gt;"", "Other","")))</f>
        <v/>
      </c>
      <c r="L161" s="32" t="str">
        <f>IF(Sheet1!AL161&lt;&gt;"","&lt;$20,000",IF(Sheet1!AM161&lt;&gt;"","$20-49K",IF(Sheet1!AN161&lt;&gt;"","$50-100K",IF(Sheet1!AO161&lt;&gt;"","&gt;$100K",""))))</f>
        <v/>
      </c>
      <c r="M161" s="32" t="str">
        <f>IF(Sheet1!AP161="Y", "Yes", IF(Sheet1!AP161="N", "No",""))</f>
        <v/>
      </c>
      <c r="N161" s="51" t="str">
        <f>IF(Sheet1!AQ161="Y", "Yes", IF(Sheet1!AQ161="N", "No",""))</f>
        <v/>
      </c>
      <c r="O161" s="45" t="str">
        <f>IF(Sheet1!AR161="N", 0, IF(Sheet1!AS161&lt;&gt;"", Sheet1!AS161, ""))</f>
        <v/>
      </c>
      <c r="P161" s="45" t="str">
        <f>IF(Sheet1!AT161&lt;&gt;"", "Never", IF(Sheet1!AU161&lt;&gt;"", "Sometimes", IF(Sheet1!AV161&lt;&gt;"", "Often", IF(Sheet1!AW161&lt;&gt;"", "Always",""))))</f>
        <v/>
      </c>
      <c r="Q161" s="45" t="str">
        <f>IF(Sheet1!AX161="Y", "Yes", IF(Sheet1!AX161="N", "No",""))</f>
        <v/>
      </c>
      <c r="R161" s="45" t="str">
        <f>IF(Sheet1!AY161="Y", IF(Sheet1!AZ161&lt;&gt;"", Sheet1!AZ161-Sheet1!DK161+Sheet1!DL161, ""),"")</f>
        <v/>
      </c>
      <c r="S161" s="45" t="str">
        <f>IF(Sheet1!BA161="Y", IF(Sheet1!BB161&lt;&gt;"", Sheet1!BB161-Sheet1!DK161+Sheet1!DL161, ""),"")</f>
        <v/>
      </c>
      <c r="T161" s="45" t="str">
        <f>IF(Sheet1!BC161="Y", IF(Sheet1!BD161&lt;&gt;"", Sheet1!BD161-Sheet1!DK161+Sheet1!DL161, ""),"")</f>
        <v/>
      </c>
      <c r="U161" s="45" t="str">
        <f>IF(Sheet1!BE161="Y", IF(Sheet1!BF161&lt;&gt;"", Sheet1!BF161-Sheet1!DK161+Sheet1!DL161, ""),"")</f>
        <v/>
      </c>
      <c r="V161" s="45" t="str">
        <f>IF(Sheet1!BG161&lt;&gt;"", Sheet1!BG161,"")</f>
        <v/>
      </c>
      <c r="W161" s="45" t="str">
        <f>IF(Sheet1!BH161&lt;&gt;"", Sheet1!BH161,"")</f>
        <v/>
      </c>
      <c r="X161" s="45" t="str">
        <f>IF(Sheet1!BI161&lt;&gt;"", Sheet1!BI161,"")</f>
        <v/>
      </c>
      <c r="Y161" s="45" t="str">
        <f>IF(Sheet1!BJ161="N", 0, IF(Sheet1!BK161&lt;&gt;"", Sheet1!BK161,""))</f>
        <v/>
      </c>
      <c r="Z161" s="45" t="str">
        <f>IF(Sheet1!BK161="N", 0, IF(Sheet1!BL161&lt;&gt;"", Sheet1!BL161,""))</f>
        <v/>
      </c>
      <c r="AA161" s="45" t="str">
        <f>IF(Sheet1!BN161&lt;&gt;"", Sheet1!BN161, "")</f>
        <v/>
      </c>
      <c r="AB161" s="45" t="str">
        <f>IF(Sheet1!BO161="Y", "Yes", IF(Sheet1!BO161="N", "No", IF(Sheet1!BO161="NA", "NA","")))</f>
        <v/>
      </c>
      <c r="AC161" s="45" t="str">
        <f>IF(Sheet1!BO161="N", "No", IF(Sheet1!BO161="NA", "No kids", IF(Sheet1!BP161="Y", "Enough", IF(Sheet1!BP161="N", "Not enough", ""))))</f>
        <v/>
      </c>
      <c r="AD161" s="45" t="str">
        <f>IF(Sheet1!BQ161="Y", "Yes", IF(Sheet1!BQ161="N", "No",""))</f>
        <v/>
      </c>
      <c r="AE161" s="45" t="str">
        <f>IF(Sheet1!BR161&lt;&gt;"", Sheet1!BR161, "")</f>
        <v/>
      </c>
      <c r="AF161" s="45" t="str">
        <f>IF(Sheet1!BS161&lt;&gt;"", "Yes", IF(Sheet1!BT161&lt;&gt;"", "No", IF(Sheet1!BU161&lt;&gt;"", "No surviving parent", IF(Sheet1!BV161&lt;&gt;"", "Don't know",""))))</f>
        <v/>
      </c>
      <c r="AG161" s="45" t="str">
        <f>IF(Sheet1!BW161&lt;&gt;"", "Yes", IF(Sheet1!BX161&lt;&gt;"", "No", IF(Sheet1!BY161&lt;&gt;"", "No surviving parent", IF(Sheet1!BZ161&lt;&gt;"", "Don't know",""))))</f>
        <v/>
      </c>
      <c r="AH161" s="45" t="str">
        <f>IF(Sheet1!CA161&lt;&gt;"", "Yes","")</f>
        <v/>
      </c>
      <c r="AI161" s="45" t="str">
        <f>IF(Sheet1!CB161&lt;&gt;"", "Yes","")</f>
        <v/>
      </c>
      <c r="AJ161" s="45" t="str">
        <f>IF(Sheet1!CC161&lt;&gt;"", "Yes","")</f>
        <v/>
      </c>
      <c r="AK161" s="45" t="str">
        <f>IF(Sheet1!CD161&lt;&gt;"", "Yes","")</f>
        <v/>
      </c>
      <c r="AL161" s="45" t="str">
        <f>IF(Sheet1!CE161&lt;&gt;"", "Yes","")</f>
        <v/>
      </c>
      <c r="AM161" s="45" t="str">
        <f>IF(Sheet1!CF161&lt;&gt;"", Sheet1!CF161, "")</f>
        <v/>
      </c>
      <c r="AN161" s="45" t="str">
        <f>IF(Sheet1!CG161="Y", "Yes", IF(Sheet1!CG161="N", "No",""))</f>
        <v/>
      </c>
      <c r="AO161" s="45" t="str">
        <f>IF(Sheet1!CH161&lt;&gt;"", Sheet1!CH161, "")</f>
        <v/>
      </c>
      <c r="AP161" s="45" t="str">
        <f>IF(Sheet1!CI161&lt;&gt;"", "No family support", IF(Sheet1!CJ161&lt;&gt;"", "A little family support", IF(Sheet1!CK161&lt;&gt;"", "A lot of family support","")))</f>
        <v/>
      </c>
      <c r="AQ161" s="45" t="str">
        <f>IF(Sheet1!CL161&lt;&gt;"", Sheet1!CL161, "")</f>
        <v/>
      </c>
      <c r="AR161" s="45" t="str">
        <f>IF(Sheet1!CM161="Y", "Yes", IF(Sheet1!CM161="N", "No",""))</f>
        <v/>
      </c>
      <c r="AS161" s="45" t="str">
        <f>IF(Sheet1!CN161&lt;&gt;"", "Boys and Girls Club was supportive", "")</f>
        <v/>
      </c>
      <c r="AT161" s="45" t="str">
        <f>IF(Sheet1!CO161&lt;&gt;"", "Supported by Reach program", "")</f>
        <v/>
      </c>
      <c r="AU161" s="45" t="str">
        <f>IF(Sheet1!CP161&lt;&gt;"", "Supported by Girls Inc", "")</f>
        <v/>
      </c>
      <c r="AV161" s="45" t="str">
        <f>IF(Sheet1!CQ161&lt;&gt;"", "Supported by sports teams", "")</f>
        <v/>
      </c>
      <c r="AW161" s="45" t="str">
        <f>IF(Sheet1!CR161&lt;&gt;"", "Supported by other groups", "")</f>
        <v/>
      </c>
      <c r="AX161" s="45" t="str">
        <f>IF(Sheet1!CS161&lt;&gt;"", Sheet1!CS161, "")</f>
        <v/>
      </c>
      <c r="AY161" s="45" t="str">
        <f>IF(Sheet1!CT161="Y", "Yes", IF(Sheet1!CT161="N", "No", ""))</f>
        <v/>
      </c>
      <c r="AZ161" s="45" t="str">
        <f>IF(Sheet1!CU161="Y", "Yes", IF(Sheet1!CU161="N", "No", ""))</f>
        <v/>
      </c>
      <c r="BA161" s="45" t="str">
        <f>IF(Sheet1!CV161&lt;&gt;"", "Yes", "")</f>
        <v/>
      </c>
      <c r="BB161" s="45" t="str">
        <f>IF(Sheet1!CW161&lt;&gt;"", "Yes", "")</f>
        <v/>
      </c>
      <c r="BC161" s="45" t="str">
        <f>IF(Sheet1!CX161&lt;&gt;"", "Yes", "")</f>
        <v/>
      </c>
      <c r="BD161" s="45" t="str">
        <f>IF(Sheet1!CY161&lt;&gt;"", "Yes", "")</f>
        <v/>
      </c>
      <c r="BE161" s="45" t="str">
        <f>IF(Sheet1!CZ161="N", "Didn't see one", IF(Sheet1!CZ161="Y", IF(Sheet1!DA161="Y", "It helped", IF(Sheet1!DA161="N", "It didn't help", "")), ""))</f>
        <v/>
      </c>
      <c r="BF161" s="45" t="str">
        <f>IF(Sheet1!DB161&lt;&gt;"", Sheet1!DB161, "")</f>
        <v/>
      </c>
      <c r="BG161" s="45" t="str">
        <f>IF(Sheet1!DC161="Y", "Yes", IF(Sheet1!DC161="N", "No", ""))</f>
        <v/>
      </c>
      <c r="BH161" s="45" t="str">
        <f>IF(Sheet1!DD161="Y", "Yes", IF(Sheet1!DD161="N", "No", ""))</f>
        <v/>
      </c>
      <c r="BI161" s="45" t="str">
        <f>IF(Sheet1!DE161&lt;&gt;"", "Before", IF(Sheet1!DF161&lt;&gt;"", "After", IF(Sheet1!DG161&lt;&gt;"", "Never in a gang","")))</f>
        <v/>
      </c>
      <c r="BJ161" s="45" t="str">
        <f>IF(Sheet1!DG161&lt;&gt;"", "", IF(Sheet1!DH161&lt;&gt;"", Sheet1!DH161, ""))</f>
        <v/>
      </c>
      <c r="BK161" s="45" t="str">
        <f>IF(Sheet1!DI161="Y", "Yes", IF(Sheet1!DI161="N", "No", ""))</f>
        <v/>
      </c>
      <c r="BL161" s="45" t="str">
        <f>IF(Sheet1!DI161="Y", IF(Sheet1!DJ161&lt;&gt;"", Sheet1!DJ161, ""), "")</f>
        <v/>
      </c>
      <c r="BM161" s="45" t="str">
        <f>IF(Sheet1!DL161&lt;&gt;"", Sheet1!DL161, "")</f>
        <v/>
      </c>
      <c r="BN161" s="45" t="str">
        <f>IF(Sheet1!DM161="Y", "Yes", IF(Sheet1!DM161="N", "No", ""))</f>
        <v/>
      </c>
    </row>
    <row r="162" spans="2:66">
      <c r="B162" s="32" t="str">
        <f>IF(Sheet1!B162="M","Male", IF(Sheet1!B162="F","Female",""))</f>
        <v/>
      </c>
      <c r="C162" s="32" t="str">
        <f>IF(Sheet1!C162&lt;&gt;"","&lt;20",IF(Sheet1!D162&lt;&gt;"","21-30",IF(Sheet1!E162&lt;&gt;"","31-40",(IF(Sheet1!F162&lt;&gt;"","41-50",IF(Sheet1!G162&lt;&gt;"","50+",""))))))</f>
        <v/>
      </c>
      <c r="D162" s="32" t="str">
        <f>IF(Sheet1!H162&lt;&gt;"","Latino",IF(Sheet1!I162&lt;&gt;"", "White", IF(Sheet1!J162&lt;&gt;"", "Asian", IF(Sheet1!K162&lt;&gt;"", "African-American",IF(Sheet1!L162&lt;&gt;"", "Other","")))))</f>
        <v/>
      </c>
      <c r="E162" s="32" t="str">
        <f>IF(Sheet1!M162="N","No",IF(Sheet1!M162="Y","Yes",""))</f>
        <v/>
      </c>
      <c r="F162" s="32" t="str">
        <f>IF(Sheet1!N162&lt;&gt;"","Primary",IF(Sheet1!O162&lt;&gt;"","Middle",IF(Sheet1!P162&lt;&gt;"","Some HS",IF(Sheet1!Q162&lt;&gt;"","HS Diploma",IF(Sheet1!R162&lt;&gt;"","Some College",IF(Sheet1!S162&lt;&gt;"","College Diploma",""))))))</f>
        <v/>
      </c>
      <c r="G162" s="32" t="str">
        <f>IF(Sheet1!U162&lt;&gt;"", "&lt;5", IF(Sheet1!V162&lt;&gt;"", "5-19", IF(Sheet1!W162&lt;&gt;"", "20-40", IF(Sheet1!X162&lt;&gt;"", "&gt;40",""))))</f>
        <v/>
      </c>
      <c r="H162" s="32" t="str">
        <f>IF(Sheet1!Y162&lt;&gt;"", "Parents", IF(Sheet1!Z162&lt;&gt;"", "Illegal Activity", IF(Sheet1!AA162&lt;&gt;"", "Gov't Support", IF(Sheet1!AB162&lt;&gt;"", "Other",""))))</f>
        <v/>
      </c>
      <c r="I162" s="32" t="str">
        <f>IF(Sheet1!AC162="Y", "Yes", IF(Sheet1!AC162="N", "No", ""))</f>
        <v/>
      </c>
      <c r="J162" s="32" t="str">
        <f>IF(Sheet1!AD162="N", "0", IF(Sheet1!AE162&lt;&gt;"", "1", IF(Sheet1!AF162&lt;&gt;"", "2-3", IF(Sheet1!AG162&lt;&gt;"", "4-6", IF(Sheet1!AH162&lt;&gt;"", "7+","")))))</f>
        <v/>
      </c>
      <c r="K162" s="32" t="str">
        <f>IF(Sheet1!AI162&lt;&gt;"", "English", IF(Sheet1!AJ162&lt;&gt;"", "Spanish", IF(Sheet1!AK162&lt;&gt;"", "Other","")))</f>
        <v/>
      </c>
      <c r="L162" s="32" t="str">
        <f>IF(Sheet1!AL162&lt;&gt;"","&lt;$20,000",IF(Sheet1!AM162&lt;&gt;"","$20-49K",IF(Sheet1!AN162&lt;&gt;"","$50-100K",IF(Sheet1!AO162&lt;&gt;"","&gt;$100K",""))))</f>
        <v/>
      </c>
      <c r="M162" s="32" t="str">
        <f>IF(Sheet1!AP162="Y", "Yes", IF(Sheet1!AP162="N", "No",""))</f>
        <v/>
      </c>
      <c r="N162" s="51" t="str">
        <f>IF(Sheet1!AQ162="Y", "Yes", IF(Sheet1!AQ162="N", "No",""))</f>
        <v/>
      </c>
      <c r="O162" s="45" t="str">
        <f>IF(Sheet1!AR162="N", 0, IF(Sheet1!AS162&lt;&gt;"", Sheet1!AS162, ""))</f>
        <v/>
      </c>
      <c r="P162" s="45" t="str">
        <f>IF(Sheet1!AT162&lt;&gt;"", "Never", IF(Sheet1!AU162&lt;&gt;"", "Sometimes", IF(Sheet1!AV162&lt;&gt;"", "Often", IF(Sheet1!AW162&lt;&gt;"", "Always",""))))</f>
        <v/>
      </c>
      <c r="Q162" s="45" t="str">
        <f>IF(Sheet1!AX162="Y", "Yes", IF(Sheet1!AX162="N", "No",""))</f>
        <v/>
      </c>
      <c r="R162" s="45" t="str">
        <f>IF(Sheet1!AY162="Y", IF(Sheet1!AZ162&lt;&gt;"", Sheet1!AZ162-Sheet1!DK162+Sheet1!DL162, ""),"")</f>
        <v/>
      </c>
      <c r="S162" s="45" t="str">
        <f>IF(Sheet1!BA162="Y", IF(Sheet1!BB162&lt;&gt;"", Sheet1!BB162-Sheet1!DK162+Sheet1!DL162, ""),"")</f>
        <v/>
      </c>
      <c r="T162" s="45" t="str">
        <f>IF(Sheet1!BC162="Y", IF(Sheet1!BD162&lt;&gt;"", Sheet1!BD162-Sheet1!DK162+Sheet1!DL162, ""),"")</f>
        <v/>
      </c>
      <c r="U162" s="45" t="str">
        <f>IF(Sheet1!BE162="Y", IF(Sheet1!BF162&lt;&gt;"", Sheet1!BF162-Sheet1!DK162+Sheet1!DL162, ""),"")</f>
        <v/>
      </c>
      <c r="V162" s="45" t="str">
        <f>IF(Sheet1!BG162&lt;&gt;"", Sheet1!BG162,"")</f>
        <v/>
      </c>
      <c r="W162" s="45" t="str">
        <f>IF(Sheet1!BH162&lt;&gt;"", Sheet1!BH162,"")</f>
        <v/>
      </c>
      <c r="X162" s="45" t="str">
        <f>IF(Sheet1!BI162&lt;&gt;"", Sheet1!BI162,"")</f>
        <v/>
      </c>
      <c r="Y162" s="45" t="str">
        <f>IF(Sheet1!BJ162="N", 0, IF(Sheet1!BK162&lt;&gt;"", Sheet1!BK162,""))</f>
        <v/>
      </c>
      <c r="Z162" s="45" t="str">
        <f>IF(Sheet1!BK162="N", 0, IF(Sheet1!BL162&lt;&gt;"", Sheet1!BL162,""))</f>
        <v/>
      </c>
      <c r="AA162" s="45" t="str">
        <f>IF(Sheet1!BN162&lt;&gt;"", Sheet1!BN162, "")</f>
        <v/>
      </c>
      <c r="AB162" s="45" t="str">
        <f>IF(Sheet1!BO162="Y", "Yes", IF(Sheet1!BO162="N", "No", IF(Sheet1!BO162="NA", "NA","")))</f>
        <v/>
      </c>
      <c r="AC162" s="45" t="str">
        <f>IF(Sheet1!BO162="N", "No", IF(Sheet1!BO162="NA", "No kids", IF(Sheet1!BP162="Y", "Enough", IF(Sheet1!BP162="N", "Not enough", ""))))</f>
        <v/>
      </c>
      <c r="AD162" s="45" t="str">
        <f>IF(Sheet1!BQ162="Y", "Yes", IF(Sheet1!BQ162="N", "No",""))</f>
        <v/>
      </c>
      <c r="AE162" s="45" t="str">
        <f>IF(Sheet1!BR162&lt;&gt;"", Sheet1!BR162, "")</f>
        <v/>
      </c>
      <c r="AF162" s="45" t="str">
        <f>IF(Sheet1!BS162&lt;&gt;"", "Yes", IF(Sheet1!BT162&lt;&gt;"", "No", IF(Sheet1!BU162&lt;&gt;"", "No surviving parent", IF(Sheet1!BV162&lt;&gt;"", "Don't know",""))))</f>
        <v/>
      </c>
      <c r="AG162" s="45" t="str">
        <f>IF(Sheet1!BW162&lt;&gt;"", "Yes", IF(Sheet1!BX162&lt;&gt;"", "No", IF(Sheet1!BY162&lt;&gt;"", "No surviving parent", IF(Sheet1!BZ162&lt;&gt;"", "Don't know",""))))</f>
        <v/>
      </c>
      <c r="AH162" s="45" t="str">
        <f>IF(Sheet1!CA162&lt;&gt;"", "Yes","")</f>
        <v/>
      </c>
      <c r="AI162" s="45" t="str">
        <f>IF(Sheet1!CB162&lt;&gt;"", "Yes","")</f>
        <v/>
      </c>
      <c r="AJ162" s="45" t="str">
        <f>IF(Sheet1!CC162&lt;&gt;"", "Yes","")</f>
        <v/>
      </c>
      <c r="AK162" s="45" t="str">
        <f>IF(Sheet1!CD162&lt;&gt;"", "Yes","")</f>
        <v/>
      </c>
      <c r="AL162" s="45" t="str">
        <f>IF(Sheet1!CE162&lt;&gt;"", "Yes","")</f>
        <v/>
      </c>
      <c r="AM162" s="45" t="str">
        <f>IF(Sheet1!CF162&lt;&gt;"", Sheet1!CF162, "")</f>
        <v/>
      </c>
      <c r="AN162" s="45" t="str">
        <f>IF(Sheet1!CG162="Y", "Yes", IF(Sheet1!CG162="N", "No",""))</f>
        <v/>
      </c>
      <c r="AO162" s="45" t="str">
        <f>IF(Sheet1!CH162&lt;&gt;"", Sheet1!CH162, "")</f>
        <v/>
      </c>
      <c r="AP162" s="45" t="str">
        <f>IF(Sheet1!CI162&lt;&gt;"", "No family support", IF(Sheet1!CJ162&lt;&gt;"", "A little family support", IF(Sheet1!CK162&lt;&gt;"", "A lot of family support","")))</f>
        <v/>
      </c>
      <c r="AQ162" s="45" t="str">
        <f>IF(Sheet1!CL162&lt;&gt;"", Sheet1!CL162, "")</f>
        <v/>
      </c>
      <c r="AR162" s="45" t="str">
        <f>IF(Sheet1!CM162="Y", "Yes", IF(Sheet1!CM162="N", "No",""))</f>
        <v/>
      </c>
      <c r="AS162" s="45" t="str">
        <f>IF(Sheet1!CN162&lt;&gt;"", "Boys and Girls Club was supportive", "")</f>
        <v/>
      </c>
      <c r="AT162" s="45" t="str">
        <f>IF(Sheet1!CO162&lt;&gt;"", "Supported by Reach program", "")</f>
        <v/>
      </c>
      <c r="AU162" s="45" t="str">
        <f>IF(Sheet1!CP162&lt;&gt;"", "Supported by Girls Inc", "")</f>
        <v/>
      </c>
      <c r="AV162" s="45" t="str">
        <f>IF(Sheet1!CQ162&lt;&gt;"", "Supported by sports teams", "")</f>
        <v/>
      </c>
      <c r="AW162" s="45" t="str">
        <f>IF(Sheet1!CR162&lt;&gt;"", "Supported by other groups", "")</f>
        <v/>
      </c>
      <c r="AX162" s="45" t="str">
        <f>IF(Sheet1!CS162&lt;&gt;"", Sheet1!CS162, "")</f>
        <v/>
      </c>
      <c r="AY162" s="45" t="str">
        <f>IF(Sheet1!CT162="Y", "Yes", IF(Sheet1!CT162="N", "No", ""))</f>
        <v/>
      </c>
      <c r="AZ162" s="45" t="str">
        <f>IF(Sheet1!CU162="Y", "Yes", IF(Sheet1!CU162="N", "No", ""))</f>
        <v/>
      </c>
      <c r="BA162" s="45" t="str">
        <f>IF(Sheet1!CV162&lt;&gt;"", "Yes", "")</f>
        <v/>
      </c>
      <c r="BB162" s="45" t="str">
        <f>IF(Sheet1!CW162&lt;&gt;"", "Yes", "")</f>
        <v/>
      </c>
      <c r="BC162" s="45" t="str">
        <f>IF(Sheet1!CX162&lt;&gt;"", "Yes", "")</f>
        <v/>
      </c>
      <c r="BD162" s="45" t="str">
        <f>IF(Sheet1!CY162&lt;&gt;"", "Yes", "")</f>
        <v/>
      </c>
      <c r="BE162" s="45" t="str">
        <f>IF(Sheet1!CZ162="N", "Didn't see one", IF(Sheet1!CZ162="Y", IF(Sheet1!DA162="Y", "It helped", IF(Sheet1!DA162="N", "It didn't help", "")), ""))</f>
        <v/>
      </c>
      <c r="BF162" s="45" t="str">
        <f>IF(Sheet1!DB162&lt;&gt;"", Sheet1!DB162, "")</f>
        <v/>
      </c>
      <c r="BG162" s="45" t="str">
        <f>IF(Sheet1!DC162="Y", "Yes", IF(Sheet1!DC162="N", "No", ""))</f>
        <v/>
      </c>
      <c r="BH162" s="45" t="str">
        <f>IF(Sheet1!DD162="Y", "Yes", IF(Sheet1!DD162="N", "No", ""))</f>
        <v/>
      </c>
      <c r="BI162" s="45" t="str">
        <f>IF(Sheet1!DE162&lt;&gt;"", "Before", IF(Sheet1!DF162&lt;&gt;"", "After", IF(Sheet1!DG162&lt;&gt;"", "Never in a gang","")))</f>
        <v/>
      </c>
      <c r="BJ162" s="45" t="str">
        <f>IF(Sheet1!DG162&lt;&gt;"", "", IF(Sheet1!DH162&lt;&gt;"", Sheet1!DH162, ""))</f>
        <v/>
      </c>
      <c r="BK162" s="45" t="str">
        <f>IF(Sheet1!DI162="Y", "Yes", IF(Sheet1!DI162="N", "No", ""))</f>
        <v/>
      </c>
      <c r="BL162" s="45" t="str">
        <f>IF(Sheet1!DI162="Y", IF(Sheet1!DJ162&lt;&gt;"", Sheet1!DJ162, ""), "")</f>
        <v/>
      </c>
      <c r="BM162" s="45" t="str">
        <f>IF(Sheet1!DL162&lt;&gt;"", Sheet1!DL162, "")</f>
        <v/>
      </c>
      <c r="BN162" s="45" t="str">
        <f>IF(Sheet1!DM162="Y", "Yes", IF(Sheet1!DM162="N", "No", ""))</f>
        <v/>
      </c>
    </row>
    <row r="163" spans="2:66">
      <c r="B163" s="32" t="str">
        <f>IF(Sheet1!B163="M","Male", IF(Sheet1!B163="F","Female",""))</f>
        <v/>
      </c>
      <c r="C163" s="32" t="str">
        <f>IF(Sheet1!C163&lt;&gt;"","&lt;20",IF(Sheet1!D163&lt;&gt;"","21-30",IF(Sheet1!E163&lt;&gt;"","31-40",(IF(Sheet1!F163&lt;&gt;"","41-50",IF(Sheet1!G163&lt;&gt;"","50+",""))))))</f>
        <v/>
      </c>
      <c r="D163" s="32" t="str">
        <f>IF(Sheet1!H163&lt;&gt;"","Latino",IF(Sheet1!I163&lt;&gt;"", "White", IF(Sheet1!J163&lt;&gt;"", "Asian", IF(Sheet1!K163&lt;&gt;"", "African-American",IF(Sheet1!L163&lt;&gt;"", "Other","")))))</f>
        <v/>
      </c>
      <c r="E163" s="32" t="str">
        <f>IF(Sheet1!M163="N","No",IF(Sheet1!M163="Y","Yes",""))</f>
        <v/>
      </c>
      <c r="F163" s="32" t="str">
        <f>IF(Sheet1!N163&lt;&gt;"","Primary",IF(Sheet1!O163&lt;&gt;"","Middle",IF(Sheet1!P163&lt;&gt;"","Some HS",IF(Sheet1!Q163&lt;&gt;"","HS Diploma",IF(Sheet1!R163&lt;&gt;"","Some College",IF(Sheet1!S163&lt;&gt;"","College Diploma",""))))))</f>
        <v/>
      </c>
      <c r="G163" s="32" t="str">
        <f>IF(Sheet1!U163&lt;&gt;"", "&lt;5", IF(Sheet1!V163&lt;&gt;"", "5-19", IF(Sheet1!W163&lt;&gt;"", "20-40", IF(Sheet1!X163&lt;&gt;"", "&gt;40",""))))</f>
        <v/>
      </c>
      <c r="H163" s="32" t="str">
        <f>IF(Sheet1!Y163&lt;&gt;"", "Parents", IF(Sheet1!Z163&lt;&gt;"", "Illegal Activity", IF(Sheet1!AA163&lt;&gt;"", "Gov't Support", IF(Sheet1!AB163&lt;&gt;"", "Other",""))))</f>
        <v/>
      </c>
      <c r="I163" s="32" t="str">
        <f>IF(Sheet1!AC163="Y", "Yes", IF(Sheet1!AC163="N", "No", ""))</f>
        <v/>
      </c>
      <c r="J163" s="32" t="str">
        <f>IF(Sheet1!AD163="N", "0", IF(Sheet1!AE163&lt;&gt;"", "1", IF(Sheet1!AF163&lt;&gt;"", "2-3", IF(Sheet1!AG163&lt;&gt;"", "4-6", IF(Sheet1!AH163&lt;&gt;"", "7+","")))))</f>
        <v/>
      </c>
      <c r="K163" s="32" t="str">
        <f>IF(Sheet1!AI163&lt;&gt;"", "English", IF(Sheet1!AJ163&lt;&gt;"", "Spanish", IF(Sheet1!AK163&lt;&gt;"", "Other","")))</f>
        <v/>
      </c>
      <c r="L163" s="32" t="str">
        <f>IF(Sheet1!AL163&lt;&gt;"","&lt;$20,000",IF(Sheet1!AM163&lt;&gt;"","$20-49K",IF(Sheet1!AN163&lt;&gt;"","$50-100K",IF(Sheet1!AO163&lt;&gt;"","&gt;$100K",""))))</f>
        <v/>
      </c>
      <c r="M163" s="32" t="str">
        <f>IF(Sheet1!AP163="Y", "Yes", IF(Sheet1!AP163="N", "No",""))</f>
        <v/>
      </c>
      <c r="N163" s="51" t="str">
        <f>IF(Sheet1!AQ163="Y", "Yes", IF(Sheet1!AQ163="N", "No",""))</f>
        <v/>
      </c>
      <c r="O163" s="45" t="str">
        <f>IF(Sheet1!AR163="N", 0, IF(Sheet1!AS163&lt;&gt;"", Sheet1!AS163, ""))</f>
        <v/>
      </c>
      <c r="P163" s="45" t="str">
        <f>IF(Sheet1!AT163&lt;&gt;"", "Never", IF(Sheet1!AU163&lt;&gt;"", "Sometimes", IF(Sheet1!AV163&lt;&gt;"", "Often", IF(Sheet1!AW163&lt;&gt;"", "Always",""))))</f>
        <v/>
      </c>
      <c r="Q163" s="45" t="str">
        <f>IF(Sheet1!AX163="Y", "Yes", IF(Sheet1!AX163="N", "No",""))</f>
        <v/>
      </c>
      <c r="R163" s="45" t="str">
        <f>IF(Sheet1!AY163="Y", IF(Sheet1!AZ163&lt;&gt;"", Sheet1!AZ163-Sheet1!DK163+Sheet1!DL163, ""),"")</f>
        <v/>
      </c>
      <c r="S163" s="45" t="str">
        <f>IF(Sheet1!BA163="Y", IF(Sheet1!BB163&lt;&gt;"", Sheet1!BB163-Sheet1!DK163+Sheet1!DL163, ""),"")</f>
        <v/>
      </c>
      <c r="T163" s="45" t="str">
        <f>IF(Sheet1!BC163="Y", IF(Sheet1!BD163&lt;&gt;"", Sheet1!BD163-Sheet1!DK163+Sheet1!DL163, ""),"")</f>
        <v/>
      </c>
      <c r="U163" s="45" t="str">
        <f>IF(Sheet1!BE163="Y", IF(Sheet1!BF163&lt;&gt;"", Sheet1!BF163-Sheet1!DK163+Sheet1!DL163, ""),"")</f>
        <v/>
      </c>
      <c r="V163" s="45" t="str">
        <f>IF(Sheet1!BG163&lt;&gt;"", Sheet1!BG163,"")</f>
        <v/>
      </c>
      <c r="W163" s="45" t="str">
        <f>IF(Sheet1!BH163&lt;&gt;"", Sheet1!BH163,"")</f>
        <v/>
      </c>
      <c r="X163" s="45" t="str">
        <f>IF(Sheet1!BI163&lt;&gt;"", Sheet1!BI163,"")</f>
        <v/>
      </c>
      <c r="Y163" s="45" t="str">
        <f>IF(Sheet1!BJ163="N", 0, IF(Sheet1!BK163&lt;&gt;"", Sheet1!BK163,""))</f>
        <v/>
      </c>
      <c r="Z163" s="45" t="str">
        <f>IF(Sheet1!BK163="N", 0, IF(Sheet1!BL163&lt;&gt;"", Sheet1!BL163,""))</f>
        <v/>
      </c>
      <c r="AA163" s="45" t="str">
        <f>IF(Sheet1!BN163&lt;&gt;"", Sheet1!BN163, "")</f>
        <v/>
      </c>
      <c r="AB163" s="45" t="str">
        <f>IF(Sheet1!BO163="Y", "Yes", IF(Sheet1!BO163="N", "No", IF(Sheet1!BO163="NA", "NA","")))</f>
        <v/>
      </c>
      <c r="AC163" s="45" t="str">
        <f>IF(Sheet1!BO163="N", "No", IF(Sheet1!BO163="NA", "No kids", IF(Sheet1!BP163="Y", "Enough", IF(Sheet1!BP163="N", "Not enough", ""))))</f>
        <v/>
      </c>
      <c r="AD163" s="45" t="str">
        <f>IF(Sheet1!BQ163="Y", "Yes", IF(Sheet1!BQ163="N", "No",""))</f>
        <v/>
      </c>
      <c r="AE163" s="45" t="str">
        <f>IF(Sheet1!BR163&lt;&gt;"", Sheet1!BR163, "")</f>
        <v/>
      </c>
      <c r="AF163" s="45" t="str">
        <f>IF(Sheet1!BS163&lt;&gt;"", "Yes", IF(Sheet1!BT163&lt;&gt;"", "No", IF(Sheet1!BU163&lt;&gt;"", "No surviving parent", IF(Sheet1!BV163&lt;&gt;"", "Don't know",""))))</f>
        <v/>
      </c>
      <c r="AG163" s="45" t="str">
        <f>IF(Sheet1!BW163&lt;&gt;"", "Yes", IF(Sheet1!BX163&lt;&gt;"", "No", IF(Sheet1!BY163&lt;&gt;"", "No surviving parent", IF(Sheet1!BZ163&lt;&gt;"", "Don't know",""))))</f>
        <v/>
      </c>
      <c r="AH163" s="45" t="str">
        <f>IF(Sheet1!CA163&lt;&gt;"", "Yes","")</f>
        <v/>
      </c>
      <c r="AI163" s="45" t="str">
        <f>IF(Sheet1!CB163&lt;&gt;"", "Yes","")</f>
        <v/>
      </c>
      <c r="AJ163" s="45" t="str">
        <f>IF(Sheet1!CC163&lt;&gt;"", "Yes","")</f>
        <v/>
      </c>
      <c r="AK163" s="45" t="str">
        <f>IF(Sheet1!CD163&lt;&gt;"", "Yes","")</f>
        <v/>
      </c>
      <c r="AL163" s="45" t="str">
        <f>IF(Sheet1!CE163&lt;&gt;"", "Yes","")</f>
        <v/>
      </c>
      <c r="AM163" s="45" t="str">
        <f>IF(Sheet1!CF163&lt;&gt;"", Sheet1!CF163, "")</f>
        <v/>
      </c>
      <c r="AN163" s="45" t="str">
        <f>IF(Sheet1!CG163="Y", "Yes", IF(Sheet1!CG163="N", "No",""))</f>
        <v/>
      </c>
      <c r="AO163" s="45" t="str">
        <f>IF(Sheet1!CH163&lt;&gt;"", Sheet1!CH163, "")</f>
        <v/>
      </c>
      <c r="AP163" s="45" t="str">
        <f>IF(Sheet1!CI163&lt;&gt;"", "No family support", IF(Sheet1!CJ163&lt;&gt;"", "A little family support", IF(Sheet1!CK163&lt;&gt;"", "A lot of family support","")))</f>
        <v/>
      </c>
      <c r="AQ163" s="45" t="str">
        <f>IF(Sheet1!CL163&lt;&gt;"", Sheet1!CL163, "")</f>
        <v/>
      </c>
      <c r="AR163" s="45" t="str">
        <f>IF(Sheet1!CM163="Y", "Yes", IF(Sheet1!CM163="N", "No",""))</f>
        <v/>
      </c>
      <c r="AS163" s="45" t="str">
        <f>IF(Sheet1!CN163&lt;&gt;"", "Boys and Girls Club was supportive", "")</f>
        <v/>
      </c>
      <c r="AT163" s="45" t="str">
        <f>IF(Sheet1!CO163&lt;&gt;"", "Supported by Reach program", "")</f>
        <v/>
      </c>
      <c r="AU163" s="45" t="str">
        <f>IF(Sheet1!CP163&lt;&gt;"", "Supported by Girls Inc", "")</f>
        <v/>
      </c>
      <c r="AV163" s="45" t="str">
        <f>IF(Sheet1!CQ163&lt;&gt;"", "Supported by sports teams", "")</f>
        <v/>
      </c>
      <c r="AW163" s="45" t="str">
        <f>IF(Sheet1!CR163&lt;&gt;"", "Supported by other groups", "")</f>
        <v/>
      </c>
      <c r="AX163" s="45" t="str">
        <f>IF(Sheet1!CS163&lt;&gt;"", Sheet1!CS163, "")</f>
        <v/>
      </c>
      <c r="AY163" s="45" t="str">
        <f>IF(Sheet1!CT163="Y", "Yes", IF(Sheet1!CT163="N", "No", ""))</f>
        <v/>
      </c>
      <c r="AZ163" s="45" t="str">
        <f>IF(Sheet1!CU163="Y", "Yes", IF(Sheet1!CU163="N", "No", ""))</f>
        <v/>
      </c>
      <c r="BA163" s="45" t="str">
        <f>IF(Sheet1!CV163&lt;&gt;"", "Yes", "")</f>
        <v/>
      </c>
      <c r="BB163" s="45" t="str">
        <f>IF(Sheet1!CW163&lt;&gt;"", "Yes", "")</f>
        <v/>
      </c>
      <c r="BC163" s="45" t="str">
        <f>IF(Sheet1!CX163&lt;&gt;"", "Yes", "")</f>
        <v/>
      </c>
      <c r="BD163" s="45" t="str">
        <f>IF(Sheet1!CY163&lt;&gt;"", "Yes", "")</f>
        <v/>
      </c>
      <c r="BE163" s="45" t="str">
        <f>IF(Sheet1!CZ163="N", "Didn't see one", IF(Sheet1!CZ163="Y", IF(Sheet1!DA163="Y", "It helped", IF(Sheet1!DA163="N", "It didn't help", "")), ""))</f>
        <v/>
      </c>
      <c r="BF163" s="45" t="str">
        <f>IF(Sheet1!DB163&lt;&gt;"", Sheet1!DB163, "")</f>
        <v/>
      </c>
      <c r="BG163" s="45" t="str">
        <f>IF(Sheet1!DC163="Y", "Yes", IF(Sheet1!DC163="N", "No", ""))</f>
        <v/>
      </c>
      <c r="BH163" s="45" t="str">
        <f>IF(Sheet1!DD163="Y", "Yes", IF(Sheet1!DD163="N", "No", ""))</f>
        <v/>
      </c>
      <c r="BI163" s="45" t="str">
        <f>IF(Sheet1!DE163&lt;&gt;"", "Before", IF(Sheet1!DF163&lt;&gt;"", "After", IF(Sheet1!DG163&lt;&gt;"", "Never in a gang","")))</f>
        <v/>
      </c>
      <c r="BJ163" s="45" t="str">
        <f>IF(Sheet1!DG163&lt;&gt;"", "", IF(Sheet1!DH163&lt;&gt;"", Sheet1!DH163, ""))</f>
        <v/>
      </c>
      <c r="BK163" s="45" t="str">
        <f>IF(Sheet1!DI163="Y", "Yes", IF(Sheet1!DI163="N", "No", ""))</f>
        <v/>
      </c>
      <c r="BL163" s="45" t="str">
        <f>IF(Sheet1!DI163="Y", IF(Sheet1!DJ163&lt;&gt;"", Sheet1!DJ163, ""), "")</f>
        <v/>
      </c>
      <c r="BM163" s="45" t="str">
        <f>IF(Sheet1!DL163&lt;&gt;"", Sheet1!DL163, "")</f>
        <v/>
      </c>
      <c r="BN163" s="45" t="str">
        <f>IF(Sheet1!DM163="Y", "Yes", IF(Sheet1!DM163="N", "No", ""))</f>
        <v/>
      </c>
    </row>
    <row r="164" spans="2:66">
      <c r="B164" s="32" t="str">
        <f>IF(Sheet1!B164="M","Male", IF(Sheet1!B164="F","Female",""))</f>
        <v/>
      </c>
      <c r="C164" s="32" t="str">
        <f>IF(Sheet1!C164&lt;&gt;"","&lt;20",IF(Sheet1!D164&lt;&gt;"","21-30",IF(Sheet1!E164&lt;&gt;"","31-40",(IF(Sheet1!F164&lt;&gt;"","41-50",IF(Sheet1!G164&lt;&gt;"","50+",""))))))</f>
        <v/>
      </c>
      <c r="D164" s="32" t="str">
        <f>IF(Sheet1!H164&lt;&gt;"","Latino",IF(Sheet1!I164&lt;&gt;"", "White", IF(Sheet1!J164&lt;&gt;"", "Asian", IF(Sheet1!K164&lt;&gt;"", "African-American",IF(Sheet1!L164&lt;&gt;"", "Other","")))))</f>
        <v/>
      </c>
      <c r="E164" s="32" t="str">
        <f>IF(Sheet1!M164="N","No",IF(Sheet1!M164="Y","Yes",""))</f>
        <v/>
      </c>
      <c r="F164" s="32" t="str">
        <f>IF(Sheet1!N164&lt;&gt;"","Primary",IF(Sheet1!O164&lt;&gt;"","Middle",IF(Sheet1!P164&lt;&gt;"","Some HS",IF(Sheet1!Q164&lt;&gt;"","HS Diploma",IF(Sheet1!R164&lt;&gt;"","Some College",IF(Sheet1!S164&lt;&gt;"","College Diploma",""))))))</f>
        <v/>
      </c>
      <c r="G164" s="32" t="str">
        <f>IF(Sheet1!U164&lt;&gt;"", "&lt;5", IF(Sheet1!V164&lt;&gt;"", "5-19", IF(Sheet1!W164&lt;&gt;"", "20-40", IF(Sheet1!X164&lt;&gt;"", "&gt;40",""))))</f>
        <v/>
      </c>
      <c r="H164" s="32" t="str">
        <f>IF(Sheet1!Y164&lt;&gt;"", "Parents", IF(Sheet1!Z164&lt;&gt;"", "Illegal Activity", IF(Sheet1!AA164&lt;&gt;"", "Gov't Support", IF(Sheet1!AB164&lt;&gt;"", "Other",""))))</f>
        <v/>
      </c>
      <c r="I164" s="32" t="str">
        <f>IF(Sheet1!AC164="Y", "Yes", IF(Sheet1!AC164="N", "No", ""))</f>
        <v/>
      </c>
      <c r="J164" s="32" t="str">
        <f>IF(Sheet1!AD164="N", "0", IF(Sheet1!AE164&lt;&gt;"", "1", IF(Sheet1!AF164&lt;&gt;"", "2-3", IF(Sheet1!AG164&lt;&gt;"", "4-6", IF(Sheet1!AH164&lt;&gt;"", "7+","")))))</f>
        <v/>
      </c>
      <c r="K164" s="32" t="str">
        <f>IF(Sheet1!AI164&lt;&gt;"", "English", IF(Sheet1!AJ164&lt;&gt;"", "Spanish", IF(Sheet1!AK164&lt;&gt;"", "Other","")))</f>
        <v/>
      </c>
      <c r="L164" s="32" t="str">
        <f>IF(Sheet1!AL164&lt;&gt;"","&lt;$20,000",IF(Sheet1!AM164&lt;&gt;"","$20-49K",IF(Sheet1!AN164&lt;&gt;"","$50-100K",IF(Sheet1!AO164&lt;&gt;"","&gt;$100K",""))))</f>
        <v/>
      </c>
      <c r="M164" s="32" t="str">
        <f>IF(Sheet1!AP164="Y", "Yes", IF(Sheet1!AP164="N", "No",""))</f>
        <v/>
      </c>
      <c r="N164" s="51" t="str">
        <f>IF(Sheet1!AQ164="Y", "Yes", IF(Sheet1!AQ164="N", "No",""))</f>
        <v/>
      </c>
      <c r="O164" s="45" t="str">
        <f>IF(Sheet1!AR164="N", 0, IF(Sheet1!AS164&lt;&gt;"", Sheet1!AS164, ""))</f>
        <v/>
      </c>
      <c r="P164" s="45" t="str">
        <f>IF(Sheet1!AT164&lt;&gt;"", "Never", IF(Sheet1!AU164&lt;&gt;"", "Sometimes", IF(Sheet1!AV164&lt;&gt;"", "Often", IF(Sheet1!AW164&lt;&gt;"", "Always",""))))</f>
        <v/>
      </c>
      <c r="Q164" s="45" t="str">
        <f>IF(Sheet1!AX164="Y", "Yes", IF(Sheet1!AX164="N", "No",""))</f>
        <v/>
      </c>
      <c r="R164" s="45" t="str">
        <f>IF(Sheet1!AY164="Y", IF(Sheet1!AZ164&lt;&gt;"", Sheet1!AZ164-Sheet1!DK164+Sheet1!DL164, ""),"")</f>
        <v/>
      </c>
      <c r="S164" s="45" t="str">
        <f>IF(Sheet1!BA164="Y", IF(Sheet1!BB164&lt;&gt;"", Sheet1!BB164-Sheet1!DK164+Sheet1!DL164, ""),"")</f>
        <v/>
      </c>
      <c r="T164" s="45" t="str">
        <f>IF(Sheet1!BC164="Y", IF(Sheet1!BD164&lt;&gt;"", Sheet1!BD164-Sheet1!DK164+Sheet1!DL164, ""),"")</f>
        <v/>
      </c>
      <c r="U164" s="45" t="str">
        <f>IF(Sheet1!BE164="Y", IF(Sheet1!BF164&lt;&gt;"", Sheet1!BF164-Sheet1!DK164+Sheet1!DL164, ""),"")</f>
        <v/>
      </c>
      <c r="V164" s="45" t="str">
        <f>IF(Sheet1!BG164&lt;&gt;"", Sheet1!BG164,"")</f>
        <v/>
      </c>
      <c r="W164" s="45" t="str">
        <f>IF(Sheet1!BH164&lt;&gt;"", Sheet1!BH164,"")</f>
        <v/>
      </c>
      <c r="X164" s="45" t="str">
        <f>IF(Sheet1!BI164&lt;&gt;"", Sheet1!BI164,"")</f>
        <v/>
      </c>
      <c r="Y164" s="45" t="str">
        <f>IF(Sheet1!BJ164="N", 0, IF(Sheet1!BK164&lt;&gt;"", Sheet1!BK164,""))</f>
        <v/>
      </c>
      <c r="Z164" s="45" t="str">
        <f>IF(Sheet1!BK164="N", 0, IF(Sheet1!BL164&lt;&gt;"", Sheet1!BL164,""))</f>
        <v/>
      </c>
      <c r="AA164" s="45" t="str">
        <f>IF(Sheet1!BN164&lt;&gt;"", Sheet1!BN164, "")</f>
        <v/>
      </c>
      <c r="AB164" s="45" t="str">
        <f>IF(Sheet1!BO164="Y", "Yes", IF(Sheet1!BO164="N", "No", IF(Sheet1!BO164="NA", "NA","")))</f>
        <v/>
      </c>
      <c r="AC164" s="45" t="str">
        <f>IF(Sheet1!BO164="N", "No", IF(Sheet1!BO164="NA", "No kids", IF(Sheet1!BP164="Y", "Enough", IF(Sheet1!BP164="N", "Not enough", ""))))</f>
        <v/>
      </c>
      <c r="AD164" s="45" t="str">
        <f>IF(Sheet1!BQ164="Y", "Yes", IF(Sheet1!BQ164="N", "No",""))</f>
        <v/>
      </c>
      <c r="AE164" s="45" t="str">
        <f>IF(Sheet1!BR164&lt;&gt;"", Sheet1!BR164, "")</f>
        <v/>
      </c>
      <c r="AF164" s="45" t="str">
        <f>IF(Sheet1!BS164&lt;&gt;"", "Yes", IF(Sheet1!BT164&lt;&gt;"", "No", IF(Sheet1!BU164&lt;&gt;"", "No surviving parent", IF(Sheet1!BV164&lt;&gt;"", "Don't know",""))))</f>
        <v/>
      </c>
      <c r="AG164" s="45" t="str">
        <f>IF(Sheet1!BW164&lt;&gt;"", "Yes", IF(Sheet1!BX164&lt;&gt;"", "No", IF(Sheet1!BY164&lt;&gt;"", "No surviving parent", IF(Sheet1!BZ164&lt;&gt;"", "Don't know",""))))</f>
        <v/>
      </c>
      <c r="AH164" s="45" t="str">
        <f>IF(Sheet1!CA164&lt;&gt;"", "Yes","")</f>
        <v/>
      </c>
      <c r="AI164" s="45" t="str">
        <f>IF(Sheet1!CB164&lt;&gt;"", "Yes","")</f>
        <v/>
      </c>
      <c r="AJ164" s="45" t="str">
        <f>IF(Sheet1!CC164&lt;&gt;"", "Yes","")</f>
        <v/>
      </c>
      <c r="AK164" s="45" t="str">
        <f>IF(Sheet1!CD164&lt;&gt;"", "Yes","")</f>
        <v/>
      </c>
      <c r="AL164" s="45" t="str">
        <f>IF(Sheet1!CE164&lt;&gt;"", "Yes","")</f>
        <v/>
      </c>
      <c r="AM164" s="45" t="str">
        <f>IF(Sheet1!CF164&lt;&gt;"", Sheet1!CF164, "")</f>
        <v/>
      </c>
      <c r="AN164" s="45" t="str">
        <f>IF(Sheet1!CG164="Y", "Yes", IF(Sheet1!CG164="N", "No",""))</f>
        <v/>
      </c>
      <c r="AO164" s="45" t="str">
        <f>IF(Sheet1!CH164&lt;&gt;"", Sheet1!CH164, "")</f>
        <v/>
      </c>
      <c r="AP164" s="45" t="str">
        <f>IF(Sheet1!CI164&lt;&gt;"", "No family support", IF(Sheet1!CJ164&lt;&gt;"", "A little family support", IF(Sheet1!CK164&lt;&gt;"", "A lot of family support","")))</f>
        <v/>
      </c>
      <c r="AQ164" s="45" t="str">
        <f>IF(Sheet1!CL164&lt;&gt;"", Sheet1!CL164, "")</f>
        <v/>
      </c>
      <c r="AR164" s="45" t="str">
        <f>IF(Sheet1!CM164="Y", "Yes", IF(Sheet1!CM164="N", "No",""))</f>
        <v/>
      </c>
      <c r="AS164" s="45" t="str">
        <f>IF(Sheet1!CN164&lt;&gt;"", "Boys and Girls Club was supportive", "")</f>
        <v/>
      </c>
      <c r="AT164" s="45" t="str">
        <f>IF(Sheet1!CO164&lt;&gt;"", "Supported by Reach program", "")</f>
        <v/>
      </c>
      <c r="AU164" s="45" t="str">
        <f>IF(Sheet1!CP164&lt;&gt;"", "Supported by Girls Inc", "")</f>
        <v/>
      </c>
      <c r="AV164" s="45" t="str">
        <f>IF(Sheet1!CQ164&lt;&gt;"", "Supported by sports teams", "")</f>
        <v/>
      </c>
      <c r="AW164" s="45" t="str">
        <f>IF(Sheet1!CR164&lt;&gt;"", "Supported by other groups", "")</f>
        <v/>
      </c>
      <c r="AX164" s="45" t="str">
        <f>IF(Sheet1!CS164&lt;&gt;"", Sheet1!CS164, "")</f>
        <v/>
      </c>
      <c r="AY164" s="45" t="str">
        <f>IF(Sheet1!CT164="Y", "Yes", IF(Sheet1!CT164="N", "No", ""))</f>
        <v/>
      </c>
      <c r="AZ164" s="45" t="str">
        <f>IF(Sheet1!CU164="Y", "Yes", IF(Sheet1!CU164="N", "No", ""))</f>
        <v/>
      </c>
      <c r="BA164" s="45" t="str">
        <f>IF(Sheet1!CV164&lt;&gt;"", "Yes", "")</f>
        <v/>
      </c>
      <c r="BB164" s="45" t="str">
        <f>IF(Sheet1!CW164&lt;&gt;"", "Yes", "")</f>
        <v/>
      </c>
      <c r="BC164" s="45" t="str">
        <f>IF(Sheet1!CX164&lt;&gt;"", "Yes", "")</f>
        <v/>
      </c>
      <c r="BD164" s="45" t="str">
        <f>IF(Sheet1!CY164&lt;&gt;"", "Yes", "")</f>
        <v/>
      </c>
      <c r="BE164" s="45" t="str">
        <f>IF(Sheet1!CZ164="N", "Didn't see one", IF(Sheet1!CZ164="Y", IF(Sheet1!DA164="Y", "It helped", IF(Sheet1!DA164="N", "It didn't help", "")), ""))</f>
        <v/>
      </c>
      <c r="BF164" s="45" t="str">
        <f>IF(Sheet1!DB164&lt;&gt;"", Sheet1!DB164, "")</f>
        <v/>
      </c>
      <c r="BG164" s="45" t="str">
        <f>IF(Sheet1!DC164="Y", "Yes", IF(Sheet1!DC164="N", "No", ""))</f>
        <v/>
      </c>
      <c r="BH164" s="45" t="str">
        <f>IF(Sheet1!DD164="Y", "Yes", IF(Sheet1!DD164="N", "No", ""))</f>
        <v/>
      </c>
      <c r="BI164" s="45" t="str">
        <f>IF(Sheet1!DE164&lt;&gt;"", "Before", IF(Sheet1!DF164&lt;&gt;"", "After", IF(Sheet1!DG164&lt;&gt;"", "Never in a gang","")))</f>
        <v/>
      </c>
      <c r="BJ164" s="45" t="str">
        <f>IF(Sheet1!DG164&lt;&gt;"", "", IF(Sheet1!DH164&lt;&gt;"", Sheet1!DH164, ""))</f>
        <v/>
      </c>
      <c r="BK164" s="45" t="str">
        <f>IF(Sheet1!DI164="Y", "Yes", IF(Sheet1!DI164="N", "No", ""))</f>
        <v/>
      </c>
      <c r="BL164" s="45" t="str">
        <f>IF(Sheet1!DI164="Y", IF(Sheet1!DJ164&lt;&gt;"", Sheet1!DJ164, ""), "")</f>
        <v/>
      </c>
      <c r="BM164" s="45" t="str">
        <f>IF(Sheet1!DL164&lt;&gt;"", Sheet1!DL164, "")</f>
        <v/>
      </c>
      <c r="BN164" s="45" t="str">
        <f>IF(Sheet1!DM164="Y", "Yes", IF(Sheet1!DM164="N", "No", ""))</f>
        <v/>
      </c>
    </row>
    <row r="165" spans="2:66">
      <c r="B165" s="32" t="str">
        <f>IF(Sheet1!B165="M","Male", IF(Sheet1!B165="F","Female",""))</f>
        <v/>
      </c>
      <c r="C165" s="32" t="str">
        <f>IF(Sheet1!C165&lt;&gt;"","&lt;20",IF(Sheet1!D165&lt;&gt;"","21-30",IF(Sheet1!E165&lt;&gt;"","31-40",(IF(Sheet1!F165&lt;&gt;"","41-50",IF(Sheet1!G165&lt;&gt;"","50+",""))))))</f>
        <v/>
      </c>
      <c r="D165" s="32" t="str">
        <f>IF(Sheet1!H165&lt;&gt;"","Latino",IF(Sheet1!I165&lt;&gt;"", "White", IF(Sheet1!J165&lt;&gt;"", "Asian", IF(Sheet1!K165&lt;&gt;"", "African-American",IF(Sheet1!L165&lt;&gt;"", "Other","")))))</f>
        <v/>
      </c>
      <c r="E165" s="32" t="str">
        <f>IF(Sheet1!M165="N","No",IF(Sheet1!M165="Y","Yes",""))</f>
        <v/>
      </c>
      <c r="F165" s="32" t="str">
        <f>IF(Sheet1!N165&lt;&gt;"","Primary",IF(Sheet1!O165&lt;&gt;"","Middle",IF(Sheet1!P165&lt;&gt;"","Some HS",IF(Sheet1!Q165&lt;&gt;"","HS Diploma",IF(Sheet1!R165&lt;&gt;"","Some College",IF(Sheet1!S165&lt;&gt;"","College Diploma",""))))))</f>
        <v/>
      </c>
      <c r="G165" s="32" t="str">
        <f>IF(Sheet1!U165&lt;&gt;"", "&lt;5", IF(Sheet1!V165&lt;&gt;"", "5-19", IF(Sheet1!W165&lt;&gt;"", "20-40", IF(Sheet1!X165&lt;&gt;"", "&gt;40",""))))</f>
        <v/>
      </c>
      <c r="H165" s="32" t="str">
        <f>IF(Sheet1!Y165&lt;&gt;"", "Parents", IF(Sheet1!Z165&lt;&gt;"", "Illegal Activity", IF(Sheet1!AA165&lt;&gt;"", "Gov't Support", IF(Sheet1!AB165&lt;&gt;"", "Other",""))))</f>
        <v/>
      </c>
      <c r="I165" s="32" t="str">
        <f>IF(Sheet1!AC165="Y", "Yes", IF(Sheet1!AC165="N", "No", ""))</f>
        <v/>
      </c>
      <c r="J165" s="32" t="str">
        <f>IF(Sheet1!AD165="N", "0", IF(Sheet1!AE165&lt;&gt;"", "1", IF(Sheet1!AF165&lt;&gt;"", "2-3", IF(Sheet1!AG165&lt;&gt;"", "4-6", IF(Sheet1!AH165&lt;&gt;"", "7+","")))))</f>
        <v/>
      </c>
      <c r="K165" s="32" t="str">
        <f>IF(Sheet1!AI165&lt;&gt;"", "English", IF(Sheet1!AJ165&lt;&gt;"", "Spanish", IF(Sheet1!AK165&lt;&gt;"", "Other","")))</f>
        <v/>
      </c>
      <c r="L165" s="32" t="str">
        <f>IF(Sheet1!AL165&lt;&gt;"","&lt;$20,000",IF(Sheet1!AM165&lt;&gt;"","$20-49K",IF(Sheet1!AN165&lt;&gt;"","$50-100K",IF(Sheet1!AO165&lt;&gt;"","&gt;$100K",""))))</f>
        <v/>
      </c>
      <c r="M165" s="32" t="str">
        <f>IF(Sheet1!AP165="Y", "Yes", IF(Sheet1!AP165="N", "No",""))</f>
        <v/>
      </c>
      <c r="N165" s="51" t="str">
        <f>IF(Sheet1!AQ165="Y", "Yes", IF(Sheet1!AQ165="N", "No",""))</f>
        <v/>
      </c>
      <c r="O165" s="45" t="str">
        <f>IF(Sheet1!AR165="N", 0, IF(Sheet1!AS165&lt;&gt;"", Sheet1!AS165, ""))</f>
        <v/>
      </c>
      <c r="P165" s="45" t="str">
        <f>IF(Sheet1!AT165&lt;&gt;"", "Never", IF(Sheet1!AU165&lt;&gt;"", "Sometimes", IF(Sheet1!AV165&lt;&gt;"", "Often", IF(Sheet1!AW165&lt;&gt;"", "Always",""))))</f>
        <v/>
      </c>
      <c r="Q165" s="45" t="str">
        <f>IF(Sheet1!AX165="Y", "Yes", IF(Sheet1!AX165="N", "No",""))</f>
        <v/>
      </c>
      <c r="R165" s="45" t="str">
        <f>IF(Sheet1!AY165="Y", IF(Sheet1!AZ165&lt;&gt;"", Sheet1!AZ165-Sheet1!DK165+Sheet1!DL165, ""),"")</f>
        <v/>
      </c>
      <c r="S165" s="45" t="str">
        <f>IF(Sheet1!BA165="Y", IF(Sheet1!BB165&lt;&gt;"", Sheet1!BB165-Sheet1!DK165+Sheet1!DL165, ""),"")</f>
        <v/>
      </c>
      <c r="T165" s="45" t="str">
        <f>IF(Sheet1!BC165="Y", IF(Sheet1!BD165&lt;&gt;"", Sheet1!BD165-Sheet1!DK165+Sheet1!DL165, ""),"")</f>
        <v/>
      </c>
      <c r="U165" s="45" t="str">
        <f>IF(Sheet1!BE165="Y", IF(Sheet1!BF165&lt;&gt;"", Sheet1!BF165-Sheet1!DK165+Sheet1!DL165, ""),"")</f>
        <v/>
      </c>
      <c r="V165" s="45" t="str">
        <f>IF(Sheet1!BG165&lt;&gt;"", Sheet1!BG165,"")</f>
        <v/>
      </c>
      <c r="W165" s="45" t="str">
        <f>IF(Sheet1!BH165&lt;&gt;"", Sheet1!BH165,"")</f>
        <v/>
      </c>
      <c r="X165" s="45" t="str">
        <f>IF(Sheet1!BI165&lt;&gt;"", Sheet1!BI165,"")</f>
        <v/>
      </c>
      <c r="Y165" s="45" t="str">
        <f>IF(Sheet1!BJ165="N", 0, IF(Sheet1!BK165&lt;&gt;"", Sheet1!BK165,""))</f>
        <v/>
      </c>
      <c r="Z165" s="45" t="str">
        <f>IF(Sheet1!BK165="N", 0, IF(Sheet1!BL165&lt;&gt;"", Sheet1!BL165,""))</f>
        <v/>
      </c>
      <c r="AA165" s="45" t="str">
        <f>IF(Sheet1!BN165&lt;&gt;"", Sheet1!BN165, "")</f>
        <v/>
      </c>
      <c r="AB165" s="45" t="str">
        <f>IF(Sheet1!BO165="Y", "Yes", IF(Sheet1!BO165="N", "No", IF(Sheet1!BO165="NA", "NA","")))</f>
        <v/>
      </c>
      <c r="AC165" s="45" t="str">
        <f>IF(Sheet1!BO165="N", "No", IF(Sheet1!BO165="NA", "No kids", IF(Sheet1!BP165="Y", "Enough", IF(Sheet1!BP165="N", "Not enough", ""))))</f>
        <v/>
      </c>
      <c r="AD165" s="45" t="str">
        <f>IF(Sheet1!BQ165="Y", "Yes", IF(Sheet1!BQ165="N", "No",""))</f>
        <v/>
      </c>
      <c r="AE165" s="45" t="str">
        <f>IF(Sheet1!BR165&lt;&gt;"", Sheet1!BR165, "")</f>
        <v/>
      </c>
      <c r="AF165" s="45" t="str">
        <f>IF(Sheet1!BS165&lt;&gt;"", "Yes", IF(Sheet1!BT165&lt;&gt;"", "No", IF(Sheet1!BU165&lt;&gt;"", "No surviving parent", IF(Sheet1!BV165&lt;&gt;"", "Don't know",""))))</f>
        <v/>
      </c>
      <c r="AG165" s="45" t="str">
        <f>IF(Sheet1!BW165&lt;&gt;"", "Yes", IF(Sheet1!BX165&lt;&gt;"", "No", IF(Sheet1!BY165&lt;&gt;"", "No surviving parent", IF(Sheet1!BZ165&lt;&gt;"", "Don't know",""))))</f>
        <v/>
      </c>
      <c r="AH165" s="45" t="str">
        <f>IF(Sheet1!CA165&lt;&gt;"", "Yes","")</f>
        <v/>
      </c>
      <c r="AI165" s="45" t="str">
        <f>IF(Sheet1!CB165&lt;&gt;"", "Yes","")</f>
        <v/>
      </c>
      <c r="AJ165" s="45" t="str">
        <f>IF(Sheet1!CC165&lt;&gt;"", "Yes","")</f>
        <v/>
      </c>
      <c r="AK165" s="45" t="str">
        <f>IF(Sheet1!CD165&lt;&gt;"", "Yes","")</f>
        <v/>
      </c>
      <c r="AL165" s="45" t="str">
        <f>IF(Sheet1!CE165&lt;&gt;"", "Yes","")</f>
        <v/>
      </c>
      <c r="AM165" s="45" t="str">
        <f>IF(Sheet1!CF165&lt;&gt;"", Sheet1!CF165, "")</f>
        <v/>
      </c>
      <c r="AN165" s="45" t="str">
        <f>IF(Sheet1!CG165="Y", "Yes", IF(Sheet1!CG165="N", "No",""))</f>
        <v/>
      </c>
      <c r="AO165" s="45" t="str">
        <f>IF(Sheet1!CH165&lt;&gt;"", Sheet1!CH165, "")</f>
        <v/>
      </c>
      <c r="AP165" s="45" t="str">
        <f>IF(Sheet1!CI165&lt;&gt;"", "No family support", IF(Sheet1!CJ165&lt;&gt;"", "A little family support", IF(Sheet1!CK165&lt;&gt;"", "A lot of family support","")))</f>
        <v/>
      </c>
      <c r="AQ165" s="45" t="str">
        <f>IF(Sheet1!CL165&lt;&gt;"", Sheet1!CL165, "")</f>
        <v/>
      </c>
      <c r="AR165" s="45" t="str">
        <f>IF(Sheet1!CM165="Y", "Yes", IF(Sheet1!CM165="N", "No",""))</f>
        <v/>
      </c>
      <c r="AS165" s="45" t="str">
        <f>IF(Sheet1!CN165&lt;&gt;"", "Boys and Girls Club was supportive", "")</f>
        <v/>
      </c>
      <c r="AT165" s="45" t="str">
        <f>IF(Sheet1!CO165&lt;&gt;"", "Supported by Reach program", "")</f>
        <v/>
      </c>
      <c r="AU165" s="45" t="str">
        <f>IF(Sheet1!CP165&lt;&gt;"", "Supported by Girls Inc", "")</f>
        <v/>
      </c>
      <c r="AV165" s="45" t="str">
        <f>IF(Sheet1!CQ165&lt;&gt;"", "Supported by sports teams", "")</f>
        <v/>
      </c>
      <c r="AW165" s="45" t="str">
        <f>IF(Sheet1!CR165&lt;&gt;"", "Supported by other groups", "")</f>
        <v/>
      </c>
      <c r="AX165" s="45" t="str">
        <f>IF(Sheet1!CS165&lt;&gt;"", Sheet1!CS165, "")</f>
        <v/>
      </c>
      <c r="AY165" s="45" t="str">
        <f>IF(Sheet1!CT165="Y", "Yes", IF(Sheet1!CT165="N", "No", ""))</f>
        <v/>
      </c>
      <c r="AZ165" s="45" t="str">
        <f>IF(Sheet1!CU165="Y", "Yes", IF(Sheet1!CU165="N", "No", ""))</f>
        <v/>
      </c>
      <c r="BA165" s="45" t="str">
        <f>IF(Sheet1!CV165&lt;&gt;"", "Yes", "")</f>
        <v/>
      </c>
      <c r="BB165" s="45" t="str">
        <f>IF(Sheet1!CW165&lt;&gt;"", "Yes", "")</f>
        <v/>
      </c>
      <c r="BC165" s="45" t="str">
        <f>IF(Sheet1!CX165&lt;&gt;"", "Yes", "")</f>
        <v/>
      </c>
      <c r="BD165" s="45" t="str">
        <f>IF(Sheet1!CY165&lt;&gt;"", "Yes", "")</f>
        <v/>
      </c>
      <c r="BE165" s="45" t="str">
        <f>IF(Sheet1!CZ165="N", "Didn't see one", IF(Sheet1!CZ165="Y", IF(Sheet1!DA165="Y", "It helped", IF(Sheet1!DA165="N", "It didn't help", "")), ""))</f>
        <v/>
      </c>
      <c r="BF165" s="45" t="str">
        <f>IF(Sheet1!DB165&lt;&gt;"", Sheet1!DB165, "")</f>
        <v/>
      </c>
      <c r="BG165" s="45" t="str">
        <f>IF(Sheet1!DC165="Y", "Yes", IF(Sheet1!DC165="N", "No", ""))</f>
        <v/>
      </c>
      <c r="BH165" s="45" t="str">
        <f>IF(Sheet1!DD165="Y", "Yes", IF(Sheet1!DD165="N", "No", ""))</f>
        <v/>
      </c>
      <c r="BI165" s="45" t="str">
        <f>IF(Sheet1!DE165&lt;&gt;"", "Before", IF(Sheet1!DF165&lt;&gt;"", "After", IF(Sheet1!DG165&lt;&gt;"", "Never in a gang","")))</f>
        <v/>
      </c>
      <c r="BJ165" s="45" t="str">
        <f>IF(Sheet1!DG165&lt;&gt;"", "", IF(Sheet1!DH165&lt;&gt;"", Sheet1!DH165, ""))</f>
        <v/>
      </c>
      <c r="BK165" s="45" t="str">
        <f>IF(Sheet1!DI165="Y", "Yes", IF(Sheet1!DI165="N", "No", ""))</f>
        <v/>
      </c>
      <c r="BL165" s="45" t="str">
        <f>IF(Sheet1!DI165="Y", IF(Sheet1!DJ165&lt;&gt;"", Sheet1!DJ165, ""), "")</f>
        <v/>
      </c>
      <c r="BM165" s="45" t="str">
        <f>IF(Sheet1!DL165&lt;&gt;"", Sheet1!DL165, "")</f>
        <v/>
      </c>
      <c r="BN165" s="45" t="str">
        <f>IF(Sheet1!DM165="Y", "Yes", IF(Sheet1!DM165="N", "No", ""))</f>
        <v/>
      </c>
    </row>
    <row r="166" spans="2:66">
      <c r="B166" s="32" t="str">
        <f>IF(Sheet1!B166="M","Male", IF(Sheet1!B166="F","Female",""))</f>
        <v/>
      </c>
      <c r="C166" s="32" t="str">
        <f>IF(Sheet1!C166&lt;&gt;"","&lt;20",IF(Sheet1!D166&lt;&gt;"","21-30",IF(Sheet1!E166&lt;&gt;"","31-40",(IF(Sheet1!F166&lt;&gt;"","41-50",IF(Sheet1!G166&lt;&gt;"","50+",""))))))</f>
        <v/>
      </c>
      <c r="D166" s="32" t="str">
        <f>IF(Sheet1!H166&lt;&gt;"","Latino",IF(Sheet1!I166&lt;&gt;"", "White", IF(Sheet1!J166&lt;&gt;"", "Asian", IF(Sheet1!K166&lt;&gt;"", "African-American",IF(Sheet1!L166&lt;&gt;"", "Other","")))))</f>
        <v/>
      </c>
      <c r="E166" s="32" t="str">
        <f>IF(Sheet1!M166="N","No",IF(Sheet1!M166="Y","Yes",""))</f>
        <v/>
      </c>
      <c r="F166" s="32" t="str">
        <f>IF(Sheet1!N166&lt;&gt;"","Primary",IF(Sheet1!O166&lt;&gt;"","Middle",IF(Sheet1!P166&lt;&gt;"","Some HS",IF(Sheet1!Q166&lt;&gt;"","HS Diploma",IF(Sheet1!R166&lt;&gt;"","Some College",IF(Sheet1!S166&lt;&gt;"","College Diploma",""))))))</f>
        <v/>
      </c>
      <c r="G166" s="32" t="str">
        <f>IF(Sheet1!U166&lt;&gt;"", "&lt;5", IF(Sheet1!V166&lt;&gt;"", "5-19", IF(Sheet1!W166&lt;&gt;"", "20-40", IF(Sheet1!X166&lt;&gt;"", "&gt;40",""))))</f>
        <v/>
      </c>
      <c r="H166" s="32" t="str">
        <f>IF(Sheet1!Y166&lt;&gt;"", "Parents", IF(Sheet1!Z166&lt;&gt;"", "Illegal Activity", IF(Sheet1!AA166&lt;&gt;"", "Gov't Support", IF(Sheet1!AB166&lt;&gt;"", "Other",""))))</f>
        <v/>
      </c>
      <c r="I166" s="32" t="str">
        <f>IF(Sheet1!AC166="Y", "Yes", IF(Sheet1!AC166="N", "No", ""))</f>
        <v/>
      </c>
      <c r="J166" s="32" t="str">
        <f>IF(Sheet1!AD166="N", "0", IF(Sheet1!AE166&lt;&gt;"", "1", IF(Sheet1!AF166&lt;&gt;"", "2-3", IF(Sheet1!AG166&lt;&gt;"", "4-6", IF(Sheet1!AH166&lt;&gt;"", "7+","")))))</f>
        <v/>
      </c>
      <c r="K166" s="32" t="str">
        <f>IF(Sheet1!AI166&lt;&gt;"", "English", IF(Sheet1!AJ166&lt;&gt;"", "Spanish", IF(Sheet1!AK166&lt;&gt;"", "Other","")))</f>
        <v/>
      </c>
      <c r="L166" s="32" t="str">
        <f>IF(Sheet1!AL166&lt;&gt;"","&lt;$20,000",IF(Sheet1!AM166&lt;&gt;"","$20-49K",IF(Sheet1!AN166&lt;&gt;"","$50-100K",IF(Sheet1!AO166&lt;&gt;"","&gt;$100K",""))))</f>
        <v/>
      </c>
      <c r="M166" s="32" t="str">
        <f>IF(Sheet1!AP166="Y", "Yes", IF(Sheet1!AP166="N", "No",""))</f>
        <v/>
      </c>
      <c r="N166" s="51" t="str">
        <f>IF(Sheet1!AQ166="Y", "Yes", IF(Sheet1!AQ166="N", "No",""))</f>
        <v/>
      </c>
      <c r="O166" s="45" t="str">
        <f>IF(Sheet1!AR166="N", 0, IF(Sheet1!AS166&lt;&gt;"", Sheet1!AS166, ""))</f>
        <v/>
      </c>
      <c r="P166" s="45" t="str">
        <f>IF(Sheet1!AT166&lt;&gt;"", "Never", IF(Sheet1!AU166&lt;&gt;"", "Sometimes", IF(Sheet1!AV166&lt;&gt;"", "Often", IF(Sheet1!AW166&lt;&gt;"", "Always",""))))</f>
        <v/>
      </c>
      <c r="Q166" s="45" t="str">
        <f>IF(Sheet1!AX166="Y", "Yes", IF(Sheet1!AX166="N", "No",""))</f>
        <v/>
      </c>
      <c r="R166" s="45" t="str">
        <f>IF(Sheet1!AY166="Y", IF(Sheet1!AZ166&lt;&gt;"", Sheet1!AZ166-Sheet1!DK166+Sheet1!DL166, ""),"")</f>
        <v/>
      </c>
      <c r="S166" s="45" t="str">
        <f>IF(Sheet1!BA166="Y", IF(Sheet1!BB166&lt;&gt;"", Sheet1!BB166-Sheet1!DK166+Sheet1!DL166, ""),"")</f>
        <v/>
      </c>
      <c r="T166" s="45" t="str">
        <f>IF(Sheet1!BC166="Y", IF(Sheet1!BD166&lt;&gt;"", Sheet1!BD166-Sheet1!DK166+Sheet1!DL166, ""),"")</f>
        <v/>
      </c>
      <c r="U166" s="45" t="str">
        <f>IF(Sheet1!BE166="Y", IF(Sheet1!BF166&lt;&gt;"", Sheet1!BF166-Sheet1!DK166+Sheet1!DL166, ""),"")</f>
        <v/>
      </c>
      <c r="V166" s="45" t="str">
        <f>IF(Sheet1!BG166&lt;&gt;"", Sheet1!BG166,"")</f>
        <v/>
      </c>
      <c r="W166" s="45" t="str">
        <f>IF(Sheet1!BH166&lt;&gt;"", Sheet1!BH166,"")</f>
        <v/>
      </c>
      <c r="X166" s="45" t="str">
        <f>IF(Sheet1!BI166&lt;&gt;"", Sheet1!BI166,"")</f>
        <v/>
      </c>
      <c r="Y166" s="45" t="str">
        <f>IF(Sheet1!BJ166="N", 0, IF(Sheet1!BK166&lt;&gt;"", Sheet1!BK166,""))</f>
        <v/>
      </c>
      <c r="Z166" s="45" t="str">
        <f>IF(Sheet1!BK166="N", 0, IF(Sheet1!BL166&lt;&gt;"", Sheet1!BL166,""))</f>
        <v/>
      </c>
      <c r="AA166" s="45" t="str">
        <f>IF(Sheet1!BN166&lt;&gt;"", Sheet1!BN166, "")</f>
        <v/>
      </c>
      <c r="AB166" s="45" t="str">
        <f>IF(Sheet1!BO166="Y", "Yes", IF(Sheet1!BO166="N", "No", IF(Sheet1!BO166="NA", "NA","")))</f>
        <v/>
      </c>
      <c r="AC166" s="45" t="str">
        <f>IF(Sheet1!BO166="N", "No", IF(Sheet1!BO166="NA", "No kids", IF(Sheet1!BP166="Y", "Enough", IF(Sheet1!BP166="N", "Not enough", ""))))</f>
        <v/>
      </c>
      <c r="AD166" s="45" t="str">
        <f>IF(Sheet1!BQ166="Y", "Yes", IF(Sheet1!BQ166="N", "No",""))</f>
        <v/>
      </c>
      <c r="AE166" s="45" t="str">
        <f>IF(Sheet1!BR166&lt;&gt;"", Sheet1!BR166, "")</f>
        <v/>
      </c>
      <c r="AF166" s="45" t="str">
        <f>IF(Sheet1!BS166&lt;&gt;"", "Yes", IF(Sheet1!BT166&lt;&gt;"", "No", IF(Sheet1!BU166&lt;&gt;"", "No surviving parent", IF(Sheet1!BV166&lt;&gt;"", "Don't know",""))))</f>
        <v/>
      </c>
      <c r="AG166" s="45" t="str">
        <f>IF(Sheet1!BW166&lt;&gt;"", "Yes", IF(Sheet1!BX166&lt;&gt;"", "No", IF(Sheet1!BY166&lt;&gt;"", "No surviving parent", IF(Sheet1!BZ166&lt;&gt;"", "Don't know",""))))</f>
        <v/>
      </c>
      <c r="AH166" s="45" t="str">
        <f>IF(Sheet1!CA166&lt;&gt;"", "Yes","")</f>
        <v/>
      </c>
      <c r="AI166" s="45" t="str">
        <f>IF(Sheet1!CB166&lt;&gt;"", "Yes","")</f>
        <v/>
      </c>
      <c r="AJ166" s="45" t="str">
        <f>IF(Sheet1!CC166&lt;&gt;"", "Yes","")</f>
        <v/>
      </c>
      <c r="AK166" s="45" t="str">
        <f>IF(Sheet1!CD166&lt;&gt;"", "Yes","")</f>
        <v/>
      </c>
      <c r="AL166" s="45" t="str">
        <f>IF(Sheet1!CE166&lt;&gt;"", "Yes","")</f>
        <v/>
      </c>
      <c r="AM166" s="45" t="str">
        <f>IF(Sheet1!CF166&lt;&gt;"", Sheet1!CF166, "")</f>
        <v/>
      </c>
      <c r="AN166" s="45" t="str">
        <f>IF(Sheet1!CG166="Y", "Yes", IF(Sheet1!CG166="N", "No",""))</f>
        <v/>
      </c>
      <c r="AO166" s="45" t="str">
        <f>IF(Sheet1!CH166&lt;&gt;"", Sheet1!CH166, "")</f>
        <v/>
      </c>
      <c r="AP166" s="45" t="str">
        <f>IF(Sheet1!CI166&lt;&gt;"", "No family support", IF(Sheet1!CJ166&lt;&gt;"", "A little family support", IF(Sheet1!CK166&lt;&gt;"", "A lot of family support","")))</f>
        <v/>
      </c>
      <c r="AQ166" s="45" t="str">
        <f>IF(Sheet1!CL166&lt;&gt;"", Sheet1!CL166, "")</f>
        <v/>
      </c>
      <c r="AR166" s="45" t="str">
        <f>IF(Sheet1!CM166="Y", "Yes", IF(Sheet1!CM166="N", "No",""))</f>
        <v/>
      </c>
      <c r="AS166" s="45" t="str">
        <f>IF(Sheet1!CN166&lt;&gt;"", "Boys and Girls Club was supportive", "")</f>
        <v/>
      </c>
      <c r="AT166" s="45" t="str">
        <f>IF(Sheet1!CO166&lt;&gt;"", "Supported by Reach program", "")</f>
        <v/>
      </c>
      <c r="AU166" s="45" t="str">
        <f>IF(Sheet1!CP166&lt;&gt;"", "Supported by Girls Inc", "")</f>
        <v/>
      </c>
      <c r="AV166" s="45" t="str">
        <f>IF(Sheet1!CQ166&lt;&gt;"", "Supported by sports teams", "")</f>
        <v/>
      </c>
      <c r="AW166" s="45" t="str">
        <f>IF(Sheet1!CR166&lt;&gt;"", "Supported by other groups", "")</f>
        <v/>
      </c>
      <c r="AX166" s="45" t="str">
        <f>IF(Sheet1!CS166&lt;&gt;"", Sheet1!CS166, "")</f>
        <v/>
      </c>
      <c r="AY166" s="45" t="str">
        <f>IF(Sheet1!CT166="Y", "Yes", IF(Sheet1!CT166="N", "No", ""))</f>
        <v/>
      </c>
      <c r="AZ166" s="45" t="str">
        <f>IF(Sheet1!CU166="Y", "Yes", IF(Sheet1!CU166="N", "No", ""))</f>
        <v/>
      </c>
      <c r="BA166" s="45" t="str">
        <f>IF(Sheet1!CV166&lt;&gt;"", "Yes", "")</f>
        <v/>
      </c>
      <c r="BB166" s="45" t="str">
        <f>IF(Sheet1!CW166&lt;&gt;"", "Yes", "")</f>
        <v/>
      </c>
      <c r="BC166" s="45" t="str">
        <f>IF(Sheet1!CX166&lt;&gt;"", "Yes", "")</f>
        <v/>
      </c>
      <c r="BD166" s="45" t="str">
        <f>IF(Sheet1!CY166&lt;&gt;"", "Yes", "")</f>
        <v/>
      </c>
      <c r="BE166" s="45" t="str">
        <f>IF(Sheet1!CZ166="N", "Didn't see one", IF(Sheet1!CZ166="Y", IF(Sheet1!DA166="Y", "It helped", IF(Sheet1!DA166="N", "It didn't help", "")), ""))</f>
        <v/>
      </c>
      <c r="BF166" s="45" t="str">
        <f>IF(Sheet1!DB166&lt;&gt;"", Sheet1!DB166, "")</f>
        <v/>
      </c>
      <c r="BG166" s="45" t="str">
        <f>IF(Sheet1!DC166="Y", "Yes", IF(Sheet1!DC166="N", "No", ""))</f>
        <v/>
      </c>
      <c r="BH166" s="45" t="str">
        <f>IF(Sheet1!DD166="Y", "Yes", IF(Sheet1!DD166="N", "No", ""))</f>
        <v/>
      </c>
      <c r="BI166" s="45" t="str">
        <f>IF(Sheet1!DE166&lt;&gt;"", "Before", IF(Sheet1!DF166&lt;&gt;"", "After", IF(Sheet1!DG166&lt;&gt;"", "Never in a gang","")))</f>
        <v/>
      </c>
      <c r="BJ166" s="45" t="str">
        <f>IF(Sheet1!DG166&lt;&gt;"", "", IF(Sheet1!DH166&lt;&gt;"", Sheet1!DH166, ""))</f>
        <v/>
      </c>
      <c r="BK166" s="45" t="str">
        <f>IF(Sheet1!DI166="Y", "Yes", IF(Sheet1!DI166="N", "No", ""))</f>
        <v/>
      </c>
      <c r="BL166" s="45" t="str">
        <f>IF(Sheet1!DI166="Y", IF(Sheet1!DJ166&lt;&gt;"", Sheet1!DJ166, ""), "")</f>
        <v/>
      </c>
      <c r="BM166" s="45" t="str">
        <f>IF(Sheet1!DL166&lt;&gt;"", Sheet1!DL166, "")</f>
        <v/>
      </c>
      <c r="BN166" s="45" t="str">
        <f>IF(Sheet1!DM166="Y", "Yes", IF(Sheet1!DM166="N", "No", ""))</f>
        <v/>
      </c>
    </row>
    <row r="167" spans="2:66">
      <c r="B167" s="32" t="str">
        <f>IF(Sheet1!B167="M","Male", IF(Sheet1!B167="F","Female",""))</f>
        <v/>
      </c>
      <c r="C167" s="32" t="str">
        <f>IF(Sheet1!C167&lt;&gt;"","&lt;20",IF(Sheet1!D167&lt;&gt;"","21-30",IF(Sheet1!E167&lt;&gt;"","31-40",(IF(Sheet1!F167&lt;&gt;"","41-50",IF(Sheet1!G167&lt;&gt;"","50+",""))))))</f>
        <v/>
      </c>
      <c r="D167" s="32" t="str">
        <f>IF(Sheet1!H167&lt;&gt;"","Latino",IF(Sheet1!I167&lt;&gt;"", "White", IF(Sheet1!J167&lt;&gt;"", "Asian", IF(Sheet1!K167&lt;&gt;"", "African-American",IF(Sheet1!L167&lt;&gt;"", "Other","")))))</f>
        <v/>
      </c>
      <c r="E167" s="32" t="str">
        <f>IF(Sheet1!M167="N","No",IF(Sheet1!M167="Y","Yes",""))</f>
        <v/>
      </c>
      <c r="F167" s="32" t="str">
        <f>IF(Sheet1!N167&lt;&gt;"","Primary",IF(Sheet1!O167&lt;&gt;"","Middle",IF(Sheet1!P167&lt;&gt;"","Some HS",IF(Sheet1!Q167&lt;&gt;"","HS Diploma",IF(Sheet1!R167&lt;&gt;"","Some College",IF(Sheet1!S167&lt;&gt;"","College Diploma",""))))))</f>
        <v/>
      </c>
      <c r="G167" s="32" t="str">
        <f>IF(Sheet1!U167&lt;&gt;"", "&lt;5", IF(Sheet1!V167&lt;&gt;"", "5-19", IF(Sheet1!W167&lt;&gt;"", "20-40", IF(Sheet1!X167&lt;&gt;"", "&gt;40",""))))</f>
        <v/>
      </c>
      <c r="H167" s="32" t="str">
        <f>IF(Sheet1!Y167&lt;&gt;"", "Parents", IF(Sheet1!Z167&lt;&gt;"", "Illegal Activity", IF(Sheet1!AA167&lt;&gt;"", "Gov't Support", IF(Sheet1!AB167&lt;&gt;"", "Other",""))))</f>
        <v/>
      </c>
      <c r="I167" s="32" t="str">
        <f>IF(Sheet1!AC167="Y", "Yes", IF(Sheet1!AC167="N", "No", ""))</f>
        <v/>
      </c>
      <c r="J167" s="32" t="str">
        <f>IF(Sheet1!AD167="N", "0", IF(Sheet1!AE167&lt;&gt;"", "1", IF(Sheet1!AF167&lt;&gt;"", "2-3", IF(Sheet1!AG167&lt;&gt;"", "4-6", IF(Sheet1!AH167&lt;&gt;"", "7+","")))))</f>
        <v/>
      </c>
      <c r="K167" s="32" t="str">
        <f>IF(Sheet1!AI167&lt;&gt;"", "English", IF(Sheet1!AJ167&lt;&gt;"", "Spanish", IF(Sheet1!AK167&lt;&gt;"", "Other","")))</f>
        <v/>
      </c>
      <c r="L167" s="32" t="str">
        <f>IF(Sheet1!AL167&lt;&gt;"","&lt;$20,000",IF(Sheet1!AM167&lt;&gt;"","$20-49K",IF(Sheet1!AN167&lt;&gt;"","$50-100K",IF(Sheet1!AO167&lt;&gt;"","&gt;$100K",""))))</f>
        <v/>
      </c>
      <c r="M167" s="32" t="str">
        <f>IF(Sheet1!AP167="Y", "Yes", IF(Sheet1!AP167="N", "No",""))</f>
        <v/>
      </c>
      <c r="N167" s="51" t="str">
        <f>IF(Sheet1!AQ167="Y", "Yes", IF(Sheet1!AQ167="N", "No",""))</f>
        <v/>
      </c>
      <c r="O167" s="45" t="str">
        <f>IF(Sheet1!AR167="N", 0, IF(Sheet1!AS167&lt;&gt;"", Sheet1!AS167, ""))</f>
        <v/>
      </c>
      <c r="P167" s="45" t="str">
        <f>IF(Sheet1!AT167&lt;&gt;"", "Never", IF(Sheet1!AU167&lt;&gt;"", "Sometimes", IF(Sheet1!AV167&lt;&gt;"", "Often", IF(Sheet1!AW167&lt;&gt;"", "Always",""))))</f>
        <v/>
      </c>
      <c r="Q167" s="45" t="str">
        <f>IF(Sheet1!AX167="Y", "Yes", IF(Sheet1!AX167="N", "No",""))</f>
        <v/>
      </c>
      <c r="R167" s="45" t="str">
        <f>IF(Sheet1!AY167="Y", IF(Sheet1!AZ167&lt;&gt;"", Sheet1!AZ167-Sheet1!DK167+Sheet1!DL167, ""),"")</f>
        <v/>
      </c>
      <c r="S167" s="45" t="str">
        <f>IF(Sheet1!BA167="Y", IF(Sheet1!BB167&lt;&gt;"", Sheet1!BB167-Sheet1!DK167+Sheet1!DL167, ""),"")</f>
        <v/>
      </c>
      <c r="T167" s="45" t="str">
        <f>IF(Sheet1!BC167="Y", IF(Sheet1!BD167&lt;&gt;"", Sheet1!BD167-Sheet1!DK167+Sheet1!DL167, ""),"")</f>
        <v/>
      </c>
      <c r="U167" s="45" t="str">
        <f>IF(Sheet1!BE167="Y", IF(Sheet1!BF167&lt;&gt;"", Sheet1!BF167-Sheet1!DK167+Sheet1!DL167, ""),"")</f>
        <v/>
      </c>
      <c r="V167" s="45" t="str">
        <f>IF(Sheet1!BG167&lt;&gt;"", Sheet1!BG167,"")</f>
        <v/>
      </c>
      <c r="W167" s="45" t="str">
        <f>IF(Sheet1!BH167&lt;&gt;"", Sheet1!BH167,"")</f>
        <v/>
      </c>
      <c r="X167" s="45" t="str">
        <f>IF(Sheet1!BI167&lt;&gt;"", Sheet1!BI167,"")</f>
        <v/>
      </c>
      <c r="Y167" s="45" t="str">
        <f>IF(Sheet1!BJ167="N", 0, IF(Sheet1!BK167&lt;&gt;"", Sheet1!BK167,""))</f>
        <v/>
      </c>
      <c r="Z167" s="45" t="str">
        <f>IF(Sheet1!BK167="N", 0, IF(Sheet1!BL167&lt;&gt;"", Sheet1!BL167,""))</f>
        <v/>
      </c>
      <c r="AA167" s="45" t="str">
        <f>IF(Sheet1!BN167&lt;&gt;"", Sheet1!BN167, "")</f>
        <v/>
      </c>
      <c r="AB167" s="45" t="str">
        <f>IF(Sheet1!BO167="Y", "Yes", IF(Sheet1!BO167="N", "No", IF(Sheet1!BO167="NA", "NA","")))</f>
        <v/>
      </c>
      <c r="AC167" s="45" t="str">
        <f>IF(Sheet1!BO167="N", "No", IF(Sheet1!BO167="NA", "No kids", IF(Sheet1!BP167="Y", "Enough", IF(Sheet1!BP167="N", "Not enough", ""))))</f>
        <v/>
      </c>
      <c r="AD167" s="45" t="str">
        <f>IF(Sheet1!BQ167="Y", "Yes", IF(Sheet1!BQ167="N", "No",""))</f>
        <v/>
      </c>
      <c r="AE167" s="45" t="str">
        <f>IF(Sheet1!BR167&lt;&gt;"", Sheet1!BR167, "")</f>
        <v/>
      </c>
      <c r="AF167" s="45" t="str">
        <f>IF(Sheet1!BS167&lt;&gt;"", "Yes", IF(Sheet1!BT167&lt;&gt;"", "No", IF(Sheet1!BU167&lt;&gt;"", "No surviving parent", IF(Sheet1!BV167&lt;&gt;"", "Don't know",""))))</f>
        <v/>
      </c>
      <c r="AG167" s="45" t="str">
        <f>IF(Sheet1!BW167&lt;&gt;"", "Yes", IF(Sheet1!BX167&lt;&gt;"", "No", IF(Sheet1!BY167&lt;&gt;"", "No surviving parent", IF(Sheet1!BZ167&lt;&gt;"", "Don't know",""))))</f>
        <v/>
      </c>
      <c r="AH167" s="45" t="str">
        <f>IF(Sheet1!CA167&lt;&gt;"", "Yes","")</f>
        <v/>
      </c>
      <c r="AI167" s="45" t="str">
        <f>IF(Sheet1!CB167&lt;&gt;"", "Yes","")</f>
        <v/>
      </c>
      <c r="AJ167" s="45" t="str">
        <f>IF(Sheet1!CC167&lt;&gt;"", "Yes","")</f>
        <v/>
      </c>
      <c r="AK167" s="45" t="str">
        <f>IF(Sheet1!CD167&lt;&gt;"", "Yes","")</f>
        <v/>
      </c>
      <c r="AL167" s="45" t="str">
        <f>IF(Sheet1!CE167&lt;&gt;"", "Yes","")</f>
        <v/>
      </c>
      <c r="AM167" s="45" t="str">
        <f>IF(Sheet1!CF167&lt;&gt;"", Sheet1!CF167, "")</f>
        <v/>
      </c>
      <c r="AN167" s="45" t="str">
        <f>IF(Sheet1!CG167="Y", "Yes", IF(Sheet1!CG167="N", "No",""))</f>
        <v/>
      </c>
      <c r="AO167" s="45" t="str">
        <f>IF(Sheet1!CH167&lt;&gt;"", Sheet1!CH167, "")</f>
        <v/>
      </c>
      <c r="AP167" s="45" t="str">
        <f>IF(Sheet1!CI167&lt;&gt;"", "No family support", IF(Sheet1!CJ167&lt;&gt;"", "A little family support", IF(Sheet1!CK167&lt;&gt;"", "A lot of family support","")))</f>
        <v/>
      </c>
      <c r="AQ167" s="45" t="str">
        <f>IF(Sheet1!CL167&lt;&gt;"", Sheet1!CL167, "")</f>
        <v/>
      </c>
      <c r="AR167" s="45" t="str">
        <f>IF(Sheet1!CM167="Y", "Yes", IF(Sheet1!CM167="N", "No",""))</f>
        <v/>
      </c>
      <c r="AS167" s="45" t="str">
        <f>IF(Sheet1!CN167&lt;&gt;"", "Boys and Girls Club was supportive", "")</f>
        <v/>
      </c>
      <c r="AT167" s="45" t="str">
        <f>IF(Sheet1!CO167&lt;&gt;"", "Supported by Reach program", "")</f>
        <v/>
      </c>
      <c r="AU167" s="45" t="str">
        <f>IF(Sheet1!CP167&lt;&gt;"", "Supported by Girls Inc", "")</f>
        <v/>
      </c>
      <c r="AV167" s="45" t="str">
        <f>IF(Sheet1!CQ167&lt;&gt;"", "Supported by sports teams", "")</f>
        <v/>
      </c>
      <c r="AW167" s="45" t="str">
        <f>IF(Sheet1!CR167&lt;&gt;"", "Supported by other groups", "")</f>
        <v/>
      </c>
      <c r="AX167" s="45" t="str">
        <f>IF(Sheet1!CS167&lt;&gt;"", Sheet1!CS167, "")</f>
        <v/>
      </c>
      <c r="AY167" s="45" t="str">
        <f>IF(Sheet1!CT167="Y", "Yes", IF(Sheet1!CT167="N", "No", ""))</f>
        <v/>
      </c>
      <c r="AZ167" s="45" t="str">
        <f>IF(Sheet1!CU167="Y", "Yes", IF(Sheet1!CU167="N", "No", ""))</f>
        <v/>
      </c>
      <c r="BA167" s="45" t="str">
        <f>IF(Sheet1!CV167&lt;&gt;"", "Yes", "")</f>
        <v/>
      </c>
      <c r="BB167" s="45" t="str">
        <f>IF(Sheet1!CW167&lt;&gt;"", "Yes", "")</f>
        <v/>
      </c>
      <c r="BC167" s="45" t="str">
        <f>IF(Sheet1!CX167&lt;&gt;"", "Yes", "")</f>
        <v/>
      </c>
      <c r="BD167" s="45" t="str">
        <f>IF(Sheet1!CY167&lt;&gt;"", "Yes", "")</f>
        <v/>
      </c>
      <c r="BE167" s="45" t="str">
        <f>IF(Sheet1!CZ167="N", "Didn't see one", IF(Sheet1!CZ167="Y", IF(Sheet1!DA167="Y", "It helped", IF(Sheet1!DA167="N", "It didn't help", "")), ""))</f>
        <v/>
      </c>
      <c r="BF167" s="45" t="str">
        <f>IF(Sheet1!DB167&lt;&gt;"", Sheet1!DB167, "")</f>
        <v/>
      </c>
      <c r="BG167" s="45" t="str">
        <f>IF(Sheet1!DC167="Y", "Yes", IF(Sheet1!DC167="N", "No", ""))</f>
        <v/>
      </c>
      <c r="BH167" s="45" t="str">
        <f>IF(Sheet1!DD167="Y", "Yes", IF(Sheet1!DD167="N", "No", ""))</f>
        <v/>
      </c>
      <c r="BI167" s="45" t="str">
        <f>IF(Sheet1!DE167&lt;&gt;"", "Before", IF(Sheet1!DF167&lt;&gt;"", "After", IF(Sheet1!DG167&lt;&gt;"", "Never in a gang","")))</f>
        <v/>
      </c>
      <c r="BJ167" s="45" t="str">
        <f>IF(Sheet1!DG167&lt;&gt;"", "", IF(Sheet1!DH167&lt;&gt;"", Sheet1!DH167, ""))</f>
        <v/>
      </c>
      <c r="BK167" s="45" t="str">
        <f>IF(Sheet1!DI167="Y", "Yes", IF(Sheet1!DI167="N", "No", ""))</f>
        <v/>
      </c>
      <c r="BL167" s="45" t="str">
        <f>IF(Sheet1!DI167="Y", IF(Sheet1!DJ167&lt;&gt;"", Sheet1!DJ167, ""), "")</f>
        <v/>
      </c>
      <c r="BM167" s="45" t="str">
        <f>IF(Sheet1!DL167&lt;&gt;"", Sheet1!DL167, "")</f>
        <v/>
      </c>
      <c r="BN167" s="45" t="str">
        <f>IF(Sheet1!DM167="Y", "Yes", IF(Sheet1!DM167="N", "No", ""))</f>
        <v/>
      </c>
    </row>
    <row r="168" spans="2:66">
      <c r="B168" s="32" t="str">
        <f>IF(Sheet1!B168="M","Male", IF(Sheet1!B168="F","Female",""))</f>
        <v/>
      </c>
      <c r="C168" s="32" t="str">
        <f>IF(Sheet1!C168&lt;&gt;"","&lt;20",IF(Sheet1!D168&lt;&gt;"","21-30",IF(Sheet1!E168&lt;&gt;"","31-40",(IF(Sheet1!F168&lt;&gt;"","41-50",IF(Sheet1!G168&lt;&gt;"","50+",""))))))</f>
        <v/>
      </c>
      <c r="D168" s="32" t="str">
        <f>IF(Sheet1!H168&lt;&gt;"","Latino",IF(Sheet1!I168&lt;&gt;"", "White", IF(Sheet1!J168&lt;&gt;"", "Asian", IF(Sheet1!K168&lt;&gt;"", "African-American",IF(Sheet1!L168&lt;&gt;"", "Other","")))))</f>
        <v/>
      </c>
      <c r="E168" s="32" t="str">
        <f>IF(Sheet1!M168="N","No",IF(Sheet1!M168="Y","Yes",""))</f>
        <v/>
      </c>
      <c r="F168" s="32" t="str">
        <f>IF(Sheet1!N168&lt;&gt;"","Primary",IF(Sheet1!O168&lt;&gt;"","Middle",IF(Sheet1!P168&lt;&gt;"","Some HS",IF(Sheet1!Q168&lt;&gt;"","HS Diploma",IF(Sheet1!R168&lt;&gt;"","Some College",IF(Sheet1!S168&lt;&gt;"","College Diploma",""))))))</f>
        <v/>
      </c>
      <c r="G168" s="32" t="str">
        <f>IF(Sheet1!U168&lt;&gt;"", "&lt;5", IF(Sheet1!V168&lt;&gt;"", "5-19", IF(Sheet1!W168&lt;&gt;"", "20-40", IF(Sheet1!X168&lt;&gt;"", "&gt;40",""))))</f>
        <v/>
      </c>
      <c r="H168" s="32" t="str">
        <f>IF(Sheet1!Y168&lt;&gt;"", "Parents", IF(Sheet1!Z168&lt;&gt;"", "Illegal Activity", IF(Sheet1!AA168&lt;&gt;"", "Gov't Support", IF(Sheet1!AB168&lt;&gt;"", "Other",""))))</f>
        <v/>
      </c>
      <c r="I168" s="32" t="str">
        <f>IF(Sheet1!AC168="Y", "Yes", IF(Sheet1!AC168="N", "No", ""))</f>
        <v/>
      </c>
      <c r="J168" s="32" t="str">
        <f>IF(Sheet1!AD168="N", "0", IF(Sheet1!AE168&lt;&gt;"", "1", IF(Sheet1!AF168&lt;&gt;"", "2-3", IF(Sheet1!AG168&lt;&gt;"", "4-6", IF(Sheet1!AH168&lt;&gt;"", "7+","")))))</f>
        <v/>
      </c>
      <c r="K168" s="32" t="str">
        <f>IF(Sheet1!AI168&lt;&gt;"", "English", IF(Sheet1!AJ168&lt;&gt;"", "Spanish", IF(Sheet1!AK168&lt;&gt;"", "Other","")))</f>
        <v/>
      </c>
      <c r="L168" s="32" t="str">
        <f>IF(Sheet1!AL168&lt;&gt;"","&lt;$20,000",IF(Sheet1!AM168&lt;&gt;"","$20-49K",IF(Sheet1!AN168&lt;&gt;"","$50-100K",IF(Sheet1!AO168&lt;&gt;"","&gt;$100K",""))))</f>
        <v/>
      </c>
      <c r="M168" s="32" t="str">
        <f>IF(Sheet1!AP168="Y", "Yes", IF(Sheet1!AP168="N", "No",""))</f>
        <v/>
      </c>
      <c r="N168" s="51" t="str">
        <f>IF(Sheet1!AQ168="Y", "Yes", IF(Sheet1!AQ168="N", "No",""))</f>
        <v/>
      </c>
      <c r="O168" s="45" t="str">
        <f>IF(Sheet1!AR168="N", 0, IF(Sheet1!AS168&lt;&gt;"", Sheet1!AS168, ""))</f>
        <v/>
      </c>
      <c r="P168" s="45" t="str">
        <f>IF(Sheet1!AT168&lt;&gt;"", "Never", IF(Sheet1!AU168&lt;&gt;"", "Sometimes", IF(Sheet1!AV168&lt;&gt;"", "Often", IF(Sheet1!AW168&lt;&gt;"", "Always",""))))</f>
        <v/>
      </c>
      <c r="Q168" s="45" t="str">
        <f>IF(Sheet1!AX168="Y", "Yes", IF(Sheet1!AX168="N", "No",""))</f>
        <v/>
      </c>
      <c r="R168" s="45" t="str">
        <f>IF(Sheet1!AY168="Y", IF(Sheet1!AZ168&lt;&gt;"", Sheet1!AZ168-Sheet1!DK168+Sheet1!DL168, ""),"")</f>
        <v/>
      </c>
      <c r="S168" s="45" t="str">
        <f>IF(Sheet1!BA168="Y", IF(Sheet1!BB168&lt;&gt;"", Sheet1!BB168-Sheet1!DK168+Sheet1!DL168, ""),"")</f>
        <v/>
      </c>
      <c r="T168" s="45" t="str">
        <f>IF(Sheet1!BC168="Y", IF(Sheet1!BD168&lt;&gt;"", Sheet1!BD168-Sheet1!DK168+Sheet1!DL168, ""),"")</f>
        <v/>
      </c>
      <c r="U168" s="45" t="str">
        <f>IF(Sheet1!BE168="Y", IF(Sheet1!BF168&lt;&gt;"", Sheet1!BF168-Sheet1!DK168+Sheet1!DL168, ""),"")</f>
        <v/>
      </c>
      <c r="V168" s="45" t="str">
        <f>IF(Sheet1!BG168&lt;&gt;"", Sheet1!BG168,"")</f>
        <v/>
      </c>
      <c r="W168" s="45" t="str">
        <f>IF(Sheet1!BH168&lt;&gt;"", Sheet1!BH168,"")</f>
        <v/>
      </c>
      <c r="X168" s="45" t="str">
        <f>IF(Sheet1!BI168&lt;&gt;"", Sheet1!BI168,"")</f>
        <v/>
      </c>
      <c r="Y168" s="45" t="str">
        <f>IF(Sheet1!BJ168="N", 0, IF(Sheet1!BK168&lt;&gt;"", Sheet1!BK168,""))</f>
        <v/>
      </c>
      <c r="Z168" s="45" t="str">
        <f>IF(Sheet1!BK168="N", 0, IF(Sheet1!BL168&lt;&gt;"", Sheet1!BL168,""))</f>
        <v/>
      </c>
      <c r="AA168" s="45" t="str">
        <f>IF(Sheet1!BN168&lt;&gt;"", Sheet1!BN168, "")</f>
        <v/>
      </c>
      <c r="AB168" s="45" t="str">
        <f>IF(Sheet1!BO168="Y", "Yes", IF(Sheet1!BO168="N", "No", IF(Sheet1!BO168="NA", "NA","")))</f>
        <v/>
      </c>
      <c r="AC168" s="45" t="str">
        <f>IF(Sheet1!BO168="N", "No", IF(Sheet1!BO168="NA", "No kids", IF(Sheet1!BP168="Y", "Enough", IF(Sheet1!BP168="N", "Not enough", ""))))</f>
        <v/>
      </c>
      <c r="AD168" s="45" t="str">
        <f>IF(Sheet1!BQ168="Y", "Yes", IF(Sheet1!BQ168="N", "No",""))</f>
        <v/>
      </c>
      <c r="AE168" s="45" t="str">
        <f>IF(Sheet1!BR168&lt;&gt;"", Sheet1!BR168, "")</f>
        <v/>
      </c>
      <c r="AF168" s="45" t="str">
        <f>IF(Sheet1!BS168&lt;&gt;"", "Yes", IF(Sheet1!BT168&lt;&gt;"", "No", IF(Sheet1!BU168&lt;&gt;"", "No surviving parent", IF(Sheet1!BV168&lt;&gt;"", "Don't know",""))))</f>
        <v/>
      </c>
      <c r="AG168" s="45" t="str">
        <f>IF(Sheet1!BW168&lt;&gt;"", "Yes", IF(Sheet1!BX168&lt;&gt;"", "No", IF(Sheet1!BY168&lt;&gt;"", "No surviving parent", IF(Sheet1!BZ168&lt;&gt;"", "Don't know",""))))</f>
        <v/>
      </c>
      <c r="AH168" s="45" t="str">
        <f>IF(Sheet1!CA168&lt;&gt;"", "Yes","")</f>
        <v/>
      </c>
      <c r="AI168" s="45" t="str">
        <f>IF(Sheet1!CB168&lt;&gt;"", "Yes","")</f>
        <v/>
      </c>
      <c r="AJ168" s="45" t="str">
        <f>IF(Sheet1!CC168&lt;&gt;"", "Yes","")</f>
        <v/>
      </c>
      <c r="AK168" s="45" t="str">
        <f>IF(Sheet1!CD168&lt;&gt;"", "Yes","")</f>
        <v/>
      </c>
      <c r="AL168" s="45" t="str">
        <f>IF(Sheet1!CE168&lt;&gt;"", "Yes","")</f>
        <v/>
      </c>
      <c r="AM168" s="45" t="str">
        <f>IF(Sheet1!CF168&lt;&gt;"", Sheet1!CF168, "")</f>
        <v/>
      </c>
      <c r="AN168" s="45" t="str">
        <f>IF(Sheet1!CG168="Y", "Yes", IF(Sheet1!CG168="N", "No",""))</f>
        <v/>
      </c>
      <c r="AO168" s="45" t="str">
        <f>IF(Sheet1!CH168&lt;&gt;"", Sheet1!CH168, "")</f>
        <v/>
      </c>
      <c r="AP168" s="45" t="str">
        <f>IF(Sheet1!CI168&lt;&gt;"", "No family support", IF(Sheet1!CJ168&lt;&gt;"", "A little family support", IF(Sheet1!CK168&lt;&gt;"", "A lot of family support","")))</f>
        <v/>
      </c>
      <c r="AQ168" s="45" t="str">
        <f>IF(Sheet1!CL168&lt;&gt;"", Sheet1!CL168, "")</f>
        <v/>
      </c>
      <c r="AR168" s="45" t="str">
        <f>IF(Sheet1!CM168="Y", "Yes", IF(Sheet1!CM168="N", "No",""))</f>
        <v/>
      </c>
      <c r="AS168" s="45" t="str">
        <f>IF(Sheet1!CN168&lt;&gt;"", "Boys and Girls Club was supportive", "")</f>
        <v/>
      </c>
      <c r="AT168" s="45" t="str">
        <f>IF(Sheet1!CO168&lt;&gt;"", "Supported by Reach program", "")</f>
        <v/>
      </c>
      <c r="AU168" s="45" t="str">
        <f>IF(Sheet1!CP168&lt;&gt;"", "Supported by Girls Inc", "")</f>
        <v/>
      </c>
      <c r="AV168" s="45" t="str">
        <f>IF(Sheet1!CQ168&lt;&gt;"", "Supported by sports teams", "")</f>
        <v/>
      </c>
      <c r="AW168" s="45" t="str">
        <f>IF(Sheet1!CR168&lt;&gt;"", "Supported by other groups", "")</f>
        <v/>
      </c>
      <c r="AX168" s="45" t="str">
        <f>IF(Sheet1!CS168&lt;&gt;"", Sheet1!CS168, "")</f>
        <v/>
      </c>
      <c r="AY168" s="45" t="str">
        <f>IF(Sheet1!CT168="Y", "Yes", IF(Sheet1!CT168="N", "No", ""))</f>
        <v/>
      </c>
      <c r="AZ168" s="45" t="str">
        <f>IF(Sheet1!CU168="Y", "Yes", IF(Sheet1!CU168="N", "No", ""))</f>
        <v/>
      </c>
      <c r="BA168" s="45" t="str">
        <f>IF(Sheet1!CV168&lt;&gt;"", "Yes", "")</f>
        <v/>
      </c>
      <c r="BB168" s="45" t="str">
        <f>IF(Sheet1!CW168&lt;&gt;"", "Yes", "")</f>
        <v/>
      </c>
      <c r="BC168" s="45" t="str">
        <f>IF(Sheet1!CX168&lt;&gt;"", "Yes", "")</f>
        <v/>
      </c>
      <c r="BD168" s="45" t="str">
        <f>IF(Sheet1!CY168&lt;&gt;"", "Yes", "")</f>
        <v/>
      </c>
      <c r="BE168" s="45" t="str">
        <f>IF(Sheet1!CZ168="N", "Didn't see one", IF(Sheet1!CZ168="Y", IF(Sheet1!DA168="Y", "It helped", IF(Sheet1!DA168="N", "It didn't help", "")), ""))</f>
        <v/>
      </c>
      <c r="BF168" s="45" t="str">
        <f>IF(Sheet1!DB168&lt;&gt;"", Sheet1!DB168, "")</f>
        <v/>
      </c>
      <c r="BG168" s="45" t="str">
        <f>IF(Sheet1!DC168="Y", "Yes", IF(Sheet1!DC168="N", "No", ""))</f>
        <v/>
      </c>
      <c r="BH168" s="45" t="str">
        <f>IF(Sheet1!DD168="Y", "Yes", IF(Sheet1!DD168="N", "No", ""))</f>
        <v/>
      </c>
      <c r="BI168" s="45" t="str">
        <f>IF(Sheet1!DE168&lt;&gt;"", "Before", IF(Sheet1!DF168&lt;&gt;"", "After", IF(Sheet1!DG168&lt;&gt;"", "Never in a gang","")))</f>
        <v/>
      </c>
      <c r="BJ168" s="45" t="str">
        <f>IF(Sheet1!DG168&lt;&gt;"", "", IF(Sheet1!DH168&lt;&gt;"", Sheet1!DH168, ""))</f>
        <v/>
      </c>
      <c r="BK168" s="45" t="str">
        <f>IF(Sheet1!DI168="Y", "Yes", IF(Sheet1!DI168="N", "No", ""))</f>
        <v/>
      </c>
      <c r="BL168" s="45" t="str">
        <f>IF(Sheet1!DI168="Y", IF(Sheet1!DJ168&lt;&gt;"", Sheet1!DJ168, ""), "")</f>
        <v/>
      </c>
      <c r="BM168" s="45" t="str">
        <f>IF(Sheet1!DL168&lt;&gt;"", Sheet1!DL168, "")</f>
        <v/>
      </c>
      <c r="BN168" s="45" t="str">
        <f>IF(Sheet1!DM168="Y", "Yes", IF(Sheet1!DM168="N", "No", ""))</f>
        <v/>
      </c>
    </row>
    <row r="169" spans="2:66">
      <c r="B169" s="32" t="str">
        <f>IF(Sheet1!B169="M","Male", IF(Sheet1!B169="F","Female",""))</f>
        <v/>
      </c>
      <c r="C169" s="32" t="str">
        <f>IF(Sheet1!C169&lt;&gt;"","&lt;20",IF(Sheet1!D169&lt;&gt;"","21-30",IF(Sheet1!E169&lt;&gt;"","31-40",(IF(Sheet1!F169&lt;&gt;"","41-50",IF(Sheet1!G169&lt;&gt;"","50+",""))))))</f>
        <v/>
      </c>
      <c r="D169" s="32" t="str">
        <f>IF(Sheet1!H169&lt;&gt;"","Latino",IF(Sheet1!I169&lt;&gt;"", "White", IF(Sheet1!J169&lt;&gt;"", "Asian", IF(Sheet1!K169&lt;&gt;"", "African-American",IF(Sheet1!L169&lt;&gt;"", "Other","")))))</f>
        <v/>
      </c>
      <c r="E169" s="32" t="str">
        <f>IF(Sheet1!M169="N","No",IF(Sheet1!M169="Y","Yes",""))</f>
        <v/>
      </c>
      <c r="F169" s="32" t="str">
        <f>IF(Sheet1!N169&lt;&gt;"","Primary",IF(Sheet1!O169&lt;&gt;"","Middle",IF(Sheet1!P169&lt;&gt;"","Some HS",IF(Sheet1!Q169&lt;&gt;"","HS Diploma",IF(Sheet1!R169&lt;&gt;"","Some College",IF(Sheet1!S169&lt;&gt;"","College Diploma",""))))))</f>
        <v/>
      </c>
      <c r="G169" s="32" t="str">
        <f>IF(Sheet1!U169&lt;&gt;"", "&lt;5", IF(Sheet1!V169&lt;&gt;"", "5-19", IF(Sheet1!W169&lt;&gt;"", "20-40", IF(Sheet1!X169&lt;&gt;"", "&gt;40",""))))</f>
        <v/>
      </c>
      <c r="H169" s="32" t="str">
        <f>IF(Sheet1!Y169&lt;&gt;"", "Parents", IF(Sheet1!Z169&lt;&gt;"", "Illegal Activity", IF(Sheet1!AA169&lt;&gt;"", "Gov't Support", IF(Sheet1!AB169&lt;&gt;"", "Other",""))))</f>
        <v/>
      </c>
      <c r="I169" s="32" t="str">
        <f>IF(Sheet1!AC169="Y", "Yes", IF(Sheet1!AC169="N", "No", ""))</f>
        <v/>
      </c>
      <c r="J169" s="32" t="str">
        <f>IF(Sheet1!AD169="N", "0", IF(Sheet1!AE169&lt;&gt;"", "1", IF(Sheet1!AF169&lt;&gt;"", "2-3", IF(Sheet1!AG169&lt;&gt;"", "4-6", IF(Sheet1!AH169&lt;&gt;"", "7+","")))))</f>
        <v/>
      </c>
      <c r="K169" s="32" t="str">
        <f>IF(Sheet1!AI169&lt;&gt;"", "English", IF(Sheet1!AJ169&lt;&gt;"", "Spanish", IF(Sheet1!AK169&lt;&gt;"", "Other","")))</f>
        <v/>
      </c>
      <c r="L169" s="32" t="str">
        <f>IF(Sheet1!AL169&lt;&gt;"","&lt;$20,000",IF(Sheet1!AM169&lt;&gt;"","$20-49K",IF(Sheet1!AN169&lt;&gt;"","$50-100K",IF(Sheet1!AO169&lt;&gt;"","&gt;$100K",""))))</f>
        <v/>
      </c>
      <c r="M169" s="32" t="str">
        <f>IF(Sheet1!AP169="Y", "Yes", IF(Sheet1!AP169="N", "No",""))</f>
        <v/>
      </c>
      <c r="N169" s="51" t="str">
        <f>IF(Sheet1!AQ169="Y", "Yes", IF(Sheet1!AQ169="N", "No",""))</f>
        <v/>
      </c>
      <c r="O169" s="45" t="str">
        <f>IF(Sheet1!AR169="N", 0, IF(Sheet1!AS169&lt;&gt;"", Sheet1!AS169, ""))</f>
        <v/>
      </c>
      <c r="P169" s="45" t="str">
        <f>IF(Sheet1!AT169&lt;&gt;"", "Never", IF(Sheet1!AU169&lt;&gt;"", "Sometimes", IF(Sheet1!AV169&lt;&gt;"", "Often", IF(Sheet1!AW169&lt;&gt;"", "Always",""))))</f>
        <v/>
      </c>
      <c r="Q169" s="45" t="str">
        <f>IF(Sheet1!AX169="Y", "Yes", IF(Sheet1!AX169="N", "No",""))</f>
        <v/>
      </c>
      <c r="R169" s="45" t="str">
        <f>IF(Sheet1!AY169="Y", IF(Sheet1!AZ169&lt;&gt;"", Sheet1!AZ169-Sheet1!DK169+Sheet1!DL169, ""),"")</f>
        <v/>
      </c>
      <c r="S169" s="45" t="str">
        <f>IF(Sheet1!BA169="Y", IF(Sheet1!BB169&lt;&gt;"", Sheet1!BB169-Sheet1!DK169+Sheet1!DL169, ""),"")</f>
        <v/>
      </c>
      <c r="T169" s="45" t="str">
        <f>IF(Sheet1!BC169="Y", IF(Sheet1!BD169&lt;&gt;"", Sheet1!BD169-Sheet1!DK169+Sheet1!DL169, ""),"")</f>
        <v/>
      </c>
      <c r="U169" s="45" t="str">
        <f>IF(Sheet1!BE169="Y", IF(Sheet1!BF169&lt;&gt;"", Sheet1!BF169-Sheet1!DK169+Sheet1!DL169, ""),"")</f>
        <v/>
      </c>
      <c r="V169" s="45" t="str">
        <f>IF(Sheet1!BG169&lt;&gt;"", Sheet1!BG169,"")</f>
        <v/>
      </c>
      <c r="W169" s="45" t="str">
        <f>IF(Sheet1!BH169&lt;&gt;"", Sheet1!BH169,"")</f>
        <v/>
      </c>
      <c r="X169" s="45" t="str">
        <f>IF(Sheet1!BI169&lt;&gt;"", Sheet1!BI169,"")</f>
        <v/>
      </c>
      <c r="Y169" s="45" t="str">
        <f>IF(Sheet1!BJ169="N", 0, IF(Sheet1!BK169&lt;&gt;"", Sheet1!BK169,""))</f>
        <v/>
      </c>
      <c r="Z169" s="45" t="str">
        <f>IF(Sheet1!BK169="N", 0, IF(Sheet1!BL169&lt;&gt;"", Sheet1!BL169,""))</f>
        <v/>
      </c>
      <c r="AA169" s="45" t="str">
        <f>IF(Sheet1!BN169&lt;&gt;"", Sheet1!BN169, "")</f>
        <v/>
      </c>
      <c r="AB169" s="45" t="str">
        <f>IF(Sheet1!BO169="Y", "Yes", IF(Sheet1!BO169="N", "No", IF(Sheet1!BO169="NA", "NA","")))</f>
        <v/>
      </c>
      <c r="AC169" s="45" t="str">
        <f>IF(Sheet1!BO169="N", "No", IF(Sheet1!BO169="NA", "No kids", IF(Sheet1!BP169="Y", "Enough", IF(Sheet1!BP169="N", "Not enough", ""))))</f>
        <v/>
      </c>
      <c r="AD169" s="45" t="str">
        <f>IF(Sheet1!BQ169="Y", "Yes", IF(Sheet1!BQ169="N", "No",""))</f>
        <v/>
      </c>
      <c r="AE169" s="45" t="str">
        <f>IF(Sheet1!BR169&lt;&gt;"", Sheet1!BR169, "")</f>
        <v/>
      </c>
      <c r="AF169" s="45" t="str">
        <f>IF(Sheet1!BS169&lt;&gt;"", "Yes", IF(Sheet1!BT169&lt;&gt;"", "No", IF(Sheet1!BU169&lt;&gt;"", "No surviving parent", IF(Sheet1!BV169&lt;&gt;"", "Don't know",""))))</f>
        <v/>
      </c>
      <c r="AG169" s="45" t="str">
        <f>IF(Sheet1!BW169&lt;&gt;"", "Yes", IF(Sheet1!BX169&lt;&gt;"", "No", IF(Sheet1!BY169&lt;&gt;"", "No surviving parent", IF(Sheet1!BZ169&lt;&gt;"", "Don't know",""))))</f>
        <v/>
      </c>
      <c r="AH169" s="45" t="str">
        <f>IF(Sheet1!CA169&lt;&gt;"", "Yes","")</f>
        <v/>
      </c>
      <c r="AI169" s="45" t="str">
        <f>IF(Sheet1!CB169&lt;&gt;"", "Yes","")</f>
        <v/>
      </c>
      <c r="AJ169" s="45" t="str">
        <f>IF(Sheet1!CC169&lt;&gt;"", "Yes","")</f>
        <v/>
      </c>
      <c r="AK169" s="45" t="str">
        <f>IF(Sheet1!CD169&lt;&gt;"", "Yes","")</f>
        <v/>
      </c>
      <c r="AL169" s="45" t="str">
        <f>IF(Sheet1!CE169&lt;&gt;"", "Yes","")</f>
        <v/>
      </c>
      <c r="AM169" s="45" t="str">
        <f>IF(Sheet1!CF169&lt;&gt;"", Sheet1!CF169, "")</f>
        <v/>
      </c>
      <c r="AN169" s="45" t="str">
        <f>IF(Sheet1!CG169="Y", "Yes", IF(Sheet1!CG169="N", "No",""))</f>
        <v/>
      </c>
      <c r="AO169" s="45" t="str">
        <f>IF(Sheet1!CH169&lt;&gt;"", Sheet1!CH169, "")</f>
        <v/>
      </c>
      <c r="AP169" s="45" t="str">
        <f>IF(Sheet1!CI169&lt;&gt;"", "No family support", IF(Sheet1!CJ169&lt;&gt;"", "A little family support", IF(Sheet1!CK169&lt;&gt;"", "A lot of family support","")))</f>
        <v/>
      </c>
      <c r="AQ169" s="45" t="str">
        <f>IF(Sheet1!CL169&lt;&gt;"", Sheet1!CL169, "")</f>
        <v/>
      </c>
      <c r="AR169" s="45" t="str">
        <f>IF(Sheet1!CM169="Y", "Yes", IF(Sheet1!CM169="N", "No",""))</f>
        <v/>
      </c>
      <c r="AS169" s="45" t="str">
        <f>IF(Sheet1!CN169&lt;&gt;"", "Boys and Girls Club was supportive", "")</f>
        <v/>
      </c>
      <c r="AT169" s="45" t="str">
        <f>IF(Sheet1!CO169&lt;&gt;"", "Supported by Reach program", "")</f>
        <v/>
      </c>
      <c r="AU169" s="45" t="str">
        <f>IF(Sheet1!CP169&lt;&gt;"", "Supported by Girls Inc", "")</f>
        <v/>
      </c>
      <c r="AV169" s="45" t="str">
        <f>IF(Sheet1!CQ169&lt;&gt;"", "Supported by sports teams", "")</f>
        <v/>
      </c>
      <c r="AW169" s="45" t="str">
        <f>IF(Sheet1!CR169&lt;&gt;"", "Supported by other groups", "")</f>
        <v/>
      </c>
      <c r="AX169" s="45" t="str">
        <f>IF(Sheet1!CS169&lt;&gt;"", Sheet1!CS169, "")</f>
        <v/>
      </c>
      <c r="AY169" s="45" t="str">
        <f>IF(Sheet1!CT169="Y", "Yes", IF(Sheet1!CT169="N", "No", ""))</f>
        <v/>
      </c>
      <c r="AZ169" s="45" t="str">
        <f>IF(Sheet1!CU169="Y", "Yes", IF(Sheet1!CU169="N", "No", ""))</f>
        <v/>
      </c>
      <c r="BA169" s="45" t="str">
        <f>IF(Sheet1!CV169&lt;&gt;"", "Yes", "")</f>
        <v/>
      </c>
      <c r="BB169" s="45" t="str">
        <f>IF(Sheet1!CW169&lt;&gt;"", "Yes", "")</f>
        <v/>
      </c>
      <c r="BC169" s="45" t="str">
        <f>IF(Sheet1!CX169&lt;&gt;"", "Yes", "")</f>
        <v/>
      </c>
      <c r="BD169" s="45" t="str">
        <f>IF(Sheet1!CY169&lt;&gt;"", "Yes", "")</f>
        <v/>
      </c>
      <c r="BE169" s="45" t="str">
        <f>IF(Sheet1!CZ169="N", "Didn't see one", IF(Sheet1!CZ169="Y", IF(Sheet1!DA169="Y", "It helped", IF(Sheet1!DA169="N", "It didn't help", "")), ""))</f>
        <v/>
      </c>
      <c r="BF169" s="45" t="str">
        <f>IF(Sheet1!DB169&lt;&gt;"", Sheet1!DB169, "")</f>
        <v/>
      </c>
      <c r="BG169" s="45" t="str">
        <f>IF(Sheet1!DC169="Y", "Yes", IF(Sheet1!DC169="N", "No", ""))</f>
        <v/>
      </c>
      <c r="BH169" s="45" t="str">
        <f>IF(Sheet1!DD169="Y", "Yes", IF(Sheet1!DD169="N", "No", ""))</f>
        <v/>
      </c>
      <c r="BI169" s="45" t="str">
        <f>IF(Sheet1!DE169&lt;&gt;"", "Before", IF(Sheet1!DF169&lt;&gt;"", "After", IF(Sheet1!DG169&lt;&gt;"", "Never in a gang","")))</f>
        <v/>
      </c>
      <c r="BJ169" s="45" t="str">
        <f>IF(Sheet1!DG169&lt;&gt;"", "", IF(Sheet1!DH169&lt;&gt;"", Sheet1!DH169, ""))</f>
        <v/>
      </c>
      <c r="BK169" s="45" t="str">
        <f>IF(Sheet1!DI169="Y", "Yes", IF(Sheet1!DI169="N", "No", ""))</f>
        <v/>
      </c>
      <c r="BL169" s="45" t="str">
        <f>IF(Sheet1!DI169="Y", IF(Sheet1!DJ169&lt;&gt;"", Sheet1!DJ169, ""), "")</f>
        <v/>
      </c>
      <c r="BM169" s="45" t="str">
        <f>IF(Sheet1!DL169&lt;&gt;"", Sheet1!DL169, "")</f>
        <v/>
      </c>
      <c r="BN169" s="45" t="str">
        <f>IF(Sheet1!DM169="Y", "Yes", IF(Sheet1!DM169="N", "No", ""))</f>
        <v/>
      </c>
    </row>
    <row r="170" spans="2:66">
      <c r="B170" s="32" t="str">
        <f>IF(Sheet1!B170="M","Male", IF(Sheet1!B170="F","Female",""))</f>
        <v/>
      </c>
      <c r="C170" s="32" t="str">
        <f>IF(Sheet1!C170&lt;&gt;"","&lt;20",IF(Sheet1!D170&lt;&gt;"","21-30",IF(Sheet1!E170&lt;&gt;"","31-40",(IF(Sheet1!F170&lt;&gt;"","41-50",IF(Sheet1!G170&lt;&gt;"","50+",""))))))</f>
        <v/>
      </c>
      <c r="D170" s="32" t="str">
        <f>IF(Sheet1!H170&lt;&gt;"","Latino",IF(Sheet1!I170&lt;&gt;"", "White", IF(Sheet1!J170&lt;&gt;"", "Asian", IF(Sheet1!K170&lt;&gt;"", "African-American",IF(Sheet1!L170&lt;&gt;"", "Other","")))))</f>
        <v/>
      </c>
      <c r="E170" s="32" t="str">
        <f>IF(Sheet1!M170="N","No",IF(Sheet1!M170="Y","Yes",""))</f>
        <v/>
      </c>
      <c r="F170" s="32" t="str">
        <f>IF(Sheet1!N170&lt;&gt;"","Primary",IF(Sheet1!O170&lt;&gt;"","Middle",IF(Sheet1!P170&lt;&gt;"","Some HS",IF(Sheet1!Q170&lt;&gt;"","HS Diploma",IF(Sheet1!R170&lt;&gt;"","Some College",IF(Sheet1!S170&lt;&gt;"","College Diploma",""))))))</f>
        <v/>
      </c>
      <c r="G170" s="32" t="str">
        <f>IF(Sheet1!U170&lt;&gt;"", "&lt;5", IF(Sheet1!V170&lt;&gt;"", "5-19", IF(Sheet1!W170&lt;&gt;"", "20-40", IF(Sheet1!X170&lt;&gt;"", "&gt;40",""))))</f>
        <v/>
      </c>
      <c r="H170" s="32" t="str">
        <f>IF(Sheet1!Y170&lt;&gt;"", "Parents", IF(Sheet1!Z170&lt;&gt;"", "Illegal Activity", IF(Sheet1!AA170&lt;&gt;"", "Gov't Support", IF(Sheet1!AB170&lt;&gt;"", "Other",""))))</f>
        <v/>
      </c>
      <c r="I170" s="32" t="str">
        <f>IF(Sheet1!AC170="Y", "Yes", IF(Sheet1!AC170="N", "No", ""))</f>
        <v/>
      </c>
      <c r="J170" s="32" t="str">
        <f>IF(Sheet1!AD170="N", "0", IF(Sheet1!AE170&lt;&gt;"", "1", IF(Sheet1!AF170&lt;&gt;"", "2-3", IF(Sheet1!AG170&lt;&gt;"", "4-6", IF(Sheet1!AH170&lt;&gt;"", "7+","")))))</f>
        <v/>
      </c>
      <c r="K170" s="32" t="str">
        <f>IF(Sheet1!AI170&lt;&gt;"", "English", IF(Sheet1!AJ170&lt;&gt;"", "Spanish", IF(Sheet1!AK170&lt;&gt;"", "Other","")))</f>
        <v/>
      </c>
      <c r="L170" s="32" t="str">
        <f>IF(Sheet1!AL170&lt;&gt;"","&lt;$20,000",IF(Sheet1!AM170&lt;&gt;"","$20-49K",IF(Sheet1!AN170&lt;&gt;"","$50-100K",IF(Sheet1!AO170&lt;&gt;"","&gt;$100K",""))))</f>
        <v/>
      </c>
      <c r="M170" s="32" t="str">
        <f>IF(Sheet1!AP170="Y", "Yes", IF(Sheet1!AP170="N", "No",""))</f>
        <v/>
      </c>
      <c r="N170" s="51" t="str">
        <f>IF(Sheet1!AQ170="Y", "Yes", IF(Sheet1!AQ170="N", "No",""))</f>
        <v/>
      </c>
      <c r="O170" s="45" t="str">
        <f>IF(Sheet1!AR170="N", 0, IF(Sheet1!AS170&lt;&gt;"", Sheet1!AS170, ""))</f>
        <v/>
      </c>
      <c r="P170" s="45" t="str">
        <f>IF(Sheet1!AT170&lt;&gt;"", "Never", IF(Sheet1!AU170&lt;&gt;"", "Sometimes", IF(Sheet1!AV170&lt;&gt;"", "Often", IF(Sheet1!AW170&lt;&gt;"", "Always",""))))</f>
        <v/>
      </c>
      <c r="Q170" s="45" t="str">
        <f>IF(Sheet1!AX170="Y", "Yes", IF(Sheet1!AX170="N", "No",""))</f>
        <v/>
      </c>
      <c r="R170" s="45" t="str">
        <f>IF(Sheet1!AY170="Y", IF(Sheet1!AZ170&lt;&gt;"", Sheet1!AZ170-Sheet1!DK170+Sheet1!DL170, ""),"")</f>
        <v/>
      </c>
      <c r="S170" s="45" t="str">
        <f>IF(Sheet1!BA170="Y", IF(Sheet1!BB170&lt;&gt;"", Sheet1!BB170-Sheet1!DK170+Sheet1!DL170, ""),"")</f>
        <v/>
      </c>
      <c r="T170" s="45" t="str">
        <f>IF(Sheet1!BC170="Y", IF(Sheet1!BD170&lt;&gt;"", Sheet1!BD170-Sheet1!DK170+Sheet1!DL170, ""),"")</f>
        <v/>
      </c>
      <c r="U170" s="45" t="str">
        <f>IF(Sheet1!BE170="Y", IF(Sheet1!BF170&lt;&gt;"", Sheet1!BF170-Sheet1!DK170+Sheet1!DL170, ""),"")</f>
        <v/>
      </c>
      <c r="V170" s="45" t="str">
        <f>IF(Sheet1!BG170&lt;&gt;"", Sheet1!BG170,"")</f>
        <v/>
      </c>
      <c r="W170" s="45" t="str">
        <f>IF(Sheet1!BH170&lt;&gt;"", Sheet1!BH170,"")</f>
        <v/>
      </c>
      <c r="X170" s="45" t="str">
        <f>IF(Sheet1!BI170&lt;&gt;"", Sheet1!BI170,"")</f>
        <v/>
      </c>
      <c r="Y170" s="45" t="str">
        <f>IF(Sheet1!BJ170="N", 0, IF(Sheet1!BK170&lt;&gt;"", Sheet1!BK170,""))</f>
        <v/>
      </c>
      <c r="Z170" s="45" t="str">
        <f>IF(Sheet1!BK170="N", 0, IF(Sheet1!BL170&lt;&gt;"", Sheet1!BL170,""))</f>
        <v/>
      </c>
      <c r="AA170" s="45" t="str">
        <f>IF(Sheet1!BN170&lt;&gt;"", Sheet1!BN170, "")</f>
        <v/>
      </c>
      <c r="AB170" s="45" t="str">
        <f>IF(Sheet1!BO170="Y", "Yes", IF(Sheet1!BO170="N", "No", IF(Sheet1!BO170="NA", "NA","")))</f>
        <v/>
      </c>
      <c r="AC170" s="45" t="str">
        <f>IF(Sheet1!BO170="N", "No", IF(Sheet1!BO170="NA", "No kids", IF(Sheet1!BP170="Y", "Enough", IF(Sheet1!BP170="N", "Not enough", ""))))</f>
        <v/>
      </c>
      <c r="AD170" s="45" t="str">
        <f>IF(Sheet1!BQ170="Y", "Yes", IF(Sheet1!BQ170="N", "No",""))</f>
        <v/>
      </c>
      <c r="AE170" s="45" t="str">
        <f>IF(Sheet1!BR170&lt;&gt;"", Sheet1!BR170, "")</f>
        <v/>
      </c>
      <c r="AF170" s="45" t="str">
        <f>IF(Sheet1!BS170&lt;&gt;"", "Yes", IF(Sheet1!BT170&lt;&gt;"", "No", IF(Sheet1!BU170&lt;&gt;"", "No surviving parent", IF(Sheet1!BV170&lt;&gt;"", "Don't know",""))))</f>
        <v/>
      </c>
      <c r="AG170" s="45" t="str">
        <f>IF(Sheet1!BW170&lt;&gt;"", "Yes", IF(Sheet1!BX170&lt;&gt;"", "No", IF(Sheet1!BY170&lt;&gt;"", "No surviving parent", IF(Sheet1!BZ170&lt;&gt;"", "Don't know",""))))</f>
        <v/>
      </c>
      <c r="AH170" s="45" t="str">
        <f>IF(Sheet1!CA170&lt;&gt;"", "Yes","")</f>
        <v/>
      </c>
      <c r="AI170" s="45" t="str">
        <f>IF(Sheet1!CB170&lt;&gt;"", "Yes","")</f>
        <v/>
      </c>
      <c r="AJ170" s="45" t="str">
        <f>IF(Sheet1!CC170&lt;&gt;"", "Yes","")</f>
        <v/>
      </c>
      <c r="AK170" s="45" t="str">
        <f>IF(Sheet1!CD170&lt;&gt;"", "Yes","")</f>
        <v/>
      </c>
      <c r="AL170" s="45" t="str">
        <f>IF(Sheet1!CE170&lt;&gt;"", "Yes","")</f>
        <v/>
      </c>
      <c r="AM170" s="45" t="str">
        <f>IF(Sheet1!CF170&lt;&gt;"", Sheet1!CF170, "")</f>
        <v/>
      </c>
      <c r="AN170" s="45" t="str">
        <f>IF(Sheet1!CG170="Y", "Yes", IF(Sheet1!CG170="N", "No",""))</f>
        <v/>
      </c>
      <c r="AO170" s="45" t="str">
        <f>IF(Sheet1!CH170&lt;&gt;"", Sheet1!CH170, "")</f>
        <v/>
      </c>
      <c r="AP170" s="45" t="str">
        <f>IF(Sheet1!CI170&lt;&gt;"", "No family support", IF(Sheet1!CJ170&lt;&gt;"", "A little family support", IF(Sheet1!CK170&lt;&gt;"", "A lot of family support","")))</f>
        <v/>
      </c>
      <c r="AQ170" s="45" t="str">
        <f>IF(Sheet1!CL170&lt;&gt;"", Sheet1!CL170, "")</f>
        <v/>
      </c>
      <c r="AR170" s="45" t="str">
        <f>IF(Sheet1!CM170="Y", "Yes", IF(Sheet1!CM170="N", "No",""))</f>
        <v/>
      </c>
      <c r="AS170" s="45" t="str">
        <f>IF(Sheet1!CN170&lt;&gt;"", "Boys and Girls Club was supportive", "")</f>
        <v/>
      </c>
      <c r="AT170" s="45" t="str">
        <f>IF(Sheet1!CO170&lt;&gt;"", "Supported by Reach program", "")</f>
        <v/>
      </c>
      <c r="AU170" s="45" t="str">
        <f>IF(Sheet1!CP170&lt;&gt;"", "Supported by Girls Inc", "")</f>
        <v/>
      </c>
      <c r="AV170" s="45" t="str">
        <f>IF(Sheet1!CQ170&lt;&gt;"", "Supported by sports teams", "")</f>
        <v/>
      </c>
      <c r="AW170" s="45" t="str">
        <f>IF(Sheet1!CR170&lt;&gt;"", "Supported by other groups", "")</f>
        <v/>
      </c>
      <c r="AX170" s="45" t="str">
        <f>IF(Sheet1!CS170&lt;&gt;"", Sheet1!CS170, "")</f>
        <v/>
      </c>
      <c r="AY170" s="45" t="str">
        <f>IF(Sheet1!CT170="Y", "Yes", IF(Sheet1!CT170="N", "No", ""))</f>
        <v/>
      </c>
      <c r="AZ170" s="45" t="str">
        <f>IF(Sheet1!CU170="Y", "Yes", IF(Sheet1!CU170="N", "No", ""))</f>
        <v/>
      </c>
      <c r="BA170" s="45" t="str">
        <f>IF(Sheet1!CV170&lt;&gt;"", "Yes", "")</f>
        <v/>
      </c>
      <c r="BB170" s="45" t="str">
        <f>IF(Sheet1!CW170&lt;&gt;"", "Yes", "")</f>
        <v/>
      </c>
      <c r="BC170" s="45" t="str">
        <f>IF(Sheet1!CX170&lt;&gt;"", "Yes", "")</f>
        <v/>
      </c>
      <c r="BD170" s="45" t="str">
        <f>IF(Sheet1!CY170&lt;&gt;"", "Yes", "")</f>
        <v/>
      </c>
      <c r="BE170" s="45" t="str">
        <f>IF(Sheet1!CZ170="N", "Didn't see one", IF(Sheet1!CZ170="Y", IF(Sheet1!DA170="Y", "It helped", IF(Sheet1!DA170="N", "It didn't help", "")), ""))</f>
        <v/>
      </c>
      <c r="BF170" s="45" t="str">
        <f>IF(Sheet1!DB170&lt;&gt;"", Sheet1!DB170, "")</f>
        <v/>
      </c>
      <c r="BG170" s="45" t="str">
        <f>IF(Sheet1!DC170="Y", "Yes", IF(Sheet1!DC170="N", "No", ""))</f>
        <v/>
      </c>
      <c r="BH170" s="45" t="str">
        <f>IF(Sheet1!DD170="Y", "Yes", IF(Sheet1!DD170="N", "No", ""))</f>
        <v/>
      </c>
      <c r="BI170" s="45" t="str">
        <f>IF(Sheet1!DE170&lt;&gt;"", "Before", IF(Sheet1!DF170&lt;&gt;"", "After", IF(Sheet1!DG170&lt;&gt;"", "Never in a gang","")))</f>
        <v/>
      </c>
      <c r="BJ170" s="45" t="str">
        <f>IF(Sheet1!DG170&lt;&gt;"", "", IF(Sheet1!DH170&lt;&gt;"", Sheet1!DH170, ""))</f>
        <v/>
      </c>
      <c r="BK170" s="45" t="str">
        <f>IF(Sheet1!DI170="Y", "Yes", IF(Sheet1!DI170="N", "No", ""))</f>
        <v/>
      </c>
      <c r="BL170" s="45" t="str">
        <f>IF(Sheet1!DI170="Y", IF(Sheet1!DJ170&lt;&gt;"", Sheet1!DJ170, ""), "")</f>
        <v/>
      </c>
      <c r="BM170" s="45" t="str">
        <f>IF(Sheet1!DL170&lt;&gt;"", Sheet1!DL170, "")</f>
        <v/>
      </c>
      <c r="BN170" s="45" t="str">
        <f>IF(Sheet1!DM170="Y", "Yes", IF(Sheet1!DM170="N", "No", ""))</f>
        <v/>
      </c>
    </row>
    <row r="171" spans="2:66">
      <c r="B171" s="32" t="str">
        <f>IF(Sheet1!B171="M","Male", IF(Sheet1!B171="F","Female",""))</f>
        <v/>
      </c>
      <c r="C171" s="32" t="str">
        <f>IF(Sheet1!C171&lt;&gt;"","&lt;20",IF(Sheet1!D171&lt;&gt;"","21-30",IF(Sheet1!E171&lt;&gt;"","31-40",(IF(Sheet1!F171&lt;&gt;"","41-50",IF(Sheet1!G171&lt;&gt;"","50+",""))))))</f>
        <v/>
      </c>
      <c r="D171" s="32" t="str">
        <f>IF(Sheet1!H171&lt;&gt;"","Latino",IF(Sheet1!I171&lt;&gt;"", "White", IF(Sheet1!J171&lt;&gt;"", "Asian", IF(Sheet1!K171&lt;&gt;"", "African-American",IF(Sheet1!L171&lt;&gt;"", "Other","")))))</f>
        <v/>
      </c>
      <c r="E171" s="32" t="str">
        <f>IF(Sheet1!M171="N","No",IF(Sheet1!M171="Y","Yes",""))</f>
        <v/>
      </c>
      <c r="F171" s="32" t="str">
        <f>IF(Sheet1!N171&lt;&gt;"","Primary",IF(Sheet1!O171&lt;&gt;"","Middle",IF(Sheet1!P171&lt;&gt;"","Some HS",IF(Sheet1!Q171&lt;&gt;"","HS Diploma",IF(Sheet1!R171&lt;&gt;"","Some College",IF(Sheet1!S171&lt;&gt;"","College Diploma",""))))))</f>
        <v/>
      </c>
      <c r="G171" s="32" t="str">
        <f>IF(Sheet1!U171&lt;&gt;"", "&lt;5", IF(Sheet1!V171&lt;&gt;"", "5-19", IF(Sheet1!W171&lt;&gt;"", "20-40", IF(Sheet1!X171&lt;&gt;"", "&gt;40",""))))</f>
        <v/>
      </c>
      <c r="H171" s="32" t="str">
        <f>IF(Sheet1!Y171&lt;&gt;"", "Parents", IF(Sheet1!Z171&lt;&gt;"", "Illegal Activity", IF(Sheet1!AA171&lt;&gt;"", "Gov't Support", IF(Sheet1!AB171&lt;&gt;"", "Other",""))))</f>
        <v/>
      </c>
      <c r="I171" s="32" t="str">
        <f>IF(Sheet1!AC171="Y", "Yes", IF(Sheet1!AC171="N", "No", ""))</f>
        <v/>
      </c>
      <c r="J171" s="32" t="str">
        <f>IF(Sheet1!AD171="N", "0", IF(Sheet1!AE171&lt;&gt;"", "1", IF(Sheet1!AF171&lt;&gt;"", "2-3", IF(Sheet1!AG171&lt;&gt;"", "4-6", IF(Sheet1!AH171&lt;&gt;"", "7+","")))))</f>
        <v/>
      </c>
      <c r="K171" s="32" t="str">
        <f>IF(Sheet1!AI171&lt;&gt;"", "English", IF(Sheet1!AJ171&lt;&gt;"", "Spanish", IF(Sheet1!AK171&lt;&gt;"", "Other","")))</f>
        <v/>
      </c>
      <c r="L171" s="32" t="str">
        <f>IF(Sheet1!AL171&lt;&gt;"","&lt;$20,000",IF(Sheet1!AM171&lt;&gt;"","$20-49K",IF(Sheet1!AN171&lt;&gt;"","$50-100K",IF(Sheet1!AO171&lt;&gt;"","&gt;$100K",""))))</f>
        <v/>
      </c>
      <c r="M171" s="32" t="str">
        <f>IF(Sheet1!AP171="Y", "Yes", IF(Sheet1!AP171="N", "No",""))</f>
        <v/>
      </c>
      <c r="N171" s="51" t="str">
        <f>IF(Sheet1!AQ171="Y", "Yes", IF(Sheet1!AQ171="N", "No",""))</f>
        <v/>
      </c>
      <c r="O171" s="45" t="str">
        <f>IF(Sheet1!AR171="N", 0, IF(Sheet1!AS171&lt;&gt;"", Sheet1!AS171, ""))</f>
        <v/>
      </c>
      <c r="P171" s="45" t="str">
        <f>IF(Sheet1!AT171&lt;&gt;"", "Never", IF(Sheet1!AU171&lt;&gt;"", "Sometimes", IF(Sheet1!AV171&lt;&gt;"", "Often", IF(Sheet1!AW171&lt;&gt;"", "Always",""))))</f>
        <v/>
      </c>
      <c r="Q171" s="45" t="str">
        <f>IF(Sheet1!AX171="Y", "Yes", IF(Sheet1!AX171="N", "No",""))</f>
        <v/>
      </c>
      <c r="R171" s="45" t="str">
        <f>IF(Sheet1!AY171="Y", IF(Sheet1!AZ171&lt;&gt;"", Sheet1!AZ171-Sheet1!DK171+Sheet1!DL171, ""),"")</f>
        <v/>
      </c>
      <c r="S171" s="45" t="str">
        <f>IF(Sheet1!BA171="Y", IF(Sheet1!BB171&lt;&gt;"", Sheet1!BB171-Sheet1!DK171+Sheet1!DL171, ""),"")</f>
        <v/>
      </c>
      <c r="T171" s="45" t="str">
        <f>IF(Sheet1!BC171="Y", IF(Sheet1!BD171&lt;&gt;"", Sheet1!BD171-Sheet1!DK171+Sheet1!DL171, ""),"")</f>
        <v/>
      </c>
      <c r="U171" s="45" t="str">
        <f>IF(Sheet1!BE171="Y", IF(Sheet1!BF171&lt;&gt;"", Sheet1!BF171-Sheet1!DK171+Sheet1!DL171, ""),"")</f>
        <v/>
      </c>
      <c r="V171" s="45" t="str">
        <f>IF(Sheet1!BG171&lt;&gt;"", Sheet1!BG171,"")</f>
        <v/>
      </c>
      <c r="W171" s="45" t="str">
        <f>IF(Sheet1!BH171&lt;&gt;"", Sheet1!BH171,"")</f>
        <v/>
      </c>
      <c r="X171" s="45" t="str">
        <f>IF(Sheet1!BI171&lt;&gt;"", Sheet1!BI171,"")</f>
        <v/>
      </c>
      <c r="Y171" s="45" t="str">
        <f>IF(Sheet1!BJ171="N", 0, IF(Sheet1!BK171&lt;&gt;"", Sheet1!BK171,""))</f>
        <v/>
      </c>
      <c r="Z171" s="45" t="str">
        <f>IF(Sheet1!BK171="N", 0, IF(Sheet1!BL171&lt;&gt;"", Sheet1!BL171,""))</f>
        <v/>
      </c>
      <c r="AA171" s="45" t="str">
        <f>IF(Sheet1!BN171&lt;&gt;"", Sheet1!BN171, "")</f>
        <v/>
      </c>
      <c r="AB171" s="45" t="str">
        <f>IF(Sheet1!BO171="Y", "Yes", IF(Sheet1!BO171="N", "No", IF(Sheet1!BO171="NA", "NA","")))</f>
        <v/>
      </c>
      <c r="AC171" s="45" t="str">
        <f>IF(Sheet1!BO171="N", "No", IF(Sheet1!BO171="NA", "No kids", IF(Sheet1!BP171="Y", "Enough", IF(Sheet1!BP171="N", "Not enough", ""))))</f>
        <v/>
      </c>
      <c r="AD171" s="45" t="str">
        <f>IF(Sheet1!BQ171="Y", "Yes", IF(Sheet1!BQ171="N", "No",""))</f>
        <v/>
      </c>
      <c r="AE171" s="45" t="str">
        <f>IF(Sheet1!BR171&lt;&gt;"", Sheet1!BR171, "")</f>
        <v/>
      </c>
      <c r="AF171" s="45" t="str">
        <f>IF(Sheet1!BS171&lt;&gt;"", "Yes", IF(Sheet1!BT171&lt;&gt;"", "No", IF(Sheet1!BU171&lt;&gt;"", "No surviving parent", IF(Sheet1!BV171&lt;&gt;"", "Don't know",""))))</f>
        <v/>
      </c>
      <c r="AG171" s="45" t="str">
        <f>IF(Sheet1!BW171&lt;&gt;"", "Yes", IF(Sheet1!BX171&lt;&gt;"", "No", IF(Sheet1!BY171&lt;&gt;"", "No surviving parent", IF(Sheet1!BZ171&lt;&gt;"", "Don't know",""))))</f>
        <v/>
      </c>
      <c r="AH171" s="45" t="str">
        <f>IF(Sheet1!CA171&lt;&gt;"", "Yes","")</f>
        <v/>
      </c>
      <c r="AI171" s="45" t="str">
        <f>IF(Sheet1!CB171&lt;&gt;"", "Yes","")</f>
        <v/>
      </c>
      <c r="AJ171" s="45" t="str">
        <f>IF(Sheet1!CC171&lt;&gt;"", "Yes","")</f>
        <v/>
      </c>
      <c r="AK171" s="45" t="str">
        <f>IF(Sheet1!CD171&lt;&gt;"", "Yes","")</f>
        <v/>
      </c>
      <c r="AL171" s="45" t="str">
        <f>IF(Sheet1!CE171&lt;&gt;"", "Yes","")</f>
        <v/>
      </c>
      <c r="AM171" s="45" t="str">
        <f>IF(Sheet1!CF171&lt;&gt;"", Sheet1!CF171, "")</f>
        <v/>
      </c>
      <c r="AN171" s="45" t="str">
        <f>IF(Sheet1!CG171="Y", "Yes", IF(Sheet1!CG171="N", "No",""))</f>
        <v/>
      </c>
      <c r="AO171" s="45" t="str">
        <f>IF(Sheet1!CH171&lt;&gt;"", Sheet1!CH171, "")</f>
        <v/>
      </c>
      <c r="AP171" s="45" t="str">
        <f>IF(Sheet1!CI171&lt;&gt;"", "No family support", IF(Sheet1!CJ171&lt;&gt;"", "A little family support", IF(Sheet1!CK171&lt;&gt;"", "A lot of family support","")))</f>
        <v/>
      </c>
      <c r="AQ171" s="45" t="str">
        <f>IF(Sheet1!CL171&lt;&gt;"", Sheet1!CL171, "")</f>
        <v/>
      </c>
      <c r="AR171" s="45" t="str">
        <f>IF(Sheet1!CM171="Y", "Yes", IF(Sheet1!CM171="N", "No",""))</f>
        <v/>
      </c>
      <c r="AS171" s="45" t="str">
        <f>IF(Sheet1!CN171&lt;&gt;"", "Boys and Girls Club was supportive", "")</f>
        <v/>
      </c>
      <c r="AT171" s="45" t="str">
        <f>IF(Sheet1!CO171&lt;&gt;"", "Supported by Reach program", "")</f>
        <v/>
      </c>
      <c r="AU171" s="45" t="str">
        <f>IF(Sheet1!CP171&lt;&gt;"", "Supported by Girls Inc", "")</f>
        <v/>
      </c>
      <c r="AV171" s="45" t="str">
        <f>IF(Sheet1!CQ171&lt;&gt;"", "Supported by sports teams", "")</f>
        <v/>
      </c>
      <c r="AW171" s="45" t="str">
        <f>IF(Sheet1!CR171&lt;&gt;"", "Supported by other groups", "")</f>
        <v/>
      </c>
      <c r="AX171" s="45" t="str">
        <f>IF(Sheet1!CS171&lt;&gt;"", Sheet1!CS171, "")</f>
        <v/>
      </c>
      <c r="AY171" s="45" t="str">
        <f>IF(Sheet1!CT171="Y", "Yes", IF(Sheet1!CT171="N", "No", ""))</f>
        <v/>
      </c>
      <c r="AZ171" s="45" t="str">
        <f>IF(Sheet1!CU171="Y", "Yes", IF(Sheet1!CU171="N", "No", ""))</f>
        <v/>
      </c>
      <c r="BA171" s="45" t="str">
        <f>IF(Sheet1!CV171&lt;&gt;"", "Yes", "")</f>
        <v/>
      </c>
      <c r="BB171" s="45" t="str">
        <f>IF(Sheet1!CW171&lt;&gt;"", "Yes", "")</f>
        <v/>
      </c>
      <c r="BC171" s="45" t="str">
        <f>IF(Sheet1!CX171&lt;&gt;"", "Yes", "")</f>
        <v/>
      </c>
      <c r="BD171" s="45" t="str">
        <f>IF(Sheet1!CY171&lt;&gt;"", "Yes", "")</f>
        <v/>
      </c>
      <c r="BE171" s="45" t="str">
        <f>IF(Sheet1!CZ171="N", "Didn't see one", IF(Sheet1!CZ171="Y", IF(Sheet1!DA171="Y", "It helped", IF(Sheet1!DA171="N", "It didn't help", "")), ""))</f>
        <v/>
      </c>
      <c r="BF171" s="45" t="str">
        <f>IF(Sheet1!DB171&lt;&gt;"", Sheet1!DB171, "")</f>
        <v/>
      </c>
      <c r="BG171" s="45" t="str">
        <f>IF(Sheet1!DC171="Y", "Yes", IF(Sheet1!DC171="N", "No", ""))</f>
        <v/>
      </c>
      <c r="BH171" s="45" t="str">
        <f>IF(Sheet1!DD171="Y", "Yes", IF(Sheet1!DD171="N", "No", ""))</f>
        <v/>
      </c>
      <c r="BI171" s="45" t="str">
        <f>IF(Sheet1!DE171&lt;&gt;"", "Before", IF(Sheet1!DF171&lt;&gt;"", "After", IF(Sheet1!DG171&lt;&gt;"", "Never in a gang","")))</f>
        <v/>
      </c>
      <c r="BJ171" s="45" t="str">
        <f>IF(Sheet1!DG171&lt;&gt;"", "", IF(Sheet1!DH171&lt;&gt;"", Sheet1!DH171, ""))</f>
        <v/>
      </c>
      <c r="BK171" s="45" t="str">
        <f>IF(Sheet1!DI171="Y", "Yes", IF(Sheet1!DI171="N", "No", ""))</f>
        <v/>
      </c>
      <c r="BL171" s="45" t="str">
        <f>IF(Sheet1!DI171="Y", IF(Sheet1!DJ171&lt;&gt;"", Sheet1!DJ171, ""), "")</f>
        <v/>
      </c>
      <c r="BM171" s="45" t="str">
        <f>IF(Sheet1!DL171&lt;&gt;"", Sheet1!DL171, "")</f>
        <v/>
      </c>
      <c r="BN171" s="45" t="str">
        <f>IF(Sheet1!DM171="Y", "Yes", IF(Sheet1!DM171="N", "No", ""))</f>
        <v/>
      </c>
    </row>
    <row r="172" spans="2:66">
      <c r="B172" s="32" t="str">
        <f>IF(Sheet1!B172="M","Male", IF(Sheet1!B172="F","Female",""))</f>
        <v/>
      </c>
      <c r="C172" s="32" t="str">
        <f>IF(Sheet1!C172&lt;&gt;"","&lt;20",IF(Sheet1!D172&lt;&gt;"","21-30",IF(Sheet1!E172&lt;&gt;"","31-40",(IF(Sheet1!F172&lt;&gt;"","41-50",IF(Sheet1!G172&lt;&gt;"","50+",""))))))</f>
        <v/>
      </c>
      <c r="D172" s="32" t="str">
        <f>IF(Sheet1!H172&lt;&gt;"","Latino",IF(Sheet1!I172&lt;&gt;"", "White", IF(Sheet1!J172&lt;&gt;"", "Asian", IF(Sheet1!K172&lt;&gt;"", "African-American",IF(Sheet1!L172&lt;&gt;"", "Other","")))))</f>
        <v/>
      </c>
      <c r="E172" s="32" t="str">
        <f>IF(Sheet1!M172="N","No",IF(Sheet1!M172="Y","Yes",""))</f>
        <v/>
      </c>
      <c r="F172" s="32" t="str">
        <f>IF(Sheet1!N172&lt;&gt;"","Primary",IF(Sheet1!O172&lt;&gt;"","Middle",IF(Sheet1!P172&lt;&gt;"","Some HS",IF(Sheet1!Q172&lt;&gt;"","HS Diploma",IF(Sheet1!R172&lt;&gt;"","Some College",IF(Sheet1!S172&lt;&gt;"","College Diploma",""))))))</f>
        <v/>
      </c>
      <c r="G172" s="32" t="str">
        <f>IF(Sheet1!U172&lt;&gt;"", "&lt;5", IF(Sheet1!V172&lt;&gt;"", "5-19", IF(Sheet1!W172&lt;&gt;"", "20-40", IF(Sheet1!X172&lt;&gt;"", "&gt;40",""))))</f>
        <v/>
      </c>
      <c r="H172" s="32" t="str">
        <f>IF(Sheet1!Y172&lt;&gt;"", "Parents", IF(Sheet1!Z172&lt;&gt;"", "Illegal Activity", IF(Sheet1!AA172&lt;&gt;"", "Gov't Support", IF(Sheet1!AB172&lt;&gt;"", "Other",""))))</f>
        <v/>
      </c>
      <c r="I172" s="32" t="str">
        <f>IF(Sheet1!AC172="Y", "Yes", IF(Sheet1!AC172="N", "No", ""))</f>
        <v/>
      </c>
      <c r="J172" s="32" t="str">
        <f>IF(Sheet1!AD172="N", "0", IF(Sheet1!AE172&lt;&gt;"", "1", IF(Sheet1!AF172&lt;&gt;"", "2-3", IF(Sheet1!AG172&lt;&gt;"", "4-6", IF(Sheet1!AH172&lt;&gt;"", "7+","")))))</f>
        <v/>
      </c>
      <c r="K172" s="32" t="str">
        <f>IF(Sheet1!AI172&lt;&gt;"", "English", IF(Sheet1!AJ172&lt;&gt;"", "Spanish", IF(Sheet1!AK172&lt;&gt;"", "Other","")))</f>
        <v/>
      </c>
      <c r="L172" s="32" t="str">
        <f>IF(Sheet1!AL172&lt;&gt;"","&lt;$20,000",IF(Sheet1!AM172&lt;&gt;"","$20-49K",IF(Sheet1!AN172&lt;&gt;"","$50-100K",IF(Sheet1!AO172&lt;&gt;"","&gt;$100K",""))))</f>
        <v/>
      </c>
      <c r="M172" s="32" t="str">
        <f>IF(Sheet1!AP172="Y", "Yes", IF(Sheet1!AP172="N", "No",""))</f>
        <v/>
      </c>
      <c r="N172" s="51" t="str">
        <f>IF(Sheet1!AQ172="Y", "Yes", IF(Sheet1!AQ172="N", "No",""))</f>
        <v/>
      </c>
      <c r="O172" s="45" t="str">
        <f>IF(Sheet1!AR172="N", 0, IF(Sheet1!AS172&lt;&gt;"", Sheet1!AS172, ""))</f>
        <v/>
      </c>
      <c r="P172" s="45" t="str">
        <f>IF(Sheet1!AT172&lt;&gt;"", "Never", IF(Sheet1!AU172&lt;&gt;"", "Sometimes", IF(Sheet1!AV172&lt;&gt;"", "Often", IF(Sheet1!AW172&lt;&gt;"", "Always",""))))</f>
        <v/>
      </c>
      <c r="Q172" s="45" t="str">
        <f>IF(Sheet1!AX172="Y", "Yes", IF(Sheet1!AX172="N", "No",""))</f>
        <v/>
      </c>
      <c r="R172" s="45" t="str">
        <f>IF(Sheet1!AY172="Y", IF(Sheet1!AZ172&lt;&gt;"", Sheet1!AZ172-Sheet1!DK172+Sheet1!DL172, ""),"")</f>
        <v/>
      </c>
      <c r="S172" s="45" t="str">
        <f>IF(Sheet1!BA172="Y", IF(Sheet1!BB172&lt;&gt;"", Sheet1!BB172-Sheet1!DK172+Sheet1!DL172, ""),"")</f>
        <v/>
      </c>
      <c r="T172" s="45" t="str">
        <f>IF(Sheet1!BC172="Y", IF(Sheet1!BD172&lt;&gt;"", Sheet1!BD172-Sheet1!DK172+Sheet1!DL172, ""),"")</f>
        <v/>
      </c>
      <c r="U172" s="45" t="str">
        <f>IF(Sheet1!BE172="Y", IF(Sheet1!BF172&lt;&gt;"", Sheet1!BF172-Sheet1!DK172+Sheet1!DL172, ""),"")</f>
        <v/>
      </c>
      <c r="V172" s="45" t="str">
        <f>IF(Sheet1!BG172&lt;&gt;"", Sheet1!BG172,"")</f>
        <v/>
      </c>
      <c r="W172" s="45" t="str">
        <f>IF(Sheet1!BH172&lt;&gt;"", Sheet1!BH172,"")</f>
        <v/>
      </c>
      <c r="X172" s="45" t="str">
        <f>IF(Sheet1!BI172&lt;&gt;"", Sheet1!BI172,"")</f>
        <v/>
      </c>
      <c r="Y172" s="45" t="str">
        <f>IF(Sheet1!BJ172="N", 0, IF(Sheet1!BK172&lt;&gt;"", Sheet1!BK172,""))</f>
        <v/>
      </c>
      <c r="Z172" s="45" t="str">
        <f>IF(Sheet1!BK172="N", 0, IF(Sheet1!BL172&lt;&gt;"", Sheet1!BL172,""))</f>
        <v/>
      </c>
      <c r="AA172" s="45" t="str">
        <f>IF(Sheet1!BN172&lt;&gt;"", Sheet1!BN172, "")</f>
        <v/>
      </c>
      <c r="AB172" s="45" t="str">
        <f>IF(Sheet1!BO172="Y", "Yes", IF(Sheet1!BO172="N", "No", IF(Sheet1!BO172="NA", "NA","")))</f>
        <v/>
      </c>
      <c r="AC172" s="45" t="str">
        <f>IF(Sheet1!BO172="N", "No", IF(Sheet1!BO172="NA", "No kids", IF(Sheet1!BP172="Y", "Enough", IF(Sheet1!BP172="N", "Not enough", ""))))</f>
        <v/>
      </c>
      <c r="AD172" s="45" t="str">
        <f>IF(Sheet1!BQ172="Y", "Yes", IF(Sheet1!BQ172="N", "No",""))</f>
        <v/>
      </c>
      <c r="AE172" s="45" t="str">
        <f>IF(Sheet1!BR172&lt;&gt;"", Sheet1!BR172, "")</f>
        <v/>
      </c>
      <c r="AF172" s="45" t="str">
        <f>IF(Sheet1!BS172&lt;&gt;"", "Yes", IF(Sheet1!BT172&lt;&gt;"", "No", IF(Sheet1!BU172&lt;&gt;"", "No surviving parent", IF(Sheet1!BV172&lt;&gt;"", "Don't know",""))))</f>
        <v/>
      </c>
      <c r="AG172" s="45" t="str">
        <f>IF(Sheet1!BW172&lt;&gt;"", "Yes", IF(Sheet1!BX172&lt;&gt;"", "No", IF(Sheet1!BY172&lt;&gt;"", "No surviving parent", IF(Sheet1!BZ172&lt;&gt;"", "Don't know",""))))</f>
        <v/>
      </c>
      <c r="AH172" s="45" t="str">
        <f>IF(Sheet1!CA172&lt;&gt;"", "Yes","")</f>
        <v/>
      </c>
      <c r="AI172" s="45" t="str">
        <f>IF(Sheet1!CB172&lt;&gt;"", "Yes","")</f>
        <v/>
      </c>
      <c r="AJ172" s="45" t="str">
        <f>IF(Sheet1!CC172&lt;&gt;"", "Yes","")</f>
        <v/>
      </c>
      <c r="AK172" s="45" t="str">
        <f>IF(Sheet1!CD172&lt;&gt;"", "Yes","")</f>
        <v/>
      </c>
      <c r="AL172" s="45" t="str">
        <f>IF(Sheet1!CE172&lt;&gt;"", "Yes","")</f>
        <v/>
      </c>
      <c r="AM172" s="45" t="str">
        <f>IF(Sheet1!CF172&lt;&gt;"", Sheet1!CF172, "")</f>
        <v/>
      </c>
      <c r="AN172" s="45" t="str">
        <f>IF(Sheet1!CG172="Y", "Yes", IF(Sheet1!CG172="N", "No",""))</f>
        <v/>
      </c>
      <c r="AO172" s="45" t="str">
        <f>IF(Sheet1!CH172&lt;&gt;"", Sheet1!CH172, "")</f>
        <v/>
      </c>
      <c r="AP172" s="45" t="str">
        <f>IF(Sheet1!CI172&lt;&gt;"", "No family support", IF(Sheet1!CJ172&lt;&gt;"", "A little family support", IF(Sheet1!CK172&lt;&gt;"", "A lot of family support","")))</f>
        <v/>
      </c>
      <c r="AQ172" s="45" t="str">
        <f>IF(Sheet1!CL172&lt;&gt;"", Sheet1!CL172, "")</f>
        <v/>
      </c>
      <c r="AR172" s="45" t="str">
        <f>IF(Sheet1!CM172="Y", "Yes", IF(Sheet1!CM172="N", "No",""))</f>
        <v/>
      </c>
      <c r="AS172" s="45" t="str">
        <f>IF(Sheet1!CN172&lt;&gt;"", "Boys and Girls Club was supportive", "")</f>
        <v/>
      </c>
      <c r="AT172" s="45" t="str">
        <f>IF(Sheet1!CO172&lt;&gt;"", "Supported by Reach program", "")</f>
        <v/>
      </c>
      <c r="AU172" s="45" t="str">
        <f>IF(Sheet1!CP172&lt;&gt;"", "Supported by Girls Inc", "")</f>
        <v/>
      </c>
      <c r="AV172" s="45" t="str">
        <f>IF(Sheet1!CQ172&lt;&gt;"", "Supported by sports teams", "")</f>
        <v/>
      </c>
      <c r="AW172" s="45" t="str">
        <f>IF(Sheet1!CR172&lt;&gt;"", "Supported by other groups", "")</f>
        <v/>
      </c>
      <c r="AX172" s="45" t="str">
        <f>IF(Sheet1!CS172&lt;&gt;"", Sheet1!CS172, "")</f>
        <v/>
      </c>
      <c r="AY172" s="45" t="str">
        <f>IF(Sheet1!CT172="Y", "Yes", IF(Sheet1!CT172="N", "No", ""))</f>
        <v/>
      </c>
      <c r="AZ172" s="45" t="str">
        <f>IF(Sheet1!CU172="Y", "Yes", IF(Sheet1!CU172="N", "No", ""))</f>
        <v/>
      </c>
      <c r="BA172" s="45" t="str">
        <f>IF(Sheet1!CV172&lt;&gt;"", "Yes", "")</f>
        <v/>
      </c>
      <c r="BB172" s="45" t="str">
        <f>IF(Sheet1!CW172&lt;&gt;"", "Yes", "")</f>
        <v/>
      </c>
      <c r="BC172" s="45" t="str">
        <f>IF(Sheet1!CX172&lt;&gt;"", "Yes", "")</f>
        <v/>
      </c>
      <c r="BD172" s="45" t="str">
        <f>IF(Sheet1!CY172&lt;&gt;"", "Yes", "")</f>
        <v/>
      </c>
      <c r="BE172" s="45" t="str">
        <f>IF(Sheet1!CZ172="N", "Didn't see one", IF(Sheet1!CZ172="Y", IF(Sheet1!DA172="Y", "It helped", IF(Sheet1!DA172="N", "It didn't help", "")), ""))</f>
        <v/>
      </c>
      <c r="BF172" s="45" t="str">
        <f>IF(Sheet1!DB172&lt;&gt;"", Sheet1!DB172, "")</f>
        <v/>
      </c>
      <c r="BG172" s="45" t="str">
        <f>IF(Sheet1!DC172="Y", "Yes", IF(Sheet1!DC172="N", "No", ""))</f>
        <v/>
      </c>
      <c r="BH172" s="45" t="str">
        <f>IF(Sheet1!DD172="Y", "Yes", IF(Sheet1!DD172="N", "No", ""))</f>
        <v/>
      </c>
      <c r="BI172" s="45" t="str">
        <f>IF(Sheet1!DE172&lt;&gt;"", "Before", IF(Sheet1!DF172&lt;&gt;"", "After", IF(Sheet1!DG172&lt;&gt;"", "Never in a gang","")))</f>
        <v/>
      </c>
      <c r="BJ172" s="45" t="str">
        <f>IF(Sheet1!DG172&lt;&gt;"", "", IF(Sheet1!DH172&lt;&gt;"", Sheet1!DH172, ""))</f>
        <v/>
      </c>
      <c r="BK172" s="45" t="str">
        <f>IF(Sheet1!DI172="Y", "Yes", IF(Sheet1!DI172="N", "No", ""))</f>
        <v/>
      </c>
      <c r="BL172" s="45" t="str">
        <f>IF(Sheet1!DI172="Y", IF(Sheet1!DJ172&lt;&gt;"", Sheet1!DJ172, ""), "")</f>
        <v/>
      </c>
      <c r="BM172" s="45" t="str">
        <f>IF(Sheet1!DL172&lt;&gt;"", Sheet1!DL172, "")</f>
        <v/>
      </c>
      <c r="BN172" s="45" t="str">
        <f>IF(Sheet1!DM172="Y", "Yes", IF(Sheet1!DM172="N", "No", ""))</f>
        <v/>
      </c>
    </row>
    <row r="173" spans="2:66">
      <c r="B173" s="32" t="str">
        <f>IF(Sheet1!B173="M","Male", IF(Sheet1!B173="F","Female",""))</f>
        <v/>
      </c>
      <c r="C173" s="32" t="str">
        <f>IF(Sheet1!C173&lt;&gt;"","&lt;20",IF(Sheet1!D173&lt;&gt;"","21-30",IF(Sheet1!E173&lt;&gt;"","31-40",(IF(Sheet1!F173&lt;&gt;"","41-50",IF(Sheet1!G173&lt;&gt;"","50+",""))))))</f>
        <v/>
      </c>
      <c r="D173" s="32" t="str">
        <f>IF(Sheet1!H173&lt;&gt;"","Latino",IF(Sheet1!I173&lt;&gt;"", "White", IF(Sheet1!J173&lt;&gt;"", "Asian", IF(Sheet1!K173&lt;&gt;"", "African-American",IF(Sheet1!L173&lt;&gt;"", "Other","")))))</f>
        <v/>
      </c>
      <c r="E173" s="32" t="str">
        <f>IF(Sheet1!M173="N","No",IF(Sheet1!M173="Y","Yes",""))</f>
        <v/>
      </c>
      <c r="F173" s="32" t="str">
        <f>IF(Sheet1!N173&lt;&gt;"","Primary",IF(Sheet1!O173&lt;&gt;"","Middle",IF(Sheet1!P173&lt;&gt;"","Some HS",IF(Sheet1!Q173&lt;&gt;"","HS Diploma",IF(Sheet1!R173&lt;&gt;"","Some College",IF(Sheet1!S173&lt;&gt;"","College Diploma",""))))))</f>
        <v/>
      </c>
      <c r="G173" s="32" t="str">
        <f>IF(Sheet1!U173&lt;&gt;"", "&lt;5", IF(Sheet1!V173&lt;&gt;"", "5-19", IF(Sheet1!W173&lt;&gt;"", "20-40", IF(Sheet1!X173&lt;&gt;"", "&gt;40",""))))</f>
        <v/>
      </c>
      <c r="H173" s="32" t="str">
        <f>IF(Sheet1!Y173&lt;&gt;"", "Parents", IF(Sheet1!Z173&lt;&gt;"", "Illegal Activity", IF(Sheet1!AA173&lt;&gt;"", "Gov't Support", IF(Sheet1!AB173&lt;&gt;"", "Other",""))))</f>
        <v/>
      </c>
      <c r="I173" s="32" t="str">
        <f>IF(Sheet1!AC173="Y", "Yes", IF(Sheet1!AC173="N", "No", ""))</f>
        <v/>
      </c>
      <c r="J173" s="32" t="str">
        <f>IF(Sheet1!AD173="N", "0", IF(Sheet1!AE173&lt;&gt;"", "1", IF(Sheet1!AF173&lt;&gt;"", "2-3", IF(Sheet1!AG173&lt;&gt;"", "4-6", IF(Sheet1!AH173&lt;&gt;"", "7+","")))))</f>
        <v/>
      </c>
      <c r="K173" s="32" t="str">
        <f>IF(Sheet1!AI173&lt;&gt;"", "English", IF(Sheet1!AJ173&lt;&gt;"", "Spanish", IF(Sheet1!AK173&lt;&gt;"", "Other","")))</f>
        <v/>
      </c>
      <c r="L173" s="32" t="str">
        <f>IF(Sheet1!AL173&lt;&gt;"","&lt;$20,000",IF(Sheet1!AM173&lt;&gt;"","$20-49K",IF(Sheet1!AN173&lt;&gt;"","$50-100K",IF(Sheet1!AO173&lt;&gt;"","&gt;$100K",""))))</f>
        <v/>
      </c>
      <c r="M173" s="32" t="str">
        <f>IF(Sheet1!AP173="Y", "Yes", IF(Sheet1!AP173="N", "No",""))</f>
        <v/>
      </c>
      <c r="N173" s="51" t="str">
        <f>IF(Sheet1!AQ173="Y", "Yes", IF(Sheet1!AQ173="N", "No",""))</f>
        <v/>
      </c>
      <c r="O173" s="45" t="str">
        <f>IF(Sheet1!AR173="N", 0, IF(Sheet1!AS173&lt;&gt;"", Sheet1!AS173, ""))</f>
        <v/>
      </c>
      <c r="P173" s="45" t="str">
        <f>IF(Sheet1!AT173&lt;&gt;"", "Never", IF(Sheet1!AU173&lt;&gt;"", "Sometimes", IF(Sheet1!AV173&lt;&gt;"", "Often", IF(Sheet1!AW173&lt;&gt;"", "Always",""))))</f>
        <v/>
      </c>
      <c r="Q173" s="45" t="str">
        <f>IF(Sheet1!AX173="Y", "Yes", IF(Sheet1!AX173="N", "No",""))</f>
        <v/>
      </c>
      <c r="R173" s="45" t="str">
        <f>IF(Sheet1!AY173="Y", IF(Sheet1!AZ173&lt;&gt;"", Sheet1!AZ173-Sheet1!DK173+Sheet1!DL173, ""),"")</f>
        <v/>
      </c>
      <c r="S173" s="45" t="str">
        <f>IF(Sheet1!BA173="Y", IF(Sheet1!BB173&lt;&gt;"", Sheet1!BB173-Sheet1!DK173+Sheet1!DL173, ""),"")</f>
        <v/>
      </c>
      <c r="T173" s="45" t="str">
        <f>IF(Sheet1!BC173="Y", IF(Sheet1!BD173&lt;&gt;"", Sheet1!BD173-Sheet1!DK173+Sheet1!DL173, ""),"")</f>
        <v/>
      </c>
      <c r="U173" s="45" t="str">
        <f>IF(Sheet1!BE173="Y", IF(Sheet1!BF173&lt;&gt;"", Sheet1!BF173-Sheet1!DK173+Sheet1!DL173, ""),"")</f>
        <v/>
      </c>
      <c r="V173" s="45" t="str">
        <f>IF(Sheet1!BG173&lt;&gt;"", Sheet1!BG173,"")</f>
        <v/>
      </c>
      <c r="W173" s="45" t="str">
        <f>IF(Sheet1!BH173&lt;&gt;"", Sheet1!BH173,"")</f>
        <v/>
      </c>
      <c r="X173" s="45" t="str">
        <f>IF(Sheet1!BI173&lt;&gt;"", Sheet1!BI173,"")</f>
        <v/>
      </c>
      <c r="Y173" s="45" t="str">
        <f>IF(Sheet1!BJ173="N", 0, IF(Sheet1!BK173&lt;&gt;"", Sheet1!BK173,""))</f>
        <v/>
      </c>
      <c r="Z173" s="45" t="str">
        <f>IF(Sheet1!BK173="N", 0, IF(Sheet1!BL173&lt;&gt;"", Sheet1!BL173,""))</f>
        <v/>
      </c>
      <c r="AA173" s="45" t="str">
        <f>IF(Sheet1!BN173&lt;&gt;"", Sheet1!BN173, "")</f>
        <v/>
      </c>
      <c r="AB173" s="45" t="str">
        <f>IF(Sheet1!BO173="Y", "Yes", IF(Sheet1!BO173="N", "No", IF(Sheet1!BO173="NA", "NA","")))</f>
        <v/>
      </c>
      <c r="AC173" s="45" t="str">
        <f>IF(Sheet1!BO173="N", "No", IF(Sheet1!BO173="NA", "No kids", IF(Sheet1!BP173="Y", "Enough", IF(Sheet1!BP173="N", "Not enough", ""))))</f>
        <v/>
      </c>
      <c r="AD173" s="45" t="str">
        <f>IF(Sheet1!BQ173="Y", "Yes", IF(Sheet1!BQ173="N", "No",""))</f>
        <v/>
      </c>
      <c r="AE173" s="45" t="str">
        <f>IF(Sheet1!BR173&lt;&gt;"", Sheet1!BR173, "")</f>
        <v/>
      </c>
      <c r="AF173" s="45" t="str">
        <f>IF(Sheet1!BS173&lt;&gt;"", "Yes", IF(Sheet1!BT173&lt;&gt;"", "No", IF(Sheet1!BU173&lt;&gt;"", "No surviving parent", IF(Sheet1!BV173&lt;&gt;"", "Don't know",""))))</f>
        <v/>
      </c>
      <c r="AG173" s="45" t="str">
        <f>IF(Sheet1!BW173&lt;&gt;"", "Yes", IF(Sheet1!BX173&lt;&gt;"", "No", IF(Sheet1!BY173&lt;&gt;"", "No surviving parent", IF(Sheet1!BZ173&lt;&gt;"", "Don't know",""))))</f>
        <v/>
      </c>
      <c r="AH173" s="45" t="str">
        <f>IF(Sheet1!CA173&lt;&gt;"", "Yes","")</f>
        <v/>
      </c>
      <c r="AI173" s="45" t="str">
        <f>IF(Sheet1!CB173&lt;&gt;"", "Yes","")</f>
        <v/>
      </c>
      <c r="AJ173" s="45" t="str">
        <f>IF(Sheet1!CC173&lt;&gt;"", "Yes","")</f>
        <v/>
      </c>
      <c r="AK173" s="45" t="str">
        <f>IF(Sheet1!CD173&lt;&gt;"", "Yes","")</f>
        <v/>
      </c>
      <c r="AL173" s="45" t="str">
        <f>IF(Sheet1!CE173&lt;&gt;"", "Yes","")</f>
        <v/>
      </c>
      <c r="AM173" s="45" t="str">
        <f>IF(Sheet1!CF173&lt;&gt;"", Sheet1!CF173, "")</f>
        <v/>
      </c>
      <c r="AN173" s="45" t="str">
        <f>IF(Sheet1!CG173="Y", "Yes", IF(Sheet1!CG173="N", "No",""))</f>
        <v/>
      </c>
      <c r="AO173" s="45" t="str">
        <f>IF(Sheet1!CH173&lt;&gt;"", Sheet1!CH173, "")</f>
        <v/>
      </c>
      <c r="AP173" s="45" t="str">
        <f>IF(Sheet1!CI173&lt;&gt;"", "No family support", IF(Sheet1!CJ173&lt;&gt;"", "A little family support", IF(Sheet1!CK173&lt;&gt;"", "A lot of family support","")))</f>
        <v/>
      </c>
      <c r="AQ173" s="45" t="str">
        <f>IF(Sheet1!CL173&lt;&gt;"", Sheet1!CL173, "")</f>
        <v/>
      </c>
      <c r="AR173" s="45" t="str">
        <f>IF(Sheet1!CM173="Y", "Yes", IF(Sheet1!CM173="N", "No",""))</f>
        <v/>
      </c>
      <c r="AS173" s="45" t="str">
        <f>IF(Sheet1!CN173&lt;&gt;"", "Boys and Girls Club was supportive", "")</f>
        <v/>
      </c>
      <c r="AT173" s="45" t="str">
        <f>IF(Sheet1!CO173&lt;&gt;"", "Supported by Reach program", "")</f>
        <v/>
      </c>
      <c r="AU173" s="45" t="str">
        <f>IF(Sheet1!CP173&lt;&gt;"", "Supported by Girls Inc", "")</f>
        <v/>
      </c>
      <c r="AV173" s="45" t="str">
        <f>IF(Sheet1!CQ173&lt;&gt;"", "Supported by sports teams", "")</f>
        <v/>
      </c>
      <c r="AW173" s="45" t="str">
        <f>IF(Sheet1!CR173&lt;&gt;"", "Supported by other groups", "")</f>
        <v/>
      </c>
      <c r="AX173" s="45" t="str">
        <f>IF(Sheet1!CS173&lt;&gt;"", Sheet1!CS173, "")</f>
        <v/>
      </c>
      <c r="AY173" s="45" t="str">
        <f>IF(Sheet1!CT173="Y", "Yes", IF(Sheet1!CT173="N", "No", ""))</f>
        <v/>
      </c>
      <c r="AZ173" s="45" t="str">
        <f>IF(Sheet1!CU173="Y", "Yes", IF(Sheet1!CU173="N", "No", ""))</f>
        <v/>
      </c>
      <c r="BA173" s="45" t="str">
        <f>IF(Sheet1!CV173&lt;&gt;"", "Yes", "")</f>
        <v/>
      </c>
      <c r="BB173" s="45" t="str">
        <f>IF(Sheet1!CW173&lt;&gt;"", "Yes", "")</f>
        <v/>
      </c>
      <c r="BC173" s="45" t="str">
        <f>IF(Sheet1!CX173&lt;&gt;"", "Yes", "")</f>
        <v/>
      </c>
      <c r="BD173" s="45" t="str">
        <f>IF(Sheet1!CY173&lt;&gt;"", "Yes", "")</f>
        <v/>
      </c>
      <c r="BE173" s="45" t="str">
        <f>IF(Sheet1!CZ173="N", "Didn't see one", IF(Sheet1!CZ173="Y", IF(Sheet1!DA173="Y", "It helped", IF(Sheet1!DA173="N", "It didn't help", "")), ""))</f>
        <v/>
      </c>
      <c r="BF173" s="45" t="str">
        <f>IF(Sheet1!DB173&lt;&gt;"", Sheet1!DB173, "")</f>
        <v/>
      </c>
      <c r="BG173" s="45" t="str">
        <f>IF(Sheet1!DC173="Y", "Yes", IF(Sheet1!DC173="N", "No", ""))</f>
        <v/>
      </c>
      <c r="BH173" s="45" t="str">
        <f>IF(Sheet1!DD173="Y", "Yes", IF(Sheet1!DD173="N", "No", ""))</f>
        <v/>
      </c>
      <c r="BI173" s="45" t="str">
        <f>IF(Sheet1!DE173&lt;&gt;"", "Before", IF(Sheet1!DF173&lt;&gt;"", "After", IF(Sheet1!DG173&lt;&gt;"", "Never in a gang","")))</f>
        <v/>
      </c>
      <c r="BJ173" s="45" t="str">
        <f>IF(Sheet1!DG173&lt;&gt;"", "", IF(Sheet1!DH173&lt;&gt;"", Sheet1!DH173, ""))</f>
        <v/>
      </c>
      <c r="BK173" s="45" t="str">
        <f>IF(Sheet1!DI173="Y", "Yes", IF(Sheet1!DI173="N", "No", ""))</f>
        <v/>
      </c>
      <c r="BL173" s="45" t="str">
        <f>IF(Sheet1!DI173="Y", IF(Sheet1!DJ173&lt;&gt;"", Sheet1!DJ173, ""), "")</f>
        <v/>
      </c>
      <c r="BM173" s="45" t="str">
        <f>IF(Sheet1!DL173&lt;&gt;"", Sheet1!DL173, "")</f>
        <v/>
      </c>
      <c r="BN173" s="45" t="str">
        <f>IF(Sheet1!DM173="Y", "Yes", IF(Sheet1!DM173="N", "No", ""))</f>
        <v/>
      </c>
    </row>
    <row r="174" spans="2:66">
      <c r="B174" s="32" t="str">
        <f>IF(Sheet1!B174="M","Male", IF(Sheet1!B174="F","Female",""))</f>
        <v/>
      </c>
      <c r="C174" s="32" t="str">
        <f>IF(Sheet1!C174&lt;&gt;"","&lt;20",IF(Sheet1!D174&lt;&gt;"","21-30",IF(Sheet1!E174&lt;&gt;"","31-40",(IF(Sheet1!F174&lt;&gt;"","41-50",IF(Sheet1!G174&lt;&gt;"","50+",""))))))</f>
        <v/>
      </c>
      <c r="D174" s="32" t="str">
        <f>IF(Sheet1!H174&lt;&gt;"","Latino",IF(Sheet1!I174&lt;&gt;"", "White", IF(Sheet1!J174&lt;&gt;"", "Asian", IF(Sheet1!K174&lt;&gt;"", "African-American",IF(Sheet1!L174&lt;&gt;"", "Other","")))))</f>
        <v/>
      </c>
      <c r="E174" s="32" t="str">
        <f>IF(Sheet1!M174="N","No",IF(Sheet1!M174="Y","Yes",""))</f>
        <v/>
      </c>
      <c r="F174" s="32" t="str">
        <f>IF(Sheet1!N174&lt;&gt;"","Primary",IF(Sheet1!O174&lt;&gt;"","Middle",IF(Sheet1!P174&lt;&gt;"","Some HS",IF(Sheet1!Q174&lt;&gt;"","HS Diploma",IF(Sheet1!R174&lt;&gt;"","Some College",IF(Sheet1!S174&lt;&gt;"","College Diploma",""))))))</f>
        <v/>
      </c>
      <c r="G174" s="32" t="str">
        <f>IF(Sheet1!U174&lt;&gt;"", "&lt;5", IF(Sheet1!V174&lt;&gt;"", "5-19", IF(Sheet1!W174&lt;&gt;"", "20-40", IF(Sheet1!X174&lt;&gt;"", "&gt;40",""))))</f>
        <v/>
      </c>
      <c r="H174" s="32" t="str">
        <f>IF(Sheet1!Y174&lt;&gt;"", "Parents", IF(Sheet1!Z174&lt;&gt;"", "Illegal Activity", IF(Sheet1!AA174&lt;&gt;"", "Gov't Support", IF(Sheet1!AB174&lt;&gt;"", "Other",""))))</f>
        <v/>
      </c>
      <c r="I174" s="32" t="str">
        <f>IF(Sheet1!AC174="Y", "Yes", IF(Sheet1!AC174="N", "No", ""))</f>
        <v/>
      </c>
      <c r="J174" s="32" t="str">
        <f>IF(Sheet1!AD174="N", "0", IF(Sheet1!AE174&lt;&gt;"", "1", IF(Sheet1!AF174&lt;&gt;"", "2-3", IF(Sheet1!AG174&lt;&gt;"", "4-6", IF(Sheet1!AH174&lt;&gt;"", "7+","")))))</f>
        <v/>
      </c>
      <c r="K174" s="32" t="str">
        <f>IF(Sheet1!AI174&lt;&gt;"", "English", IF(Sheet1!AJ174&lt;&gt;"", "Spanish", IF(Sheet1!AK174&lt;&gt;"", "Other","")))</f>
        <v/>
      </c>
      <c r="L174" s="32" t="str">
        <f>IF(Sheet1!AL174&lt;&gt;"","&lt;$20,000",IF(Sheet1!AM174&lt;&gt;"","$20-49K",IF(Sheet1!AN174&lt;&gt;"","$50-100K",IF(Sheet1!AO174&lt;&gt;"","&gt;$100K",""))))</f>
        <v/>
      </c>
      <c r="M174" s="32" t="str">
        <f>IF(Sheet1!AP174="Y", "Yes", IF(Sheet1!AP174="N", "No",""))</f>
        <v/>
      </c>
      <c r="N174" s="51" t="str">
        <f>IF(Sheet1!AQ174="Y", "Yes", IF(Sheet1!AQ174="N", "No",""))</f>
        <v/>
      </c>
      <c r="O174" s="45" t="str">
        <f>IF(Sheet1!AR174="N", 0, IF(Sheet1!AS174&lt;&gt;"", Sheet1!AS174, ""))</f>
        <v/>
      </c>
      <c r="P174" s="45" t="str">
        <f>IF(Sheet1!AT174&lt;&gt;"", "Never", IF(Sheet1!AU174&lt;&gt;"", "Sometimes", IF(Sheet1!AV174&lt;&gt;"", "Often", IF(Sheet1!AW174&lt;&gt;"", "Always",""))))</f>
        <v/>
      </c>
      <c r="Q174" s="45" t="str">
        <f>IF(Sheet1!AX174="Y", "Yes", IF(Sheet1!AX174="N", "No",""))</f>
        <v/>
      </c>
      <c r="R174" s="45" t="str">
        <f>IF(Sheet1!AY174="Y", IF(Sheet1!AZ174&lt;&gt;"", Sheet1!AZ174-Sheet1!DK174+Sheet1!DL174, ""),"")</f>
        <v/>
      </c>
      <c r="S174" s="45" t="str">
        <f>IF(Sheet1!BA174="Y", IF(Sheet1!BB174&lt;&gt;"", Sheet1!BB174-Sheet1!DK174+Sheet1!DL174, ""),"")</f>
        <v/>
      </c>
      <c r="T174" s="45" t="str">
        <f>IF(Sheet1!BC174="Y", IF(Sheet1!BD174&lt;&gt;"", Sheet1!BD174-Sheet1!DK174+Sheet1!DL174, ""),"")</f>
        <v/>
      </c>
      <c r="U174" s="45" t="str">
        <f>IF(Sheet1!BE174="Y", IF(Sheet1!BF174&lt;&gt;"", Sheet1!BF174-Sheet1!DK174+Sheet1!DL174, ""),"")</f>
        <v/>
      </c>
      <c r="V174" s="45" t="str">
        <f>IF(Sheet1!BG174&lt;&gt;"", Sheet1!BG174,"")</f>
        <v/>
      </c>
      <c r="W174" s="45" t="str">
        <f>IF(Sheet1!BH174&lt;&gt;"", Sheet1!BH174,"")</f>
        <v/>
      </c>
      <c r="X174" s="45" t="str">
        <f>IF(Sheet1!BI174&lt;&gt;"", Sheet1!BI174,"")</f>
        <v/>
      </c>
      <c r="Y174" s="45" t="str">
        <f>IF(Sheet1!BJ174="N", 0, IF(Sheet1!BK174&lt;&gt;"", Sheet1!BK174,""))</f>
        <v/>
      </c>
      <c r="Z174" s="45" t="str">
        <f>IF(Sheet1!BK174="N", 0, IF(Sheet1!BL174&lt;&gt;"", Sheet1!BL174,""))</f>
        <v/>
      </c>
      <c r="AA174" s="45" t="str">
        <f>IF(Sheet1!BN174&lt;&gt;"", Sheet1!BN174, "")</f>
        <v/>
      </c>
      <c r="AB174" s="45" t="str">
        <f>IF(Sheet1!BO174="Y", "Yes", IF(Sheet1!BO174="N", "No", IF(Sheet1!BO174="NA", "NA","")))</f>
        <v/>
      </c>
      <c r="AC174" s="45" t="str">
        <f>IF(Sheet1!BO174="N", "No", IF(Sheet1!BO174="NA", "No kids", IF(Sheet1!BP174="Y", "Enough", IF(Sheet1!BP174="N", "Not enough", ""))))</f>
        <v/>
      </c>
      <c r="AD174" s="45" t="str">
        <f>IF(Sheet1!BQ174="Y", "Yes", IF(Sheet1!BQ174="N", "No",""))</f>
        <v/>
      </c>
      <c r="AE174" s="45" t="str">
        <f>IF(Sheet1!BR174&lt;&gt;"", Sheet1!BR174, "")</f>
        <v/>
      </c>
      <c r="AF174" s="45" t="str">
        <f>IF(Sheet1!BS174&lt;&gt;"", "Yes", IF(Sheet1!BT174&lt;&gt;"", "No", IF(Sheet1!BU174&lt;&gt;"", "No surviving parent", IF(Sheet1!BV174&lt;&gt;"", "Don't know",""))))</f>
        <v/>
      </c>
      <c r="AG174" s="45" t="str">
        <f>IF(Sheet1!BW174&lt;&gt;"", "Yes", IF(Sheet1!BX174&lt;&gt;"", "No", IF(Sheet1!BY174&lt;&gt;"", "No surviving parent", IF(Sheet1!BZ174&lt;&gt;"", "Don't know",""))))</f>
        <v/>
      </c>
      <c r="AH174" s="45" t="str">
        <f>IF(Sheet1!CA174&lt;&gt;"", "Yes","")</f>
        <v/>
      </c>
      <c r="AI174" s="45" t="str">
        <f>IF(Sheet1!CB174&lt;&gt;"", "Yes","")</f>
        <v/>
      </c>
      <c r="AJ174" s="45" t="str">
        <f>IF(Sheet1!CC174&lt;&gt;"", "Yes","")</f>
        <v/>
      </c>
      <c r="AK174" s="45" t="str">
        <f>IF(Sheet1!CD174&lt;&gt;"", "Yes","")</f>
        <v/>
      </c>
      <c r="AL174" s="45" t="str">
        <f>IF(Sheet1!CE174&lt;&gt;"", "Yes","")</f>
        <v/>
      </c>
      <c r="AM174" s="45" t="str">
        <f>IF(Sheet1!CF174&lt;&gt;"", Sheet1!CF174, "")</f>
        <v/>
      </c>
      <c r="AN174" s="45" t="str">
        <f>IF(Sheet1!CG174="Y", "Yes", IF(Sheet1!CG174="N", "No",""))</f>
        <v/>
      </c>
      <c r="AO174" s="45" t="str">
        <f>IF(Sheet1!CH174&lt;&gt;"", Sheet1!CH174, "")</f>
        <v/>
      </c>
      <c r="AP174" s="45" t="str">
        <f>IF(Sheet1!CI174&lt;&gt;"", "No family support", IF(Sheet1!CJ174&lt;&gt;"", "A little family support", IF(Sheet1!CK174&lt;&gt;"", "A lot of family support","")))</f>
        <v/>
      </c>
      <c r="AQ174" s="45" t="str">
        <f>IF(Sheet1!CL174&lt;&gt;"", Sheet1!CL174, "")</f>
        <v/>
      </c>
      <c r="AR174" s="45" t="str">
        <f>IF(Sheet1!CM174="Y", "Yes", IF(Sheet1!CM174="N", "No",""))</f>
        <v/>
      </c>
      <c r="AS174" s="45" t="str">
        <f>IF(Sheet1!CN174&lt;&gt;"", "Boys and Girls Club was supportive", "")</f>
        <v/>
      </c>
      <c r="AT174" s="45" t="str">
        <f>IF(Sheet1!CO174&lt;&gt;"", "Supported by Reach program", "")</f>
        <v/>
      </c>
      <c r="AU174" s="45" t="str">
        <f>IF(Sheet1!CP174&lt;&gt;"", "Supported by Girls Inc", "")</f>
        <v/>
      </c>
      <c r="AV174" s="45" t="str">
        <f>IF(Sheet1!CQ174&lt;&gt;"", "Supported by sports teams", "")</f>
        <v/>
      </c>
      <c r="AW174" s="45" t="str">
        <f>IF(Sheet1!CR174&lt;&gt;"", "Supported by other groups", "")</f>
        <v/>
      </c>
      <c r="AX174" s="45" t="str">
        <f>IF(Sheet1!CS174&lt;&gt;"", Sheet1!CS174, "")</f>
        <v/>
      </c>
      <c r="AY174" s="45" t="str">
        <f>IF(Sheet1!CT174="Y", "Yes", IF(Sheet1!CT174="N", "No", ""))</f>
        <v/>
      </c>
      <c r="AZ174" s="45" t="str">
        <f>IF(Sheet1!CU174="Y", "Yes", IF(Sheet1!CU174="N", "No", ""))</f>
        <v/>
      </c>
      <c r="BA174" s="45" t="str">
        <f>IF(Sheet1!CV174&lt;&gt;"", "Yes", "")</f>
        <v/>
      </c>
      <c r="BB174" s="45" t="str">
        <f>IF(Sheet1!CW174&lt;&gt;"", "Yes", "")</f>
        <v/>
      </c>
      <c r="BC174" s="45" t="str">
        <f>IF(Sheet1!CX174&lt;&gt;"", "Yes", "")</f>
        <v/>
      </c>
      <c r="BD174" s="45" t="str">
        <f>IF(Sheet1!CY174&lt;&gt;"", "Yes", "")</f>
        <v/>
      </c>
      <c r="BE174" s="45" t="str">
        <f>IF(Sheet1!CZ174="N", "Didn't see one", IF(Sheet1!CZ174="Y", IF(Sheet1!DA174="Y", "It helped", IF(Sheet1!DA174="N", "It didn't help", "")), ""))</f>
        <v/>
      </c>
      <c r="BF174" s="45" t="str">
        <f>IF(Sheet1!DB174&lt;&gt;"", Sheet1!DB174, "")</f>
        <v/>
      </c>
      <c r="BG174" s="45" t="str">
        <f>IF(Sheet1!DC174="Y", "Yes", IF(Sheet1!DC174="N", "No", ""))</f>
        <v/>
      </c>
      <c r="BH174" s="45" t="str">
        <f>IF(Sheet1!DD174="Y", "Yes", IF(Sheet1!DD174="N", "No", ""))</f>
        <v/>
      </c>
      <c r="BI174" s="45" t="str">
        <f>IF(Sheet1!DE174&lt;&gt;"", "Before", IF(Sheet1!DF174&lt;&gt;"", "After", IF(Sheet1!DG174&lt;&gt;"", "Never in a gang","")))</f>
        <v/>
      </c>
      <c r="BJ174" s="45" t="str">
        <f>IF(Sheet1!DG174&lt;&gt;"", "", IF(Sheet1!DH174&lt;&gt;"", Sheet1!DH174, ""))</f>
        <v/>
      </c>
      <c r="BK174" s="45" t="str">
        <f>IF(Sheet1!DI174="Y", "Yes", IF(Sheet1!DI174="N", "No", ""))</f>
        <v/>
      </c>
      <c r="BL174" s="45" t="str">
        <f>IF(Sheet1!DI174="Y", IF(Sheet1!DJ174&lt;&gt;"", Sheet1!DJ174, ""), "")</f>
        <v/>
      </c>
      <c r="BM174" s="45" t="str">
        <f>IF(Sheet1!DL174&lt;&gt;"", Sheet1!DL174, "")</f>
        <v/>
      </c>
      <c r="BN174" s="45" t="str">
        <f>IF(Sheet1!DM174="Y", "Yes", IF(Sheet1!DM174="N", "No", ""))</f>
        <v/>
      </c>
    </row>
    <row r="175" spans="2:66">
      <c r="B175" s="32" t="str">
        <f>IF(Sheet1!B175="M","Male", IF(Sheet1!B175="F","Female",""))</f>
        <v/>
      </c>
      <c r="C175" s="32" t="str">
        <f>IF(Sheet1!C175&lt;&gt;"","&lt;20",IF(Sheet1!D175&lt;&gt;"","21-30",IF(Sheet1!E175&lt;&gt;"","31-40",(IF(Sheet1!F175&lt;&gt;"","41-50",IF(Sheet1!G175&lt;&gt;"","50+",""))))))</f>
        <v/>
      </c>
      <c r="D175" s="32" t="str">
        <f>IF(Sheet1!H175&lt;&gt;"","Latino",IF(Sheet1!I175&lt;&gt;"", "White", IF(Sheet1!J175&lt;&gt;"", "Asian", IF(Sheet1!K175&lt;&gt;"", "African-American",IF(Sheet1!L175&lt;&gt;"", "Other","")))))</f>
        <v/>
      </c>
      <c r="E175" s="32" t="str">
        <f>IF(Sheet1!M175="N","No",IF(Sheet1!M175="Y","Yes",""))</f>
        <v/>
      </c>
      <c r="F175" s="32" t="str">
        <f>IF(Sheet1!N175&lt;&gt;"","Primary",IF(Sheet1!O175&lt;&gt;"","Middle",IF(Sheet1!P175&lt;&gt;"","Some HS",IF(Sheet1!Q175&lt;&gt;"","HS Diploma",IF(Sheet1!R175&lt;&gt;"","Some College",IF(Sheet1!S175&lt;&gt;"","College Diploma",""))))))</f>
        <v/>
      </c>
      <c r="G175" s="32" t="str">
        <f>IF(Sheet1!U175&lt;&gt;"", "&lt;5", IF(Sheet1!V175&lt;&gt;"", "5-19", IF(Sheet1!W175&lt;&gt;"", "20-40", IF(Sheet1!X175&lt;&gt;"", "&gt;40",""))))</f>
        <v/>
      </c>
      <c r="H175" s="32" t="str">
        <f>IF(Sheet1!Y175&lt;&gt;"", "Parents", IF(Sheet1!Z175&lt;&gt;"", "Illegal Activity", IF(Sheet1!AA175&lt;&gt;"", "Gov't Support", IF(Sheet1!AB175&lt;&gt;"", "Other",""))))</f>
        <v/>
      </c>
      <c r="I175" s="32" t="str">
        <f>IF(Sheet1!AC175="Y", "Yes", IF(Sheet1!AC175="N", "No", ""))</f>
        <v/>
      </c>
      <c r="J175" s="32" t="str">
        <f>IF(Sheet1!AD175="N", "0", IF(Sheet1!AE175&lt;&gt;"", "1", IF(Sheet1!AF175&lt;&gt;"", "2-3", IF(Sheet1!AG175&lt;&gt;"", "4-6", IF(Sheet1!AH175&lt;&gt;"", "7+","")))))</f>
        <v/>
      </c>
      <c r="K175" s="32" t="str">
        <f>IF(Sheet1!AI175&lt;&gt;"", "English", IF(Sheet1!AJ175&lt;&gt;"", "Spanish", IF(Sheet1!AK175&lt;&gt;"", "Other","")))</f>
        <v/>
      </c>
      <c r="L175" s="32" t="str">
        <f>IF(Sheet1!AL175&lt;&gt;"","&lt;$20,000",IF(Sheet1!AM175&lt;&gt;"","$20-49K",IF(Sheet1!AN175&lt;&gt;"","$50-100K",IF(Sheet1!AO175&lt;&gt;"","&gt;$100K",""))))</f>
        <v/>
      </c>
      <c r="M175" s="32" t="str">
        <f>IF(Sheet1!AP175="Y", "Yes", IF(Sheet1!AP175="N", "No",""))</f>
        <v/>
      </c>
      <c r="N175" s="51" t="str">
        <f>IF(Sheet1!AQ175="Y", "Yes", IF(Sheet1!AQ175="N", "No",""))</f>
        <v/>
      </c>
      <c r="O175" s="45" t="str">
        <f>IF(Sheet1!AR175="N", 0, IF(Sheet1!AS175&lt;&gt;"", Sheet1!AS175, ""))</f>
        <v/>
      </c>
      <c r="P175" s="45" t="str">
        <f>IF(Sheet1!AT175&lt;&gt;"", "Never", IF(Sheet1!AU175&lt;&gt;"", "Sometimes", IF(Sheet1!AV175&lt;&gt;"", "Often", IF(Sheet1!AW175&lt;&gt;"", "Always",""))))</f>
        <v/>
      </c>
      <c r="Q175" s="45" t="str">
        <f>IF(Sheet1!AX175="Y", "Yes", IF(Sheet1!AX175="N", "No",""))</f>
        <v/>
      </c>
      <c r="R175" s="45" t="str">
        <f>IF(Sheet1!AY175="Y", IF(Sheet1!AZ175&lt;&gt;"", Sheet1!AZ175-Sheet1!DK175+Sheet1!DL175, ""),"")</f>
        <v/>
      </c>
      <c r="S175" s="45" t="str">
        <f>IF(Sheet1!BA175="Y", IF(Sheet1!BB175&lt;&gt;"", Sheet1!BB175-Sheet1!DK175+Sheet1!DL175, ""),"")</f>
        <v/>
      </c>
      <c r="T175" s="45" t="str">
        <f>IF(Sheet1!BC175="Y", IF(Sheet1!BD175&lt;&gt;"", Sheet1!BD175-Sheet1!DK175+Sheet1!DL175, ""),"")</f>
        <v/>
      </c>
      <c r="U175" s="45" t="str">
        <f>IF(Sheet1!BE175="Y", IF(Sheet1!BF175&lt;&gt;"", Sheet1!BF175-Sheet1!DK175+Sheet1!DL175, ""),"")</f>
        <v/>
      </c>
      <c r="V175" s="45" t="str">
        <f>IF(Sheet1!BG175&lt;&gt;"", Sheet1!BG175,"")</f>
        <v/>
      </c>
      <c r="W175" s="45" t="str">
        <f>IF(Sheet1!BH175&lt;&gt;"", Sheet1!BH175,"")</f>
        <v/>
      </c>
      <c r="X175" s="45" t="str">
        <f>IF(Sheet1!BI175&lt;&gt;"", Sheet1!BI175,"")</f>
        <v/>
      </c>
      <c r="Y175" s="45" t="str">
        <f>IF(Sheet1!BJ175="N", 0, IF(Sheet1!BK175&lt;&gt;"", Sheet1!BK175,""))</f>
        <v/>
      </c>
      <c r="Z175" s="45" t="str">
        <f>IF(Sheet1!BK175="N", 0, IF(Sheet1!BL175&lt;&gt;"", Sheet1!BL175,""))</f>
        <v/>
      </c>
      <c r="AA175" s="45" t="str">
        <f>IF(Sheet1!BN175&lt;&gt;"", Sheet1!BN175, "")</f>
        <v/>
      </c>
      <c r="AB175" s="45" t="str">
        <f>IF(Sheet1!BO175="Y", "Yes", IF(Sheet1!BO175="N", "No", IF(Sheet1!BO175="NA", "NA","")))</f>
        <v/>
      </c>
      <c r="AC175" s="45" t="str">
        <f>IF(Sheet1!BO175="N", "No", IF(Sheet1!BO175="NA", "No kids", IF(Sheet1!BP175="Y", "Enough", IF(Sheet1!BP175="N", "Not enough", ""))))</f>
        <v/>
      </c>
      <c r="AD175" s="45" t="str">
        <f>IF(Sheet1!BQ175="Y", "Yes", IF(Sheet1!BQ175="N", "No",""))</f>
        <v/>
      </c>
      <c r="AE175" s="45" t="str">
        <f>IF(Sheet1!BR175&lt;&gt;"", Sheet1!BR175, "")</f>
        <v/>
      </c>
      <c r="AF175" s="45" t="str">
        <f>IF(Sheet1!BS175&lt;&gt;"", "Yes", IF(Sheet1!BT175&lt;&gt;"", "No", IF(Sheet1!BU175&lt;&gt;"", "No surviving parent", IF(Sheet1!BV175&lt;&gt;"", "Don't know",""))))</f>
        <v/>
      </c>
      <c r="AG175" s="45" t="str">
        <f>IF(Sheet1!BW175&lt;&gt;"", "Yes", IF(Sheet1!BX175&lt;&gt;"", "No", IF(Sheet1!BY175&lt;&gt;"", "No surviving parent", IF(Sheet1!BZ175&lt;&gt;"", "Don't know",""))))</f>
        <v/>
      </c>
      <c r="AH175" s="45" t="str">
        <f>IF(Sheet1!CA175&lt;&gt;"", "Yes","")</f>
        <v/>
      </c>
      <c r="AI175" s="45" t="str">
        <f>IF(Sheet1!CB175&lt;&gt;"", "Yes","")</f>
        <v/>
      </c>
      <c r="AJ175" s="45" t="str">
        <f>IF(Sheet1!CC175&lt;&gt;"", "Yes","")</f>
        <v/>
      </c>
      <c r="AK175" s="45" t="str">
        <f>IF(Sheet1!CD175&lt;&gt;"", "Yes","")</f>
        <v/>
      </c>
      <c r="AL175" s="45" t="str">
        <f>IF(Sheet1!CE175&lt;&gt;"", "Yes","")</f>
        <v/>
      </c>
      <c r="AM175" s="45" t="str">
        <f>IF(Sheet1!CF175&lt;&gt;"", Sheet1!CF175, "")</f>
        <v/>
      </c>
      <c r="AN175" s="45" t="str">
        <f>IF(Sheet1!CG175="Y", "Yes", IF(Sheet1!CG175="N", "No",""))</f>
        <v/>
      </c>
      <c r="AO175" s="45" t="str">
        <f>IF(Sheet1!CH175&lt;&gt;"", Sheet1!CH175, "")</f>
        <v/>
      </c>
      <c r="AP175" s="45" t="str">
        <f>IF(Sheet1!CI175&lt;&gt;"", "No family support", IF(Sheet1!CJ175&lt;&gt;"", "A little family support", IF(Sheet1!CK175&lt;&gt;"", "A lot of family support","")))</f>
        <v/>
      </c>
      <c r="AQ175" s="45" t="str">
        <f>IF(Sheet1!CL175&lt;&gt;"", Sheet1!CL175, "")</f>
        <v/>
      </c>
      <c r="AR175" s="45" t="str">
        <f>IF(Sheet1!CM175="Y", "Yes", IF(Sheet1!CM175="N", "No",""))</f>
        <v/>
      </c>
      <c r="AS175" s="45" t="str">
        <f>IF(Sheet1!CN175&lt;&gt;"", "Boys and Girls Club was supportive", "")</f>
        <v/>
      </c>
      <c r="AT175" s="45" t="str">
        <f>IF(Sheet1!CO175&lt;&gt;"", "Supported by Reach program", "")</f>
        <v/>
      </c>
      <c r="AU175" s="45" t="str">
        <f>IF(Sheet1!CP175&lt;&gt;"", "Supported by Girls Inc", "")</f>
        <v/>
      </c>
      <c r="AV175" s="45" t="str">
        <f>IF(Sheet1!CQ175&lt;&gt;"", "Supported by sports teams", "")</f>
        <v/>
      </c>
      <c r="AW175" s="45" t="str">
        <f>IF(Sheet1!CR175&lt;&gt;"", "Supported by other groups", "")</f>
        <v/>
      </c>
      <c r="AX175" s="45" t="str">
        <f>IF(Sheet1!CS175&lt;&gt;"", Sheet1!CS175, "")</f>
        <v/>
      </c>
      <c r="AY175" s="45" t="str">
        <f>IF(Sheet1!CT175="Y", "Yes", IF(Sheet1!CT175="N", "No", ""))</f>
        <v/>
      </c>
      <c r="AZ175" s="45" t="str">
        <f>IF(Sheet1!CU175="Y", "Yes", IF(Sheet1!CU175="N", "No", ""))</f>
        <v/>
      </c>
      <c r="BA175" s="45" t="str">
        <f>IF(Sheet1!CV175&lt;&gt;"", "Yes", "")</f>
        <v/>
      </c>
      <c r="BB175" s="45" t="str">
        <f>IF(Sheet1!CW175&lt;&gt;"", "Yes", "")</f>
        <v/>
      </c>
      <c r="BC175" s="45" t="str">
        <f>IF(Sheet1!CX175&lt;&gt;"", "Yes", "")</f>
        <v/>
      </c>
      <c r="BD175" s="45" t="str">
        <f>IF(Sheet1!CY175&lt;&gt;"", "Yes", "")</f>
        <v/>
      </c>
      <c r="BE175" s="45" t="str">
        <f>IF(Sheet1!CZ175="N", "Didn't see one", IF(Sheet1!CZ175="Y", IF(Sheet1!DA175="Y", "It helped", IF(Sheet1!DA175="N", "It didn't help", "")), ""))</f>
        <v/>
      </c>
      <c r="BF175" s="45" t="str">
        <f>IF(Sheet1!DB175&lt;&gt;"", Sheet1!DB175, "")</f>
        <v/>
      </c>
      <c r="BG175" s="45" t="str">
        <f>IF(Sheet1!DC175="Y", "Yes", IF(Sheet1!DC175="N", "No", ""))</f>
        <v/>
      </c>
      <c r="BH175" s="45" t="str">
        <f>IF(Sheet1!DD175="Y", "Yes", IF(Sheet1!DD175="N", "No", ""))</f>
        <v/>
      </c>
      <c r="BI175" s="45" t="str">
        <f>IF(Sheet1!DE175&lt;&gt;"", "Before", IF(Sheet1!DF175&lt;&gt;"", "After", IF(Sheet1!DG175&lt;&gt;"", "Never in a gang","")))</f>
        <v/>
      </c>
      <c r="BJ175" s="45" t="str">
        <f>IF(Sheet1!DG175&lt;&gt;"", "", IF(Sheet1!DH175&lt;&gt;"", Sheet1!DH175, ""))</f>
        <v/>
      </c>
      <c r="BK175" s="45" t="str">
        <f>IF(Sheet1!DI175="Y", "Yes", IF(Sheet1!DI175="N", "No", ""))</f>
        <v/>
      </c>
      <c r="BL175" s="45" t="str">
        <f>IF(Sheet1!DI175="Y", IF(Sheet1!DJ175&lt;&gt;"", Sheet1!DJ175, ""), "")</f>
        <v/>
      </c>
      <c r="BM175" s="45" t="str">
        <f>IF(Sheet1!DL175&lt;&gt;"", Sheet1!DL175, "")</f>
        <v/>
      </c>
      <c r="BN175" s="45" t="str">
        <f>IF(Sheet1!DM175="Y", "Yes", IF(Sheet1!DM175="N", "No", ""))</f>
        <v/>
      </c>
    </row>
    <row r="176" spans="2:66">
      <c r="B176" s="32" t="str">
        <f>IF(Sheet1!B176="M","Male", IF(Sheet1!B176="F","Female",""))</f>
        <v/>
      </c>
      <c r="C176" s="32" t="str">
        <f>IF(Sheet1!C176&lt;&gt;"","&lt;20",IF(Sheet1!D176&lt;&gt;"","21-30",IF(Sheet1!E176&lt;&gt;"","31-40",(IF(Sheet1!F176&lt;&gt;"","41-50",IF(Sheet1!G176&lt;&gt;"","50+",""))))))</f>
        <v/>
      </c>
      <c r="D176" s="32" t="str">
        <f>IF(Sheet1!H176&lt;&gt;"","Latino",IF(Sheet1!I176&lt;&gt;"", "White", IF(Sheet1!J176&lt;&gt;"", "Asian", IF(Sheet1!K176&lt;&gt;"", "African-American",IF(Sheet1!L176&lt;&gt;"", "Other","")))))</f>
        <v/>
      </c>
      <c r="E176" s="32" t="str">
        <f>IF(Sheet1!M176="N","No",IF(Sheet1!M176="Y","Yes",""))</f>
        <v/>
      </c>
      <c r="F176" s="32" t="str">
        <f>IF(Sheet1!N176&lt;&gt;"","Primary",IF(Sheet1!O176&lt;&gt;"","Middle",IF(Sheet1!P176&lt;&gt;"","Some HS",IF(Sheet1!Q176&lt;&gt;"","HS Diploma",IF(Sheet1!R176&lt;&gt;"","Some College",IF(Sheet1!S176&lt;&gt;"","College Diploma",""))))))</f>
        <v/>
      </c>
      <c r="G176" s="32" t="str">
        <f>IF(Sheet1!U176&lt;&gt;"", "&lt;5", IF(Sheet1!V176&lt;&gt;"", "5-19", IF(Sheet1!W176&lt;&gt;"", "20-40", IF(Sheet1!X176&lt;&gt;"", "&gt;40",""))))</f>
        <v/>
      </c>
      <c r="H176" s="32" t="str">
        <f>IF(Sheet1!Y176&lt;&gt;"", "Parents", IF(Sheet1!Z176&lt;&gt;"", "Illegal Activity", IF(Sheet1!AA176&lt;&gt;"", "Gov't Support", IF(Sheet1!AB176&lt;&gt;"", "Other",""))))</f>
        <v/>
      </c>
      <c r="I176" s="32" t="str">
        <f>IF(Sheet1!AC176="Y", "Yes", IF(Sheet1!AC176="N", "No", ""))</f>
        <v/>
      </c>
      <c r="J176" s="32" t="str">
        <f>IF(Sheet1!AD176="N", "0", IF(Sheet1!AE176&lt;&gt;"", "1", IF(Sheet1!AF176&lt;&gt;"", "2-3", IF(Sheet1!AG176&lt;&gt;"", "4-6", IF(Sheet1!AH176&lt;&gt;"", "7+","")))))</f>
        <v/>
      </c>
      <c r="K176" s="32" t="str">
        <f>IF(Sheet1!AI176&lt;&gt;"", "English", IF(Sheet1!AJ176&lt;&gt;"", "Spanish", IF(Sheet1!AK176&lt;&gt;"", "Other","")))</f>
        <v/>
      </c>
      <c r="L176" s="32" t="str">
        <f>IF(Sheet1!AL176&lt;&gt;"","&lt;$20,000",IF(Sheet1!AM176&lt;&gt;"","$20-49K",IF(Sheet1!AN176&lt;&gt;"","$50-100K",IF(Sheet1!AO176&lt;&gt;"","&gt;$100K",""))))</f>
        <v/>
      </c>
      <c r="M176" s="32" t="str">
        <f>IF(Sheet1!AP176="Y", "Yes", IF(Sheet1!AP176="N", "No",""))</f>
        <v/>
      </c>
      <c r="N176" s="51" t="str">
        <f>IF(Sheet1!AQ176="Y", "Yes", IF(Sheet1!AQ176="N", "No",""))</f>
        <v/>
      </c>
      <c r="O176" s="45" t="str">
        <f>IF(Sheet1!AR176="N", 0, IF(Sheet1!AS176&lt;&gt;"", Sheet1!AS176, ""))</f>
        <v/>
      </c>
      <c r="P176" s="45" t="str">
        <f>IF(Sheet1!AT176&lt;&gt;"", "Never", IF(Sheet1!AU176&lt;&gt;"", "Sometimes", IF(Sheet1!AV176&lt;&gt;"", "Often", IF(Sheet1!AW176&lt;&gt;"", "Always",""))))</f>
        <v/>
      </c>
      <c r="Q176" s="45" t="str">
        <f>IF(Sheet1!AX176="Y", "Yes", IF(Sheet1!AX176="N", "No",""))</f>
        <v/>
      </c>
      <c r="R176" s="45" t="str">
        <f>IF(Sheet1!AY176="Y", IF(Sheet1!AZ176&lt;&gt;"", Sheet1!AZ176-Sheet1!DK176+Sheet1!DL176, ""),"")</f>
        <v/>
      </c>
      <c r="S176" s="45" t="str">
        <f>IF(Sheet1!BA176="Y", IF(Sheet1!BB176&lt;&gt;"", Sheet1!BB176-Sheet1!DK176+Sheet1!DL176, ""),"")</f>
        <v/>
      </c>
      <c r="T176" s="45" t="str">
        <f>IF(Sheet1!BC176="Y", IF(Sheet1!BD176&lt;&gt;"", Sheet1!BD176-Sheet1!DK176+Sheet1!DL176, ""),"")</f>
        <v/>
      </c>
      <c r="U176" s="45" t="str">
        <f>IF(Sheet1!BE176="Y", IF(Sheet1!BF176&lt;&gt;"", Sheet1!BF176-Sheet1!DK176+Sheet1!DL176, ""),"")</f>
        <v/>
      </c>
      <c r="V176" s="45" t="str">
        <f>IF(Sheet1!BG176&lt;&gt;"", Sheet1!BG176,"")</f>
        <v/>
      </c>
      <c r="W176" s="45" t="str">
        <f>IF(Sheet1!BH176&lt;&gt;"", Sheet1!BH176,"")</f>
        <v/>
      </c>
      <c r="X176" s="45" t="str">
        <f>IF(Sheet1!BI176&lt;&gt;"", Sheet1!BI176,"")</f>
        <v/>
      </c>
      <c r="Y176" s="45" t="str">
        <f>IF(Sheet1!BJ176="N", 0, IF(Sheet1!BK176&lt;&gt;"", Sheet1!BK176,""))</f>
        <v/>
      </c>
      <c r="Z176" s="45" t="str">
        <f>IF(Sheet1!BK176="N", 0, IF(Sheet1!BL176&lt;&gt;"", Sheet1!BL176,""))</f>
        <v/>
      </c>
      <c r="AA176" s="45" t="str">
        <f>IF(Sheet1!BN176&lt;&gt;"", Sheet1!BN176, "")</f>
        <v/>
      </c>
      <c r="AB176" s="45" t="str">
        <f>IF(Sheet1!BO176="Y", "Yes", IF(Sheet1!BO176="N", "No", IF(Sheet1!BO176="NA", "NA","")))</f>
        <v/>
      </c>
      <c r="AC176" s="45" t="str">
        <f>IF(Sheet1!BO176="N", "No", IF(Sheet1!BO176="NA", "No kids", IF(Sheet1!BP176="Y", "Enough", IF(Sheet1!BP176="N", "Not enough", ""))))</f>
        <v/>
      </c>
      <c r="AD176" s="45" t="str">
        <f>IF(Sheet1!BQ176="Y", "Yes", IF(Sheet1!BQ176="N", "No",""))</f>
        <v/>
      </c>
      <c r="AE176" s="45" t="str">
        <f>IF(Sheet1!BR176&lt;&gt;"", Sheet1!BR176, "")</f>
        <v/>
      </c>
      <c r="AF176" s="45" t="str">
        <f>IF(Sheet1!BS176&lt;&gt;"", "Yes", IF(Sheet1!BT176&lt;&gt;"", "No", IF(Sheet1!BU176&lt;&gt;"", "No surviving parent", IF(Sheet1!BV176&lt;&gt;"", "Don't know",""))))</f>
        <v/>
      </c>
      <c r="AG176" s="45" t="str">
        <f>IF(Sheet1!BW176&lt;&gt;"", "Yes", IF(Sheet1!BX176&lt;&gt;"", "No", IF(Sheet1!BY176&lt;&gt;"", "No surviving parent", IF(Sheet1!BZ176&lt;&gt;"", "Don't know",""))))</f>
        <v/>
      </c>
      <c r="AH176" s="45" t="str">
        <f>IF(Sheet1!CA176&lt;&gt;"", "Yes","")</f>
        <v/>
      </c>
      <c r="AI176" s="45" t="str">
        <f>IF(Sheet1!CB176&lt;&gt;"", "Yes","")</f>
        <v/>
      </c>
      <c r="AJ176" s="45" t="str">
        <f>IF(Sheet1!CC176&lt;&gt;"", "Yes","")</f>
        <v/>
      </c>
      <c r="AK176" s="45" t="str">
        <f>IF(Sheet1!CD176&lt;&gt;"", "Yes","")</f>
        <v/>
      </c>
      <c r="AL176" s="45" t="str">
        <f>IF(Sheet1!CE176&lt;&gt;"", "Yes","")</f>
        <v/>
      </c>
      <c r="AM176" s="45" t="str">
        <f>IF(Sheet1!CF176&lt;&gt;"", Sheet1!CF176, "")</f>
        <v/>
      </c>
      <c r="AN176" s="45" t="str">
        <f>IF(Sheet1!CG176="Y", "Yes", IF(Sheet1!CG176="N", "No",""))</f>
        <v/>
      </c>
      <c r="AO176" s="45" t="str">
        <f>IF(Sheet1!CH176&lt;&gt;"", Sheet1!CH176, "")</f>
        <v/>
      </c>
      <c r="AP176" s="45" t="str">
        <f>IF(Sheet1!CI176&lt;&gt;"", "No family support", IF(Sheet1!CJ176&lt;&gt;"", "A little family support", IF(Sheet1!CK176&lt;&gt;"", "A lot of family support","")))</f>
        <v/>
      </c>
      <c r="AQ176" s="45" t="str">
        <f>IF(Sheet1!CL176&lt;&gt;"", Sheet1!CL176, "")</f>
        <v/>
      </c>
      <c r="AR176" s="45" t="str">
        <f>IF(Sheet1!CM176="Y", "Yes", IF(Sheet1!CM176="N", "No",""))</f>
        <v/>
      </c>
      <c r="AS176" s="45" t="str">
        <f>IF(Sheet1!CN176&lt;&gt;"", "Boys and Girls Club was supportive", "")</f>
        <v/>
      </c>
      <c r="AT176" s="45" t="str">
        <f>IF(Sheet1!CO176&lt;&gt;"", "Supported by Reach program", "")</f>
        <v/>
      </c>
      <c r="AU176" s="45" t="str">
        <f>IF(Sheet1!CP176&lt;&gt;"", "Supported by Girls Inc", "")</f>
        <v/>
      </c>
      <c r="AV176" s="45" t="str">
        <f>IF(Sheet1!CQ176&lt;&gt;"", "Supported by sports teams", "")</f>
        <v/>
      </c>
      <c r="AW176" s="45" t="str">
        <f>IF(Sheet1!CR176&lt;&gt;"", "Supported by other groups", "")</f>
        <v/>
      </c>
      <c r="AX176" s="45" t="str">
        <f>IF(Sheet1!CS176&lt;&gt;"", Sheet1!CS176, "")</f>
        <v/>
      </c>
      <c r="AY176" s="45" t="str">
        <f>IF(Sheet1!CT176="Y", "Yes", IF(Sheet1!CT176="N", "No", ""))</f>
        <v/>
      </c>
      <c r="AZ176" s="45" t="str">
        <f>IF(Sheet1!CU176="Y", "Yes", IF(Sheet1!CU176="N", "No", ""))</f>
        <v/>
      </c>
      <c r="BA176" s="45" t="str">
        <f>IF(Sheet1!CV176&lt;&gt;"", "Yes", "")</f>
        <v/>
      </c>
      <c r="BB176" s="45" t="str">
        <f>IF(Sheet1!CW176&lt;&gt;"", "Yes", "")</f>
        <v/>
      </c>
      <c r="BC176" s="45" t="str">
        <f>IF(Sheet1!CX176&lt;&gt;"", "Yes", "")</f>
        <v/>
      </c>
      <c r="BD176" s="45" t="str">
        <f>IF(Sheet1!CY176&lt;&gt;"", "Yes", "")</f>
        <v/>
      </c>
      <c r="BE176" s="45" t="str">
        <f>IF(Sheet1!CZ176="N", "Didn't see one", IF(Sheet1!CZ176="Y", IF(Sheet1!DA176="Y", "It helped", IF(Sheet1!DA176="N", "It didn't help", "")), ""))</f>
        <v/>
      </c>
      <c r="BF176" s="45" t="str">
        <f>IF(Sheet1!DB176&lt;&gt;"", Sheet1!DB176, "")</f>
        <v/>
      </c>
      <c r="BG176" s="45" t="str">
        <f>IF(Sheet1!DC176="Y", "Yes", IF(Sheet1!DC176="N", "No", ""))</f>
        <v/>
      </c>
      <c r="BH176" s="45" t="str">
        <f>IF(Sheet1!DD176="Y", "Yes", IF(Sheet1!DD176="N", "No", ""))</f>
        <v/>
      </c>
      <c r="BI176" s="45" t="str">
        <f>IF(Sheet1!DE176&lt;&gt;"", "Before", IF(Sheet1!DF176&lt;&gt;"", "After", IF(Sheet1!DG176&lt;&gt;"", "Never in a gang","")))</f>
        <v/>
      </c>
      <c r="BJ176" s="45" t="str">
        <f>IF(Sheet1!DG176&lt;&gt;"", "", IF(Sheet1!DH176&lt;&gt;"", Sheet1!DH176, ""))</f>
        <v/>
      </c>
      <c r="BK176" s="45" t="str">
        <f>IF(Sheet1!DI176="Y", "Yes", IF(Sheet1!DI176="N", "No", ""))</f>
        <v/>
      </c>
      <c r="BL176" s="45" t="str">
        <f>IF(Sheet1!DI176="Y", IF(Sheet1!DJ176&lt;&gt;"", Sheet1!DJ176, ""), "")</f>
        <v/>
      </c>
      <c r="BM176" s="45" t="str">
        <f>IF(Sheet1!DL176&lt;&gt;"", Sheet1!DL176, "")</f>
        <v/>
      </c>
      <c r="BN176" s="45" t="str">
        <f>IF(Sheet1!DM176="Y", "Yes", IF(Sheet1!DM176="N", "No", ""))</f>
        <v/>
      </c>
    </row>
    <row r="177" spans="2:66">
      <c r="B177" s="32" t="str">
        <f>IF(Sheet1!B177="M","Male", IF(Sheet1!B177="F","Female",""))</f>
        <v/>
      </c>
      <c r="C177" s="32" t="str">
        <f>IF(Sheet1!C177&lt;&gt;"","&lt;20",IF(Sheet1!D177&lt;&gt;"","21-30",IF(Sheet1!E177&lt;&gt;"","31-40",(IF(Sheet1!F177&lt;&gt;"","41-50",IF(Sheet1!G177&lt;&gt;"","50+",""))))))</f>
        <v/>
      </c>
      <c r="D177" s="32" t="str">
        <f>IF(Sheet1!H177&lt;&gt;"","Latino",IF(Sheet1!I177&lt;&gt;"", "White", IF(Sheet1!J177&lt;&gt;"", "Asian", IF(Sheet1!K177&lt;&gt;"", "African-American",IF(Sheet1!L177&lt;&gt;"", "Other","")))))</f>
        <v/>
      </c>
      <c r="E177" s="32" t="str">
        <f>IF(Sheet1!M177="N","No",IF(Sheet1!M177="Y","Yes",""))</f>
        <v/>
      </c>
      <c r="F177" s="32" t="str">
        <f>IF(Sheet1!N177&lt;&gt;"","Primary",IF(Sheet1!O177&lt;&gt;"","Middle",IF(Sheet1!P177&lt;&gt;"","Some HS",IF(Sheet1!Q177&lt;&gt;"","HS Diploma",IF(Sheet1!R177&lt;&gt;"","Some College",IF(Sheet1!S177&lt;&gt;"","College Diploma",""))))))</f>
        <v/>
      </c>
      <c r="G177" s="32" t="str">
        <f>IF(Sheet1!U177&lt;&gt;"", "&lt;5", IF(Sheet1!V177&lt;&gt;"", "5-19", IF(Sheet1!W177&lt;&gt;"", "20-40", IF(Sheet1!X177&lt;&gt;"", "&gt;40",""))))</f>
        <v/>
      </c>
      <c r="H177" s="32" t="str">
        <f>IF(Sheet1!Y177&lt;&gt;"", "Parents", IF(Sheet1!Z177&lt;&gt;"", "Illegal Activity", IF(Sheet1!AA177&lt;&gt;"", "Gov't Support", IF(Sheet1!AB177&lt;&gt;"", "Other",""))))</f>
        <v/>
      </c>
      <c r="I177" s="32" t="str">
        <f>IF(Sheet1!AC177="Y", "Yes", IF(Sheet1!AC177="N", "No", ""))</f>
        <v/>
      </c>
      <c r="J177" s="32" t="str">
        <f>IF(Sheet1!AD177="N", "0", IF(Sheet1!AE177&lt;&gt;"", "1", IF(Sheet1!AF177&lt;&gt;"", "2-3", IF(Sheet1!AG177&lt;&gt;"", "4-6", IF(Sheet1!AH177&lt;&gt;"", "7+","")))))</f>
        <v/>
      </c>
      <c r="K177" s="32" t="str">
        <f>IF(Sheet1!AI177&lt;&gt;"", "English", IF(Sheet1!AJ177&lt;&gt;"", "Spanish", IF(Sheet1!AK177&lt;&gt;"", "Other","")))</f>
        <v/>
      </c>
      <c r="L177" s="32" t="str">
        <f>IF(Sheet1!AL177&lt;&gt;"","&lt;$20,000",IF(Sheet1!AM177&lt;&gt;"","$20-49K",IF(Sheet1!AN177&lt;&gt;"","$50-100K",IF(Sheet1!AO177&lt;&gt;"","&gt;$100K",""))))</f>
        <v/>
      </c>
      <c r="M177" s="32" t="str">
        <f>IF(Sheet1!AP177="Y", "Yes", IF(Sheet1!AP177="N", "No",""))</f>
        <v/>
      </c>
      <c r="N177" s="51" t="str">
        <f>IF(Sheet1!AQ177="Y", "Yes", IF(Sheet1!AQ177="N", "No",""))</f>
        <v/>
      </c>
      <c r="O177" s="45" t="str">
        <f>IF(Sheet1!AR177="N", 0, IF(Sheet1!AS177&lt;&gt;"", Sheet1!AS177, ""))</f>
        <v/>
      </c>
      <c r="P177" s="45" t="str">
        <f>IF(Sheet1!AT177&lt;&gt;"", "Never", IF(Sheet1!AU177&lt;&gt;"", "Sometimes", IF(Sheet1!AV177&lt;&gt;"", "Often", IF(Sheet1!AW177&lt;&gt;"", "Always",""))))</f>
        <v/>
      </c>
      <c r="Q177" s="45" t="str">
        <f>IF(Sheet1!AX177="Y", "Yes", IF(Sheet1!AX177="N", "No",""))</f>
        <v/>
      </c>
      <c r="R177" s="45" t="str">
        <f>IF(Sheet1!AY177="Y", IF(Sheet1!AZ177&lt;&gt;"", Sheet1!AZ177-Sheet1!DK177+Sheet1!DL177, ""),"")</f>
        <v/>
      </c>
      <c r="S177" s="45" t="str">
        <f>IF(Sheet1!BA177="Y", IF(Sheet1!BB177&lt;&gt;"", Sheet1!BB177-Sheet1!DK177+Sheet1!DL177, ""),"")</f>
        <v/>
      </c>
      <c r="T177" s="45" t="str">
        <f>IF(Sheet1!BC177="Y", IF(Sheet1!BD177&lt;&gt;"", Sheet1!BD177-Sheet1!DK177+Sheet1!DL177, ""),"")</f>
        <v/>
      </c>
      <c r="U177" s="45" t="str">
        <f>IF(Sheet1!BE177="Y", IF(Sheet1!BF177&lt;&gt;"", Sheet1!BF177-Sheet1!DK177+Sheet1!DL177, ""),"")</f>
        <v/>
      </c>
      <c r="V177" s="45" t="str">
        <f>IF(Sheet1!BG177&lt;&gt;"", Sheet1!BG177,"")</f>
        <v/>
      </c>
      <c r="W177" s="45" t="str">
        <f>IF(Sheet1!BH177&lt;&gt;"", Sheet1!BH177,"")</f>
        <v/>
      </c>
      <c r="X177" s="45" t="str">
        <f>IF(Sheet1!BI177&lt;&gt;"", Sheet1!BI177,"")</f>
        <v/>
      </c>
      <c r="Y177" s="45" t="str">
        <f>IF(Sheet1!BJ177="N", 0, IF(Sheet1!BK177&lt;&gt;"", Sheet1!BK177,""))</f>
        <v/>
      </c>
      <c r="Z177" s="45" t="str">
        <f>IF(Sheet1!BK177="N", 0, IF(Sheet1!BL177&lt;&gt;"", Sheet1!BL177,""))</f>
        <v/>
      </c>
      <c r="AA177" s="45" t="str">
        <f>IF(Sheet1!BN177&lt;&gt;"", Sheet1!BN177, "")</f>
        <v/>
      </c>
      <c r="AB177" s="45" t="str">
        <f>IF(Sheet1!BO177="Y", "Yes", IF(Sheet1!BO177="N", "No", IF(Sheet1!BO177="NA", "NA","")))</f>
        <v/>
      </c>
      <c r="AC177" s="45" t="str">
        <f>IF(Sheet1!BO177="N", "No", IF(Sheet1!BO177="NA", "No kids", IF(Sheet1!BP177="Y", "Enough", IF(Sheet1!BP177="N", "Not enough", ""))))</f>
        <v/>
      </c>
      <c r="AD177" s="45" t="str">
        <f>IF(Sheet1!BQ177="Y", "Yes", IF(Sheet1!BQ177="N", "No",""))</f>
        <v/>
      </c>
      <c r="AE177" s="45" t="str">
        <f>IF(Sheet1!BR177&lt;&gt;"", Sheet1!BR177, "")</f>
        <v/>
      </c>
      <c r="AF177" s="45" t="str">
        <f>IF(Sheet1!BS177&lt;&gt;"", "Yes", IF(Sheet1!BT177&lt;&gt;"", "No", IF(Sheet1!BU177&lt;&gt;"", "No surviving parent", IF(Sheet1!BV177&lt;&gt;"", "Don't know",""))))</f>
        <v/>
      </c>
      <c r="AG177" s="45" t="str">
        <f>IF(Sheet1!BW177&lt;&gt;"", "Yes", IF(Sheet1!BX177&lt;&gt;"", "No", IF(Sheet1!BY177&lt;&gt;"", "No surviving parent", IF(Sheet1!BZ177&lt;&gt;"", "Don't know",""))))</f>
        <v/>
      </c>
      <c r="AH177" s="45" t="str">
        <f>IF(Sheet1!CA177&lt;&gt;"", "Yes","")</f>
        <v/>
      </c>
      <c r="AI177" s="45" t="str">
        <f>IF(Sheet1!CB177&lt;&gt;"", "Yes","")</f>
        <v/>
      </c>
      <c r="AJ177" s="45" t="str">
        <f>IF(Sheet1!CC177&lt;&gt;"", "Yes","")</f>
        <v/>
      </c>
      <c r="AK177" s="45" t="str">
        <f>IF(Sheet1!CD177&lt;&gt;"", "Yes","")</f>
        <v/>
      </c>
      <c r="AL177" s="45" t="str">
        <f>IF(Sheet1!CE177&lt;&gt;"", "Yes","")</f>
        <v/>
      </c>
      <c r="AM177" s="45" t="str">
        <f>IF(Sheet1!CF177&lt;&gt;"", Sheet1!CF177, "")</f>
        <v/>
      </c>
      <c r="AN177" s="45" t="str">
        <f>IF(Sheet1!CG177="Y", "Yes", IF(Sheet1!CG177="N", "No",""))</f>
        <v/>
      </c>
      <c r="AO177" s="45" t="str">
        <f>IF(Sheet1!CH177&lt;&gt;"", Sheet1!CH177, "")</f>
        <v/>
      </c>
      <c r="AP177" s="45" t="str">
        <f>IF(Sheet1!CI177&lt;&gt;"", "No family support", IF(Sheet1!CJ177&lt;&gt;"", "A little family support", IF(Sheet1!CK177&lt;&gt;"", "A lot of family support","")))</f>
        <v/>
      </c>
      <c r="AQ177" s="45" t="str">
        <f>IF(Sheet1!CL177&lt;&gt;"", Sheet1!CL177, "")</f>
        <v/>
      </c>
      <c r="AR177" s="45" t="str">
        <f>IF(Sheet1!CM177="Y", "Yes", IF(Sheet1!CM177="N", "No",""))</f>
        <v/>
      </c>
      <c r="AS177" s="45" t="str">
        <f>IF(Sheet1!CN177&lt;&gt;"", "Boys and Girls Club was supportive", "")</f>
        <v/>
      </c>
      <c r="AT177" s="45" t="str">
        <f>IF(Sheet1!CO177&lt;&gt;"", "Supported by Reach program", "")</f>
        <v/>
      </c>
      <c r="AU177" s="45" t="str">
        <f>IF(Sheet1!CP177&lt;&gt;"", "Supported by Girls Inc", "")</f>
        <v/>
      </c>
      <c r="AV177" s="45" t="str">
        <f>IF(Sheet1!CQ177&lt;&gt;"", "Supported by sports teams", "")</f>
        <v/>
      </c>
      <c r="AW177" s="45" t="str">
        <f>IF(Sheet1!CR177&lt;&gt;"", "Supported by other groups", "")</f>
        <v/>
      </c>
      <c r="AX177" s="45" t="str">
        <f>IF(Sheet1!CS177&lt;&gt;"", Sheet1!CS177, "")</f>
        <v/>
      </c>
      <c r="AY177" s="45" t="str">
        <f>IF(Sheet1!CT177="Y", "Yes", IF(Sheet1!CT177="N", "No", ""))</f>
        <v/>
      </c>
      <c r="AZ177" s="45" t="str">
        <f>IF(Sheet1!CU177="Y", "Yes", IF(Sheet1!CU177="N", "No", ""))</f>
        <v/>
      </c>
      <c r="BA177" s="45" t="str">
        <f>IF(Sheet1!CV177&lt;&gt;"", "Yes", "")</f>
        <v/>
      </c>
      <c r="BB177" s="45" t="str">
        <f>IF(Sheet1!CW177&lt;&gt;"", "Yes", "")</f>
        <v/>
      </c>
      <c r="BC177" s="45" t="str">
        <f>IF(Sheet1!CX177&lt;&gt;"", "Yes", "")</f>
        <v/>
      </c>
      <c r="BD177" s="45" t="str">
        <f>IF(Sheet1!CY177&lt;&gt;"", "Yes", "")</f>
        <v/>
      </c>
      <c r="BE177" s="45" t="str">
        <f>IF(Sheet1!CZ177="N", "Didn't see one", IF(Sheet1!CZ177="Y", IF(Sheet1!DA177="Y", "It helped", IF(Sheet1!DA177="N", "It didn't help", "")), ""))</f>
        <v/>
      </c>
      <c r="BF177" s="45" t="str">
        <f>IF(Sheet1!DB177&lt;&gt;"", Sheet1!DB177, "")</f>
        <v/>
      </c>
      <c r="BG177" s="45" t="str">
        <f>IF(Sheet1!DC177="Y", "Yes", IF(Sheet1!DC177="N", "No", ""))</f>
        <v/>
      </c>
      <c r="BH177" s="45" t="str">
        <f>IF(Sheet1!DD177="Y", "Yes", IF(Sheet1!DD177="N", "No", ""))</f>
        <v/>
      </c>
      <c r="BI177" s="45" t="str">
        <f>IF(Sheet1!DE177&lt;&gt;"", "Before", IF(Sheet1!DF177&lt;&gt;"", "After", IF(Sheet1!DG177&lt;&gt;"", "Never in a gang","")))</f>
        <v/>
      </c>
      <c r="BJ177" s="45" t="str">
        <f>IF(Sheet1!DG177&lt;&gt;"", "", IF(Sheet1!DH177&lt;&gt;"", Sheet1!DH177, ""))</f>
        <v/>
      </c>
      <c r="BK177" s="45" t="str">
        <f>IF(Sheet1!DI177="Y", "Yes", IF(Sheet1!DI177="N", "No", ""))</f>
        <v/>
      </c>
      <c r="BL177" s="45" t="str">
        <f>IF(Sheet1!DI177="Y", IF(Sheet1!DJ177&lt;&gt;"", Sheet1!DJ177, ""), "")</f>
        <v/>
      </c>
      <c r="BM177" s="45" t="str">
        <f>IF(Sheet1!DL177&lt;&gt;"", Sheet1!DL177, "")</f>
        <v/>
      </c>
      <c r="BN177" s="45" t="str">
        <f>IF(Sheet1!DM177="Y", "Yes", IF(Sheet1!DM177="N", "No", ""))</f>
        <v/>
      </c>
    </row>
    <row r="178" spans="2:66">
      <c r="B178" s="32" t="str">
        <f>IF(Sheet1!B178="M","Male", IF(Sheet1!B178="F","Female",""))</f>
        <v/>
      </c>
      <c r="C178" s="32" t="str">
        <f>IF(Sheet1!C178&lt;&gt;"","&lt;20",IF(Sheet1!D178&lt;&gt;"","21-30",IF(Sheet1!E178&lt;&gt;"","31-40",(IF(Sheet1!F178&lt;&gt;"","41-50",IF(Sheet1!G178&lt;&gt;"","50+",""))))))</f>
        <v/>
      </c>
      <c r="D178" s="32" t="str">
        <f>IF(Sheet1!H178&lt;&gt;"","Latino",IF(Sheet1!I178&lt;&gt;"", "White", IF(Sheet1!J178&lt;&gt;"", "Asian", IF(Sheet1!K178&lt;&gt;"", "African-American",IF(Sheet1!L178&lt;&gt;"", "Other","")))))</f>
        <v/>
      </c>
      <c r="E178" s="32" t="str">
        <f>IF(Sheet1!M178="N","No",IF(Sheet1!M178="Y","Yes",""))</f>
        <v/>
      </c>
      <c r="F178" s="32" t="str">
        <f>IF(Sheet1!N178&lt;&gt;"","Primary",IF(Sheet1!O178&lt;&gt;"","Middle",IF(Sheet1!P178&lt;&gt;"","Some HS",IF(Sheet1!Q178&lt;&gt;"","HS Diploma",IF(Sheet1!R178&lt;&gt;"","Some College",IF(Sheet1!S178&lt;&gt;"","College Diploma",""))))))</f>
        <v/>
      </c>
      <c r="G178" s="32" t="str">
        <f>IF(Sheet1!U178&lt;&gt;"", "&lt;5", IF(Sheet1!V178&lt;&gt;"", "5-19", IF(Sheet1!W178&lt;&gt;"", "20-40", IF(Sheet1!X178&lt;&gt;"", "&gt;40",""))))</f>
        <v/>
      </c>
      <c r="H178" s="32" t="str">
        <f>IF(Sheet1!Y178&lt;&gt;"", "Parents", IF(Sheet1!Z178&lt;&gt;"", "Illegal Activity", IF(Sheet1!AA178&lt;&gt;"", "Gov't Support", IF(Sheet1!AB178&lt;&gt;"", "Other",""))))</f>
        <v/>
      </c>
      <c r="I178" s="32" t="str">
        <f>IF(Sheet1!AC178="Y", "Yes", IF(Sheet1!AC178="N", "No", ""))</f>
        <v/>
      </c>
      <c r="J178" s="32" t="str">
        <f>IF(Sheet1!AD178="N", "0", IF(Sheet1!AE178&lt;&gt;"", "1", IF(Sheet1!AF178&lt;&gt;"", "2-3", IF(Sheet1!AG178&lt;&gt;"", "4-6", IF(Sheet1!AH178&lt;&gt;"", "7+","")))))</f>
        <v/>
      </c>
      <c r="K178" s="32" t="str">
        <f>IF(Sheet1!AI178&lt;&gt;"", "English", IF(Sheet1!AJ178&lt;&gt;"", "Spanish", IF(Sheet1!AK178&lt;&gt;"", "Other","")))</f>
        <v/>
      </c>
      <c r="L178" s="32" t="str">
        <f>IF(Sheet1!AL178&lt;&gt;"","&lt;$20,000",IF(Sheet1!AM178&lt;&gt;"","$20-49K",IF(Sheet1!AN178&lt;&gt;"","$50-100K",IF(Sheet1!AO178&lt;&gt;"","&gt;$100K",""))))</f>
        <v/>
      </c>
      <c r="M178" s="32" t="str">
        <f>IF(Sheet1!AP178="Y", "Yes", IF(Sheet1!AP178="N", "No",""))</f>
        <v/>
      </c>
      <c r="N178" s="51" t="str">
        <f>IF(Sheet1!AQ178="Y", "Yes", IF(Sheet1!AQ178="N", "No",""))</f>
        <v/>
      </c>
      <c r="O178" s="45" t="str">
        <f>IF(Sheet1!AR178="N", 0, IF(Sheet1!AS178&lt;&gt;"", Sheet1!AS178, ""))</f>
        <v/>
      </c>
      <c r="P178" s="45" t="str">
        <f>IF(Sheet1!AT178&lt;&gt;"", "Never", IF(Sheet1!AU178&lt;&gt;"", "Sometimes", IF(Sheet1!AV178&lt;&gt;"", "Often", IF(Sheet1!AW178&lt;&gt;"", "Always",""))))</f>
        <v/>
      </c>
      <c r="Q178" s="45" t="str">
        <f>IF(Sheet1!AX178="Y", "Yes", IF(Sheet1!AX178="N", "No",""))</f>
        <v/>
      </c>
      <c r="R178" s="45" t="str">
        <f>IF(Sheet1!AY178="Y", IF(Sheet1!AZ178&lt;&gt;"", Sheet1!AZ178-Sheet1!DK178+Sheet1!DL178, ""),"")</f>
        <v/>
      </c>
      <c r="S178" s="45" t="str">
        <f>IF(Sheet1!BA178="Y", IF(Sheet1!BB178&lt;&gt;"", Sheet1!BB178-Sheet1!DK178+Sheet1!DL178, ""),"")</f>
        <v/>
      </c>
      <c r="T178" s="45" t="str">
        <f>IF(Sheet1!BC178="Y", IF(Sheet1!BD178&lt;&gt;"", Sheet1!BD178-Sheet1!DK178+Sheet1!DL178, ""),"")</f>
        <v/>
      </c>
      <c r="U178" s="45" t="str">
        <f>IF(Sheet1!BE178="Y", IF(Sheet1!BF178&lt;&gt;"", Sheet1!BF178-Sheet1!DK178+Sheet1!DL178, ""),"")</f>
        <v/>
      </c>
      <c r="V178" s="45" t="str">
        <f>IF(Sheet1!BG178&lt;&gt;"", Sheet1!BG178,"")</f>
        <v/>
      </c>
      <c r="W178" s="45" t="str">
        <f>IF(Sheet1!BH178&lt;&gt;"", Sheet1!BH178,"")</f>
        <v/>
      </c>
      <c r="X178" s="45" t="str">
        <f>IF(Sheet1!BI178&lt;&gt;"", Sheet1!BI178,"")</f>
        <v/>
      </c>
      <c r="Y178" s="45" t="str">
        <f>IF(Sheet1!BJ178="N", 0, IF(Sheet1!BK178&lt;&gt;"", Sheet1!BK178,""))</f>
        <v/>
      </c>
      <c r="Z178" s="45" t="str">
        <f>IF(Sheet1!BK178="N", 0, IF(Sheet1!BL178&lt;&gt;"", Sheet1!BL178,""))</f>
        <v/>
      </c>
      <c r="AA178" s="45" t="str">
        <f>IF(Sheet1!BN178&lt;&gt;"", Sheet1!BN178, "")</f>
        <v/>
      </c>
      <c r="AB178" s="45" t="str">
        <f>IF(Sheet1!BO178="Y", "Yes", IF(Sheet1!BO178="N", "No", IF(Sheet1!BO178="NA", "NA","")))</f>
        <v/>
      </c>
      <c r="AC178" s="45" t="str">
        <f>IF(Sheet1!BO178="N", "No", IF(Sheet1!BO178="NA", "No kids", IF(Sheet1!BP178="Y", "Enough", IF(Sheet1!BP178="N", "Not enough", ""))))</f>
        <v/>
      </c>
      <c r="AD178" s="45" t="str">
        <f>IF(Sheet1!BQ178="Y", "Yes", IF(Sheet1!BQ178="N", "No",""))</f>
        <v/>
      </c>
      <c r="AE178" s="45" t="str">
        <f>IF(Sheet1!BR178&lt;&gt;"", Sheet1!BR178, "")</f>
        <v/>
      </c>
      <c r="AF178" s="45" t="str">
        <f>IF(Sheet1!BS178&lt;&gt;"", "Yes", IF(Sheet1!BT178&lt;&gt;"", "No", IF(Sheet1!BU178&lt;&gt;"", "No surviving parent", IF(Sheet1!BV178&lt;&gt;"", "Don't know",""))))</f>
        <v/>
      </c>
      <c r="AG178" s="45" t="str">
        <f>IF(Sheet1!BW178&lt;&gt;"", "Yes", IF(Sheet1!BX178&lt;&gt;"", "No", IF(Sheet1!BY178&lt;&gt;"", "No surviving parent", IF(Sheet1!BZ178&lt;&gt;"", "Don't know",""))))</f>
        <v/>
      </c>
      <c r="AH178" s="45" t="str">
        <f>IF(Sheet1!CA178&lt;&gt;"", "Yes","")</f>
        <v/>
      </c>
      <c r="AI178" s="45" t="str">
        <f>IF(Sheet1!CB178&lt;&gt;"", "Yes","")</f>
        <v/>
      </c>
      <c r="AJ178" s="45" t="str">
        <f>IF(Sheet1!CC178&lt;&gt;"", "Yes","")</f>
        <v/>
      </c>
      <c r="AK178" s="45" t="str">
        <f>IF(Sheet1!CD178&lt;&gt;"", "Yes","")</f>
        <v/>
      </c>
      <c r="AL178" s="45" t="str">
        <f>IF(Sheet1!CE178&lt;&gt;"", "Yes","")</f>
        <v/>
      </c>
      <c r="AM178" s="45" t="str">
        <f>IF(Sheet1!CF178&lt;&gt;"", Sheet1!CF178, "")</f>
        <v/>
      </c>
      <c r="AN178" s="45" t="str">
        <f>IF(Sheet1!CG178="Y", "Yes", IF(Sheet1!CG178="N", "No",""))</f>
        <v/>
      </c>
      <c r="AO178" s="45" t="str">
        <f>IF(Sheet1!CH178&lt;&gt;"", Sheet1!CH178, "")</f>
        <v/>
      </c>
      <c r="AP178" s="45" t="str">
        <f>IF(Sheet1!CI178&lt;&gt;"", "No family support", IF(Sheet1!CJ178&lt;&gt;"", "A little family support", IF(Sheet1!CK178&lt;&gt;"", "A lot of family support","")))</f>
        <v/>
      </c>
      <c r="AQ178" s="45" t="str">
        <f>IF(Sheet1!CL178&lt;&gt;"", Sheet1!CL178, "")</f>
        <v/>
      </c>
      <c r="AR178" s="45" t="str">
        <f>IF(Sheet1!CM178="Y", "Yes", IF(Sheet1!CM178="N", "No",""))</f>
        <v/>
      </c>
      <c r="AS178" s="45" t="str">
        <f>IF(Sheet1!CN178&lt;&gt;"", "Boys and Girls Club was supportive", "")</f>
        <v/>
      </c>
      <c r="AT178" s="45" t="str">
        <f>IF(Sheet1!CO178&lt;&gt;"", "Supported by Reach program", "")</f>
        <v/>
      </c>
      <c r="AU178" s="45" t="str">
        <f>IF(Sheet1!CP178&lt;&gt;"", "Supported by Girls Inc", "")</f>
        <v/>
      </c>
      <c r="AV178" s="45" t="str">
        <f>IF(Sheet1!CQ178&lt;&gt;"", "Supported by sports teams", "")</f>
        <v/>
      </c>
      <c r="AW178" s="45" t="str">
        <f>IF(Sheet1!CR178&lt;&gt;"", "Supported by other groups", "")</f>
        <v/>
      </c>
      <c r="AX178" s="45" t="str">
        <f>IF(Sheet1!CS178&lt;&gt;"", Sheet1!CS178, "")</f>
        <v/>
      </c>
      <c r="AY178" s="45" t="str">
        <f>IF(Sheet1!CT178="Y", "Yes", IF(Sheet1!CT178="N", "No", ""))</f>
        <v/>
      </c>
      <c r="AZ178" s="45" t="str">
        <f>IF(Sheet1!CU178="Y", "Yes", IF(Sheet1!CU178="N", "No", ""))</f>
        <v/>
      </c>
      <c r="BA178" s="45" t="str">
        <f>IF(Sheet1!CV178&lt;&gt;"", "Yes", "")</f>
        <v/>
      </c>
      <c r="BB178" s="45" t="str">
        <f>IF(Sheet1!CW178&lt;&gt;"", "Yes", "")</f>
        <v/>
      </c>
      <c r="BC178" s="45" t="str">
        <f>IF(Sheet1!CX178&lt;&gt;"", "Yes", "")</f>
        <v/>
      </c>
      <c r="BD178" s="45" t="str">
        <f>IF(Sheet1!CY178&lt;&gt;"", "Yes", "")</f>
        <v/>
      </c>
      <c r="BE178" s="45" t="str">
        <f>IF(Sheet1!CZ178="N", "Didn't see one", IF(Sheet1!CZ178="Y", IF(Sheet1!DA178="Y", "It helped", IF(Sheet1!DA178="N", "It didn't help", "")), ""))</f>
        <v/>
      </c>
      <c r="BF178" s="45" t="str">
        <f>IF(Sheet1!DB178&lt;&gt;"", Sheet1!DB178, "")</f>
        <v/>
      </c>
      <c r="BG178" s="45" t="str">
        <f>IF(Sheet1!DC178="Y", "Yes", IF(Sheet1!DC178="N", "No", ""))</f>
        <v/>
      </c>
      <c r="BH178" s="45" t="str">
        <f>IF(Sheet1!DD178="Y", "Yes", IF(Sheet1!DD178="N", "No", ""))</f>
        <v/>
      </c>
      <c r="BI178" s="45" t="str">
        <f>IF(Sheet1!DE178&lt;&gt;"", "Before", IF(Sheet1!DF178&lt;&gt;"", "After", IF(Sheet1!DG178&lt;&gt;"", "Never in a gang","")))</f>
        <v/>
      </c>
      <c r="BJ178" s="45" t="str">
        <f>IF(Sheet1!DG178&lt;&gt;"", "", IF(Sheet1!DH178&lt;&gt;"", Sheet1!DH178, ""))</f>
        <v/>
      </c>
      <c r="BK178" s="45" t="str">
        <f>IF(Sheet1!DI178="Y", "Yes", IF(Sheet1!DI178="N", "No", ""))</f>
        <v/>
      </c>
      <c r="BL178" s="45" t="str">
        <f>IF(Sheet1!DI178="Y", IF(Sheet1!DJ178&lt;&gt;"", Sheet1!DJ178, ""), "")</f>
        <v/>
      </c>
      <c r="BM178" s="45" t="str">
        <f>IF(Sheet1!DL178&lt;&gt;"", Sheet1!DL178, "")</f>
        <v/>
      </c>
      <c r="BN178" s="45" t="str">
        <f>IF(Sheet1!DM178="Y", "Yes", IF(Sheet1!DM178="N", "No", ""))</f>
        <v/>
      </c>
    </row>
    <row r="179" spans="2:66">
      <c r="B179" s="32" t="str">
        <f>IF(Sheet1!B179="M","Male", IF(Sheet1!B179="F","Female",""))</f>
        <v/>
      </c>
      <c r="C179" s="32" t="str">
        <f>IF(Sheet1!C179&lt;&gt;"","&lt;20",IF(Sheet1!D179&lt;&gt;"","21-30",IF(Sheet1!E179&lt;&gt;"","31-40",(IF(Sheet1!F179&lt;&gt;"","41-50",IF(Sheet1!G179&lt;&gt;"","50+",""))))))</f>
        <v/>
      </c>
      <c r="D179" s="32" t="str">
        <f>IF(Sheet1!H179&lt;&gt;"","Latino",IF(Sheet1!I179&lt;&gt;"", "White", IF(Sheet1!J179&lt;&gt;"", "Asian", IF(Sheet1!K179&lt;&gt;"", "African-American",IF(Sheet1!L179&lt;&gt;"", "Other","")))))</f>
        <v/>
      </c>
      <c r="E179" s="32" t="str">
        <f>IF(Sheet1!M179="N","No",IF(Sheet1!M179="Y","Yes",""))</f>
        <v/>
      </c>
      <c r="F179" s="32" t="str">
        <f>IF(Sheet1!N179&lt;&gt;"","Primary",IF(Sheet1!O179&lt;&gt;"","Middle",IF(Sheet1!P179&lt;&gt;"","Some HS",IF(Sheet1!Q179&lt;&gt;"","HS Diploma",IF(Sheet1!R179&lt;&gt;"","Some College",IF(Sheet1!S179&lt;&gt;"","College Diploma",""))))))</f>
        <v/>
      </c>
      <c r="G179" s="32" t="str">
        <f>IF(Sheet1!U179&lt;&gt;"", "&lt;5", IF(Sheet1!V179&lt;&gt;"", "5-19", IF(Sheet1!W179&lt;&gt;"", "20-40", IF(Sheet1!X179&lt;&gt;"", "&gt;40",""))))</f>
        <v/>
      </c>
      <c r="H179" s="32" t="str">
        <f>IF(Sheet1!Y179&lt;&gt;"", "Parents", IF(Sheet1!Z179&lt;&gt;"", "Illegal Activity", IF(Sheet1!AA179&lt;&gt;"", "Gov't Support", IF(Sheet1!AB179&lt;&gt;"", "Other",""))))</f>
        <v/>
      </c>
      <c r="I179" s="32" t="str">
        <f>IF(Sheet1!AC179="Y", "Yes", IF(Sheet1!AC179="N", "No", ""))</f>
        <v/>
      </c>
      <c r="J179" s="32" t="str">
        <f>IF(Sheet1!AD179="N", "0", IF(Sheet1!AE179&lt;&gt;"", "1", IF(Sheet1!AF179&lt;&gt;"", "2-3", IF(Sheet1!AG179&lt;&gt;"", "4-6", IF(Sheet1!AH179&lt;&gt;"", "7+","")))))</f>
        <v/>
      </c>
      <c r="K179" s="32" t="str">
        <f>IF(Sheet1!AI179&lt;&gt;"", "English", IF(Sheet1!AJ179&lt;&gt;"", "Spanish", IF(Sheet1!AK179&lt;&gt;"", "Other","")))</f>
        <v/>
      </c>
      <c r="L179" s="32" t="str">
        <f>IF(Sheet1!AL179&lt;&gt;"","&lt;$20,000",IF(Sheet1!AM179&lt;&gt;"","$20-49K",IF(Sheet1!AN179&lt;&gt;"","$50-100K",IF(Sheet1!AO179&lt;&gt;"","&gt;$100K",""))))</f>
        <v/>
      </c>
      <c r="M179" s="32" t="str">
        <f>IF(Sheet1!AP179="Y", "Yes", IF(Sheet1!AP179="N", "No",""))</f>
        <v/>
      </c>
      <c r="N179" s="51" t="str">
        <f>IF(Sheet1!AQ179="Y", "Yes", IF(Sheet1!AQ179="N", "No",""))</f>
        <v/>
      </c>
      <c r="O179" s="45" t="str">
        <f>IF(Sheet1!AR179="N", 0, IF(Sheet1!AS179&lt;&gt;"", Sheet1!AS179, ""))</f>
        <v/>
      </c>
      <c r="P179" s="45" t="str">
        <f>IF(Sheet1!AT179&lt;&gt;"", "Never", IF(Sheet1!AU179&lt;&gt;"", "Sometimes", IF(Sheet1!AV179&lt;&gt;"", "Often", IF(Sheet1!AW179&lt;&gt;"", "Always",""))))</f>
        <v/>
      </c>
      <c r="Q179" s="45" t="str">
        <f>IF(Sheet1!AX179="Y", "Yes", IF(Sheet1!AX179="N", "No",""))</f>
        <v/>
      </c>
      <c r="R179" s="45" t="str">
        <f>IF(Sheet1!AY179="Y", IF(Sheet1!AZ179&lt;&gt;"", Sheet1!AZ179-Sheet1!DK179+Sheet1!DL179, ""),"")</f>
        <v/>
      </c>
      <c r="S179" s="45" t="str">
        <f>IF(Sheet1!BA179="Y", IF(Sheet1!BB179&lt;&gt;"", Sheet1!BB179-Sheet1!DK179+Sheet1!DL179, ""),"")</f>
        <v/>
      </c>
      <c r="T179" s="45" t="str">
        <f>IF(Sheet1!BC179="Y", IF(Sheet1!BD179&lt;&gt;"", Sheet1!BD179-Sheet1!DK179+Sheet1!DL179, ""),"")</f>
        <v/>
      </c>
      <c r="U179" s="45" t="str">
        <f>IF(Sheet1!BE179="Y", IF(Sheet1!BF179&lt;&gt;"", Sheet1!BF179-Sheet1!DK179+Sheet1!DL179, ""),"")</f>
        <v/>
      </c>
      <c r="V179" s="45" t="str">
        <f>IF(Sheet1!BG179&lt;&gt;"", Sheet1!BG179,"")</f>
        <v/>
      </c>
      <c r="W179" s="45" t="str">
        <f>IF(Sheet1!BH179&lt;&gt;"", Sheet1!BH179,"")</f>
        <v/>
      </c>
      <c r="X179" s="45" t="str">
        <f>IF(Sheet1!BI179&lt;&gt;"", Sheet1!BI179,"")</f>
        <v/>
      </c>
      <c r="Y179" s="45" t="str">
        <f>IF(Sheet1!BJ179="N", 0, IF(Sheet1!BK179&lt;&gt;"", Sheet1!BK179,""))</f>
        <v/>
      </c>
      <c r="Z179" s="45" t="str">
        <f>IF(Sheet1!BK179="N", 0, IF(Sheet1!BL179&lt;&gt;"", Sheet1!BL179,""))</f>
        <v/>
      </c>
      <c r="AA179" s="45" t="str">
        <f>IF(Sheet1!BN179&lt;&gt;"", Sheet1!BN179, "")</f>
        <v/>
      </c>
      <c r="AB179" s="45" t="str">
        <f>IF(Sheet1!BO179="Y", "Yes", IF(Sheet1!BO179="N", "No", IF(Sheet1!BO179="NA", "NA","")))</f>
        <v/>
      </c>
      <c r="AC179" s="45" t="str">
        <f>IF(Sheet1!BO179="N", "No", IF(Sheet1!BO179="NA", "No kids", IF(Sheet1!BP179="Y", "Enough", IF(Sheet1!BP179="N", "Not enough", ""))))</f>
        <v/>
      </c>
      <c r="AD179" s="45" t="str">
        <f>IF(Sheet1!BQ179="Y", "Yes", IF(Sheet1!BQ179="N", "No",""))</f>
        <v/>
      </c>
      <c r="AE179" s="45" t="str">
        <f>IF(Sheet1!BR179&lt;&gt;"", Sheet1!BR179, "")</f>
        <v/>
      </c>
      <c r="AF179" s="45" t="str">
        <f>IF(Sheet1!BS179&lt;&gt;"", "Yes", IF(Sheet1!BT179&lt;&gt;"", "No", IF(Sheet1!BU179&lt;&gt;"", "No surviving parent", IF(Sheet1!BV179&lt;&gt;"", "Don't know",""))))</f>
        <v/>
      </c>
      <c r="AG179" s="45" t="str">
        <f>IF(Sheet1!BW179&lt;&gt;"", "Yes", IF(Sheet1!BX179&lt;&gt;"", "No", IF(Sheet1!BY179&lt;&gt;"", "No surviving parent", IF(Sheet1!BZ179&lt;&gt;"", "Don't know",""))))</f>
        <v/>
      </c>
      <c r="AH179" s="45" t="str">
        <f>IF(Sheet1!CA179&lt;&gt;"", "Yes","")</f>
        <v/>
      </c>
      <c r="AI179" s="45" t="str">
        <f>IF(Sheet1!CB179&lt;&gt;"", "Yes","")</f>
        <v/>
      </c>
      <c r="AJ179" s="45" t="str">
        <f>IF(Sheet1!CC179&lt;&gt;"", "Yes","")</f>
        <v/>
      </c>
      <c r="AK179" s="45" t="str">
        <f>IF(Sheet1!CD179&lt;&gt;"", "Yes","")</f>
        <v/>
      </c>
      <c r="AL179" s="45" t="str">
        <f>IF(Sheet1!CE179&lt;&gt;"", "Yes","")</f>
        <v/>
      </c>
      <c r="AM179" s="45" t="str">
        <f>IF(Sheet1!CF179&lt;&gt;"", Sheet1!CF179, "")</f>
        <v/>
      </c>
      <c r="AN179" s="45" t="str">
        <f>IF(Sheet1!CG179="Y", "Yes", IF(Sheet1!CG179="N", "No",""))</f>
        <v/>
      </c>
      <c r="AO179" s="45" t="str">
        <f>IF(Sheet1!CH179&lt;&gt;"", Sheet1!CH179, "")</f>
        <v/>
      </c>
      <c r="AP179" s="45" t="str">
        <f>IF(Sheet1!CI179&lt;&gt;"", "No family support", IF(Sheet1!CJ179&lt;&gt;"", "A little family support", IF(Sheet1!CK179&lt;&gt;"", "A lot of family support","")))</f>
        <v/>
      </c>
      <c r="AQ179" s="45" t="str">
        <f>IF(Sheet1!CL179&lt;&gt;"", Sheet1!CL179, "")</f>
        <v/>
      </c>
      <c r="AR179" s="45" t="str">
        <f>IF(Sheet1!CM179="Y", "Yes", IF(Sheet1!CM179="N", "No",""))</f>
        <v/>
      </c>
      <c r="AS179" s="45" t="str">
        <f>IF(Sheet1!CN179&lt;&gt;"", "Boys and Girls Club was supportive", "")</f>
        <v/>
      </c>
      <c r="AT179" s="45" t="str">
        <f>IF(Sheet1!CO179&lt;&gt;"", "Supported by Reach program", "")</f>
        <v/>
      </c>
      <c r="AU179" s="45" t="str">
        <f>IF(Sheet1!CP179&lt;&gt;"", "Supported by Girls Inc", "")</f>
        <v/>
      </c>
      <c r="AV179" s="45" t="str">
        <f>IF(Sheet1!CQ179&lt;&gt;"", "Supported by sports teams", "")</f>
        <v/>
      </c>
      <c r="AW179" s="45" t="str">
        <f>IF(Sheet1!CR179&lt;&gt;"", "Supported by other groups", "")</f>
        <v/>
      </c>
      <c r="AX179" s="45" t="str">
        <f>IF(Sheet1!CS179&lt;&gt;"", Sheet1!CS179, "")</f>
        <v/>
      </c>
      <c r="AY179" s="45" t="str">
        <f>IF(Sheet1!CT179="Y", "Yes", IF(Sheet1!CT179="N", "No", ""))</f>
        <v/>
      </c>
      <c r="AZ179" s="45" t="str">
        <f>IF(Sheet1!CU179="Y", "Yes", IF(Sheet1!CU179="N", "No", ""))</f>
        <v/>
      </c>
      <c r="BA179" s="45" t="str">
        <f>IF(Sheet1!CV179&lt;&gt;"", "Yes", "")</f>
        <v/>
      </c>
      <c r="BB179" s="45" t="str">
        <f>IF(Sheet1!CW179&lt;&gt;"", "Yes", "")</f>
        <v/>
      </c>
      <c r="BC179" s="45" t="str">
        <f>IF(Sheet1!CX179&lt;&gt;"", "Yes", "")</f>
        <v/>
      </c>
      <c r="BD179" s="45" t="str">
        <f>IF(Sheet1!CY179&lt;&gt;"", "Yes", "")</f>
        <v/>
      </c>
      <c r="BE179" s="45" t="str">
        <f>IF(Sheet1!CZ179="N", "Didn't see one", IF(Sheet1!CZ179="Y", IF(Sheet1!DA179="Y", "It helped", IF(Sheet1!DA179="N", "It didn't help", "")), ""))</f>
        <v/>
      </c>
      <c r="BF179" s="45" t="str">
        <f>IF(Sheet1!DB179&lt;&gt;"", Sheet1!DB179, "")</f>
        <v/>
      </c>
      <c r="BG179" s="45" t="str">
        <f>IF(Sheet1!DC179="Y", "Yes", IF(Sheet1!DC179="N", "No", ""))</f>
        <v/>
      </c>
      <c r="BH179" s="45" t="str">
        <f>IF(Sheet1!DD179="Y", "Yes", IF(Sheet1!DD179="N", "No", ""))</f>
        <v/>
      </c>
      <c r="BI179" s="45" t="str">
        <f>IF(Sheet1!DE179&lt;&gt;"", "Before", IF(Sheet1!DF179&lt;&gt;"", "After", IF(Sheet1!DG179&lt;&gt;"", "Never in a gang","")))</f>
        <v/>
      </c>
      <c r="BJ179" s="45" t="str">
        <f>IF(Sheet1!DG179&lt;&gt;"", "", IF(Sheet1!DH179&lt;&gt;"", Sheet1!DH179, ""))</f>
        <v/>
      </c>
      <c r="BK179" s="45" t="str">
        <f>IF(Sheet1!DI179="Y", "Yes", IF(Sheet1!DI179="N", "No", ""))</f>
        <v/>
      </c>
      <c r="BL179" s="45" t="str">
        <f>IF(Sheet1!DI179="Y", IF(Sheet1!DJ179&lt;&gt;"", Sheet1!DJ179, ""), "")</f>
        <v/>
      </c>
      <c r="BM179" s="45" t="str">
        <f>IF(Sheet1!DL179&lt;&gt;"", Sheet1!DL179, "")</f>
        <v/>
      </c>
      <c r="BN179" s="45" t="str">
        <f>IF(Sheet1!DM179="Y", "Yes", IF(Sheet1!DM179="N", "No", ""))</f>
        <v/>
      </c>
    </row>
    <row r="180" spans="2:66">
      <c r="B180" s="32" t="str">
        <f>IF(Sheet1!B180="M","Male", IF(Sheet1!B180="F","Female",""))</f>
        <v/>
      </c>
      <c r="C180" s="32" t="str">
        <f>IF(Sheet1!C180&lt;&gt;"","&lt;20",IF(Sheet1!D180&lt;&gt;"","21-30",IF(Sheet1!E180&lt;&gt;"","31-40",(IF(Sheet1!F180&lt;&gt;"","41-50",IF(Sheet1!G180&lt;&gt;"","50+",""))))))</f>
        <v/>
      </c>
      <c r="D180" s="32" t="str">
        <f>IF(Sheet1!H180&lt;&gt;"","Latino",IF(Sheet1!I180&lt;&gt;"", "White", IF(Sheet1!J180&lt;&gt;"", "Asian", IF(Sheet1!K180&lt;&gt;"", "African-American",IF(Sheet1!L180&lt;&gt;"", "Other","")))))</f>
        <v/>
      </c>
      <c r="E180" s="32" t="str">
        <f>IF(Sheet1!M180="N","No",IF(Sheet1!M180="Y","Yes",""))</f>
        <v/>
      </c>
      <c r="F180" s="32" t="str">
        <f>IF(Sheet1!N180&lt;&gt;"","Primary",IF(Sheet1!O180&lt;&gt;"","Middle",IF(Sheet1!P180&lt;&gt;"","Some HS",IF(Sheet1!Q180&lt;&gt;"","HS Diploma",IF(Sheet1!R180&lt;&gt;"","Some College",IF(Sheet1!S180&lt;&gt;"","College Diploma",""))))))</f>
        <v/>
      </c>
      <c r="G180" s="32" t="str">
        <f>IF(Sheet1!U180&lt;&gt;"", "&lt;5", IF(Sheet1!V180&lt;&gt;"", "5-19", IF(Sheet1!W180&lt;&gt;"", "20-40", IF(Sheet1!X180&lt;&gt;"", "&gt;40",""))))</f>
        <v/>
      </c>
      <c r="H180" s="32" t="str">
        <f>IF(Sheet1!Y180&lt;&gt;"", "Parents", IF(Sheet1!Z180&lt;&gt;"", "Illegal Activity", IF(Sheet1!AA180&lt;&gt;"", "Gov't Support", IF(Sheet1!AB180&lt;&gt;"", "Other",""))))</f>
        <v/>
      </c>
      <c r="I180" s="32" t="str">
        <f>IF(Sheet1!AC180="Y", "Yes", IF(Sheet1!AC180="N", "No", ""))</f>
        <v/>
      </c>
      <c r="J180" s="32" t="str">
        <f>IF(Sheet1!AD180="N", "0", IF(Sheet1!AE180&lt;&gt;"", "1", IF(Sheet1!AF180&lt;&gt;"", "2-3", IF(Sheet1!AG180&lt;&gt;"", "4-6", IF(Sheet1!AH180&lt;&gt;"", "7+","")))))</f>
        <v/>
      </c>
      <c r="K180" s="32" t="str">
        <f>IF(Sheet1!AI180&lt;&gt;"", "English", IF(Sheet1!AJ180&lt;&gt;"", "Spanish", IF(Sheet1!AK180&lt;&gt;"", "Other","")))</f>
        <v/>
      </c>
      <c r="L180" s="32" t="str">
        <f>IF(Sheet1!AL180&lt;&gt;"","&lt;$20,000",IF(Sheet1!AM180&lt;&gt;"","$20-49K",IF(Sheet1!AN180&lt;&gt;"","$50-100K",IF(Sheet1!AO180&lt;&gt;"","&gt;$100K",""))))</f>
        <v/>
      </c>
      <c r="M180" s="32" t="str">
        <f>IF(Sheet1!AP180="Y", "Yes", IF(Sheet1!AP180="N", "No",""))</f>
        <v/>
      </c>
      <c r="N180" s="51" t="str">
        <f>IF(Sheet1!AQ180="Y", "Yes", IF(Sheet1!AQ180="N", "No",""))</f>
        <v/>
      </c>
      <c r="O180" s="45" t="str">
        <f>IF(Sheet1!AR180="N", 0, IF(Sheet1!AS180&lt;&gt;"", Sheet1!AS180, ""))</f>
        <v/>
      </c>
      <c r="P180" s="45" t="str">
        <f>IF(Sheet1!AT180&lt;&gt;"", "Never", IF(Sheet1!AU180&lt;&gt;"", "Sometimes", IF(Sheet1!AV180&lt;&gt;"", "Often", IF(Sheet1!AW180&lt;&gt;"", "Always",""))))</f>
        <v/>
      </c>
      <c r="Q180" s="45" t="str">
        <f>IF(Sheet1!AX180="Y", "Yes", IF(Sheet1!AX180="N", "No",""))</f>
        <v/>
      </c>
      <c r="R180" s="45" t="str">
        <f>IF(Sheet1!AY180="Y", IF(Sheet1!AZ180&lt;&gt;"", Sheet1!AZ180-Sheet1!DK180+Sheet1!DL180, ""),"")</f>
        <v/>
      </c>
      <c r="S180" s="45" t="str">
        <f>IF(Sheet1!BA180="Y", IF(Sheet1!BB180&lt;&gt;"", Sheet1!BB180-Sheet1!DK180+Sheet1!DL180, ""),"")</f>
        <v/>
      </c>
      <c r="T180" s="45" t="str">
        <f>IF(Sheet1!BC180="Y", IF(Sheet1!BD180&lt;&gt;"", Sheet1!BD180-Sheet1!DK180+Sheet1!DL180, ""),"")</f>
        <v/>
      </c>
      <c r="U180" s="45" t="str">
        <f>IF(Sheet1!BE180="Y", IF(Sheet1!BF180&lt;&gt;"", Sheet1!BF180-Sheet1!DK180+Sheet1!DL180, ""),"")</f>
        <v/>
      </c>
      <c r="V180" s="45" t="str">
        <f>IF(Sheet1!BG180&lt;&gt;"", Sheet1!BG180,"")</f>
        <v/>
      </c>
      <c r="W180" s="45" t="str">
        <f>IF(Sheet1!BH180&lt;&gt;"", Sheet1!BH180,"")</f>
        <v/>
      </c>
      <c r="X180" s="45" t="str">
        <f>IF(Sheet1!BI180&lt;&gt;"", Sheet1!BI180,"")</f>
        <v/>
      </c>
      <c r="Y180" s="45" t="str">
        <f>IF(Sheet1!BJ180="N", 0, IF(Sheet1!BK180&lt;&gt;"", Sheet1!BK180,""))</f>
        <v/>
      </c>
      <c r="Z180" s="45" t="str">
        <f>IF(Sheet1!BK180="N", 0, IF(Sheet1!BL180&lt;&gt;"", Sheet1!BL180,""))</f>
        <v/>
      </c>
      <c r="AA180" s="45" t="str">
        <f>IF(Sheet1!BN180&lt;&gt;"", Sheet1!BN180, "")</f>
        <v/>
      </c>
      <c r="AB180" s="45" t="str">
        <f>IF(Sheet1!BO180="Y", "Yes", IF(Sheet1!BO180="N", "No", IF(Sheet1!BO180="NA", "NA","")))</f>
        <v/>
      </c>
      <c r="AC180" s="45" t="str">
        <f>IF(Sheet1!BO180="N", "No", IF(Sheet1!BO180="NA", "No kids", IF(Sheet1!BP180="Y", "Enough", IF(Sheet1!BP180="N", "Not enough", ""))))</f>
        <v/>
      </c>
      <c r="AD180" s="45" t="str">
        <f>IF(Sheet1!BQ180="Y", "Yes", IF(Sheet1!BQ180="N", "No",""))</f>
        <v/>
      </c>
      <c r="AE180" s="45" t="str">
        <f>IF(Sheet1!BR180&lt;&gt;"", Sheet1!BR180, "")</f>
        <v/>
      </c>
      <c r="AF180" s="45" t="str">
        <f>IF(Sheet1!BS180&lt;&gt;"", "Yes", IF(Sheet1!BT180&lt;&gt;"", "No", IF(Sheet1!BU180&lt;&gt;"", "No surviving parent", IF(Sheet1!BV180&lt;&gt;"", "Don't know",""))))</f>
        <v/>
      </c>
      <c r="AG180" s="45" t="str">
        <f>IF(Sheet1!BW180&lt;&gt;"", "Yes", IF(Sheet1!BX180&lt;&gt;"", "No", IF(Sheet1!BY180&lt;&gt;"", "No surviving parent", IF(Sheet1!BZ180&lt;&gt;"", "Don't know",""))))</f>
        <v/>
      </c>
      <c r="AH180" s="45" t="str">
        <f>IF(Sheet1!CA180&lt;&gt;"", "Yes","")</f>
        <v/>
      </c>
      <c r="AI180" s="45" t="str">
        <f>IF(Sheet1!CB180&lt;&gt;"", "Yes","")</f>
        <v/>
      </c>
      <c r="AJ180" s="45" t="str">
        <f>IF(Sheet1!CC180&lt;&gt;"", "Yes","")</f>
        <v/>
      </c>
      <c r="AK180" s="45" t="str">
        <f>IF(Sheet1!CD180&lt;&gt;"", "Yes","")</f>
        <v/>
      </c>
      <c r="AL180" s="45" t="str">
        <f>IF(Sheet1!CE180&lt;&gt;"", "Yes","")</f>
        <v/>
      </c>
      <c r="AM180" s="45" t="str">
        <f>IF(Sheet1!CF180&lt;&gt;"", Sheet1!CF180, "")</f>
        <v/>
      </c>
      <c r="AN180" s="45" t="str">
        <f>IF(Sheet1!CG180="Y", "Yes", IF(Sheet1!CG180="N", "No",""))</f>
        <v/>
      </c>
      <c r="AO180" s="45" t="str">
        <f>IF(Sheet1!CH180&lt;&gt;"", Sheet1!CH180, "")</f>
        <v/>
      </c>
      <c r="AP180" s="45" t="str">
        <f>IF(Sheet1!CI180&lt;&gt;"", "No family support", IF(Sheet1!CJ180&lt;&gt;"", "A little family support", IF(Sheet1!CK180&lt;&gt;"", "A lot of family support","")))</f>
        <v/>
      </c>
      <c r="AQ180" s="45" t="str">
        <f>IF(Sheet1!CL180&lt;&gt;"", Sheet1!CL180, "")</f>
        <v/>
      </c>
      <c r="AR180" s="45" t="str">
        <f>IF(Sheet1!CM180="Y", "Yes", IF(Sheet1!CM180="N", "No",""))</f>
        <v/>
      </c>
      <c r="AS180" s="45" t="str">
        <f>IF(Sheet1!CN180&lt;&gt;"", "Boys and Girls Club was supportive", "")</f>
        <v/>
      </c>
      <c r="AT180" s="45" t="str">
        <f>IF(Sheet1!CO180&lt;&gt;"", "Supported by Reach program", "")</f>
        <v/>
      </c>
      <c r="AU180" s="45" t="str">
        <f>IF(Sheet1!CP180&lt;&gt;"", "Supported by Girls Inc", "")</f>
        <v/>
      </c>
      <c r="AV180" s="45" t="str">
        <f>IF(Sheet1!CQ180&lt;&gt;"", "Supported by sports teams", "")</f>
        <v/>
      </c>
      <c r="AW180" s="45" t="str">
        <f>IF(Sheet1!CR180&lt;&gt;"", "Supported by other groups", "")</f>
        <v/>
      </c>
      <c r="AX180" s="45" t="str">
        <f>IF(Sheet1!CS180&lt;&gt;"", Sheet1!CS180, "")</f>
        <v/>
      </c>
      <c r="AY180" s="45" t="str">
        <f>IF(Sheet1!CT180="Y", "Yes", IF(Sheet1!CT180="N", "No", ""))</f>
        <v/>
      </c>
      <c r="AZ180" s="45" t="str">
        <f>IF(Sheet1!CU180="Y", "Yes", IF(Sheet1!CU180="N", "No", ""))</f>
        <v/>
      </c>
      <c r="BA180" s="45" t="str">
        <f>IF(Sheet1!CV180&lt;&gt;"", "Yes", "")</f>
        <v/>
      </c>
      <c r="BB180" s="45" t="str">
        <f>IF(Sheet1!CW180&lt;&gt;"", "Yes", "")</f>
        <v/>
      </c>
      <c r="BC180" s="45" t="str">
        <f>IF(Sheet1!CX180&lt;&gt;"", "Yes", "")</f>
        <v/>
      </c>
      <c r="BD180" s="45" t="str">
        <f>IF(Sheet1!CY180&lt;&gt;"", "Yes", "")</f>
        <v/>
      </c>
      <c r="BE180" s="45" t="str">
        <f>IF(Sheet1!CZ180="N", "Didn't see one", IF(Sheet1!CZ180="Y", IF(Sheet1!DA180="Y", "It helped", IF(Sheet1!DA180="N", "It didn't help", "")), ""))</f>
        <v/>
      </c>
      <c r="BF180" s="45" t="str">
        <f>IF(Sheet1!DB180&lt;&gt;"", Sheet1!DB180, "")</f>
        <v/>
      </c>
      <c r="BG180" s="45" t="str">
        <f>IF(Sheet1!DC180="Y", "Yes", IF(Sheet1!DC180="N", "No", ""))</f>
        <v/>
      </c>
      <c r="BH180" s="45" t="str">
        <f>IF(Sheet1!DD180="Y", "Yes", IF(Sheet1!DD180="N", "No", ""))</f>
        <v/>
      </c>
      <c r="BI180" s="45" t="str">
        <f>IF(Sheet1!DE180&lt;&gt;"", "Before", IF(Sheet1!DF180&lt;&gt;"", "After", IF(Sheet1!DG180&lt;&gt;"", "Never in a gang","")))</f>
        <v/>
      </c>
      <c r="BJ180" s="45" t="str">
        <f>IF(Sheet1!DG180&lt;&gt;"", "", IF(Sheet1!DH180&lt;&gt;"", Sheet1!DH180, ""))</f>
        <v/>
      </c>
      <c r="BK180" s="45" t="str">
        <f>IF(Sheet1!DI180="Y", "Yes", IF(Sheet1!DI180="N", "No", ""))</f>
        <v/>
      </c>
      <c r="BL180" s="45" t="str">
        <f>IF(Sheet1!DI180="Y", IF(Sheet1!DJ180&lt;&gt;"", Sheet1!DJ180, ""), "")</f>
        <v/>
      </c>
      <c r="BM180" s="45" t="str">
        <f>IF(Sheet1!DL180&lt;&gt;"", Sheet1!DL180, "")</f>
        <v/>
      </c>
      <c r="BN180" s="45" t="str">
        <f>IF(Sheet1!DM180="Y", "Yes", IF(Sheet1!DM180="N", "No", ""))</f>
        <v/>
      </c>
    </row>
    <row r="181" spans="2:66">
      <c r="B181" s="32" t="str">
        <f>IF(Sheet1!B181="M","Male", IF(Sheet1!B181="F","Female",""))</f>
        <v/>
      </c>
      <c r="C181" s="32" t="str">
        <f>IF(Sheet1!C181&lt;&gt;"","&lt;20",IF(Sheet1!D181&lt;&gt;"","21-30",IF(Sheet1!E181&lt;&gt;"","31-40",(IF(Sheet1!F181&lt;&gt;"","41-50",IF(Sheet1!G181&lt;&gt;"","50+",""))))))</f>
        <v/>
      </c>
      <c r="D181" s="32" t="str">
        <f>IF(Sheet1!H181&lt;&gt;"","Latino",IF(Sheet1!I181&lt;&gt;"", "White", IF(Sheet1!J181&lt;&gt;"", "Asian", IF(Sheet1!K181&lt;&gt;"", "African-American",IF(Sheet1!L181&lt;&gt;"", "Other","")))))</f>
        <v/>
      </c>
      <c r="E181" s="32" t="str">
        <f>IF(Sheet1!M181="N","No",IF(Sheet1!M181="Y","Yes",""))</f>
        <v/>
      </c>
      <c r="F181" s="32" t="str">
        <f>IF(Sheet1!N181&lt;&gt;"","Primary",IF(Sheet1!O181&lt;&gt;"","Middle",IF(Sheet1!P181&lt;&gt;"","Some HS",IF(Sheet1!Q181&lt;&gt;"","HS Diploma",IF(Sheet1!R181&lt;&gt;"","Some College",IF(Sheet1!S181&lt;&gt;"","College Diploma",""))))))</f>
        <v/>
      </c>
      <c r="G181" s="32" t="str">
        <f>IF(Sheet1!U181&lt;&gt;"", "&lt;5", IF(Sheet1!V181&lt;&gt;"", "5-19", IF(Sheet1!W181&lt;&gt;"", "20-40", IF(Sheet1!X181&lt;&gt;"", "&gt;40",""))))</f>
        <v/>
      </c>
      <c r="H181" s="32" t="str">
        <f>IF(Sheet1!Y181&lt;&gt;"", "Parents", IF(Sheet1!Z181&lt;&gt;"", "Illegal Activity", IF(Sheet1!AA181&lt;&gt;"", "Gov't Support", IF(Sheet1!AB181&lt;&gt;"", "Other",""))))</f>
        <v/>
      </c>
      <c r="I181" s="32" t="str">
        <f>IF(Sheet1!AC181="Y", "Yes", IF(Sheet1!AC181="N", "No", ""))</f>
        <v/>
      </c>
      <c r="J181" s="32" t="str">
        <f>IF(Sheet1!AD181="N", "0", IF(Sheet1!AE181&lt;&gt;"", "1", IF(Sheet1!AF181&lt;&gt;"", "2-3", IF(Sheet1!AG181&lt;&gt;"", "4-6", IF(Sheet1!AH181&lt;&gt;"", "7+","")))))</f>
        <v/>
      </c>
      <c r="K181" s="32" t="str">
        <f>IF(Sheet1!AI181&lt;&gt;"", "English", IF(Sheet1!AJ181&lt;&gt;"", "Spanish", IF(Sheet1!AK181&lt;&gt;"", "Other","")))</f>
        <v/>
      </c>
      <c r="L181" s="32" t="str">
        <f>IF(Sheet1!AL181&lt;&gt;"","&lt;$20,000",IF(Sheet1!AM181&lt;&gt;"","$20-49K",IF(Sheet1!AN181&lt;&gt;"","$50-100K",IF(Sheet1!AO181&lt;&gt;"","&gt;$100K",""))))</f>
        <v/>
      </c>
      <c r="M181" s="32" t="str">
        <f>IF(Sheet1!AP181="Y", "Yes", IF(Sheet1!AP181="N", "No",""))</f>
        <v/>
      </c>
      <c r="N181" s="51" t="str">
        <f>IF(Sheet1!AQ181="Y", "Yes", IF(Sheet1!AQ181="N", "No",""))</f>
        <v/>
      </c>
      <c r="O181" s="45" t="str">
        <f>IF(Sheet1!AR181="N", 0, IF(Sheet1!AS181&lt;&gt;"", Sheet1!AS181, ""))</f>
        <v/>
      </c>
      <c r="P181" s="45" t="str">
        <f>IF(Sheet1!AT181&lt;&gt;"", "Never", IF(Sheet1!AU181&lt;&gt;"", "Sometimes", IF(Sheet1!AV181&lt;&gt;"", "Often", IF(Sheet1!AW181&lt;&gt;"", "Always",""))))</f>
        <v/>
      </c>
      <c r="Q181" s="45" t="str">
        <f>IF(Sheet1!AX181="Y", "Yes", IF(Sheet1!AX181="N", "No",""))</f>
        <v/>
      </c>
      <c r="R181" s="45" t="str">
        <f>IF(Sheet1!AY181="Y", IF(Sheet1!AZ181&lt;&gt;"", Sheet1!AZ181-Sheet1!DK181+Sheet1!DL181, ""),"")</f>
        <v/>
      </c>
      <c r="S181" s="45" t="str">
        <f>IF(Sheet1!BA181="Y", IF(Sheet1!BB181&lt;&gt;"", Sheet1!BB181-Sheet1!DK181+Sheet1!DL181, ""),"")</f>
        <v/>
      </c>
      <c r="T181" s="45" t="str">
        <f>IF(Sheet1!BC181="Y", IF(Sheet1!BD181&lt;&gt;"", Sheet1!BD181-Sheet1!DK181+Sheet1!DL181, ""),"")</f>
        <v/>
      </c>
      <c r="U181" s="45" t="str">
        <f>IF(Sheet1!BE181="Y", IF(Sheet1!BF181&lt;&gt;"", Sheet1!BF181-Sheet1!DK181+Sheet1!DL181, ""),"")</f>
        <v/>
      </c>
      <c r="V181" s="45" t="str">
        <f>IF(Sheet1!BG181&lt;&gt;"", Sheet1!BG181,"")</f>
        <v/>
      </c>
      <c r="W181" s="45" t="str">
        <f>IF(Sheet1!BH181&lt;&gt;"", Sheet1!BH181,"")</f>
        <v/>
      </c>
      <c r="X181" s="45" t="str">
        <f>IF(Sheet1!BI181&lt;&gt;"", Sheet1!BI181,"")</f>
        <v/>
      </c>
      <c r="Y181" s="45" t="str">
        <f>IF(Sheet1!BJ181="N", 0, IF(Sheet1!BK181&lt;&gt;"", Sheet1!BK181,""))</f>
        <v/>
      </c>
      <c r="Z181" s="45" t="str">
        <f>IF(Sheet1!BK181="N", 0, IF(Sheet1!BL181&lt;&gt;"", Sheet1!BL181,""))</f>
        <v/>
      </c>
      <c r="AA181" s="45" t="str">
        <f>IF(Sheet1!BN181&lt;&gt;"", Sheet1!BN181, "")</f>
        <v/>
      </c>
      <c r="AB181" s="45" t="str">
        <f>IF(Sheet1!BO181="Y", "Yes", IF(Sheet1!BO181="N", "No", IF(Sheet1!BO181="NA", "NA","")))</f>
        <v/>
      </c>
      <c r="AC181" s="45" t="str">
        <f>IF(Sheet1!BO181="N", "No", IF(Sheet1!BO181="NA", "No kids", IF(Sheet1!BP181="Y", "Enough", IF(Sheet1!BP181="N", "Not enough", ""))))</f>
        <v/>
      </c>
      <c r="AD181" s="45" t="str">
        <f>IF(Sheet1!BQ181="Y", "Yes", IF(Sheet1!BQ181="N", "No",""))</f>
        <v/>
      </c>
      <c r="AE181" s="45" t="str">
        <f>IF(Sheet1!BR181&lt;&gt;"", Sheet1!BR181, "")</f>
        <v/>
      </c>
      <c r="AF181" s="45" t="str">
        <f>IF(Sheet1!BS181&lt;&gt;"", "Yes", IF(Sheet1!BT181&lt;&gt;"", "No", IF(Sheet1!BU181&lt;&gt;"", "No surviving parent", IF(Sheet1!BV181&lt;&gt;"", "Don't know",""))))</f>
        <v/>
      </c>
      <c r="AG181" s="45" t="str">
        <f>IF(Sheet1!BW181&lt;&gt;"", "Yes", IF(Sheet1!BX181&lt;&gt;"", "No", IF(Sheet1!BY181&lt;&gt;"", "No surviving parent", IF(Sheet1!BZ181&lt;&gt;"", "Don't know",""))))</f>
        <v/>
      </c>
      <c r="AH181" s="45" t="str">
        <f>IF(Sheet1!CA181&lt;&gt;"", "Yes","")</f>
        <v/>
      </c>
      <c r="AI181" s="45" t="str">
        <f>IF(Sheet1!CB181&lt;&gt;"", "Yes","")</f>
        <v/>
      </c>
      <c r="AJ181" s="45" t="str">
        <f>IF(Sheet1!CC181&lt;&gt;"", "Yes","")</f>
        <v/>
      </c>
      <c r="AK181" s="45" t="str">
        <f>IF(Sheet1!CD181&lt;&gt;"", "Yes","")</f>
        <v/>
      </c>
      <c r="AL181" s="45" t="str">
        <f>IF(Sheet1!CE181&lt;&gt;"", "Yes","")</f>
        <v/>
      </c>
      <c r="AM181" s="45" t="str">
        <f>IF(Sheet1!CF181&lt;&gt;"", Sheet1!CF181, "")</f>
        <v/>
      </c>
      <c r="AN181" s="45" t="str">
        <f>IF(Sheet1!CG181="Y", "Yes", IF(Sheet1!CG181="N", "No",""))</f>
        <v/>
      </c>
      <c r="AO181" s="45" t="str">
        <f>IF(Sheet1!CH181&lt;&gt;"", Sheet1!CH181, "")</f>
        <v/>
      </c>
      <c r="AP181" s="45" t="str">
        <f>IF(Sheet1!CI181&lt;&gt;"", "No family support", IF(Sheet1!CJ181&lt;&gt;"", "A little family support", IF(Sheet1!CK181&lt;&gt;"", "A lot of family support","")))</f>
        <v/>
      </c>
      <c r="AQ181" s="45" t="str">
        <f>IF(Sheet1!CL181&lt;&gt;"", Sheet1!CL181, "")</f>
        <v/>
      </c>
      <c r="AR181" s="45" t="str">
        <f>IF(Sheet1!CM181="Y", "Yes", IF(Sheet1!CM181="N", "No",""))</f>
        <v/>
      </c>
      <c r="AS181" s="45" t="str">
        <f>IF(Sheet1!CN181&lt;&gt;"", "Boys and Girls Club was supportive", "")</f>
        <v/>
      </c>
      <c r="AT181" s="45" t="str">
        <f>IF(Sheet1!CO181&lt;&gt;"", "Supported by Reach program", "")</f>
        <v/>
      </c>
      <c r="AU181" s="45" t="str">
        <f>IF(Sheet1!CP181&lt;&gt;"", "Supported by Girls Inc", "")</f>
        <v/>
      </c>
      <c r="AV181" s="45" t="str">
        <f>IF(Sheet1!CQ181&lt;&gt;"", "Supported by sports teams", "")</f>
        <v/>
      </c>
      <c r="AW181" s="45" t="str">
        <f>IF(Sheet1!CR181&lt;&gt;"", "Supported by other groups", "")</f>
        <v/>
      </c>
      <c r="AX181" s="45" t="str">
        <f>IF(Sheet1!CS181&lt;&gt;"", Sheet1!CS181, "")</f>
        <v/>
      </c>
      <c r="AY181" s="45" t="str">
        <f>IF(Sheet1!CT181="Y", "Yes", IF(Sheet1!CT181="N", "No", ""))</f>
        <v/>
      </c>
      <c r="AZ181" s="45" t="str">
        <f>IF(Sheet1!CU181="Y", "Yes", IF(Sheet1!CU181="N", "No", ""))</f>
        <v/>
      </c>
      <c r="BA181" s="45" t="str">
        <f>IF(Sheet1!CV181&lt;&gt;"", "Yes", "")</f>
        <v/>
      </c>
      <c r="BB181" s="45" t="str">
        <f>IF(Sheet1!CW181&lt;&gt;"", "Yes", "")</f>
        <v/>
      </c>
      <c r="BC181" s="45" t="str">
        <f>IF(Sheet1!CX181&lt;&gt;"", "Yes", "")</f>
        <v/>
      </c>
      <c r="BD181" s="45" t="str">
        <f>IF(Sheet1!CY181&lt;&gt;"", "Yes", "")</f>
        <v/>
      </c>
      <c r="BE181" s="45" t="str">
        <f>IF(Sheet1!CZ181="N", "Didn't see one", IF(Sheet1!CZ181="Y", IF(Sheet1!DA181="Y", "It helped", IF(Sheet1!DA181="N", "It didn't help", "")), ""))</f>
        <v/>
      </c>
      <c r="BF181" s="45" t="str">
        <f>IF(Sheet1!DB181&lt;&gt;"", Sheet1!DB181, "")</f>
        <v/>
      </c>
      <c r="BG181" s="45" t="str">
        <f>IF(Sheet1!DC181="Y", "Yes", IF(Sheet1!DC181="N", "No", ""))</f>
        <v/>
      </c>
      <c r="BH181" s="45" t="str">
        <f>IF(Sheet1!DD181="Y", "Yes", IF(Sheet1!DD181="N", "No", ""))</f>
        <v/>
      </c>
      <c r="BI181" s="45" t="str">
        <f>IF(Sheet1!DE181&lt;&gt;"", "Before", IF(Sheet1!DF181&lt;&gt;"", "After", IF(Sheet1!DG181&lt;&gt;"", "Never in a gang","")))</f>
        <v/>
      </c>
      <c r="BJ181" s="45" t="str">
        <f>IF(Sheet1!DG181&lt;&gt;"", "", IF(Sheet1!DH181&lt;&gt;"", Sheet1!DH181, ""))</f>
        <v/>
      </c>
      <c r="BK181" s="45" t="str">
        <f>IF(Sheet1!DI181="Y", "Yes", IF(Sheet1!DI181="N", "No", ""))</f>
        <v/>
      </c>
      <c r="BL181" s="45" t="str">
        <f>IF(Sheet1!DI181="Y", IF(Sheet1!DJ181&lt;&gt;"", Sheet1!DJ181, ""), "")</f>
        <v/>
      </c>
      <c r="BM181" s="45" t="str">
        <f>IF(Sheet1!DL181&lt;&gt;"", Sheet1!DL181, "")</f>
        <v/>
      </c>
      <c r="BN181" s="45" t="str">
        <f>IF(Sheet1!DM181="Y", "Yes", IF(Sheet1!DM181="N", "No", ""))</f>
        <v/>
      </c>
    </row>
    <row r="182" spans="2:66">
      <c r="B182" s="32" t="str">
        <f>IF(Sheet1!B182="M","Male", IF(Sheet1!B182="F","Female",""))</f>
        <v/>
      </c>
      <c r="C182" s="32" t="str">
        <f>IF(Sheet1!C182&lt;&gt;"","&lt;20",IF(Sheet1!D182&lt;&gt;"","21-30",IF(Sheet1!E182&lt;&gt;"","31-40",(IF(Sheet1!F182&lt;&gt;"","41-50",IF(Sheet1!G182&lt;&gt;"","50+",""))))))</f>
        <v/>
      </c>
      <c r="D182" s="32" t="str">
        <f>IF(Sheet1!H182&lt;&gt;"","Latino",IF(Sheet1!I182&lt;&gt;"", "White", IF(Sheet1!J182&lt;&gt;"", "Asian", IF(Sheet1!K182&lt;&gt;"", "African-American",IF(Sheet1!L182&lt;&gt;"", "Other","")))))</f>
        <v/>
      </c>
      <c r="E182" s="32" t="str">
        <f>IF(Sheet1!M182="N","No",IF(Sheet1!M182="Y","Yes",""))</f>
        <v/>
      </c>
      <c r="F182" s="32" t="str">
        <f>IF(Sheet1!N182&lt;&gt;"","Primary",IF(Sheet1!O182&lt;&gt;"","Middle",IF(Sheet1!P182&lt;&gt;"","Some HS",IF(Sheet1!Q182&lt;&gt;"","HS Diploma",IF(Sheet1!R182&lt;&gt;"","Some College",IF(Sheet1!S182&lt;&gt;"","College Diploma",""))))))</f>
        <v/>
      </c>
      <c r="G182" s="32" t="str">
        <f>IF(Sheet1!U182&lt;&gt;"", "&lt;5", IF(Sheet1!V182&lt;&gt;"", "5-19", IF(Sheet1!W182&lt;&gt;"", "20-40", IF(Sheet1!X182&lt;&gt;"", "&gt;40",""))))</f>
        <v/>
      </c>
      <c r="H182" s="32" t="str">
        <f>IF(Sheet1!Y182&lt;&gt;"", "Parents", IF(Sheet1!Z182&lt;&gt;"", "Illegal Activity", IF(Sheet1!AA182&lt;&gt;"", "Gov't Support", IF(Sheet1!AB182&lt;&gt;"", "Other",""))))</f>
        <v/>
      </c>
      <c r="I182" s="32" t="str">
        <f>IF(Sheet1!AC182="Y", "Yes", IF(Sheet1!AC182="N", "No", ""))</f>
        <v/>
      </c>
      <c r="J182" s="32" t="str">
        <f>IF(Sheet1!AD182="N", "0", IF(Sheet1!AE182&lt;&gt;"", "1", IF(Sheet1!AF182&lt;&gt;"", "2-3", IF(Sheet1!AG182&lt;&gt;"", "4-6", IF(Sheet1!AH182&lt;&gt;"", "7+","")))))</f>
        <v/>
      </c>
      <c r="K182" s="32" t="str">
        <f>IF(Sheet1!AI182&lt;&gt;"", "English", IF(Sheet1!AJ182&lt;&gt;"", "Spanish", IF(Sheet1!AK182&lt;&gt;"", "Other","")))</f>
        <v/>
      </c>
      <c r="L182" s="32" t="str">
        <f>IF(Sheet1!AL182&lt;&gt;"","&lt;$20,000",IF(Sheet1!AM182&lt;&gt;"","$20-49K",IF(Sheet1!AN182&lt;&gt;"","$50-100K",IF(Sheet1!AO182&lt;&gt;"","&gt;$100K",""))))</f>
        <v/>
      </c>
      <c r="M182" s="32" t="str">
        <f>IF(Sheet1!AP182="Y", "Yes", IF(Sheet1!AP182="N", "No",""))</f>
        <v/>
      </c>
      <c r="N182" s="51" t="str">
        <f>IF(Sheet1!AQ182="Y", "Yes", IF(Sheet1!AQ182="N", "No",""))</f>
        <v/>
      </c>
      <c r="O182" s="45" t="str">
        <f>IF(Sheet1!AR182="N", 0, IF(Sheet1!AS182&lt;&gt;"", Sheet1!AS182, ""))</f>
        <v/>
      </c>
      <c r="P182" s="45" t="str">
        <f>IF(Sheet1!AT182&lt;&gt;"", "Never", IF(Sheet1!AU182&lt;&gt;"", "Sometimes", IF(Sheet1!AV182&lt;&gt;"", "Often", IF(Sheet1!AW182&lt;&gt;"", "Always",""))))</f>
        <v/>
      </c>
      <c r="Q182" s="45" t="str">
        <f>IF(Sheet1!AX182="Y", "Yes", IF(Sheet1!AX182="N", "No",""))</f>
        <v/>
      </c>
      <c r="R182" s="45" t="str">
        <f>IF(Sheet1!AY182="Y", IF(Sheet1!AZ182&lt;&gt;"", Sheet1!AZ182-Sheet1!DK182+Sheet1!DL182, ""),"")</f>
        <v/>
      </c>
      <c r="S182" s="45" t="str">
        <f>IF(Sheet1!BA182="Y", IF(Sheet1!BB182&lt;&gt;"", Sheet1!BB182-Sheet1!DK182+Sheet1!DL182, ""),"")</f>
        <v/>
      </c>
      <c r="T182" s="45" t="str">
        <f>IF(Sheet1!BC182="Y", IF(Sheet1!BD182&lt;&gt;"", Sheet1!BD182-Sheet1!DK182+Sheet1!DL182, ""),"")</f>
        <v/>
      </c>
      <c r="U182" s="45" t="str">
        <f>IF(Sheet1!BE182="Y", IF(Sheet1!BF182&lt;&gt;"", Sheet1!BF182-Sheet1!DK182+Sheet1!DL182, ""),"")</f>
        <v/>
      </c>
      <c r="V182" s="45" t="str">
        <f>IF(Sheet1!BG182&lt;&gt;"", Sheet1!BG182,"")</f>
        <v/>
      </c>
      <c r="W182" s="45" t="str">
        <f>IF(Sheet1!BH182&lt;&gt;"", Sheet1!BH182,"")</f>
        <v/>
      </c>
      <c r="X182" s="45" t="str">
        <f>IF(Sheet1!BI182&lt;&gt;"", Sheet1!BI182,"")</f>
        <v/>
      </c>
      <c r="Y182" s="45" t="str">
        <f>IF(Sheet1!BJ182="N", 0, IF(Sheet1!BK182&lt;&gt;"", Sheet1!BK182,""))</f>
        <v/>
      </c>
      <c r="Z182" s="45" t="str">
        <f>IF(Sheet1!BK182="N", 0, IF(Sheet1!BL182&lt;&gt;"", Sheet1!BL182,""))</f>
        <v/>
      </c>
      <c r="AA182" s="45" t="str">
        <f>IF(Sheet1!BN182&lt;&gt;"", Sheet1!BN182, "")</f>
        <v/>
      </c>
      <c r="AB182" s="45" t="str">
        <f>IF(Sheet1!BO182="Y", "Yes", IF(Sheet1!BO182="N", "No", IF(Sheet1!BO182="NA", "NA","")))</f>
        <v/>
      </c>
      <c r="AC182" s="45" t="str">
        <f>IF(Sheet1!BO182="N", "No", IF(Sheet1!BO182="NA", "No kids", IF(Sheet1!BP182="Y", "Enough", IF(Sheet1!BP182="N", "Not enough", ""))))</f>
        <v/>
      </c>
      <c r="AD182" s="45" t="str">
        <f>IF(Sheet1!BQ182="Y", "Yes", IF(Sheet1!BQ182="N", "No",""))</f>
        <v/>
      </c>
      <c r="AE182" s="45" t="str">
        <f>IF(Sheet1!BR182&lt;&gt;"", Sheet1!BR182, "")</f>
        <v/>
      </c>
      <c r="AF182" s="45" t="str">
        <f>IF(Sheet1!BS182&lt;&gt;"", "Yes", IF(Sheet1!BT182&lt;&gt;"", "No", IF(Sheet1!BU182&lt;&gt;"", "No surviving parent", IF(Sheet1!BV182&lt;&gt;"", "Don't know",""))))</f>
        <v/>
      </c>
      <c r="AG182" s="45" t="str">
        <f>IF(Sheet1!BW182&lt;&gt;"", "Yes", IF(Sheet1!BX182&lt;&gt;"", "No", IF(Sheet1!BY182&lt;&gt;"", "No surviving parent", IF(Sheet1!BZ182&lt;&gt;"", "Don't know",""))))</f>
        <v/>
      </c>
      <c r="AH182" s="45" t="str">
        <f>IF(Sheet1!CA182&lt;&gt;"", "Yes","")</f>
        <v/>
      </c>
      <c r="AI182" s="45" t="str">
        <f>IF(Sheet1!CB182&lt;&gt;"", "Yes","")</f>
        <v/>
      </c>
      <c r="AJ182" s="45" t="str">
        <f>IF(Sheet1!CC182&lt;&gt;"", "Yes","")</f>
        <v/>
      </c>
      <c r="AK182" s="45" t="str">
        <f>IF(Sheet1!CD182&lt;&gt;"", "Yes","")</f>
        <v/>
      </c>
      <c r="AL182" s="45" t="str">
        <f>IF(Sheet1!CE182&lt;&gt;"", "Yes","")</f>
        <v/>
      </c>
      <c r="AM182" s="45" t="str">
        <f>IF(Sheet1!CF182&lt;&gt;"", Sheet1!CF182, "")</f>
        <v/>
      </c>
      <c r="AN182" s="45" t="str">
        <f>IF(Sheet1!CG182="Y", "Yes", IF(Sheet1!CG182="N", "No",""))</f>
        <v/>
      </c>
      <c r="AO182" s="45" t="str">
        <f>IF(Sheet1!CH182&lt;&gt;"", Sheet1!CH182, "")</f>
        <v/>
      </c>
      <c r="AP182" s="45" t="str">
        <f>IF(Sheet1!CI182&lt;&gt;"", "No family support", IF(Sheet1!CJ182&lt;&gt;"", "A little family support", IF(Sheet1!CK182&lt;&gt;"", "A lot of family support","")))</f>
        <v/>
      </c>
      <c r="AQ182" s="45" t="str">
        <f>IF(Sheet1!CL182&lt;&gt;"", Sheet1!CL182, "")</f>
        <v/>
      </c>
      <c r="AR182" s="45" t="str">
        <f>IF(Sheet1!CM182="Y", "Yes", IF(Sheet1!CM182="N", "No",""))</f>
        <v/>
      </c>
      <c r="AS182" s="45" t="str">
        <f>IF(Sheet1!CN182&lt;&gt;"", "Boys and Girls Club was supportive", "")</f>
        <v/>
      </c>
      <c r="AT182" s="45" t="str">
        <f>IF(Sheet1!CO182&lt;&gt;"", "Supported by Reach program", "")</f>
        <v/>
      </c>
      <c r="AU182" s="45" t="str">
        <f>IF(Sheet1!CP182&lt;&gt;"", "Supported by Girls Inc", "")</f>
        <v/>
      </c>
      <c r="AV182" s="45" t="str">
        <f>IF(Sheet1!CQ182&lt;&gt;"", "Supported by sports teams", "")</f>
        <v/>
      </c>
      <c r="AW182" s="45" t="str">
        <f>IF(Sheet1!CR182&lt;&gt;"", "Supported by other groups", "")</f>
        <v/>
      </c>
      <c r="AX182" s="45" t="str">
        <f>IF(Sheet1!CS182&lt;&gt;"", Sheet1!CS182, "")</f>
        <v/>
      </c>
      <c r="AY182" s="45" t="str">
        <f>IF(Sheet1!CT182="Y", "Yes", IF(Sheet1!CT182="N", "No", ""))</f>
        <v/>
      </c>
      <c r="AZ182" s="45" t="str">
        <f>IF(Sheet1!CU182="Y", "Yes", IF(Sheet1!CU182="N", "No", ""))</f>
        <v/>
      </c>
      <c r="BA182" s="45" t="str">
        <f>IF(Sheet1!CV182&lt;&gt;"", "Yes", "")</f>
        <v/>
      </c>
      <c r="BB182" s="45" t="str">
        <f>IF(Sheet1!CW182&lt;&gt;"", "Yes", "")</f>
        <v/>
      </c>
      <c r="BC182" s="45" t="str">
        <f>IF(Sheet1!CX182&lt;&gt;"", "Yes", "")</f>
        <v/>
      </c>
      <c r="BD182" s="45" t="str">
        <f>IF(Sheet1!CY182&lt;&gt;"", "Yes", "")</f>
        <v/>
      </c>
      <c r="BE182" s="45" t="str">
        <f>IF(Sheet1!CZ182="N", "Didn't see one", IF(Sheet1!CZ182="Y", IF(Sheet1!DA182="Y", "It helped", IF(Sheet1!DA182="N", "It didn't help", "")), ""))</f>
        <v/>
      </c>
      <c r="BF182" s="45" t="str">
        <f>IF(Sheet1!DB182&lt;&gt;"", Sheet1!DB182, "")</f>
        <v/>
      </c>
      <c r="BG182" s="45" t="str">
        <f>IF(Sheet1!DC182="Y", "Yes", IF(Sheet1!DC182="N", "No", ""))</f>
        <v/>
      </c>
      <c r="BH182" s="45" t="str">
        <f>IF(Sheet1!DD182="Y", "Yes", IF(Sheet1!DD182="N", "No", ""))</f>
        <v/>
      </c>
      <c r="BI182" s="45" t="str">
        <f>IF(Sheet1!DE182&lt;&gt;"", "Before", IF(Sheet1!DF182&lt;&gt;"", "After", IF(Sheet1!DG182&lt;&gt;"", "Never in a gang","")))</f>
        <v/>
      </c>
      <c r="BJ182" s="45" t="str">
        <f>IF(Sheet1!DG182&lt;&gt;"", "", IF(Sheet1!DH182&lt;&gt;"", Sheet1!DH182, ""))</f>
        <v/>
      </c>
      <c r="BK182" s="45" t="str">
        <f>IF(Sheet1!DI182="Y", "Yes", IF(Sheet1!DI182="N", "No", ""))</f>
        <v/>
      </c>
      <c r="BL182" s="45" t="str">
        <f>IF(Sheet1!DI182="Y", IF(Sheet1!DJ182&lt;&gt;"", Sheet1!DJ182, ""), "")</f>
        <v/>
      </c>
      <c r="BM182" s="45" t="str">
        <f>IF(Sheet1!DL182&lt;&gt;"", Sheet1!DL182, "")</f>
        <v/>
      </c>
      <c r="BN182" s="45" t="str">
        <f>IF(Sheet1!DM182="Y", "Yes", IF(Sheet1!DM182="N", "No", ""))</f>
        <v/>
      </c>
    </row>
    <row r="183" spans="2:66">
      <c r="B183" s="32" t="str">
        <f>IF(Sheet1!B183="M","Male", IF(Sheet1!B183="F","Female",""))</f>
        <v/>
      </c>
      <c r="C183" s="32" t="str">
        <f>IF(Sheet1!C183&lt;&gt;"","&lt;20",IF(Sheet1!D183&lt;&gt;"","21-30",IF(Sheet1!E183&lt;&gt;"","31-40",(IF(Sheet1!F183&lt;&gt;"","41-50",IF(Sheet1!G183&lt;&gt;"","50+",""))))))</f>
        <v/>
      </c>
      <c r="D183" s="32" t="str">
        <f>IF(Sheet1!H183&lt;&gt;"","Latino",IF(Sheet1!I183&lt;&gt;"", "White", IF(Sheet1!J183&lt;&gt;"", "Asian", IF(Sheet1!K183&lt;&gt;"", "African-American",IF(Sheet1!L183&lt;&gt;"", "Other","")))))</f>
        <v/>
      </c>
      <c r="E183" s="32" t="str">
        <f>IF(Sheet1!M183="N","No",IF(Sheet1!M183="Y","Yes",""))</f>
        <v/>
      </c>
      <c r="F183" s="32" t="str">
        <f>IF(Sheet1!N183&lt;&gt;"","Primary",IF(Sheet1!O183&lt;&gt;"","Middle",IF(Sheet1!P183&lt;&gt;"","Some HS",IF(Sheet1!Q183&lt;&gt;"","HS Diploma",IF(Sheet1!R183&lt;&gt;"","Some College",IF(Sheet1!S183&lt;&gt;"","College Diploma",""))))))</f>
        <v/>
      </c>
      <c r="G183" s="32" t="str">
        <f>IF(Sheet1!U183&lt;&gt;"", "&lt;5", IF(Sheet1!V183&lt;&gt;"", "5-19", IF(Sheet1!W183&lt;&gt;"", "20-40", IF(Sheet1!X183&lt;&gt;"", "&gt;40",""))))</f>
        <v/>
      </c>
      <c r="H183" s="32" t="str">
        <f>IF(Sheet1!Y183&lt;&gt;"", "Parents", IF(Sheet1!Z183&lt;&gt;"", "Illegal Activity", IF(Sheet1!AA183&lt;&gt;"", "Gov't Support", IF(Sheet1!AB183&lt;&gt;"", "Other",""))))</f>
        <v/>
      </c>
      <c r="I183" s="32" t="str">
        <f>IF(Sheet1!AC183="Y", "Yes", IF(Sheet1!AC183="N", "No", ""))</f>
        <v/>
      </c>
      <c r="J183" s="32" t="str">
        <f>IF(Sheet1!AD183="N", "0", IF(Sheet1!AE183&lt;&gt;"", "1", IF(Sheet1!AF183&lt;&gt;"", "2-3", IF(Sheet1!AG183&lt;&gt;"", "4-6", IF(Sheet1!AH183&lt;&gt;"", "7+","")))))</f>
        <v/>
      </c>
      <c r="K183" s="32" t="str">
        <f>IF(Sheet1!AI183&lt;&gt;"", "English", IF(Sheet1!AJ183&lt;&gt;"", "Spanish", IF(Sheet1!AK183&lt;&gt;"", "Other","")))</f>
        <v/>
      </c>
      <c r="L183" s="32" t="str">
        <f>IF(Sheet1!AL183&lt;&gt;"","&lt;$20,000",IF(Sheet1!AM183&lt;&gt;"","$20-49K",IF(Sheet1!AN183&lt;&gt;"","$50-100K",IF(Sheet1!AO183&lt;&gt;"","&gt;$100K",""))))</f>
        <v/>
      </c>
      <c r="M183" s="32" t="str">
        <f>IF(Sheet1!AP183="Y", "Yes", IF(Sheet1!AP183="N", "No",""))</f>
        <v/>
      </c>
      <c r="N183" s="51" t="str">
        <f>IF(Sheet1!AQ183="Y", "Yes", IF(Sheet1!AQ183="N", "No",""))</f>
        <v/>
      </c>
      <c r="O183" s="45" t="str">
        <f>IF(Sheet1!AR183="N", 0, IF(Sheet1!AS183&lt;&gt;"", Sheet1!AS183, ""))</f>
        <v/>
      </c>
      <c r="P183" s="45" t="str">
        <f>IF(Sheet1!AT183&lt;&gt;"", "Never", IF(Sheet1!AU183&lt;&gt;"", "Sometimes", IF(Sheet1!AV183&lt;&gt;"", "Often", IF(Sheet1!AW183&lt;&gt;"", "Always",""))))</f>
        <v/>
      </c>
      <c r="Q183" s="45" t="str">
        <f>IF(Sheet1!AX183="Y", "Yes", IF(Sheet1!AX183="N", "No",""))</f>
        <v/>
      </c>
      <c r="R183" s="45" t="str">
        <f>IF(Sheet1!AY183="Y", IF(Sheet1!AZ183&lt;&gt;"", Sheet1!AZ183-Sheet1!DK183+Sheet1!DL183, ""),"")</f>
        <v/>
      </c>
      <c r="S183" s="45" t="str">
        <f>IF(Sheet1!BA183="Y", IF(Sheet1!BB183&lt;&gt;"", Sheet1!BB183-Sheet1!DK183+Sheet1!DL183, ""),"")</f>
        <v/>
      </c>
      <c r="T183" s="45" t="str">
        <f>IF(Sheet1!BC183="Y", IF(Sheet1!BD183&lt;&gt;"", Sheet1!BD183-Sheet1!DK183+Sheet1!DL183, ""),"")</f>
        <v/>
      </c>
      <c r="U183" s="45" t="str">
        <f>IF(Sheet1!BE183="Y", IF(Sheet1!BF183&lt;&gt;"", Sheet1!BF183-Sheet1!DK183+Sheet1!DL183, ""),"")</f>
        <v/>
      </c>
      <c r="V183" s="45" t="str">
        <f>IF(Sheet1!BG183&lt;&gt;"", Sheet1!BG183,"")</f>
        <v/>
      </c>
      <c r="W183" s="45" t="str">
        <f>IF(Sheet1!BH183&lt;&gt;"", Sheet1!BH183,"")</f>
        <v/>
      </c>
      <c r="X183" s="45" t="str">
        <f>IF(Sheet1!BI183&lt;&gt;"", Sheet1!BI183,"")</f>
        <v/>
      </c>
      <c r="Y183" s="45" t="str">
        <f>IF(Sheet1!BJ183="N", 0, IF(Sheet1!BK183&lt;&gt;"", Sheet1!BK183,""))</f>
        <v/>
      </c>
      <c r="Z183" s="45" t="str">
        <f>IF(Sheet1!BK183="N", 0, IF(Sheet1!BL183&lt;&gt;"", Sheet1!BL183,""))</f>
        <v/>
      </c>
      <c r="AA183" s="45" t="str">
        <f>IF(Sheet1!BN183&lt;&gt;"", Sheet1!BN183, "")</f>
        <v/>
      </c>
      <c r="AB183" s="45" t="str">
        <f>IF(Sheet1!BO183="Y", "Yes", IF(Sheet1!BO183="N", "No", IF(Sheet1!BO183="NA", "NA","")))</f>
        <v/>
      </c>
      <c r="AC183" s="45" t="str">
        <f>IF(Sheet1!BO183="N", "No", IF(Sheet1!BO183="NA", "No kids", IF(Sheet1!BP183="Y", "Enough", IF(Sheet1!BP183="N", "Not enough", ""))))</f>
        <v/>
      </c>
      <c r="AD183" s="45" t="str">
        <f>IF(Sheet1!BQ183="Y", "Yes", IF(Sheet1!BQ183="N", "No",""))</f>
        <v/>
      </c>
      <c r="AE183" s="45" t="str">
        <f>IF(Sheet1!BR183&lt;&gt;"", Sheet1!BR183, "")</f>
        <v/>
      </c>
      <c r="AF183" s="45" t="str">
        <f>IF(Sheet1!BS183&lt;&gt;"", "Yes", IF(Sheet1!BT183&lt;&gt;"", "No", IF(Sheet1!BU183&lt;&gt;"", "No surviving parent", IF(Sheet1!BV183&lt;&gt;"", "Don't know",""))))</f>
        <v/>
      </c>
      <c r="AG183" s="45" t="str">
        <f>IF(Sheet1!BW183&lt;&gt;"", "Yes", IF(Sheet1!BX183&lt;&gt;"", "No", IF(Sheet1!BY183&lt;&gt;"", "No surviving parent", IF(Sheet1!BZ183&lt;&gt;"", "Don't know",""))))</f>
        <v/>
      </c>
      <c r="AH183" s="45" t="str">
        <f>IF(Sheet1!CA183&lt;&gt;"", "Yes","")</f>
        <v/>
      </c>
      <c r="AI183" s="45" t="str">
        <f>IF(Sheet1!CB183&lt;&gt;"", "Yes","")</f>
        <v/>
      </c>
      <c r="AJ183" s="45" t="str">
        <f>IF(Sheet1!CC183&lt;&gt;"", "Yes","")</f>
        <v/>
      </c>
      <c r="AK183" s="45" t="str">
        <f>IF(Sheet1!CD183&lt;&gt;"", "Yes","")</f>
        <v/>
      </c>
      <c r="AL183" s="45" t="str">
        <f>IF(Sheet1!CE183&lt;&gt;"", "Yes","")</f>
        <v/>
      </c>
      <c r="AM183" s="45" t="str">
        <f>IF(Sheet1!CF183&lt;&gt;"", Sheet1!CF183, "")</f>
        <v/>
      </c>
      <c r="AN183" s="45" t="str">
        <f>IF(Sheet1!CG183="Y", "Yes", IF(Sheet1!CG183="N", "No",""))</f>
        <v/>
      </c>
      <c r="AO183" s="45" t="str">
        <f>IF(Sheet1!CH183&lt;&gt;"", Sheet1!CH183, "")</f>
        <v/>
      </c>
      <c r="AP183" s="45" t="str">
        <f>IF(Sheet1!CI183&lt;&gt;"", "No family support", IF(Sheet1!CJ183&lt;&gt;"", "A little family support", IF(Sheet1!CK183&lt;&gt;"", "A lot of family support","")))</f>
        <v/>
      </c>
      <c r="AQ183" s="45" t="str">
        <f>IF(Sheet1!CL183&lt;&gt;"", Sheet1!CL183, "")</f>
        <v/>
      </c>
      <c r="AR183" s="45" t="str">
        <f>IF(Sheet1!CM183="Y", "Yes", IF(Sheet1!CM183="N", "No",""))</f>
        <v/>
      </c>
      <c r="AS183" s="45" t="str">
        <f>IF(Sheet1!CN183&lt;&gt;"", "Boys and Girls Club was supportive", "")</f>
        <v/>
      </c>
      <c r="AT183" s="45" t="str">
        <f>IF(Sheet1!CO183&lt;&gt;"", "Supported by Reach program", "")</f>
        <v/>
      </c>
      <c r="AU183" s="45" t="str">
        <f>IF(Sheet1!CP183&lt;&gt;"", "Supported by Girls Inc", "")</f>
        <v/>
      </c>
      <c r="AV183" s="45" t="str">
        <f>IF(Sheet1!CQ183&lt;&gt;"", "Supported by sports teams", "")</f>
        <v/>
      </c>
      <c r="AW183" s="45" t="str">
        <f>IF(Sheet1!CR183&lt;&gt;"", "Supported by other groups", "")</f>
        <v/>
      </c>
      <c r="AX183" s="45" t="str">
        <f>IF(Sheet1!CS183&lt;&gt;"", Sheet1!CS183, "")</f>
        <v/>
      </c>
      <c r="AY183" s="45" t="str">
        <f>IF(Sheet1!CT183="Y", "Yes", IF(Sheet1!CT183="N", "No", ""))</f>
        <v/>
      </c>
      <c r="AZ183" s="45" t="str">
        <f>IF(Sheet1!CU183="Y", "Yes", IF(Sheet1!CU183="N", "No", ""))</f>
        <v/>
      </c>
      <c r="BA183" s="45" t="str">
        <f>IF(Sheet1!CV183&lt;&gt;"", "Yes", "")</f>
        <v/>
      </c>
      <c r="BB183" s="45" t="str">
        <f>IF(Sheet1!CW183&lt;&gt;"", "Yes", "")</f>
        <v/>
      </c>
      <c r="BC183" s="45" t="str">
        <f>IF(Sheet1!CX183&lt;&gt;"", "Yes", "")</f>
        <v/>
      </c>
      <c r="BD183" s="45" t="str">
        <f>IF(Sheet1!CY183&lt;&gt;"", "Yes", "")</f>
        <v/>
      </c>
      <c r="BE183" s="45" t="str">
        <f>IF(Sheet1!CZ183="N", "Didn't see one", IF(Sheet1!CZ183="Y", IF(Sheet1!DA183="Y", "It helped", IF(Sheet1!DA183="N", "It didn't help", "")), ""))</f>
        <v/>
      </c>
      <c r="BF183" s="45" t="str">
        <f>IF(Sheet1!DB183&lt;&gt;"", Sheet1!DB183, "")</f>
        <v/>
      </c>
      <c r="BG183" s="45" t="str">
        <f>IF(Sheet1!DC183="Y", "Yes", IF(Sheet1!DC183="N", "No", ""))</f>
        <v/>
      </c>
      <c r="BH183" s="45" t="str">
        <f>IF(Sheet1!DD183="Y", "Yes", IF(Sheet1!DD183="N", "No", ""))</f>
        <v/>
      </c>
      <c r="BI183" s="45" t="str">
        <f>IF(Sheet1!DE183&lt;&gt;"", "Before", IF(Sheet1!DF183&lt;&gt;"", "After", IF(Sheet1!DG183&lt;&gt;"", "Never in a gang","")))</f>
        <v/>
      </c>
      <c r="BJ183" s="45" t="str">
        <f>IF(Sheet1!DG183&lt;&gt;"", "", IF(Sheet1!DH183&lt;&gt;"", Sheet1!DH183, ""))</f>
        <v/>
      </c>
      <c r="BK183" s="45" t="str">
        <f>IF(Sheet1!DI183="Y", "Yes", IF(Sheet1!DI183="N", "No", ""))</f>
        <v/>
      </c>
      <c r="BL183" s="45" t="str">
        <f>IF(Sheet1!DI183="Y", IF(Sheet1!DJ183&lt;&gt;"", Sheet1!DJ183, ""), "")</f>
        <v/>
      </c>
      <c r="BM183" s="45" t="str">
        <f>IF(Sheet1!DL183&lt;&gt;"", Sheet1!DL183, "")</f>
        <v/>
      </c>
      <c r="BN183" s="45" t="str">
        <f>IF(Sheet1!DM183="Y", "Yes", IF(Sheet1!DM183="N", "No", ""))</f>
        <v/>
      </c>
    </row>
    <row r="184" spans="2:66">
      <c r="B184" s="32" t="str">
        <f>IF(Sheet1!B184="M","Male", IF(Sheet1!B184="F","Female",""))</f>
        <v/>
      </c>
      <c r="C184" s="32" t="str">
        <f>IF(Sheet1!C184&lt;&gt;"","&lt;20",IF(Sheet1!D184&lt;&gt;"","21-30",IF(Sheet1!E184&lt;&gt;"","31-40",(IF(Sheet1!F184&lt;&gt;"","41-50",IF(Sheet1!G184&lt;&gt;"","50+",""))))))</f>
        <v/>
      </c>
      <c r="D184" s="32" t="str">
        <f>IF(Sheet1!H184&lt;&gt;"","Latino",IF(Sheet1!I184&lt;&gt;"", "White", IF(Sheet1!J184&lt;&gt;"", "Asian", IF(Sheet1!K184&lt;&gt;"", "African-American",IF(Sheet1!L184&lt;&gt;"", "Other","")))))</f>
        <v/>
      </c>
      <c r="E184" s="32" t="str">
        <f>IF(Sheet1!M184="N","No",IF(Sheet1!M184="Y","Yes",""))</f>
        <v/>
      </c>
      <c r="F184" s="32" t="str">
        <f>IF(Sheet1!N184&lt;&gt;"","Primary",IF(Sheet1!O184&lt;&gt;"","Middle",IF(Sheet1!P184&lt;&gt;"","Some HS",IF(Sheet1!Q184&lt;&gt;"","HS Diploma",IF(Sheet1!R184&lt;&gt;"","Some College",IF(Sheet1!S184&lt;&gt;"","College Diploma",""))))))</f>
        <v/>
      </c>
      <c r="G184" s="32" t="str">
        <f>IF(Sheet1!U184&lt;&gt;"", "&lt;5", IF(Sheet1!V184&lt;&gt;"", "5-19", IF(Sheet1!W184&lt;&gt;"", "20-40", IF(Sheet1!X184&lt;&gt;"", "&gt;40",""))))</f>
        <v/>
      </c>
      <c r="H184" s="32" t="str">
        <f>IF(Sheet1!Y184&lt;&gt;"", "Parents", IF(Sheet1!Z184&lt;&gt;"", "Illegal Activity", IF(Sheet1!AA184&lt;&gt;"", "Gov't Support", IF(Sheet1!AB184&lt;&gt;"", "Other",""))))</f>
        <v/>
      </c>
      <c r="I184" s="32" t="str">
        <f>IF(Sheet1!AC184="Y", "Yes", IF(Sheet1!AC184="N", "No", ""))</f>
        <v/>
      </c>
      <c r="J184" s="32" t="str">
        <f>IF(Sheet1!AD184="N", "0", IF(Sheet1!AE184&lt;&gt;"", "1", IF(Sheet1!AF184&lt;&gt;"", "2-3", IF(Sheet1!AG184&lt;&gt;"", "4-6", IF(Sheet1!AH184&lt;&gt;"", "7+","")))))</f>
        <v/>
      </c>
      <c r="K184" s="32" t="str">
        <f>IF(Sheet1!AI184&lt;&gt;"", "English", IF(Sheet1!AJ184&lt;&gt;"", "Spanish", IF(Sheet1!AK184&lt;&gt;"", "Other","")))</f>
        <v/>
      </c>
      <c r="L184" s="32" t="str">
        <f>IF(Sheet1!AL184&lt;&gt;"","&lt;$20,000",IF(Sheet1!AM184&lt;&gt;"","$20-49K",IF(Sheet1!AN184&lt;&gt;"","$50-100K",IF(Sheet1!AO184&lt;&gt;"","&gt;$100K",""))))</f>
        <v/>
      </c>
      <c r="M184" s="32" t="str">
        <f>IF(Sheet1!AP184="Y", "Yes", IF(Sheet1!AP184="N", "No",""))</f>
        <v/>
      </c>
      <c r="N184" s="51" t="str">
        <f>IF(Sheet1!AQ184="Y", "Yes", IF(Sheet1!AQ184="N", "No",""))</f>
        <v/>
      </c>
      <c r="O184" s="45" t="str">
        <f>IF(Sheet1!AR184="N", 0, IF(Sheet1!AS184&lt;&gt;"", Sheet1!AS184, ""))</f>
        <v/>
      </c>
      <c r="P184" s="45" t="str">
        <f>IF(Sheet1!AT184&lt;&gt;"", "Never", IF(Sheet1!AU184&lt;&gt;"", "Sometimes", IF(Sheet1!AV184&lt;&gt;"", "Often", IF(Sheet1!AW184&lt;&gt;"", "Always",""))))</f>
        <v/>
      </c>
      <c r="Q184" s="45" t="str">
        <f>IF(Sheet1!AX184="Y", "Yes", IF(Sheet1!AX184="N", "No",""))</f>
        <v/>
      </c>
      <c r="R184" s="45" t="str">
        <f>IF(Sheet1!AY184="Y", IF(Sheet1!AZ184&lt;&gt;"", Sheet1!AZ184-Sheet1!DK184+Sheet1!DL184, ""),"")</f>
        <v/>
      </c>
      <c r="S184" s="45" t="str">
        <f>IF(Sheet1!BA184="Y", IF(Sheet1!BB184&lt;&gt;"", Sheet1!BB184-Sheet1!DK184+Sheet1!DL184, ""),"")</f>
        <v/>
      </c>
      <c r="T184" s="45" t="str">
        <f>IF(Sheet1!BC184="Y", IF(Sheet1!BD184&lt;&gt;"", Sheet1!BD184-Sheet1!DK184+Sheet1!DL184, ""),"")</f>
        <v/>
      </c>
      <c r="U184" s="45" t="str">
        <f>IF(Sheet1!BE184="Y", IF(Sheet1!BF184&lt;&gt;"", Sheet1!BF184-Sheet1!DK184+Sheet1!DL184, ""),"")</f>
        <v/>
      </c>
      <c r="V184" s="45" t="str">
        <f>IF(Sheet1!BG184&lt;&gt;"", Sheet1!BG184,"")</f>
        <v/>
      </c>
      <c r="W184" s="45" t="str">
        <f>IF(Sheet1!BH184&lt;&gt;"", Sheet1!BH184,"")</f>
        <v/>
      </c>
      <c r="X184" s="45" t="str">
        <f>IF(Sheet1!BI184&lt;&gt;"", Sheet1!BI184,"")</f>
        <v/>
      </c>
      <c r="Y184" s="45" t="str">
        <f>IF(Sheet1!BJ184="N", 0, IF(Sheet1!BK184&lt;&gt;"", Sheet1!BK184,""))</f>
        <v/>
      </c>
      <c r="Z184" s="45" t="str">
        <f>IF(Sheet1!BK184="N", 0, IF(Sheet1!BL184&lt;&gt;"", Sheet1!BL184,""))</f>
        <v/>
      </c>
      <c r="AA184" s="45" t="str">
        <f>IF(Sheet1!BN184&lt;&gt;"", Sheet1!BN184, "")</f>
        <v/>
      </c>
      <c r="AB184" s="45" t="str">
        <f>IF(Sheet1!BO184="Y", "Yes", IF(Sheet1!BO184="N", "No", IF(Sheet1!BO184="NA", "NA","")))</f>
        <v/>
      </c>
      <c r="AC184" s="45" t="str">
        <f>IF(Sheet1!BO184="N", "No", IF(Sheet1!BO184="NA", "No kids", IF(Sheet1!BP184="Y", "Enough", IF(Sheet1!BP184="N", "Not enough", ""))))</f>
        <v/>
      </c>
      <c r="AD184" s="45" t="str">
        <f>IF(Sheet1!BQ184="Y", "Yes", IF(Sheet1!BQ184="N", "No",""))</f>
        <v/>
      </c>
      <c r="AE184" s="45" t="str">
        <f>IF(Sheet1!BR184&lt;&gt;"", Sheet1!BR184, "")</f>
        <v/>
      </c>
      <c r="AF184" s="45" t="str">
        <f>IF(Sheet1!BS184&lt;&gt;"", "Yes", IF(Sheet1!BT184&lt;&gt;"", "No", IF(Sheet1!BU184&lt;&gt;"", "No surviving parent", IF(Sheet1!BV184&lt;&gt;"", "Don't know",""))))</f>
        <v/>
      </c>
      <c r="AG184" s="45" t="str">
        <f>IF(Sheet1!BW184&lt;&gt;"", "Yes", IF(Sheet1!BX184&lt;&gt;"", "No", IF(Sheet1!BY184&lt;&gt;"", "No surviving parent", IF(Sheet1!BZ184&lt;&gt;"", "Don't know",""))))</f>
        <v/>
      </c>
      <c r="AH184" s="45" t="str">
        <f>IF(Sheet1!CA184&lt;&gt;"", "Yes","")</f>
        <v/>
      </c>
      <c r="AI184" s="45" t="str">
        <f>IF(Sheet1!CB184&lt;&gt;"", "Yes","")</f>
        <v/>
      </c>
      <c r="AJ184" s="45" t="str">
        <f>IF(Sheet1!CC184&lt;&gt;"", "Yes","")</f>
        <v/>
      </c>
      <c r="AK184" s="45" t="str">
        <f>IF(Sheet1!CD184&lt;&gt;"", "Yes","")</f>
        <v/>
      </c>
      <c r="AL184" s="45" t="str">
        <f>IF(Sheet1!CE184&lt;&gt;"", "Yes","")</f>
        <v/>
      </c>
      <c r="AM184" s="45" t="str">
        <f>IF(Sheet1!CF184&lt;&gt;"", Sheet1!CF184, "")</f>
        <v/>
      </c>
      <c r="AN184" s="45" t="str">
        <f>IF(Sheet1!CG184="Y", "Yes", IF(Sheet1!CG184="N", "No",""))</f>
        <v/>
      </c>
      <c r="AO184" s="45" t="str">
        <f>IF(Sheet1!CH184&lt;&gt;"", Sheet1!CH184, "")</f>
        <v/>
      </c>
      <c r="AP184" s="45" t="str">
        <f>IF(Sheet1!CI184&lt;&gt;"", "No family support", IF(Sheet1!CJ184&lt;&gt;"", "A little family support", IF(Sheet1!CK184&lt;&gt;"", "A lot of family support","")))</f>
        <v/>
      </c>
      <c r="AQ184" s="45" t="str">
        <f>IF(Sheet1!CL184&lt;&gt;"", Sheet1!CL184, "")</f>
        <v/>
      </c>
      <c r="AR184" s="45" t="str">
        <f>IF(Sheet1!CM184="Y", "Yes", IF(Sheet1!CM184="N", "No",""))</f>
        <v/>
      </c>
      <c r="AS184" s="45" t="str">
        <f>IF(Sheet1!CN184&lt;&gt;"", "Boys and Girls Club was supportive", "")</f>
        <v/>
      </c>
      <c r="AT184" s="45" t="str">
        <f>IF(Sheet1!CO184&lt;&gt;"", "Supported by Reach program", "")</f>
        <v/>
      </c>
      <c r="AU184" s="45" t="str">
        <f>IF(Sheet1!CP184&lt;&gt;"", "Supported by Girls Inc", "")</f>
        <v/>
      </c>
      <c r="AV184" s="45" t="str">
        <f>IF(Sheet1!CQ184&lt;&gt;"", "Supported by sports teams", "")</f>
        <v/>
      </c>
      <c r="AW184" s="45" t="str">
        <f>IF(Sheet1!CR184&lt;&gt;"", "Supported by other groups", "")</f>
        <v/>
      </c>
      <c r="AX184" s="45" t="str">
        <f>IF(Sheet1!CS184&lt;&gt;"", Sheet1!CS184, "")</f>
        <v/>
      </c>
      <c r="AY184" s="45" t="str">
        <f>IF(Sheet1!CT184="Y", "Yes", IF(Sheet1!CT184="N", "No", ""))</f>
        <v/>
      </c>
      <c r="AZ184" s="45" t="str">
        <f>IF(Sheet1!CU184="Y", "Yes", IF(Sheet1!CU184="N", "No", ""))</f>
        <v/>
      </c>
      <c r="BA184" s="45" t="str">
        <f>IF(Sheet1!CV184&lt;&gt;"", "Yes", "")</f>
        <v/>
      </c>
      <c r="BB184" s="45" t="str">
        <f>IF(Sheet1!CW184&lt;&gt;"", "Yes", "")</f>
        <v/>
      </c>
      <c r="BC184" s="45" t="str">
        <f>IF(Sheet1!CX184&lt;&gt;"", "Yes", "")</f>
        <v/>
      </c>
      <c r="BD184" s="45" t="str">
        <f>IF(Sheet1!CY184&lt;&gt;"", "Yes", "")</f>
        <v/>
      </c>
      <c r="BE184" s="45" t="str">
        <f>IF(Sheet1!CZ184="N", "Didn't see one", IF(Sheet1!CZ184="Y", IF(Sheet1!DA184="Y", "It helped", IF(Sheet1!DA184="N", "It didn't help", "")), ""))</f>
        <v/>
      </c>
      <c r="BF184" s="45" t="str">
        <f>IF(Sheet1!DB184&lt;&gt;"", Sheet1!DB184, "")</f>
        <v/>
      </c>
      <c r="BG184" s="45" t="str">
        <f>IF(Sheet1!DC184="Y", "Yes", IF(Sheet1!DC184="N", "No", ""))</f>
        <v/>
      </c>
      <c r="BH184" s="45" t="str">
        <f>IF(Sheet1!DD184="Y", "Yes", IF(Sheet1!DD184="N", "No", ""))</f>
        <v/>
      </c>
      <c r="BI184" s="45" t="str">
        <f>IF(Sheet1!DE184&lt;&gt;"", "Before", IF(Sheet1!DF184&lt;&gt;"", "After", IF(Sheet1!DG184&lt;&gt;"", "Never in a gang","")))</f>
        <v/>
      </c>
      <c r="BJ184" s="45" t="str">
        <f>IF(Sheet1!DG184&lt;&gt;"", "", IF(Sheet1!DH184&lt;&gt;"", Sheet1!DH184, ""))</f>
        <v/>
      </c>
      <c r="BK184" s="45" t="str">
        <f>IF(Sheet1!DI184="Y", "Yes", IF(Sheet1!DI184="N", "No", ""))</f>
        <v/>
      </c>
      <c r="BL184" s="45" t="str">
        <f>IF(Sheet1!DI184="Y", IF(Sheet1!DJ184&lt;&gt;"", Sheet1!DJ184, ""), "")</f>
        <v/>
      </c>
      <c r="BM184" s="45" t="str">
        <f>IF(Sheet1!DL184&lt;&gt;"", Sheet1!DL184, "")</f>
        <v/>
      </c>
      <c r="BN184" s="45" t="str">
        <f>IF(Sheet1!DM184="Y", "Yes", IF(Sheet1!DM184="N", "No", ""))</f>
        <v/>
      </c>
    </row>
    <row r="185" spans="2:66">
      <c r="B185" s="32" t="str">
        <f>IF(Sheet1!B185="M","Male", IF(Sheet1!B185="F","Female",""))</f>
        <v/>
      </c>
      <c r="C185" s="32" t="str">
        <f>IF(Sheet1!C185&lt;&gt;"","&lt;20",IF(Sheet1!D185&lt;&gt;"","21-30",IF(Sheet1!E185&lt;&gt;"","31-40",(IF(Sheet1!F185&lt;&gt;"","41-50",IF(Sheet1!G185&lt;&gt;"","50+",""))))))</f>
        <v/>
      </c>
      <c r="D185" s="32" t="str">
        <f>IF(Sheet1!H185&lt;&gt;"","Latino",IF(Sheet1!I185&lt;&gt;"", "White", IF(Sheet1!J185&lt;&gt;"", "Asian", IF(Sheet1!K185&lt;&gt;"", "African-American",IF(Sheet1!L185&lt;&gt;"", "Other","")))))</f>
        <v/>
      </c>
      <c r="E185" s="32" t="str">
        <f>IF(Sheet1!M185="N","No",IF(Sheet1!M185="Y","Yes",""))</f>
        <v/>
      </c>
      <c r="F185" s="32" t="str">
        <f>IF(Sheet1!N185&lt;&gt;"","Primary",IF(Sheet1!O185&lt;&gt;"","Middle",IF(Sheet1!P185&lt;&gt;"","Some HS",IF(Sheet1!Q185&lt;&gt;"","HS Diploma",IF(Sheet1!R185&lt;&gt;"","Some College",IF(Sheet1!S185&lt;&gt;"","College Diploma",""))))))</f>
        <v/>
      </c>
      <c r="G185" s="32" t="str">
        <f>IF(Sheet1!U185&lt;&gt;"", "&lt;5", IF(Sheet1!V185&lt;&gt;"", "5-19", IF(Sheet1!W185&lt;&gt;"", "20-40", IF(Sheet1!X185&lt;&gt;"", "&gt;40",""))))</f>
        <v/>
      </c>
      <c r="H185" s="32" t="str">
        <f>IF(Sheet1!Y185&lt;&gt;"", "Parents", IF(Sheet1!Z185&lt;&gt;"", "Illegal Activity", IF(Sheet1!AA185&lt;&gt;"", "Gov't Support", IF(Sheet1!AB185&lt;&gt;"", "Other",""))))</f>
        <v/>
      </c>
      <c r="I185" s="32" t="str">
        <f>IF(Sheet1!AC185="Y", "Yes", IF(Sheet1!AC185="N", "No", ""))</f>
        <v/>
      </c>
      <c r="J185" s="32" t="str">
        <f>IF(Sheet1!AD185="N", "0", IF(Sheet1!AE185&lt;&gt;"", "1", IF(Sheet1!AF185&lt;&gt;"", "2-3", IF(Sheet1!AG185&lt;&gt;"", "4-6", IF(Sheet1!AH185&lt;&gt;"", "7+","")))))</f>
        <v/>
      </c>
      <c r="K185" s="32" t="str">
        <f>IF(Sheet1!AI185&lt;&gt;"", "English", IF(Sheet1!AJ185&lt;&gt;"", "Spanish", IF(Sheet1!AK185&lt;&gt;"", "Other","")))</f>
        <v/>
      </c>
      <c r="L185" s="32" t="str">
        <f>IF(Sheet1!AL185&lt;&gt;"","&lt;$20,000",IF(Sheet1!AM185&lt;&gt;"","$20-49K",IF(Sheet1!AN185&lt;&gt;"","$50-100K",IF(Sheet1!AO185&lt;&gt;"","&gt;$100K",""))))</f>
        <v/>
      </c>
      <c r="M185" s="32" t="str">
        <f>IF(Sheet1!AP185="Y", "Yes", IF(Sheet1!AP185="N", "No",""))</f>
        <v/>
      </c>
      <c r="N185" s="51" t="str">
        <f>IF(Sheet1!AQ185="Y", "Yes", IF(Sheet1!AQ185="N", "No",""))</f>
        <v/>
      </c>
      <c r="O185" s="45" t="str">
        <f>IF(Sheet1!AR185="N", 0, IF(Sheet1!AS185&lt;&gt;"", Sheet1!AS185, ""))</f>
        <v/>
      </c>
      <c r="P185" s="45" t="str">
        <f>IF(Sheet1!AT185&lt;&gt;"", "Never", IF(Sheet1!AU185&lt;&gt;"", "Sometimes", IF(Sheet1!AV185&lt;&gt;"", "Often", IF(Sheet1!AW185&lt;&gt;"", "Always",""))))</f>
        <v/>
      </c>
      <c r="Q185" s="45" t="str">
        <f>IF(Sheet1!AX185="Y", "Yes", IF(Sheet1!AX185="N", "No",""))</f>
        <v/>
      </c>
      <c r="R185" s="45" t="str">
        <f>IF(Sheet1!AY185="Y", IF(Sheet1!AZ185&lt;&gt;"", Sheet1!AZ185-Sheet1!DK185+Sheet1!DL185, ""),"")</f>
        <v/>
      </c>
      <c r="S185" s="45" t="str">
        <f>IF(Sheet1!BA185="Y", IF(Sheet1!BB185&lt;&gt;"", Sheet1!BB185-Sheet1!DK185+Sheet1!DL185, ""),"")</f>
        <v/>
      </c>
      <c r="T185" s="45" t="str">
        <f>IF(Sheet1!BC185="Y", IF(Sheet1!BD185&lt;&gt;"", Sheet1!BD185-Sheet1!DK185+Sheet1!DL185, ""),"")</f>
        <v/>
      </c>
      <c r="U185" s="45" t="str">
        <f>IF(Sheet1!BE185="Y", IF(Sheet1!BF185&lt;&gt;"", Sheet1!BF185-Sheet1!DK185+Sheet1!DL185, ""),"")</f>
        <v/>
      </c>
      <c r="V185" s="45" t="str">
        <f>IF(Sheet1!BG185&lt;&gt;"", Sheet1!BG185,"")</f>
        <v/>
      </c>
      <c r="W185" s="45" t="str">
        <f>IF(Sheet1!BH185&lt;&gt;"", Sheet1!BH185,"")</f>
        <v/>
      </c>
      <c r="X185" s="45" t="str">
        <f>IF(Sheet1!BI185&lt;&gt;"", Sheet1!BI185,"")</f>
        <v/>
      </c>
      <c r="Y185" s="45" t="str">
        <f>IF(Sheet1!BJ185="N", 0, IF(Sheet1!BK185&lt;&gt;"", Sheet1!BK185,""))</f>
        <v/>
      </c>
      <c r="Z185" s="45" t="str">
        <f>IF(Sheet1!BK185="N", 0, IF(Sheet1!BL185&lt;&gt;"", Sheet1!BL185,""))</f>
        <v/>
      </c>
      <c r="AA185" s="45" t="str">
        <f>IF(Sheet1!BN185&lt;&gt;"", Sheet1!BN185, "")</f>
        <v/>
      </c>
      <c r="AB185" s="45" t="str">
        <f>IF(Sheet1!BO185="Y", "Yes", IF(Sheet1!BO185="N", "No", IF(Sheet1!BO185="NA", "NA","")))</f>
        <v/>
      </c>
      <c r="AC185" s="45" t="str">
        <f>IF(Sheet1!BO185="N", "No", IF(Sheet1!BO185="NA", "No kids", IF(Sheet1!BP185="Y", "Enough", IF(Sheet1!BP185="N", "Not enough", ""))))</f>
        <v/>
      </c>
      <c r="AD185" s="45" t="str">
        <f>IF(Sheet1!BQ185="Y", "Yes", IF(Sheet1!BQ185="N", "No",""))</f>
        <v/>
      </c>
      <c r="AE185" s="45" t="str">
        <f>IF(Sheet1!BR185&lt;&gt;"", Sheet1!BR185, "")</f>
        <v/>
      </c>
      <c r="AF185" s="45" t="str">
        <f>IF(Sheet1!BS185&lt;&gt;"", "Yes", IF(Sheet1!BT185&lt;&gt;"", "No", IF(Sheet1!BU185&lt;&gt;"", "No surviving parent", IF(Sheet1!BV185&lt;&gt;"", "Don't know",""))))</f>
        <v/>
      </c>
      <c r="AG185" s="45" t="str">
        <f>IF(Sheet1!BW185&lt;&gt;"", "Yes", IF(Sheet1!BX185&lt;&gt;"", "No", IF(Sheet1!BY185&lt;&gt;"", "No surviving parent", IF(Sheet1!BZ185&lt;&gt;"", "Don't know",""))))</f>
        <v/>
      </c>
      <c r="AH185" s="45" t="str">
        <f>IF(Sheet1!CA185&lt;&gt;"", "Yes","")</f>
        <v/>
      </c>
      <c r="AI185" s="45" t="str">
        <f>IF(Sheet1!CB185&lt;&gt;"", "Yes","")</f>
        <v/>
      </c>
      <c r="AJ185" s="45" t="str">
        <f>IF(Sheet1!CC185&lt;&gt;"", "Yes","")</f>
        <v/>
      </c>
      <c r="AK185" s="45" t="str">
        <f>IF(Sheet1!CD185&lt;&gt;"", "Yes","")</f>
        <v/>
      </c>
      <c r="AL185" s="45" t="str">
        <f>IF(Sheet1!CE185&lt;&gt;"", "Yes","")</f>
        <v/>
      </c>
      <c r="AM185" s="45" t="str">
        <f>IF(Sheet1!CF185&lt;&gt;"", Sheet1!CF185, "")</f>
        <v/>
      </c>
      <c r="AN185" s="45" t="str">
        <f>IF(Sheet1!CG185="Y", "Yes", IF(Sheet1!CG185="N", "No",""))</f>
        <v/>
      </c>
      <c r="AO185" s="45" t="str">
        <f>IF(Sheet1!CH185&lt;&gt;"", Sheet1!CH185, "")</f>
        <v/>
      </c>
      <c r="AP185" s="45" t="str">
        <f>IF(Sheet1!CI185&lt;&gt;"", "No family support", IF(Sheet1!CJ185&lt;&gt;"", "A little family support", IF(Sheet1!CK185&lt;&gt;"", "A lot of family support","")))</f>
        <v/>
      </c>
      <c r="AQ185" s="45" t="str">
        <f>IF(Sheet1!CL185&lt;&gt;"", Sheet1!CL185, "")</f>
        <v/>
      </c>
      <c r="AR185" s="45" t="str">
        <f>IF(Sheet1!CM185="Y", "Yes", IF(Sheet1!CM185="N", "No",""))</f>
        <v/>
      </c>
      <c r="AS185" s="45" t="str">
        <f>IF(Sheet1!CN185&lt;&gt;"", "Boys and Girls Club was supportive", "")</f>
        <v/>
      </c>
      <c r="AT185" s="45" t="str">
        <f>IF(Sheet1!CO185&lt;&gt;"", "Supported by Reach program", "")</f>
        <v/>
      </c>
      <c r="AU185" s="45" t="str">
        <f>IF(Sheet1!CP185&lt;&gt;"", "Supported by Girls Inc", "")</f>
        <v/>
      </c>
      <c r="AV185" s="45" t="str">
        <f>IF(Sheet1!CQ185&lt;&gt;"", "Supported by sports teams", "")</f>
        <v/>
      </c>
      <c r="AW185" s="45" t="str">
        <f>IF(Sheet1!CR185&lt;&gt;"", "Supported by other groups", "")</f>
        <v/>
      </c>
      <c r="AX185" s="45" t="str">
        <f>IF(Sheet1!CS185&lt;&gt;"", Sheet1!CS185, "")</f>
        <v/>
      </c>
      <c r="AY185" s="45" t="str">
        <f>IF(Sheet1!CT185="Y", "Yes", IF(Sheet1!CT185="N", "No", ""))</f>
        <v/>
      </c>
      <c r="AZ185" s="45" t="str">
        <f>IF(Sheet1!CU185="Y", "Yes", IF(Sheet1!CU185="N", "No", ""))</f>
        <v/>
      </c>
      <c r="BA185" s="45" t="str">
        <f>IF(Sheet1!CV185&lt;&gt;"", "Yes", "")</f>
        <v/>
      </c>
      <c r="BB185" s="45" t="str">
        <f>IF(Sheet1!CW185&lt;&gt;"", "Yes", "")</f>
        <v/>
      </c>
      <c r="BC185" s="45" t="str">
        <f>IF(Sheet1!CX185&lt;&gt;"", "Yes", "")</f>
        <v/>
      </c>
      <c r="BD185" s="45" t="str">
        <f>IF(Sheet1!CY185&lt;&gt;"", "Yes", "")</f>
        <v/>
      </c>
      <c r="BE185" s="45" t="str">
        <f>IF(Sheet1!CZ185="N", "Didn't see one", IF(Sheet1!CZ185="Y", IF(Sheet1!DA185="Y", "It helped", IF(Sheet1!DA185="N", "It didn't help", "")), ""))</f>
        <v/>
      </c>
      <c r="BF185" s="45" t="str">
        <f>IF(Sheet1!DB185&lt;&gt;"", Sheet1!DB185, "")</f>
        <v/>
      </c>
      <c r="BG185" s="45" t="str">
        <f>IF(Sheet1!DC185="Y", "Yes", IF(Sheet1!DC185="N", "No", ""))</f>
        <v/>
      </c>
      <c r="BH185" s="45" t="str">
        <f>IF(Sheet1!DD185="Y", "Yes", IF(Sheet1!DD185="N", "No", ""))</f>
        <v/>
      </c>
      <c r="BI185" s="45" t="str">
        <f>IF(Sheet1!DE185&lt;&gt;"", "Before", IF(Sheet1!DF185&lt;&gt;"", "After", IF(Sheet1!DG185&lt;&gt;"", "Never in a gang","")))</f>
        <v/>
      </c>
      <c r="BJ185" s="45" t="str">
        <f>IF(Sheet1!DG185&lt;&gt;"", "", IF(Sheet1!DH185&lt;&gt;"", Sheet1!DH185, ""))</f>
        <v/>
      </c>
      <c r="BK185" s="45" t="str">
        <f>IF(Sheet1!DI185="Y", "Yes", IF(Sheet1!DI185="N", "No", ""))</f>
        <v/>
      </c>
      <c r="BL185" s="45" t="str">
        <f>IF(Sheet1!DI185="Y", IF(Sheet1!DJ185&lt;&gt;"", Sheet1!DJ185, ""), "")</f>
        <v/>
      </c>
      <c r="BM185" s="45" t="str">
        <f>IF(Sheet1!DL185&lt;&gt;"", Sheet1!DL185, "")</f>
        <v/>
      </c>
      <c r="BN185" s="45" t="str">
        <f>IF(Sheet1!DM185="Y", "Yes", IF(Sheet1!DM185="N", "No", ""))</f>
        <v/>
      </c>
    </row>
    <row r="186" spans="2:66">
      <c r="B186" s="32" t="str">
        <f>IF(Sheet1!B186="M","Male", IF(Sheet1!B186="F","Female",""))</f>
        <v/>
      </c>
      <c r="C186" s="32" t="str">
        <f>IF(Sheet1!C186&lt;&gt;"","&lt;20",IF(Sheet1!D186&lt;&gt;"","21-30",IF(Sheet1!E186&lt;&gt;"","31-40",(IF(Sheet1!F186&lt;&gt;"","41-50",IF(Sheet1!G186&lt;&gt;"","50+",""))))))</f>
        <v/>
      </c>
      <c r="D186" s="32" t="str">
        <f>IF(Sheet1!H186&lt;&gt;"","Latino",IF(Sheet1!I186&lt;&gt;"", "White", IF(Sheet1!J186&lt;&gt;"", "Asian", IF(Sheet1!K186&lt;&gt;"", "African-American",IF(Sheet1!L186&lt;&gt;"", "Other","")))))</f>
        <v/>
      </c>
      <c r="E186" s="32" t="str">
        <f>IF(Sheet1!M186="N","No",IF(Sheet1!M186="Y","Yes",""))</f>
        <v/>
      </c>
      <c r="F186" s="32" t="str">
        <f>IF(Sheet1!N186&lt;&gt;"","Primary",IF(Sheet1!O186&lt;&gt;"","Middle",IF(Sheet1!P186&lt;&gt;"","Some HS",IF(Sheet1!Q186&lt;&gt;"","HS Diploma",IF(Sheet1!R186&lt;&gt;"","Some College",IF(Sheet1!S186&lt;&gt;"","College Diploma",""))))))</f>
        <v/>
      </c>
      <c r="G186" s="32" t="str">
        <f>IF(Sheet1!U186&lt;&gt;"", "&lt;5", IF(Sheet1!V186&lt;&gt;"", "5-19", IF(Sheet1!W186&lt;&gt;"", "20-40", IF(Sheet1!X186&lt;&gt;"", "&gt;40",""))))</f>
        <v/>
      </c>
      <c r="H186" s="32" t="str">
        <f>IF(Sheet1!Y186&lt;&gt;"", "Parents", IF(Sheet1!Z186&lt;&gt;"", "Illegal Activity", IF(Sheet1!AA186&lt;&gt;"", "Gov't Support", IF(Sheet1!AB186&lt;&gt;"", "Other",""))))</f>
        <v/>
      </c>
      <c r="I186" s="32" t="str">
        <f>IF(Sheet1!AC186="Y", "Yes", IF(Sheet1!AC186="N", "No", ""))</f>
        <v/>
      </c>
      <c r="J186" s="32" t="str">
        <f>IF(Sheet1!AD186="N", "0", IF(Sheet1!AE186&lt;&gt;"", "1", IF(Sheet1!AF186&lt;&gt;"", "2-3", IF(Sheet1!AG186&lt;&gt;"", "4-6", IF(Sheet1!AH186&lt;&gt;"", "7+","")))))</f>
        <v/>
      </c>
      <c r="K186" s="32" t="str">
        <f>IF(Sheet1!AI186&lt;&gt;"", "English", IF(Sheet1!AJ186&lt;&gt;"", "Spanish", IF(Sheet1!AK186&lt;&gt;"", "Other","")))</f>
        <v/>
      </c>
      <c r="L186" s="32" t="str">
        <f>IF(Sheet1!AL186&lt;&gt;"","&lt;$20,000",IF(Sheet1!AM186&lt;&gt;"","$20-49K",IF(Sheet1!AN186&lt;&gt;"","$50-100K",IF(Sheet1!AO186&lt;&gt;"","&gt;$100K",""))))</f>
        <v/>
      </c>
      <c r="M186" s="32" t="str">
        <f>IF(Sheet1!AP186="Y", "Yes", IF(Sheet1!AP186="N", "No",""))</f>
        <v/>
      </c>
      <c r="N186" s="51" t="str">
        <f>IF(Sheet1!AQ186="Y", "Yes", IF(Sheet1!AQ186="N", "No",""))</f>
        <v/>
      </c>
      <c r="O186" s="45" t="str">
        <f>IF(Sheet1!AR186="N", 0, IF(Sheet1!AS186&lt;&gt;"", Sheet1!AS186, ""))</f>
        <v/>
      </c>
      <c r="P186" s="45" t="str">
        <f>IF(Sheet1!AT186&lt;&gt;"", "Never", IF(Sheet1!AU186&lt;&gt;"", "Sometimes", IF(Sheet1!AV186&lt;&gt;"", "Often", IF(Sheet1!AW186&lt;&gt;"", "Always",""))))</f>
        <v/>
      </c>
      <c r="Q186" s="45" t="str">
        <f>IF(Sheet1!AX186="Y", "Yes", IF(Sheet1!AX186="N", "No",""))</f>
        <v/>
      </c>
      <c r="R186" s="45" t="str">
        <f>IF(Sheet1!AY186="Y", IF(Sheet1!AZ186&lt;&gt;"", Sheet1!AZ186-Sheet1!DK186+Sheet1!DL186, ""),"")</f>
        <v/>
      </c>
      <c r="S186" s="45" t="str">
        <f>IF(Sheet1!BA186="Y", IF(Sheet1!BB186&lt;&gt;"", Sheet1!BB186-Sheet1!DK186+Sheet1!DL186, ""),"")</f>
        <v/>
      </c>
      <c r="T186" s="45" t="str">
        <f>IF(Sheet1!BC186="Y", IF(Sheet1!BD186&lt;&gt;"", Sheet1!BD186-Sheet1!DK186+Sheet1!DL186, ""),"")</f>
        <v/>
      </c>
      <c r="U186" s="45" t="str">
        <f>IF(Sheet1!BE186="Y", IF(Sheet1!BF186&lt;&gt;"", Sheet1!BF186-Sheet1!DK186+Sheet1!DL186, ""),"")</f>
        <v/>
      </c>
      <c r="V186" s="45" t="str">
        <f>IF(Sheet1!BG186&lt;&gt;"", Sheet1!BG186,"")</f>
        <v/>
      </c>
      <c r="W186" s="45" t="str">
        <f>IF(Sheet1!BH186&lt;&gt;"", Sheet1!BH186,"")</f>
        <v/>
      </c>
      <c r="X186" s="45" t="str">
        <f>IF(Sheet1!BI186&lt;&gt;"", Sheet1!BI186,"")</f>
        <v/>
      </c>
      <c r="Y186" s="45" t="str">
        <f>IF(Sheet1!BJ186="N", 0, IF(Sheet1!BK186&lt;&gt;"", Sheet1!BK186,""))</f>
        <v/>
      </c>
      <c r="Z186" s="45" t="str">
        <f>IF(Sheet1!BK186="N", 0, IF(Sheet1!BL186&lt;&gt;"", Sheet1!BL186,""))</f>
        <v/>
      </c>
      <c r="AA186" s="45" t="str">
        <f>IF(Sheet1!BN186&lt;&gt;"", Sheet1!BN186, "")</f>
        <v/>
      </c>
      <c r="AB186" s="45" t="str">
        <f>IF(Sheet1!BO186="Y", "Yes", IF(Sheet1!BO186="N", "No", IF(Sheet1!BO186="NA", "NA","")))</f>
        <v/>
      </c>
      <c r="AC186" s="45" t="str">
        <f>IF(Sheet1!BO186="N", "No", IF(Sheet1!BO186="NA", "No kids", IF(Sheet1!BP186="Y", "Enough", IF(Sheet1!BP186="N", "Not enough", ""))))</f>
        <v/>
      </c>
      <c r="AD186" s="45" t="str">
        <f>IF(Sheet1!BQ186="Y", "Yes", IF(Sheet1!BQ186="N", "No",""))</f>
        <v/>
      </c>
      <c r="AE186" s="45" t="str">
        <f>IF(Sheet1!BR186&lt;&gt;"", Sheet1!BR186, "")</f>
        <v/>
      </c>
      <c r="AF186" s="45" t="str">
        <f>IF(Sheet1!BS186&lt;&gt;"", "Yes", IF(Sheet1!BT186&lt;&gt;"", "No", IF(Sheet1!BU186&lt;&gt;"", "No surviving parent", IF(Sheet1!BV186&lt;&gt;"", "Don't know",""))))</f>
        <v/>
      </c>
      <c r="AG186" s="45" t="str">
        <f>IF(Sheet1!BW186&lt;&gt;"", "Yes", IF(Sheet1!BX186&lt;&gt;"", "No", IF(Sheet1!BY186&lt;&gt;"", "No surviving parent", IF(Sheet1!BZ186&lt;&gt;"", "Don't know",""))))</f>
        <v/>
      </c>
      <c r="AH186" s="45" t="str">
        <f>IF(Sheet1!CA186&lt;&gt;"", "Yes","")</f>
        <v/>
      </c>
      <c r="AI186" s="45" t="str">
        <f>IF(Sheet1!CB186&lt;&gt;"", "Yes","")</f>
        <v/>
      </c>
      <c r="AJ186" s="45" t="str">
        <f>IF(Sheet1!CC186&lt;&gt;"", "Yes","")</f>
        <v/>
      </c>
      <c r="AK186" s="45" t="str">
        <f>IF(Sheet1!CD186&lt;&gt;"", "Yes","")</f>
        <v/>
      </c>
      <c r="AL186" s="45" t="str">
        <f>IF(Sheet1!CE186&lt;&gt;"", "Yes","")</f>
        <v/>
      </c>
      <c r="AM186" s="45" t="str">
        <f>IF(Sheet1!CF186&lt;&gt;"", Sheet1!CF186, "")</f>
        <v/>
      </c>
      <c r="AN186" s="45" t="str">
        <f>IF(Sheet1!CG186="Y", "Yes", IF(Sheet1!CG186="N", "No",""))</f>
        <v/>
      </c>
      <c r="AO186" s="45" t="str">
        <f>IF(Sheet1!CH186&lt;&gt;"", Sheet1!CH186, "")</f>
        <v/>
      </c>
      <c r="AP186" s="45" t="str">
        <f>IF(Sheet1!CI186&lt;&gt;"", "No family support", IF(Sheet1!CJ186&lt;&gt;"", "A little family support", IF(Sheet1!CK186&lt;&gt;"", "A lot of family support","")))</f>
        <v/>
      </c>
      <c r="AQ186" s="45" t="str">
        <f>IF(Sheet1!CL186&lt;&gt;"", Sheet1!CL186, "")</f>
        <v/>
      </c>
      <c r="AR186" s="45" t="str">
        <f>IF(Sheet1!CM186="Y", "Yes", IF(Sheet1!CM186="N", "No",""))</f>
        <v/>
      </c>
      <c r="AS186" s="45" t="str">
        <f>IF(Sheet1!CN186&lt;&gt;"", "Boys and Girls Club was supportive", "")</f>
        <v/>
      </c>
      <c r="AT186" s="45" t="str">
        <f>IF(Sheet1!CO186&lt;&gt;"", "Supported by Reach program", "")</f>
        <v/>
      </c>
      <c r="AU186" s="45" t="str">
        <f>IF(Sheet1!CP186&lt;&gt;"", "Supported by Girls Inc", "")</f>
        <v/>
      </c>
      <c r="AV186" s="45" t="str">
        <f>IF(Sheet1!CQ186&lt;&gt;"", "Supported by sports teams", "")</f>
        <v/>
      </c>
      <c r="AW186" s="45" t="str">
        <f>IF(Sheet1!CR186&lt;&gt;"", "Supported by other groups", "")</f>
        <v/>
      </c>
      <c r="AX186" s="45" t="str">
        <f>IF(Sheet1!CS186&lt;&gt;"", Sheet1!CS186, "")</f>
        <v/>
      </c>
      <c r="AY186" s="45" t="str">
        <f>IF(Sheet1!CT186="Y", "Yes", IF(Sheet1!CT186="N", "No", ""))</f>
        <v/>
      </c>
      <c r="AZ186" s="45" t="str">
        <f>IF(Sheet1!CU186="Y", "Yes", IF(Sheet1!CU186="N", "No", ""))</f>
        <v/>
      </c>
      <c r="BA186" s="45" t="str">
        <f>IF(Sheet1!CV186&lt;&gt;"", "Yes", "")</f>
        <v/>
      </c>
      <c r="BB186" s="45" t="str">
        <f>IF(Sheet1!CW186&lt;&gt;"", "Yes", "")</f>
        <v/>
      </c>
      <c r="BC186" s="45" t="str">
        <f>IF(Sheet1!CX186&lt;&gt;"", "Yes", "")</f>
        <v/>
      </c>
      <c r="BD186" s="45" t="str">
        <f>IF(Sheet1!CY186&lt;&gt;"", "Yes", "")</f>
        <v/>
      </c>
      <c r="BE186" s="45" t="str">
        <f>IF(Sheet1!CZ186="N", "Didn't see one", IF(Sheet1!CZ186="Y", IF(Sheet1!DA186="Y", "It helped", IF(Sheet1!DA186="N", "It didn't help", "")), ""))</f>
        <v/>
      </c>
      <c r="BF186" s="45" t="str">
        <f>IF(Sheet1!DB186&lt;&gt;"", Sheet1!DB186, "")</f>
        <v/>
      </c>
      <c r="BG186" s="45" t="str">
        <f>IF(Sheet1!DC186="Y", "Yes", IF(Sheet1!DC186="N", "No", ""))</f>
        <v/>
      </c>
      <c r="BH186" s="45" t="str">
        <f>IF(Sheet1!DD186="Y", "Yes", IF(Sheet1!DD186="N", "No", ""))</f>
        <v/>
      </c>
      <c r="BI186" s="45" t="str">
        <f>IF(Sheet1!DE186&lt;&gt;"", "Before", IF(Sheet1!DF186&lt;&gt;"", "After", IF(Sheet1!DG186&lt;&gt;"", "Never in a gang","")))</f>
        <v/>
      </c>
      <c r="BJ186" s="45" t="str">
        <f>IF(Sheet1!DG186&lt;&gt;"", "", IF(Sheet1!DH186&lt;&gt;"", Sheet1!DH186, ""))</f>
        <v/>
      </c>
      <c r="BK186" s="45" t="str">
        <f>IF(Sheet1!DI186="Y", "Yes", IF(Sheet1!DI186="N", "No", ""))</f>
        <v/>
      </c>
      <c r="BL186" s="45" t="str">
        <f>IF(Sheet1!DI186="Y", IF(Sheet1!DJ186&lt;&gt;"", Sheet1!DJ186, ""), "")</f>
        <v/>
      </c>
      <c r="BM186" s="45" t="str">
        <f>IF(Sheet1!DL186&lt;&gt;"", Sheet1!DL186, "")</f>
        <v/>
      </c>
      <c r="BN186" s="45" t="str">
        <f>IF(Sheet1!DM186="Y", "Yes", IF(Sheet1!DM186="N", "No", ""))</f>
        <v/>
      </c>
    </row>
    <row r="187" spans="2:66">
      <c r="B187" s="32" t="str">
        <f>IF(Sheet1!B187="M","Male", IF(Sheet1!B187="F","Female",""))</f>
        <v/>
      </c>
      <c r="C187" s="32" t="str">
        <f>IF(Sheet1!C187&lt;&gt;"","&lt;20",IF(Sheet1!D187&lt;&gt;"","21-30",IF(Sheet1!E187&lt;&gt;"","31-40",(IF(Sheet1!F187&lt;&gt;"","41-50",IF(Sheet1!G187&lt;&gt;"","50+",""))))))</f>
        <v/>
      </c>
      <c r="D187" s="32" t="str">
        <f>IF(Sheet1!H187&lt;&gt;"","Latino",IF(Sheet1!I187&lt;&gt;"", "White", IF(Sheet1!J187&lt;&gt;"", "Asian", IF(Sheet1!K187&lt;&gt;"", "African-American",IF(Sheet1!L187&lt;&gt;"", "Other","")))))</f>
        <v/>
      </c>
      <c r="E187" s="32" t="str">
        <f>IF(Sheet1!M187="N","No",IF(Sheet1!M187="Y","Yes",""))</f>
        <v/>
      </c>
      <c r="F187" s="32" t="str">
        <f>IF(Sheet1!N187&lt;&gt;"","Primary",IF(Sheet1!O187&lt;&gt;"","Middle",IF(Sheet1!P187&lt;&gt;"","Some HS",IF(Sheet1!Q187&lt;&gt;"","HS Diploma",IF(Sheet1!R187&lt;&gt;"","Some College",IF(Sheet1!S187&lt;&gt;"","College Diploma",""))))))</f>
        <v/>
      </c>
      <c r="G187" s="32" t="str">
        <f>IF(Sheet1!U187&lt;&gt;"", "&lt;5", IF(Sheet1!V187&lt;&gt;"", "5-19", IF(Sheet1!W187&lt;&gt;"", "20-40", IF(Sheet1!X187&lt;&gt;"", "&gt;40",""))))</f>
        <v/>
      </c>
      <c r="H187" s="32" t="str">
        <f>IF(Sheet1!Y187&lt;&gt;"", "Parents", IF(Sheet1!Z187&lt;&gt;"", "Illegal Activity", IF(Sheet1!AA187&lt;&gt;"", "Gov't Support", IF(Sheet1!AB187&lt;&gt;"", "Other",""))))</f>
        <v/>
      </c>
      <c r="I187" s="32" t="str">
        <f>IF(Sheet1!AC187="Y", "Yes", IF(Sheet1!AC187="N", "No", ""))</f>
        <v/>
      </c>
      <c r="J187" s="32" t="str">
        <f>IF(Sheet1!AD187="N", "0", IF(Sheet1!AE187&lt;&gt;"", "1", IF(Sheet1!AF187&lt;&gt;"", "2-3", IF(Sheet1!AG187&lt;&gt;"", "4-6", IF(Sheet1!AH187&lt;&gt;"", "7+","")))))</f>
        <v/>
      </c>
      <c r="K187" s="32" t="str">
        <f>IF(Sheet1!AI187&lt;&gt;"", "English", IF(Sheet1!AJ187&lt;&gt;"", "Spanish", IF(Sheet1!AK187&lt;&gt;"", "Other","")))</f>
        <v/>
      </c>
      <c r="L187" s="32" t="str">
        <f>IF(Sheet1!AL187&lt;&gt;"","&lt;$20,000",IF(Sheet1!AM187&lt;&gt;"","$20-49K",IF(Sheet1!AN187&lt;&gt;"","$50-100K",IF(Sheet1!AO187&lt;&gt;"","&gt;$100K",""))))</f>
        <v/>
      </c>
      <c r="M187" s="32" t="str">
        <f>IF(Sheet1!AP187="Y", "Yes", IF(Sheet1!AP187="N", "No",""))</f>
        <v/>
      </c>
      <c r="N187" s="51" t="str">
        <f>IF(Sheet1!AQ187="Y", "Yes", IF(Sheet1!AQ187="N", "No",""))</f>
        <v/>
      </c>
      <c r="O187" s="45" t="str">
        <f>IF(Sheet1!AR187="N", 0, IF(Sheet1!AS187&lt;&gt;"", Sheet1!AS187, ""))</f>
        <v/>
      </c>
      <c r="P187" s="45" t="str">
        <f>IF(Sheet1!AT187&lt;&gt;"", "Never", IF(Sheet1!AU187&lt;&gt;"", "Sometimes", IF(Sheet1!AV187&lt;&gt;"", "Often", IF(Sheet1!AW187&lt;&gt;"", "Always",""))))</f>
        <v/>
      </c>
      <c r="Q187" s="45" t="str">
        <f>IF(Sheet1!AX187="Y", "Yes", IF(Sheet1!AX187="N", "No",""))</f>
        <v/>
      </c>
      <c r="R187" s="45" t="str">
        <f>IF(Sheet1!AY187="Y", IF(Sheet1!AZ187&lt;&gt;"", Sheet1!AZ187-Sheet1!DK187+Sheet1!DL187, ""),"")</f>
        <v/>
      </c>
      <c r="S187" s="45" t="str">
        <f>IF(Sheet1!BA187="Y", IF(Sheet1!BB187&lt;&gt;"", Sheet1!BB187-Sheet1!DK187+Sheet1!DL187, ""),"")</f>
        <v/>
      </c>
      <c r="T187" s="45" t="str">
        <f>IF(Sheet1!BC187="Y", IF(Sheet1!BD187&lt;&gt;"", Sheet1!BD187-Sheet1!DK187+Sheet1!DL187, ""),"")</f>
        <v/>
      </c>
      <c r="U187" s="45" t="str">
        <f>IF(Sheet1!BE187="Y", IF(Sheet1!BF187&lt;&gt;"", Sheet1!BF187-Sheet1!DK187+Sheet1!DL187, ""),"")</f>
        <v/>
      </c>
      <c r="V187" s="45" t="str">
        <f>IF(Sheet1!BG187&lt;&gt;"", Sheet1!BG187,"")</f>
        <v/>
      </c>
      <c r="W187" s="45" t="str">
        <f>IF(Sheet1!BH187&lt;&gt;"", Sheet1!BH187,"")</f>
        <v/>
      </c>
      <c r="X187" s="45" t="str">
        <f>IF(Sheet1!BI187&lt;&gt;"", Sheet1!BI187,"")</f>
        <v/>
      </c>
      <c r="Y187" s="45" t="str">
        <f>IF(Sheet1!BJ187="N", 0, IF(Sheet1!BK187&lt;&gt;"", Sheet1!BK187,""))</f>
        <v/>
      </c>
      <c r="Z187" s="45" t="str">
        <f>IF(Sheet1!BK187="N", 0, IF(Sheet1!BL187&lt;&gt;"", Sheet1!BL187,""))</f>
        <v/>
      </c>
      <c r="AA187" s="45" t="str">
        <f>IF(Sheet1!BN187&lt;&gt;"", Sheet1!BN187, "")</f>
        <v/>
      </c>
      <c r="AB187" s="45" t="str">
        <f>IF(Sheet1!BO187="Y", "Yes", IF(Sheet1!BO187="N", "No", IF(Sheet1!BO187="NA", "NA","")))</f>
        <v/>
      </c>
      <c r="AC187" s="45" t="str">
        <f>IF(Sheet1!BO187="N", "No", IF(Sheet1!BO187="NA", "No kids", IF(Sheet1!BP187="Y", "Enough", IF(Sheet1!BP187="N", "Not enough", ""))))</f>
        <v/>
      </c>
      <c r="AD187" s="45" t="str">
        <f>IF(Sheet1!BQ187="Y", "Yes", IF(Sheet1!BQ187="N", "No",""))</f>
        <v/>
      </c>
      <c r="AE187" s="45" t="str">
        <f>IF(Sheet1!BR187&lt;&gt;"", Sheet1!BR187, "")</f>
        <v/>
      </c>
      <c r="AF187" s="45" t="str">
        <f>IF(Sheet1!BS187&lt;&gt;"", "Yes", IF(Sheet1!BT187&lt;&gt;"", "No", IF(Sheet1!BU187&lt;&gt;"", "No surviving parent", IF(Sheet1!BV187&lt;&gt;"", "Don't know",""))))</f>
        <v/>
      </c>
      <c r="AG187" s="45" t="str">
        <f>IF(Sheet1!BW187&lt;&gt;"", "Yes", IF(Sheet1!BX187&lt;&gt;"", "No", IF(Sheet1!BY187&lt;&gt;"", "No surviving parent", IF(Sheet1!BZ187&lt;&gt;"", "Don't know",""))))</f>
        <v/>
      </c>
      <c r="AH187" s="45" t="str">
        <f>IF(Sheet1!CA187&lt;&gt;"", "Yes","")</f>
        <v/>
      </c>
      <c r="AI187" s="45" t="str">
        <f>IF(Sheet1!CB187&lt;&gt;"", "Yes","")</f>
        <v/>
      </c>
      <c r="AJ187" s="45" t="str">
        <f>IF(Sheet1!CC187&lt;&gt;"", "Yes","")</f>
        <v/>
      </c>
      <c r="AK187" s="45" t="str">
        <f>IF(Sheet1!CD187&lt;&gt;"", "Yes","")</f>
        <v/>
      </c>
      <c r="AL187" s="45" t="str">
        <f>IF(Sheet1!CE187&lt;&gt;"", "Yes","")</f>
        <v/>
      </c>
      <c r="AM187" s="45" t="str">
        <f>IF(Sheet1!CF187&lt;&gt;"", Sheet1!CF187, "")</f>
        <v/>
      </c>
      <c r="AN187" s="45" t="str">
        <f>IF(Sheet1!CG187="Y", "Yes", IF(Sheet1!CG187="N", "No",""))</f>
        <v/>
      </c>
      <c r="AO187" s="45" t="str">
        <f>IF(Sheet1!CH187&lt;&gt;"", Sheet1!CH187, "")</f>
        <v/>
      </c>
      <c r="AP187" s="45" t="str">
        <f>IF(Sheet1!CI187&lt;&gt;"", "No family support", IF(Sheet1!CJ187&lt;&gt;"", "A little family support", IF(Sheet1!CK187&lt;&gt;"", "A lot of family support","")))</f>
        <v/>
      </c>
      <c r="AQ187" s="45" t="str">
        <f>IF(Sheet1!CL187&lt;&gt;"", Sheet1!CL187, "")</f>
        <v/>
      </c>
      <c r="AR187" s="45" t="str">
        <f>IF(Sheet1!CM187="Y", "Yes", IF(Sheet1!CM187="N", "No",""))</f>
        <v/>
      </c>
      <c r="AS187" s="45" t="str">
        <f>IF(Sheet1!CN187&lt;&gt;"", "Boys and Girls Club was supportive", "")</f>
        <v/>
      </c>
      <c r="AT187" s="45" t="str">
        <f>IF(Sheet1!CO187&lt;&gt;"", "Supported by Reach program", "")</f>
        <v/>
      </c>
      <c r="AU187" s="45" t="str">
        <f>IF(Sheet1!CP187&lt;&gt;"", "Supported by Girls Inc", "")</f>
        <v/>
      </c>
      <c r="AV187" s="45" t="str">
        <f>IF(Sheet1!CQ187&lt;&gt;"", "Supported by sports teams", "")</f>
        <v/>
      </c>
      <c r="AW187" s="45" t="str">
        <f>IF(Sheet1!CR187&lt;&gt;"", "Supported by other groups", "")</f>
        <v/>
      </c>
      <c r="AX187" s="45" t="str">
        <f>IF(Sheet1!CS187&lt;&gt;"", Sheet1!CS187, "")</f>
        <v/>
      </c>
      <c r="AY187" s="45" t="str">
        <f>IF(Sheet1!CT187="Y", "Yes", IF(Sheet1!CT187="N", "No", ""))</f>
        <v/>
      </c>
      <c r="AZ187" s="45" t="str">
        <f>IF(Sheet1!CU187="Y", "Yes", IF(Sheet1!CU187="N", "No", ""))</f>
        <v/>
      </c>
      <c r="BA187" s="45" t="str">
        <f>IF(Sheet1!CV187&lt;&gt;"", "Yes", "")</f>
        <v/>
      </c>
      <c r="BB187" s="45" t="str">
        <f>IF(Sheet1!CW187&lt;&gt;"", "Yes", "")</f>
        <v/>
      </c>
      <c r="BC187" s="45" t="str">
        <f>IF(Sheet1!CX187&lt;&gt;"", "Yes", "")</f>
        <v/>
      </c>
      <c r="BD187" s="45" t="str">
        <f>IF(Sheet1!CY187&lt;&gt;"", "Yes", "")</f>
        <v/>
      </c>
      <c r="BE187" s="45" t="str">
        <f>IF(Sheet1!CZ187="N", "Didn't see one", IF(Sheet1!CZ187="Y", IF(Sheet1!DA187="Y", "It helped", IF(Sheet1!DA187="N", "It didn't help", "")), ""))</f>
        <v/>
      </c>
      <c r="BF187" s="45" t="str">
        <f>IF(Sheet1!DB187&lt;&gt;"", Sheet1!DB187, "")</f>
        <v/>
      </c>
      <c r="BG187" s="45" t="str">
        <f>IF(Sheet1!DC187="Y", "Yes", IF(Sheet1!DC187="N", "No", ""))</f>
        <v/>
      </c>
      <c r="BH187" s="45" t="str">
        <f>IF(Sheet1!DD187="Y", "Yes", IF(Sheet1!DD187="N", "No", ""))</f>
        <v/>
      </c>
      <c r="BI187" s="45" t="str">
        <f>IF(Sheet1!DE187&lt;&gt;"", "Before", IF(Sheet1!DF187&lt;&gt;"", "After", IF(Sheet1!DG187&lt;&gt;"", "Never in a gang","")))</f>
        <v/>
      </c>
      <c r="BJ187" s="45" t="str">
        <f>IF(Sheet1!DG187&lt;&gt;"", "", IF(Sheet1!DH187&lt;&gt;"", Sheet1!DH187, ""))</f>
        <v/>
      </c>
      <c r="BK187" s="45" t="str">
        <f>IF(Sheet1!DI187="Y", "Yes", IF(Sheet1!DI187="N", "No", ""))</f>
        <v/>
      </c>
      <c r="BL187" s="45" t="str">
        <f>IF(Sheet1!DI187="Y", IF(Sheet1!DJ187&lt;&gt;"", Sheet1!DJ187, ""), "")</f>
        <v/>
      </c>
      <c r="BM187" s="45" t="str">
        <f>IF(Sheet1!DL187&lt;&gt;"", Sheet1!DL187, "")</f>
        <v/>
      </c>
      <c r="BN187" s="45" t="str">
        <f>IF(Sheet1!DM187="Y", "Yes", IF(Sheet1!DM187="N", "No", ""))</f>
        <v/>
      </c>
    </row>
    <row r="188" spans="2:66">
      <c r="B188" s="32" t="str">
        <f>IF(Sheet1!B188="M","Male", IF(Sheet1!B188="F","Female",""))</f>
        <v/>
      </c>
      <c r="C188" s="32" t="str">
        <f>IF(Sheet1!C188&lt;&gt;"","&lt;20",IF(Sheet1!D188&lt;&gt;"","21-30",IF(Sheet1!E188&lt;&gt;"","31-40",(IF(Sheet1!F188&lt;&gt;"","41-50",IF(Sheet1!G188&lt;&gt;"","50+",""))))))</f>
        <v/>
      </c>
      <c r="D188" s="32" t="str">
        <f>IF(Sheet1!H188&lt;&gt;"","Latino",IF(Sheet1!I188&lt;&gt;"", "White", IF(Sheet1!J188&lt;&gt;"", "Asian", IF(Sheet1!K188&lt;&gt;"", "African-American",IF(Sheet1!L188&lt;&gt;"", "Other","")))))</f>
        <v/>
      </c>
      <c r="E188" s="32" t="str">
        <f>IF(Sheet1!M188="N","No",IF(Sheet1!M188="Y","Yes",""))</f>
        <v/>
      </c>
      <c r="F188" s="32" t="str">
        <f>IF(Sheet1!N188&lt;&gt;"","Primary",IF(Sheet1!O188&lt;&gt;"","Middle",IF(Sheet1!P188&lt;&gt;"","Some HS",IF(Sheet1!Q188&lt;&gt;"","HS Diploma",IF(Sheet1!R188&lt;&gt;"","Some College",IF(Sheet1!S188&lt;&gt;"","College Diploma",""))))))</f>
        <v/>
      </c>
      <c r="G188" s="32" t="str">
        <f>IF(Sheet1!U188&lt;&gt;"", "&lt;5", IF(Sheet1!V188&lt;&gt;"", "5-19", IF(Sheet1!W188&lt;&gt;"", "20-40", IF(Sheet1!X188&lt;&gt;"", "&gt;40",""))))</f>
        <v/>
      </c>
      <c r="H188" s="32" t="str">
        <f>IF(Sheet1!Y188&lt;&gt;"", "Parents", IF(Sheet1!Z188&lt;&gt;"", "Illegal Activity", IF(Sheet1!AA188&lt;&gt;"", "Gov't Support", IF(Sheet1!AB188&lt;&gt;"", "Other",""))))</f>
        <v/>
      </c>
      <c r="I188" s="32" t="str">
        <f>IF(Sheet1!AC188="Y", "Yes", IF(Sheet1!AC188="N", "No", ""))</f>
        <v/>
      </c>
      <c r="J188" s="32" t="str">
        <f>IF(Sheet1!AD188="N", "0", IF(Sheet1!AE188&lt;&gt;"", "1", IF(Sheet1!AF188&lt;&gt;"", "2-3", IF(Sheet1!AG188&lt;&gt;"", "4-6", IF(Sheet1!AH188&lt;&gt;"", "7+","")))))</f>
        <v/>
      </c>
      <c r="K188" s="32" t="str">
        <f>IF(Sheet1!AI188&lt;&gt;"", "English", IF(Sheet1!AJ188&lt;&gt;"", "Spanish", IF(Sheet1!AK188&lt;&gt;"", "Other","")))</f>
        <v/>
      </c>
      <c r="L188" s="32" t="str">
        <f>IF(Sheet1!AL188&lt;&gt;"","&lt;$20,000",IF(Sheet1!AM188&lt;&gt;"","$20-49K",IF(Sheet1!AN188&lt;&gt;"","$50-100K",IF(Sheet1!AO188&lt;&gt;"","&gt;$100K",""))))</f>
        <v/>
      </c>
      <c r="M188" s="32" t="str">
        <f>IF(Sheet1!AP188="Y", "Yes", IF(Sheet1!AP188="N", "No",""))</f>
        <v/>
      </c>
      <c r="N188" s="51" t="str">
        <f>IF(Sheet1!AQ188="Y", "Yes", IF(Sheet1!AQ188="N", "No",""))</f>
        <v/>
      </c>
      <c r="O188" s="45" t="str">
        <f>IF(Sheet1!AR188="N", 0, IF(Sheet1!AS188&lt;&gt;"", Sheet1!AS188, ""))</f>
        <v/>
      </c>
      <c r="P188" s="45" t="str">
        <f>IF(Sheet1!AT188&lt;&gt;"", "Never", IF(Sheet1!AU188&lt;&gt;"", "Sometimes", IF(Sheet1!AV188&lt;&gt;"", "Often", IF(Sheet1!AW188&lt;&gt;"", "Always",""))))</f>
        <v/>
      </c>
      <c r="Q188" s="45" t="str">
        <f>IF(Sheet1!AX188="Y", "Yes", IF(Sheet1!AX188="N", "No",""))</f>
        <v/>
      </c>
      <c r="R188" s="45" t="str">
        <f>IF(Sheet1!AY188="Y", IF(Sheet1!AZ188&lt;&gt;"", Sheet1!AZ188-Sheet1!DK188+Sheet1!DL188, ""),"")</f>
        <v/>
      </c>
      <c r="S188" s="45" t="str">
        <f>IF(Sheet1!BA188="Y", IF(Sheet1!BB188&lt;&gt;"", Sheet1!BB188-Sheet1!DK188+Sheet1!DL188, ""),"")</f>
        <v/>
      </c>
      <c r="T188" s="45" t="str">
        <f>IF(Sheet1!BC188="Y", IF(Sheet1!BD188&lt;&gt;"", Sheet1!BD188-Sheet1!DK188+Sheet1!DL188, ""),"")</f>
        <v/>
      </c>
      <c r="U188" s="45" t="str">
        <f>IF(Sheet1!BE188="Y", IF(Sheet1!BF188&lt;&gt;"", Sheet1!BF188-Sheet1!DK188+Sheet1!DL188, ""),"")</f>
        <v/>
      </c>
      <c r="V188" s="45" t="str">
        <f>IF(Sheet1!BG188&lt;&gt;"", Sheet1!BG188,"")</f>
        <v/>
      </c>
      <c r="W188" s="45" t="str">
        <f>IF(Sheet1!BH188&lt;&gt;"", Sheet1!BH188,"")</f>
        <v/>
      </c>
      <c r="X188" s="45" t="str">
        <f>IF(Sheet1!BI188&lt;&gt;"", Sheet1!BI188,"")</f>
        <v/>
      </c>
      <c r="Y188" s="45" t="str">
        <f>IF(Sheet1!BJ188="N", 0, IF(Sheet1!BK188&lt;&gt;"", Sheet1!BK188,""))</f>
        <v/>
      </c>
      <c r="Z188" s="45" t="str">
        <f>IF(Sheet1!BK188="N", 0, IF(Sheet1!BL188&lt;&gt;"", Sheet1!BL188,""))</f>
        <v/>
      </c>
      <c r="AA188" s="45" t="str">
        <f>IF(Sheet1!BN188&lt;&gt;"", Sheet1!BN188, "")</f>
        <v/>
      </c>
      <c r="AB188" s="45" t="str">
        <f>IF(Sheet1!BO188="Y", "Yes", IF(Sheet1!BO188="N", "No", IF(Sheet1!BO188="NA", "NA","")))</f>
        <v/>
      </c>
      <c r="AC188" s="45" t="str">
        <f>IF(Sheet1!BO188="N", "No", IF(Sheet1!BO188="NA", "No kids", IF(Sheet1!BP188="Y", "Enough", IF(Sheet1!BP188="N", "Not enough", ""))))</f>
        <v/>
      </c>
      <c r="AD188" s="45" t="str">
        <f>IF(Sheet1!BQ188="Y", "Yes", IF(Sheet1!BQ188="N", "No",""))</f>
        <v/>
      </c>
      <c r="AE188" s="45" t="str">
        <f>IF(Sheet1!BR188&lt;&gt;"", Sheet1!BR188, "")</f>
        <v/>
      </c>
      <c r="AF188" s="45" t="str">
        <f>IF(Sheet1!BS188&lt;&gt;"", "Yes", IF(Sheet1!BT188&lt;&gt;"", "No", IF(Sheet1!BU188&lt;&gt;"", "No surviving parent", IF(Sheet1!BV188&lt;&gt;"", "Don't know",""))))</f>
        <v/>
      </c>
      <c r="AG188" s="45" t="str">
        <f>IF(Sheet1!BW188&lt;&gt;"", "Yes", IF(Sheet1!BX188&lt;&gt;"", "No", IF(Sheet1!BY188&lt;&gt;"", "No surviving parent", IF(Sheet1!BZ188&lt;&gt;"", "Don't know",""))))</f>
        <v/>
      </c>
      <c r="AH188" s="45" t="str">
        <f>IF(Sheet1!CA188&lt;&gt;"", "Yes","")</f>
        <v/>
      </c>
      <c r="AI188" s="45" t="str">
        <f>IF(Sheet1!CB188&lt;&gt;"", "Yes","")</f>
        <v/>
      </c>
      <c r="AJ188" s="45" t="str">
        <f>IF(Sheet1!CC188&lt;&gt;"", "Yes","")</f>
        <v/>
      </c>
      <c r="AK188" s="45" t="str">
        <f>IF(Sheet1!CD188&lt;&gt;"", "Yes","")</f>
        <v/>
      </c>
      <c r="AL188" s="45" t="str">
        <f>IF(Sheet1!CE188&lt;&gt;"", "Yes","")</f>
        <v/>
      </c>
      <c r="AM188" s="45" t="str">
        <f>IF(Sheet1!CF188&lt;&gt;"", Sheet1!CF188, "")</f>
        <v/>
      </c>
      <c r="AN188" s="45" t="str">
        <f>IF(Sheet1!CG188="Y", "Yes", IF(Sheet1!CG188="N", "No",""))</f>
        <v/>
      </c>
      <c r="AO188" s="45" t="str">
        <f>IF(Sheet1!CH188&lt;&gt;"", Sheet1!CH188, "")</f>
        <v/>
      </c>
      <c r="AP188" s="45" t="str">
        <f>IF(Sheet1!CI188&lt;&gt;"", "No family support", IF(Sheet1!CJ188&lt;&gt;"", "A little family support", IF(Sheet1!CK188&lt;&gt;"", "A lot of family support","")))</f>
        <v/>
      </c>
      <c r="AQ188" s="45" t="str">
        <f>IF(Sheet1!CL188&lt;&gt;"", Sheet1!CL188, "")</f>
        <v/>
      </c>
      <c r="AR188" s="45" t="str">
        <f>IF(Sheet1!CM188="Y", "Yes", IF(Sheet1!CM188="N", "No",""))</f>
        <v/>
      </c>
      <c r="AS188" s="45" t="str">
        <f>IF(Sheet1!CN188&lt;&gt;"", "Boys and Girls Club was supportive", "")</f>
        <v/>
      </c>
      <c r="AT188" s="45" t="str">
        <f>IF(Sheet1!CO188&lt;&gt;"", "Supported by Reach program", "")</f>
        <v/>
      </c>
      <c r="AU188" s="45" t="str">
        <f>IF(Sheet1!CP188&lt;&gt;"", "Supported by Girls Inc", "")</f>
        <v/>
      </c>
      <c r="AV188" s="45" t="str">
        <f>IF(Sheet1!CQ188&lt;&gt;"", "Supported by sports teams", "")</f>
        <v/>
      </c>
      <c r="AW188" s="45" t="str">
        <f>IF(Sheet1!CR188&lt;&gt;"", "Supported by other groups", "")</f>
        <v/>
      </c>
      <c r="AX188" s="45" t="str">
        <f>IF(Sheet1!CS188&lt;&gt;"", Sheet1!CS188, "")</f>
        <v/>
      </c>
      <c r="AY188" s="45" t="str">
        <f>IF(Sheet1!CT188="Y", "Yes", IF(Sheet1!CT188="N", "No", ""))</f>
        <v/>
      </c>
      <c r="AZ188" s="45" t="str">
        <f>IF(Sheet1!CU188="Y", "Yes", IF(Sheet1!CU188="N", "No", ""))</f>
        <v/>
      </c>
      <c r="BA188" s="45" t="str">
        <f>IF(Sheet1!CV188&lt;&gt;"", "Yes", "")</f>
        <v/>
      </c>
      <c r="BB188" s="45" t="str">
        <f>IF(Sheet1!CW188&lt;&gt;"", "Yes", "")</f>
        <v/>
      </c>
      <c r="BC188" s="45" t="str">
        <f>IF(Sheet1!CX188&lt;&gt;"", "Yes", "")</f>
        <v/>
      </c>
      <c r="BD188" s="45" t="str">
        <f>IF(Sheet1!CY188&lt;&gt;"", "Yes", "")</f>
        <v/>
      </c>
      <c r="BE188" s="45" t="str">
        <f>IF(Sheet1!CZ188="N", "Didn't see one", IF(Sheet1!CZ188="Y", IF(Sheet1!DA188="Y", "It helped", IF(Sheet1!DA188="N", "It didn't help", "")), ""))</f>
        <v/>
      </c>
      <c r="BF188" s="45" t="str">
        <f>IF(Sheet1!DB188&lt;&gt;"", Sheet1!DB188, "")</f>
        <v/>
      </c>
      <c r="BG188" s="45" t="str">
        <f>IF(Sheet1!DC188="Y", "Yes", IF(Sheet1!DC188="N", "No", ""))</f>
        <v/>
      </c>
      <c r="BH188" s="45" t="str">
        <f>IF(Sheet1!DD188="Y", "Yes", IF(Sheet1!DD188="N", "No", ""))</f>
        <v/>
      </c>
      <c r="BI188" s="45" t="str">
        <f>IF(Sheet1!DE188&lt;&gt;"", "Before", IF(Sheet1!DF188&lt;&gt;"", "After", IF(Sheet1!DG188&lt;&gt;"", "Never in a gang","")))</f>
        <v/>
      </c>
      <c r="BJ188" s="45" t="str">
        <f>IF(Sheet1!DG188&lt;&gt;"", "", IF(Sheet1!DH188&lt;&gt;"", Sheet1!DH188, ""))</f>
        <v/>
      </c>
      <c r="BK188" s="45" t="str">
        <f>IF(Sheet1!DI188="Y", "Yes", IF(Sheet1!DI188="N", "No", ""))</f>
        <v/>
      </c>
      <c r="BL188" s="45" t="str">
        <f>IF(Sheet1!DI188="Y", IF(Sheet1!DJ188&lt;&gt;"", Sheet1!DJ188, ""), "")</f>
        <v/>
      </c>
      <c r="BM188" s="45" t="str">
        <f>IF(Sheet1!DL188&lt;&gt;"", Sheet1!DL188, "")</f>
        <v/>
      </c>
      <c r="BN188" s="45" t="str">
        <f>IF(Sheet1!DM188="Y", "Yes", IF(Sheet1!DM188="N", "No", ""))</f>
        <v/>
      </c>
    </row>
    <row r="189" spans="2:66">
      <c r="B189" s="32" t="str">
        <f>IF(Sheet1!B189="M","Male", IF(Sheet1!B189="F","Female",""))</f>
        <v/>
      </c>
      <c r="C189" s="32" t="str">
        <f>IF(Sheet1!C189&lt;&gt;"","&lt;20",IF(Sheet1!D189&lt;&gt;"","21-30",IF(Sheet1!E189&lt;&gt;"","31-40",(IF(Sheet1!F189&lt;&gt;"","41-50",IF(Sheet1!G189&lt;&gt;"","50+",""))))))</f>
        <v/>
      </c>
      <c r="D189" s="32" t="str">
        <f>IF(Sheet1!H189&lt;&gt;"","Latino",IF(Sheet1!I189&lt;&gt;"", "White", IF(Sheet1!J189&lt;&gt;"", "Asian", IF(Sheet1!K189&lt;&gt;"", "African-American",IF(Sheet1!L189&lt;&gt;"", "Other","")))))</f>
        <v/>
      </c>
      <c r="E189" s="32" t="str">
        <f>IF(Sheet1!M189="N","No",IF(Sheet1!M189="Y","Yes",""))</f>
        <v/>
      </c>
      <c r="F189" s="32" t="str">
        <f>IF(Sheet1!N189&lt;&gt;"","Primary",IF(Sheet1!O189&lt;&gt;"","Middle",IF(Sheet1!P189&lt;&gt;"","Some HS",IF(Sheet1!Q189&lt;&gt;"","HS Diploma",IF(Sheet1!R189&lt;&gt;"","Some College",IF(Sheet1!S189&lt;&gt;"","College Diploma",""))))))</f>
        <v/>
      </c>
      <c r="G189" s="32" t="str">
        <f>IF(Sheet1!U189&lt;&gt;"", "&lt;5", IF(Sheet1!V189&lt;&gt;"", "5-19", IF(Sheet1!W189&lt;&gt;"", "20-40", IF(Sheet1!X189&lt;&gt;"", "&gt;40",""))))</f>
        <v/>
      </c>
      <c r="H189" s="32" t="str">
        <f>IF(Sheet1!Y189&lt;&gt;"", "Parents", IF(Sheet1!Z189&lt;&gt;"", "Illegal Activity", IF(Sheet1!AA189&lt;&gt;"", "Gov't Support", IF(Sheet1!AB189&lt;&gt;"", "Other",""))))</f>
        <v/>
      </c>
      <c r="I189" s="32" t="str">
        <f>IF(Sheet1!AC189="Y", "Yes", IF(Sheet1!AC189="N", "No", ""))</f>
        <v/>
      </c>
      <c r="J189" s="32" t="str">
        <f>IF(Sheet1!AD189="N", "0", IF(Sheet1!AE189&lt;&gt;"", "1", IF(Sheet1!AF189&lt;&gt;"", "2-3", IF(Sheet1!AG189&lt;&gt;"", "4-6", IF(Sheet1!AH189&lt;&gt;"", "7+","")))))</f>
        <v/>
      </c>
      <c r="K189" s="32" t="str">
        <f>IF(Sheet1!AI189&lt;&gt;"", "English", IF(Sheet1!AJ189&lt;&gt;"", "Spanish", IF(Sheet1!AK189&lt;&gt;"", "Other","")))</f>
        <v/>
      </c>
      <c r="L189" s="32" t="str">
        <f>IF(Sheet1!AL189&lt;&gt;"","&lt;$20,000",IF(Sheet1!AM189&lt;&gt;"","$20-49K",IF(Sheet1!AN189&lt;&gt;"","$50-100K",IF(Sheet1!AO189&lt;&gt;"","&gt;$100K",""))))</f>
        <v/>
      </c>
      <c r="M189" s="32" t="str">
        <f>IF(Sheet1!AP189="Y", "Yes", IF(Sheet1!AP189="N", "No",""))</f>
        <v/>
      </c>
      <c r="N189" s="51" t="str">
        <f>IF(Sheet1!AQ189="Y", "Yes", IF(Sheet1!AQ189="N", "No",""))</f>
        <v/>
      </c>
      <c r="O189" s="45" t="str">
        <f>IF(Sheet1!AR189="N", 0, IF(Sheet1!AS189&lt;&gt;"", Sheet1!AS189, ""))</f>
        <v/>
      </c>
      <c r="P189" s="45" t="str">
        <f>IF(Sheet1!AT189&lt;&gt;"", "Never", IF(Sheet1!AU189&lt;&gt;"", "Sometimes", IF(Sheet1!AV189&lt;&gt;"", "Often", IF(Sheet1!AW189&lt;&gt;"", "Always",""))))</f>
        <v/>
      </c>
      <c r="Q189" s="45" t="str">
        <f>IF(Sheet1!AX189="Y", "Yes", IF(Sheet1!AX189="N", "No",""))</f>
        <v/>
      </c>
      <c r="R189" s="45" t="str">
        <f>IF(Sheet1!AY189="Y", IF(Sheet1!AZ189&lt;&gt;"", Sheet1!AZ189-Sheet1!DK189+Sheet1!DL189, ""),"")</f>
        <v/>
      </c>
      <c r="S189" s="45" t="str">
        <f>IF(Sheet1!BA189="Y", IF(Sheet1!BB189&lt;&gt;"", Sheet1!BB189-Sheet1!DK189+Sheet1!DL189, ""),"")</f>
        <v/>
      </c>
      <c r="T189" s="45" t="str">
        <f>IF(Sheet1!BC189="Y", IF(Sheet1!BD189&lt;&gt;"", Sheet1!BD189-Sheet1!DK189+Sheet1!DL189, ""),"")</f>
        <v/>
      </c>
      <c r="U189" s="45" t="str">
        <f>IF(Sheet1!BE189="Y", IF(Sheet1!BF189&lt;&gt;"", Sheet1!BF189-Sheet1!DK189+Sheet1!DL189, ""),"")</f>
        <v/>
      </c>
      <c r="V189" s="45" t="str">
        <f>IF(Sheet1!BG189&lt;&gt;"", Sheet1!BG189,"")</f>
        <v/>
      </c>
      <c r="W189" s="45" t="str">
        <f>IF(Sheet1!BH189&lt;&gt;"", Sheet1!BH189,"")</f>
        <v/>
      </c>
      <c r="X189" s="45" t="str">
        <f>IF(Sheet1!BI189&lt;&gt;"", Sheet1!BI189,"")</f>
        <v/>
      </c>
      <c r="Y189" s="45" t="str">
        <f>IF(Sheet1!BJ189="N", 0, IF(Sheet1!BK189&lt;&gt;"", Sheet1!BK189,""))</f>
        <v/>
      </c>
      <c r="Z189" s="45" t="str">
        <f>IF(Sheet1!BK189="N", 0, IF(Sheet1!BL189&lt;&gt;"", Sheet1!BL189,""))</f>
        <v/>
      </c>
      <c r="AA189" s="45" t="str">
        <f>IF(Sheet1!BN189&lt;&gt;"", Sheet1!BN189, "")</f>
        <v/>
      </c>
      <c r="AB189" s="45" t="str">
        <f>IF(Sheet1!BO189="Y", "Yes", IF(Sheet1!BO189="N", "No", IF(Sheet1!BO189="NA", "NA","")))</f>
        <v/>
      </c>
      <c r="AC189" s="45" t="str">
        <f>IF(Sheet1!BO189="N", "No", IF(Sheet1!BO189="NA", "No kids", IF(Sheet1!BP189="Y", "Enough", IF(Sheet1!BP189="N", "Not enough", ""))))</f>
        <v/>
      </c>
      <c r="AD189" s="45" t="str">
        <f>IF(Sheet1!BQ189="Y", "Yes", IF(Sheet1!BQ189="N", "No",""))</f>
        <v/>
      </c>
      <c r="AE189" s="45" t="str">
        <f>IF(Sheet1!BR189&lt;&gt;"", Sheet1!BR189, "")</f>
        <v/>
      </c>
      <c r="AF189" s="45" t="str">
        <f>IF(Sheet1!BS189&lt;&gt;"", "Yes", IF(Sheet1!BT189&lt;&gt;"", "No", IF(Sheet1!BU189&lt;&gt;"", "No surviving parent", IF(Sheet1!BV189&lt;&gt;"", "Don't know",""))))</f>
        <v/>
      </c>
      <c r="AG189" s="45" t="str">
        <f>IF(Sheet1!BW189&lt;&gt;"", "Yes", IF(Sheet1!BX189&lt;&gt;"", "No", IF(Sheet1!BY189&lt;&gt;"", "No surviving parent", IF(Sheet1!BZ189&lt;&gt;"", "Don't know",""))))</f>
        <v/>
      </c>
      <c r="AH189" s="45" t="str">
        <f>IF(Sheet1!CA189&lt;&gt;"", "Yes","")</f>
        <v/>
      </c>
      <c r="AI189" s="45" t="str">
        <f>IF(Sheet1!CB189&lt;&gt;"", "Yes","")</f>
        <v/>
      </c>
      <c r="AJ189" s="45" t="str">
        <f>IF(Sheet1!CC189&lt;&gt;"", "Yes","")</f>
        <v/>
      </c>
      <c r="AK189" s="45" t="str">
        <f>IF(Sheet1!CD189&lt;&gt;"", "Yes","")</f>
        <v/>
      </c>
      <c r="AL189" s="45" t="str">
        <f>IF(Sheet1!CE189&lt;&gt;"", "Yes","")</f>
        <v/>
      </c>
      <c r="AM189" s="45" t="str">
        <f>IF(Sheet1!CF189&lt;&gt;"", Sheet1!CF189, "")</f>
        <v/>
      </c>
      <c r="AN189" s="45" t="str">
        <f>IF(Sheet1!CG189="Y", "Yes", IF(Sheet1!CG189="N", "No",""))</f>
        <v/>
      </c>
      <c r="AO189" s="45" t="str">
        <f>IF(Sheet1!CH189&lt;&gt;"", Sheet1!CH189, "")</f>
        <v/>
      </c>
      <c r="AP189" s="45" t="str">
        <f>IF(Sheet1!CI189&lt;&gt;"", "No family support", IF(Sheet1!CJ189&lt;&gt;"", "A little family support", IF(Sheet1!CK189&lt;&gt;"", "A lot of family support","")))</f>
        <v/>
      </c>
      <c r="AQ189" s="45" t="str">
        <f>IF(Sheet1!CL189&lt;&gt;"", Sheet1!CL189, "")</f>
        <v/>
      </c>
      <c r="AR189" s="45" t="str">
        <f>IF(Sheet1!CM189="Y", "Yes", IF(Sheet1!CM189="N", "No",""))</f>
        <v/>
      </c>
      <c r="AS189" s="45" t="str">
        <f>IF(Sheet1!CN189&lt;&gt;"", "Boys and Girls Club was supportive", "")</f>
        <v/>
      </c>
      <c r="AT189" s="45" t="str">
        <f>IF(Sheet1!CO189&lt;&gt;"", "Supported by Reach program", "")</f>
        <v/>
      </c>
      <c r="AU189" s="45" t="str">
        <f>IF(Sheet1!CP189&lt;&gt;"", "Supported by Girls Inc", "")</f>
        <v/>
      </c>
      <c r="AV189" s="45" t="str">
        <f>IF(Sheet1!CQ189&lt;&gt;"", "Supported by sports teams", "")</f>
        <v/>
      </c>
      <c r="AW189" s="45" t="str">
        <f>IF(Sheet1!CR189&lt;&gt;"", "Supported by other groups", "")</f>
        <v/>
      </c>
      <c r="AX189" s="45" t="str">
        <f>IF(Sheet1!CS189&lt;&gt;"", Sheet1!CS189, "")</f>
        <v/>
      </c>
      <c r="AY189" s="45" t="str">
        <f>IF(Sheet1!CT189="Y", "Yes", IF(Sheet1!CT189="N", "No", ""))</f>
        <v/>
      </c>
      <c r="AZ189" s="45" t="str">
        <f>IF(Sheet1!CU189="Y", "Yes", IF(Sheet1!CU189="N", "No", ""))</f>
        <v/>
      </c>
      <c r="BA189" s="45" t="str">
        <f>IF(Sheet1!CV189&lt;&gt;"", "Yes", "")</f>
        <v/>
      </c>
      <c r="BB189" s="45" t="str">
        <f>IF(Sheet1!CW189&lt;&gt;"", "Yes", "")</f>
        <v/>
      </c>
      <c r="BC189" s="45" t="str">
        <f>IF(Sheet1!CX189&lt;&gt;"", "Yes", "")</f>
        <v/>
      </c>
      <c r="BD189" s="45" t="str">
        <f>IF(Sheet1!CY189&lt;&gt;"", "Yes", "")</f>
        <v/>
      </c>
      <c r="BE189" s="45" t="str">
        <f>IF(Sheet1!CZ189="N", "Didn't see one", IF(Sheet1!CZ189="Y", IF(Sheet1!DA189="Y", "It helped", IF(Sheet1!DA189="N", "It didn't help", "")), ""))</f>
        <v/>
      </c>
      <c r="BF189" s="45" t="str">
        <f>IF(Sheet1!DB189&lt;&gt;"", Sheet1!DB189, "")</f>
        <v/>
      </c>
      <c r="BG189" s="45" t="str">
        <f>IF(Sheet1!DC189="Y", "Yes", IF(Sheet1!DC189="N", "No", ""))</f>
        <v/>
      </c>
      <c r="BH189" s="45" t="str">
        <f>IF(Sheet1!DD189="Y", "Yes", IF(Sheet1!DD189="N", "No", ""))</f>
        <v/>
      </c>
      <c r="BI189" s="45" t="str">
        <f>IF(Sheet1!DE189&lt;&gt;"", "Before", IF(Sheet1!DF189&lt;&gt;"", "After", IF(Sheet1!DG189&lt;&gt;"", "Never in a gang","")))</f>
        <v/>
      </c>
      <c r="BJ189" s="45" t="str">
        <f>IF(Sheet1!DG189&lt;&gt;"", "", IF(Sheet1!DH189&lt;&gt;"", Sheet1!DH189, ""))</f>
        <v/>
      </c>
      <c r="BK189" s="45" t="str">
        <f>IF(Sheet1!DI189="Y", "Yes", IF(Sheet1!DI189="N", "No", ""))</f>
        <v/>
      </c>
      <c r="BL189" s="45" t="str">
        <f>IF(Sheet1!DI189="Y", IF(Sheet1!DJ189&lt;&gt;"", Sheet1!DJ189, ""), "")</f>
        <v/>
      </c>
      <c r="BM189" s="45" t="str">
        <f>IF(Sheet1!DL189&lt;&gt;"", Sheet1!DL189, "")</f>
        <v/>
      </c>
      <c r="BN189" s="45" t="str">
        <f>IF(Sheet1!DM189="Y", "Yes", IF(Sheet1!DM189="N", "No", ""))</f>
        <v/>
      </c>
    </row>
    <row r="190" spans="2:66">
      <c r="B190" s="32" t="str">
        <f>IF(Sheet1!B190="M","Male", IF(Sheet1!B190="F","Female",""))</f>
        <v/>
      </c>
      <c r="C190" s="32" t="str">
        <f>IF(Sheet1!C190&lt;&gt;"","&lt;20",IF(Sheet1!D190&lt;&gt;"","21-30",IF(Sheet1!E190&lt;&gt;"","31-40",(IF(Sheet1!F190&lt;&gt;"","41-50",IF(Sheet1!G190&lt;&gt;"","50+",""))))))</f>
        <v/>
      </c>
      <c r="D190" s="32" t="str">
        <f>IF(Sheet1!H190&lt;&gt;"","Latino",IF(Sheet1!I190&lt;&gt;"", "White", IF(Sheet1!J190&lt;&gt;"", "Asian", IF(Sheet1!K190&lt;&gt;"", "African-American",IF(Sheet1!L190&lt;&gt;"", "Other","")))))</f>
        <v/>
      </c>
      <c r="E190" s="32" t="str">
        <f>IF(Sheet1!M190="N","No",IF(Sheet1!M190="Y","Yes",""))</f>
        <v/>
      </c>
      <c r="F190" s="32" t="str">
        <f>IF(Sheet1!N190&lt;&gt;"","Primary",IF(Sheet1!O190&lt;&gt;"","Middle",IF(Sheet1!P190&lt;&gt;"","Some HS",IF(Sheet1!Q190&lt;&gt;"","HS Diploma",IF(Sheet1!R190&lt;&gt;"","Some College",IF(Sheet1!S190&lt;&gt;"","College Diploma",""))))))</f>
        <v/>
      </c>
      <c r="G190" s="32" t="str">
        <f>IF(Sheet1!U190&lt;&gt;"", "&lt;5", IF(Sheet1!V190&lt;&gt;"", "5-19", IF(Sheet1!W190&lt;&gt;"", "20-40", IF(Sheet1!X190&lt;&gt;"", "&gt;40",""))))</f>
        <v/>
      </c>
      <c r="H190" s="32" t="str">
        <f>IF(Sheet1!Y190&lt;&gt;"", "Parents", IF(Sheet1!Z190&lt;&gt;"", "Illegal Activity", IF(Sheet1!AA190&lt;&gt;"", "Gov't Support", IF(Sheet1!AB190&lt;&gt;"", "Other",""))))</f>
        <v/>
      </c>
      <c r="I190" s="32" t="str">
        <f>IF(Sheet1!AC190="Y", "Yes", IF(Sheet1!AC190="N", "No", ""))</f>
        <v/>
      </c>
      <c r="J190" s="32" t="str">
        <f>IF(Sheet1!AD190="N", "0", IF(Sheet1!AE190&lt;&gt;"", "1", IF(Sheet1!AF190&lt;&gt;"", "2-3", IF(Sheet1!AG190&lt;&gt;"", "4-6", IF(Sheet1!AH190&lt;&gt;"", "7+","")))))</f>
        <v/>
      </c>
      <c r="K190" s="32" t="str">
        <f>IF(Sheet1!AI190&lt;&gt;"", "English", IF(Sheet1!AJ190&lt;&gt;"", "Spanish", IF(Sheet1!AK190&lt;&gt;"", "Other","")))</f>
        <v/>
      </c>
      <c r="L190" s="32" t="str">
        <f>IF(Sheet1!AL190&lt;&gt;"","&lt;$20,000",IF(Sheet1!AM190&lt;&gt;"","$20-49K",IF(Sheet1!AN190&lt;&gt;"","$50-100K",IF(Sheet1!AO190&lt;&gt;"","&gt;$100K",""))))</f>
        <v/>
      </c>
      <c r="M190" s="32" t="str">
        <f>IF(Sheet1!AP190="Y", "Yes", IF(Sheet1!AP190="N", "No",""))</f>
        <v/>
      </c>
      <c r="N190" s="51" t="str">
        <f>IF(Sheet1!AQ190="Y", "Yes", IF(Sheet1!AQ190="N", "No",""))</f>
        <v/>
      </c>
      <c r="O190" s="45" t="str">
        <f>IF(Sheet1!AR190="N", 0, IF(Sheet1!AS190&lt;&gt;"", Sheet1!AS190, ""))</f>
        <v/>
      </c>
      <c r="P190" s="45" t="str">
        <f>IF(Sheet1!AT190&lt;&gt;"", "Never", IF(Sheet1!AU190&lt;&gt;"", "Sometimes", IF(Sheet1!AV190&lt;&gt;"", "Often", IF(Sheet1!AW190&lt;&gt;"", "Always",""))))</f>
        <v/>
      </c>
      <c r="Q190" s="45" t="str">
        <f>IF(Sheet1!AX190="Y", "Yes", IF(Sheet1!AX190="N", "No",""))</f>
        <v/>
      </c>
      <c r="R190" s="45" t="str">
        <f>IF(Sheet1!AY190="Y", IF(Sheet1!AZ190&lt;&gt;"", Sheet1!AZ190-Sheet1!DK190+Sheet1!DL190, ""),"")</f>
        <v/>
      </c>
      <c r="S190" s="45" t="str">
        <f>IF(Sheet1!BA190="Y", IF(Sheet1!BB190&lt;&gt;"", Sheet1!BB190-Sheet1!DK190+Sheet1!DL190, ""),"")</f>
        <v/>
      </c>
      <c r="T190" s="45" t="str">
        <f>IF(Sheet1!BC190="Y", IF(Sheet1!BD190&lt;&gt;"", Sheet1!BD190-Sheet1!DK190+Sheet1!DL190, ""),"")</f>
        <v/>
      </c>
      <c r="U190" s="45" t="str">
        <f>IF(Sheet1!BE190="Y", IF(Sheet1!BF190&lt;&gt;"", Sheet1!BF190-Sheet1!DK190+Sheet1!DL190, ""),"")</f>
        <v/>
      </c>
      <c r="V190" s="45" t="str">
        <f>IF(Sheet1!BG190&lt;&gt;"", Sheet1!BG190,"")</f>
        <v/>
      </c>
      <c r="W190" s="45" t="str">
        <f>IF(Sheet1!BH190&lt;&gt;"", Sheet1!BH190,"")</f>
        <v/>
      </c>
      <c r="X190" s="45" t="str">
        <f>IF(Sheet1!BI190&lt;&gt;"", Sheet1!BI190,"")</f>
        <v/>
      </c>
      <c r="Y190" s="45" t="str">
        <f>IF(Sheet1!BJ190="N", 0, IF(Sheet1!BK190&lt;&gt;"", Sheet1!BK190,""))</f>
        <v/>
      </c>
      <c r="Z190" s="45" t="str">
        <f>IF(Sheet1!BK190="N", 0, IF(Sheet1!BL190&lt;&gt;"", Sheet1!BL190,""))</f>
        <v/>
      </c>
      <c r="AA190" s="45" t="str">
        <f>IF(Sheet1!BN190&lt;&gt;"", Sheet1!BN190, "")</f>
        <v/>
      </c>
      <c r="AB190" s="45" t="str">
        <f>IF(Sheet1!BO190="Y", "Yes", IF(Sheet1!BO190="N", "No", IF(Sheet1!BO190="NA", "NA","")))</f>
        <v/>
      </c>
      <c r="AC190" s="45" t="str">
        <f>IF(Sheet1!BO190="N", "No", IF(Sheet1!BO190="NA", "No kids", IF(Sheet1!BP190="Y", "Enough", IF(Sheet1!BP190="N", "Not enough", ""))))</f>
        <v/>
      </c>
      <c r="AD190" s="45" t="str">
        <f>IF(Sheet1!BQ190="Y", "Yes", IF(Sheet1!BQ190="N", "No",""))</f>
        <v/>
      </c>
      <c r="AE190" s="45" t="str">
        <f>IF(Sheet1!BR190&lt;&gt;"", Sheet1!BR190, "")</f>
        <v/>
      </c>
      <c r="AF190" s="45" t="str">
        <f>IF(Sheet1!BS190&lt;&gt;"", "Yes", IF(Sheet1!BT190&lt;&gt;"", "No", IF(Sheet1!BU190&lt;&gt;"", "No surviving parent", IF(Sheet1!BV190&lt;&gt;"", "Don't know",""))))</f>
        <v/>
      </c>
      <c r="AG190" s="45" t="str">
        <f>IF(Sheet1!BW190&lt;&gt;"", "Yes", IF(Sheet1!BX190&lt;&gt;"", "No", IF(Sheet1!BY190&lt;&gt;"", "No surviving parent", IF(Sheet1!BZ190&lt;&gt;"", "Don't know",""))))</f>
        <v/>
      </c>
      <c r="AH190" s="45" t="str">
        <f>IF(Sheet1!CA190&lt;&gt;"", "Yes","")</f>
        <v/>
      </c>
      <c r="AI190" s="45" t="str">
        <f>IF(Sheet1!CB190&lt;&gt;"", "Yes","")</f>
        <v/>
      </c>
      <c r="AJ190" s="45" t="str">
        <f>IF(Sheet1!CC190&lt;&gt;"", "Yes","")</f>
        <v/>
      </c>
      <c r="AK190" s="45" t="str">
        <f>IF(Sheet1!CD190&lt;&gt;"", "Yes","")</f>
        <v/>
      </c>
      <c r="AL190" s="45" t="str">
        <f>IF(Sheet1!CE190&lt;&gt;"", "Yes","")</f>
        <v/>
      </c>
      <c r="AM190" s="45" t="str">
        <f>IF(Sheet1!CF190&lt;&gt;"", Sheet1!CF190, "")</f>
        <v/>
      </c>
      <c r="AN190" s="45" t="str">
        <f>IF(Sheet1!CG190="Y", "Yes", IF(Sheet1!CG190="N", "No",""))</f>
        <v/>
      </c>
      <c r="AO190" s="45" t="str">
        <f>IF(Sheet1!CH190&lt;&gt;"", Sheet1!CH190, "")</f>
        <v/>
      </c>
      <c r="AP190" s="45" t="str">
        <f>IF(Sheet1!CI190&lt;&gt;"", "No family support", IF(Sheet1!CJ190&lt;&gt;"", "A little family support", IF(Sheet1!CK190&lt;&gt;"", "A lot of family support","")))</f>
        <v/>
      </c>
      <c r="AQ190" s="45" t="str">
        <f>IF(Sheet1!CL190&lt;&gt;"", Sheet1!CL190, "")</f>
        <v/>
      </c>
      <c r="AR190" s="45" t="str">
        <f>IF(Sheet1!CM190="Y", "Yes", IF(Sheet1!CM190="N", "No",""))</f>
        <v/>
      </c>
      <c r="AS190" s="45" t="str">
        <f>IF(Sheet1!CN190&lt;&gt;"", "Boys and Girls Club was supportive", "")</f>
        <v/>
      </c>
      <c r="AT190" s="45" t="str">
        <f>IF(Sheet1!CO190&lt;&gt;"", "Supported by Reach program", "")</f>
        <v/>
      </c>
      <c r="AU190" s="45" t="str">
        <f>IF(Sheet1!CP190&lt;&gt;"", "Supported by Girls Inc", "")</f>
        <v/>
      </c>
      <c r="AV190" s="45" t="str">
        <f>IF(Sheet1!CQ190&lt;&gt;"", "Supported by sports teams", "")</f>
        <v/>
      </c>
      <c r="AW190" s="45" t="str">
        <f>IF(Sheet1!CR190&lt;&gt;"", "Supported by other groups", "")</f>
        <v/>
      </c>
      <c r="AX190" s="45" t="str">
        <f>IF(Sheet1!CS190&lt;&gt;"", Sheet1!CS190, "")</f>
        <v/>
      </c>
      <c r="AY190" s="45" t="str">
        <f>IF(Sheet1!CT190="Y", "Yes", IF(Sheet1!CT190="N", "No", ""))</f>
        <v/>
      </c>
      <c r="AZ190" s="45" t="str">
        <f>IF(Sheet1!CU190="Y", "Yes", IF(Sheet1!CU190="N", "No", ""))</f>
        <v/>
      </c>
      <c r="BA190" s="45" t="str">
        <f>IF(Sheet1!CV190&lt;&gt;"", "Yes", "")</f>
        <v/>
      </c>
      <c r="BB190" s="45" t="str">
        <f>IF(Sheet1!CW190&lt;&gt;"", "Yes", "")</f>
        <v/>
      </c>
      <c r="BC190" s="45" t="str">
        <f>IF(Sheet1!CX190&lt;&gt;"", "Yes", "")</f>
        <v/>
      </c>
      <c r="BD190" s="45" t="str">
        <f>IF(Sheet1!CY190&lt;&gt;"", "Yes", "")</f>
        <v/>
      </c>
      <c r="BE190" s="45" t="str">
        <f>IF(Sheet1!CZ190="N", "Didn't see one", IF(Sheet1!CZ190="Y", IF(Sheet1!DA190="Y", "It helped", IF(Sheet1!DA190="N", "It didn't help", "")), ""))</f>
        <v/>
      </c>
      <c r="BF190" s="45" t="str">
        <f>IF(Sheet1!DB190&lt;&gt;"", Sheet1!DB190, "")</f>
        <v/>
      </c>
      <c r="BG190" s="45" t="str">
        <f>IF(Sheet1!DC190="Y", "Yes", IF(Sheet1!DC190="N", "No", ""))</f>
        <v/>
      </c>
      <c r="BH190" s="45" t="str">
        <f>IF(Sheet1!DD190="Y", "Yes", IF(Sheet1!DD190="N", "No", ""))</f>
        <v/>
      </c>
      <c r="BI190" s="45" t="str">
        <f>IF(Sheet1!DE190&lt;&gt;"", "Before", IF(Sheet1!DF190&lt;&gt;"", "After", IF(Sheet1!DG190&lt;&gt;"", "Never in a gang","")))</f>
        <v/>
      </c>
      <c r="BJ190" s="45" t="str">
        <f>IF(Sheet1!DG190&lt;&gt;"", "", IF(Sheet1!DH190&lt;&gt;"", Sheet1!DH190, ""))</f>
        <v/>
      </c>
      <c r="BK190" s="45" t="str">
        <f>IF(Sheet1!DI190="Y", "Yes", IF(Sheet1!DI190="N", "No", ""))</f>
        <v/>
      </c>
      <c r="BL190" s="45" t="str">
        <f>IF(Sheet1!DI190="Y", IF(Sheet1!DJ190&lt;&gt;"", Sheet1!DJ190, ""), "")</f>
        <v/>
      </c>
      <c r="BM190" s="45" t="str">
        <f>IF(Sheet1!DL190&lt;&gt;"", Sheet1!DL190, "")</f>
        <v/>
      </c>
      <c r="BN190" s="45" t="str">
        <f>IF(Sheet1!DM190="Y", "Yes", IF(Sheet1!DM190="N", "No", ""))</f>
        <v/>
      </c>
    </row>
    <row r="191" spans="2:66">
      <c r="B191" s="32" t="str">
        <f>IF(Sheet1!B191="M","Male", IF(Sheet1!B191="F","Female",""))</f>
        <v/>
      </c>
      <c r="C191" s="32" t="str">
        <f>IF(Sheet1!C191&lt;&gt;"","&lt;20",IF(Sheet1!D191&lt;&gt;"","21-30",IF(Sheet1!E191&lt;&gt;"","31-40",(IF(Sheet1!F191&lt;&gt;"","41-50",IF(Sheet1!G191&lt;&gt;"","50+",""))))))</f>
        <v/>
      </c>
      <c r="D191" s="32" t="str">
        <f>IF(Sheet1!H191&lt;&gt;"","Latino",IF(Sheet1!I191&lt;&gt;"", "White", IF(Sheet1!J191&lt;&gt;"", "Asian", IF(Sheet1!K191&lt;&gt;"", "African-American",IF(Sheet1!L191&lt;&gt;"", "Other","")))))</f>
        <v/>
      </c>
      <c r="E191" s="32" t="str">
        <f>IF(Sheet1!M191="N","No",IF(Sheet1!M191="Y","Yes",""))</f>
        <v/>
      </c>
      <c r="F191" s="32" t="str">
        <f>IF(Sheet1!N191&lt;&gt;"","Primary",IF(Sheet1!O191&lt;&gt;"","Middle",IF(Sheet1!P191&lt;&gt;"","Some HS",IF(Sheet1!Q191&lt;&gt;"","HS Diploma",IF(Sheet1!R191&lt;&gt;"","Some College",IF(Sheet1!S191&lt;&gt;"","College Diploma",""))))))</f>
        <v/>
      </c>
      <c r="G191" s="32" t="str">
        <f>IF(Sheet1!U191&lt;&gt;"", "&lt;5", IF(Sheet1!V191&lt;&gt;"", "5-19", IF(Sheet1!W191&lt;&gt;"", "20-40", IF(Sheet1!X191&lt;&gt;"", "&gt;40",""))))</f>
        <v/>
      </c>
      <c r="H191" s="32" t="str">
        <f>IF(Sheet1!Y191&lt;&gt;"", "Parents", IF(Sheet1!Z191&lt;&gt;"", "Illegal Activity", IF(Sheet1!AA191&lt;&gt;"", "Gov't Support", IF(Sheet1!AB191&lt;&gt;"", "Other",""))))</f>
        <v/>
      </c>
      <c r="I191" s="32" t="str">
        <f>IF(Sheet1!AC191="Y", "Yes", IF(Sheet1!AC191="N", "No", ""))</f>
        <v/>
      </c>
      <c r="J191" s="32" t="str">
        <f>IF(Sheet1!AD191="N", "0", IF(Sheet1!AE191&lt;&gt;"", "1", IF(Sheet1!AF191&lt;&gt;"", "2-3", IF(Sheet1!AG191&lt;&gt;"", "4-6", IF(Sheet1!AH191&lt;&gt;"", "7+","")))))</f>
        <v/>
      </c>
      <c r="K191" s="32" t="str">
        <f>IF(Sheet1!AI191&lt;&gt;"", "English", IF(Sheet1!AJ191&lt;&gt;"", "Spanish", IF(Sheet1!AK191&lt;&gt;"", "Other","")))</f>
        <v/>
      </c>
      <c r="L191" s="32" t="str">
        <f>IF(Sheet1!AL191&lt;&gt;"","&lt;$20,000",IF(Sheet1!AM191&lt;&gt;"","$20-49K",IF(Sheet1!AN191&lt;&gt;"","$50-100K",IF(Sheet1!AO191&lt;&gt;"","&gt;$100K",""))))</f>
        <v/>
      </c>
      <c r="M191" s="32" t="str">
        <f>IF(Sheet1!AP191="Y", "Yes", IF(Sheet1!AP191="N", "No",""))</f>
        <v/>
      </c>
      <c r="N191" s="51" t="str">
        <f>IF(Sheet1!AQ191="Y", "Yes", IF(Sheet1!AQ191="N", "No",""))</f>
        <v/>
      </c>
      <c r="O191" s="45" t="str">
        <f>IF(Sheet1!AR191="N", 0, IF(Sheet1!AS191&lt;&gt;"", Sheet1!AS191, ""))</f>
        <v/>
      </c>
      <c r="P191" s="45" t="str">
        <f>IF(Sheet1!AT191&lt;&gt;"", "Never", IF(Sheet1!AU191&lt;&gt;"", "Sometimes", IF(Sheet1!AV191&lt;&gt;"", "Often", IF(Sheet1!AW191&lt;&gt;"", "Always",""))))</f>
        <v/>
      </c>
      <c r="Q191" s="45" t="str">
        <f>IF(Sheet1!AX191="Y", "Yes", IF(Sheet1!AX191="N", "No",""))</f>
        <v/>
      </c>
      <c r="R191" s="45" t="str">
        <f>IF(Sheet1!AY191="Y", IF(Sheet1!AZ191&lt;&gt;"", Sheet1!AZ191-Sheet1!DK191+Sheet1!DL191, ""),"")</f>
        <v/>
      </c>
      <c r="S191" s="45" t="str">
        <f>IF(Sheet1!BA191="Y", IF(Sheet1!BB191&lt;&gt;"", Sheet1!BB191-Sheet1!DK191+Sheet1!DL191, ""),"")</f>
        <v/>
      </c>
      <c r="T191" s="45" t="str">
        <f>IF(Sheet1!BC191="Y", IF(Sheet1!BD191&lt;&gt;"", Sheet1!BD191-Sheet1!DK191+Sheet1!DL191, ""),"")</f>
        <v/>
      </c>
      <c r="U191" s="45" t="str">
        <f>IF(Sheet1!BE191="Y", IF(Sheet1!BF191&lt;&gt;"", Sheet1!BF191-Sheet1!DK191+Sheet1!DL191, ""),"")</f>
        <v/>
      </c>
      <c r="V191" s="45" t="str">
        <f>IF(Sheet1!BG191&lt;&gt;"", Sheet1!BG191,"")</f>
        <v/>
      </c>
      <c r="W191" s="45" t="str">
        <f>IF(Sheet1!BH191&lt;&gt;"", Sheet1!BH191,"")</f>
        <v/>
      </c>
      <c r="X191" s="45" t="str">
        <f>IF(Sheet1!BI191&lt;&gt;"", Sheet1!BI191,"")</f>
        <v/>
      </c>
      <c r="Y191" s="45" t="str">
        <f>IF(Sheet1!BJ191="N", 0, IF(Sheet1!BK191&lt;&gt;"", Sheet1!BK191,""))</f>
        <v/>
      </c>
      <c r="Z191" s="45" t="str">
        <f>IF(Sheet1!BK191="N", 0, IF(Sheet1!BL191&lt;&gt;"", Sheet1!BL191,""))</f>
        <v/>
      </c>
      <c r="AA191" s="45" t="str">
        <f>IF(Sheet1!BN191&lt;&gt;"", Sheet1!BN191, "")</f>
        <v/>
      </c>
      <c r="AB191" s="45" t="str">
        <f>IF(Sheet1!BO191="Y", "Yes", IF(Sheet1!BO191="N", "No", IF(Sheet1!BO191="NA", "NA","")))</f>
        <v/>
      </c>
      <c r="AC191" s="45" t="str">
        <f>IF(Sheet1!BO191="N", "No", IF(Sheet1!BO191="NA", "No kids", IF(Sheet1!BP191="Y", "Enough", IF(Sheet1!BP191="N", "Not enough", ""))))</f>
        <v/>
      </c>
      <c r="AD191" s="45" t="str">
        <f>IF(Sheet1!BQ191="Y", "Yes", IF(Sheet1!BQ191="N", "No",""))</f>
        <v/>
      </c>
      <c r="AE191" s="45" t="str">
        <f>IF(Sheet1!BR191&lt;&gt;"", Sheet1!BR191, "")</f>
        <v/>
      </c>
      <c r="AF191" s="45" t="str">
        <f>IF(Sheet1!BS191&lt;&gt;"", "Yes", IF(Sheet1!BT191&lt;&gt;"", "No", IF(Sheet1!BU191&lt;&gt;"", "No surviving parent", IF(Sheet1!BV191&lt;&gt;"", "Don't know",""))))</f>
        <v/>
      </c>
      <c r="AG191" s="45" t="str">
        <f>IF(Sheet1!BW191&lt;&gt;"", "Yes", IF(Sheet1!BX191&lt;&gt;"", "No", IF(Sheet1!BY191&lt;&gt;"", "No surviving parent", IF(Sheet1!BZ191&lt;&gt;"", "Don't know",""))))</f>
        <v/>
      </c>
      <c r="AH191" s="45" t="str">
        <f>IF(Sheet1!CA191&lt;&gt;"", "Yes","")</f>
        <v/>
      </c>
      <c r="AI191" s="45" t="str">
        <f>IF(Sheet1!CB191&lt;&gt;"", "Yes","")</f>
        <v/>
      </c>
      <c r="AJ191" s="45" t="str">
        <f>IF(Sheet1!CC191&lt;&gt;"", "Yes","")</f>
        <v/>
      </c>
      <c r="AK191" s="45" t="str">
        <f>IF(Sheet1!CD191&lt;&gt;"", "Yes","")</f>
        <v/>
      </c>
      <c r="AL191" s="45" t="str">
        <f>IF(Sheet1!CE191&lt;&gt;"", "Yes","")</f>
        <v/>
      </c>
      <c r="AM191" s="45" t="str">
        <f>IF(Sheet1!CF191&lt;&gt;"", Sheet1!CF191, "")</f>
        <v/>
      </c>
      <c r="AN191" s="45" t="str">
        <f>IF(Sheet1!CG191="Y", "Yes", IF(Sheet1!CG191="N", "No",""))</f>
        <v/>
      </c>
      <c r="AO191" s="45" t="str">
        <f>IF(Sheet1!CH191&lt;&gt;"", Sheet1!CH191, "")</f>
        <v/>
      </c>
      <c r="AP191" s="45" t="str">
        <f>IF(Sheet1!CI191&lt;&gt;"", "No family support", IF(Sheet1!CJ191&lt;&gt;"", "A little family support", IF(Sheet1!CK191&lt;&gt;"", "A lot of family support","")))</f>
        <v/>
      </c>
      <c r="AQ191" s="45" t="str">
        <f>IF(Sheet1!CL191&lt;&gt;"", Sheet1!CL191, "")</f>
        <v/>
      </c>
      <c r="AR191" s="45" t="str">
        <f>IF(Sheet1!CM191="Y", "Yes", IF(Sheet1!CM191="N", "No",""))</f>
        <v/>
      </c>
      <c r="AS191" s="45" t="str">
        <f>IF(Sheet1!CN191&lt;&gt;"", "Boys and Girls Club was supportive", "")</f>
        <v/>
      </c>
      <c r="AT191" s="45" t="str">
        <f>IF(Sheet1!CO191&lt;&gt;"", "Supported by Reach program", "")</f>
        <v/>
      </c>
      <c r="AU191" s="45" t="str">
        <f>IF(Sheet1!CP191&lt;&gt;"", "Supported by Girls Inc", "")</f>
        <v/>
      </c>
      <c r="AV191" s="45" t="str">
        <f>IF(Sheet1!CQ191&lt;&gt;"", "Supported by sports teams", "")</f>
        <v/>
      </c>
      <c r="AW191" s="45" t="str">
        <f>IF(Sheet1!CR191&lt;&gt;"", "Supported by other groups", "")</f>
        <v/>
      </c>
      <c r="AX191" s="45" t="str">
        <f>IF(Sheet1!CS191&lt;&gt;"", Sheet1!CS191, "")</f>
        <v/>
      </c>
      <c r="AY191" s="45" t="str">
        <f>IF(Sheet1!CT191="Y", "Yes", IF(Sheet1!CT191="N", "No", ""))</f>
        <v/>
      </c>
      <c r="AZ191" s="45" t="str">
        <f>IF(Sheet1!CU191="Y", "Yes", IF(Sheet1!CU191="N", "No", ""))</f>
        <v/>
      </c>
      <c r="BA191" s="45" t="str">
        <f>IF(Sheet1!CV191&lt;&gt;"", "Yes", "")</f>
        <v/>
      </c>
      <c r="BB191" s="45" t="str">
        <f>IF(Sheet1!CW191&lt;&gt;"", "Yes", "")</f>
        <v/>
      </c>
      <c r="BC191" s="45" t="str">
        <f>IF(Sheet1!CX191&lt;&gt;"", "Yes", "")</f>
        <v/>
      </c>
      <c r="BD191" s="45" t="str">
        <f>IF(Sheet1!CY191&lt;&gt;"", "Yes", "")</f>
        <v/>
      </c>
      <c r="BE191" s="45" t="str">
        <f>IF(Sheet1!CZ191="N", "Didn't see one", IF(Sheet1!CZ191="Y", IF(Sheet1!DA191="Y", "It helped", IF(Sheet1!DA191="N", "It didn't help", "")), ""))</f>
        <v/>
      </c>
      <c r="BF191" s="45" t="str">
        <f>IF(Sheet1!DB191&lt;&gt;"", Sheet1!DB191, "")</f>
        <v/>
      </c>
      <c r="BG191" s="45" t="str">
        <f>IF(Sheet1!DC191="Y", "Yes", IF(Sheet1!DC191="N", "No", ""))</f>
        <v/>
      </c>
      <c r="BH191" s="45" t="str">
        <f>IF(Sheet1!DD191="Y", "Yes", IF(Sheet1!DD191="N", "No", ""))</f>
        <v/>
      </c>
      <c r="BI191" s="45" t="str">
        <f>IF(Sheet1!DE191&lt;&gt;"", "Before", IF(Sheet1!DF191&lt;&gt;"", "After", IF(Sheet1!DG191&lt;&gt;"", "Never in a gang","")))</f>
        <v/>
      </c>
      <c r="BJ191" s="45" t="str">
        <f>IF(Sheet1!DG191&lt;&gt;"", "", IF(Sheet1!DH191&lt;&gt;"", Sheet1!DH191, ""))</f>
        <v/>
      </c>
      <c r="BK191" s="45" t="str">
        <f>IF(Sheet1!DI191="Y", "Yes", IF(Sheet1!DI191="N", "No", ""))</f>
        <v/>
      </c>
      <c r="BL191" s="45" t="str">
        <f>IF(Sheet1!DI191="Y", IF(Sheet1!DJ191&lt;&gt;"", Sheet1!DJ191, ""), "")</f>
        <v/>
      </c>
      <c r="BM191" s="45" t="str">
        <f>IF(Sheet1!DL191&lt;&gt;"", Sheet1!DL191, "")</f>
        <v/>
      </c>
      <c r="BN191" s="45" t="str">
        <f>IF(Sheet1!DM191="Y", "Yes", IF(Sheet1!DM191="N", "No", ""))</f>
        <v/>
      </c>
    </row>
    <row r="192" spans="2:66">
      <c r="B192" s="32" t="str">
        <f>IF(Sheet1!B192="M","Male", IF(Sheet1!B192="F","Female",""))</f>
        <v/>
      </c>
      <c r="C192" s="32" t="str">
        <f>IF(Sheet1!C192&lt;&gt;"","&lt;20",IF(Sheet1!D192&lt;&gt;"","21-30",IF(Sheet1!E192&lt;&gt;"","31-40",(IF(Sheet1!F192&lt;&gt;"","41-50",IF(Sheet1!G192&lt;&gt;"","50+",""))))))</f>
        <v/>
      </c>
      <c r="D192" s="32" t="str">
        <f>IF(Sheet1!H192&lt;&gt;"","Latino",IF(Sheet1!I192&lt;&gt;"", "White", IF(Sheet1!J192&lt;&gt;"", "Asian", IF(Sheet1!K192&lt;&gt;"", "African-American",IF(Sheet1!L192&lt;&gt;"", "Other","")))))</f>
        <v/>
      </c>
      <c r="E192" s="32" t="str">
        <f>IF(Sheet1!M192="N","No",IF(Sheet1!M192="Y","Yes",""))</f>
        <v/>
      </c>
      <c r="F192" s="32" t="str">
        <f>IF(Sheet1!N192&lt;&gt;"","Primary",IF(Sheet1!O192&lt;&gt;"","Middle",IF(Sheet1!P192&lt;&gt;"","Some HS",IF(Sheet1!Q192&lt;&gt;"","HS Diploma",IF(Sheet1!R192&lt;&gt;"","Some College",IF(Sheet1!S192&lt;&gt;"","College Diploma",""))))))</f>
        <v/>
      </c>
      <c r="G192" s="32" t="str">
        <f>IF(Sheet1!U192&lt;&gt;"", "&lt;5", IF(Sheet1!V192&lt;&gt;"", "5-19", IF(Sheet1!W192&lt;&gt;"", "20-40", IF(Sheet1!X192&lt;&gt;"", "&gt;40",""))))</f>
        <v/>
      </c>
      <c r="H192" s="32" t="str">
        <f>IF(Sheet1!Y192&lt;&gt;"", "Parents", IF(Sheet1!Z192&lt;&gt;"", "Illegal Activity", IF(Sheet1!AA192&lt;&gt;"", "Gov't Support", IF(Sheet1!AB192&lt;&gt;"", "Other",""))))</f>
        <v/>
      </c>
      <c r="I192" s="32" t="str">
        <f>IF(Sheet1!AC192="Y", "Yes", IF(Sheet1!AC192="N", "No", ""))</f>
        <v/>
      </c>
      <c r="J192" s="32" t="str">
        <f>IF(Sheet1!AD192="N", "0", IF(Sheet1!AE192&lt;&gt;"", "1", IF(Sheet1!AF192&lt;&gt;"", "2-3", IF(Sheet1!AG192&lt;&gt;"", "4-6", IF(Sheet1!AH192&lt;&gt;"", "7+","")))))</f>
        <v/>
      </c>
      <c r="K192" s="32" t="str">
        <f>IF(Sheet1!AI192&lt;&gt;"", "English", IF(Sheet1!AJ192&lt;&gt;"", "Spanish", IF(Sheet1!AK192&lt;&gt;"", "Other","")))</f>
        <v/>
      </c>
      <c r="L192" s="32" t="str">
        <f>IF(Sheet1!AL192&lt;&gt;"","&lt;$20,000",IF(Sheet1!AM192&lt;&gt;"","$20-49K",IF(Sheet1!AN192&lt;&gt;"","$50-100K",IF(Sheet1!AO192&lt;&gt;"","&gt;$100K",""))))</f>
        <v/>
      </c>
      <c r="M192" s="32" t="str">
        <f>IF(Sheet1!AP192="Y", "Yes", IF(Sheet1!AP192="N", "No",""))</f>
        <v/>
      </c>
      <c r="N192" s="51" t="str">
        <f>IF(Sheet1!AQ192="Y", "Yes", IF(Sheet1!AQ192="N", "No",""))</f>
        <v/>
      </c>
      <c r="O192" s="45" t="str">
        <f>IF(Sheet1!AR192="N", 0, IF(Sheet1!AS192&lt;&gt;"", Sheet1!AS192, ""))</f>
        <v/>
      </c>
      <c r="P192" s="45" t="str">
        <f>IF(Sheet1!AT192&lt;&gt;"", "Never", IF(Sheet1!AU192&lt;&gt;"", "Sometimes", IF(Sheet1!AV192&lt;&gt;"", "Often", IF(Sheet1!AW192&lt;&gt;"", "Always",""))))</f>
        <v/>
      </c>
      <c r="Q192" s="45" t="str">
        <f>IF(Sheet1!AX192="Y", "Yes", IF(Sheet1!AX192="N", "No",""))</f>
        <v/>
      </c>
      <c r="R192" s="45" t="str">
        <f>IF(Sheet1!AY192="Y", IF(Sheet1!AZ192&lt;&gt;"", Sheet1!AZ192-Sheet1!DK192+Sheet1!DL192, ""),"")</f>
        <v/>
      </c>
      <c r="S192" s="45" t="str">
        <f>IF(Sheet1!BA192="Y", IF(Sheet1!BB192&lt;&gt;"", Sheet1!BB192-Sheet1!DK192+Sheet1!DL192, ""),"")</f>
        <v/>
      </c>
      <c r="T192" s="45" t="str">
        <f>IF(Sheet1!BC192="Y", IF(Sheet1!BD192&lt;&gt;"", Sheet1!BD192-Sheet1!DK192+Sheet1!DL192, ""),"")</f>
        <v/>
      </c>
      <c r="U192" s="45" t="str">
        <f>IF(Sheet1!BE192="Y", IF(Sheet1!BF192&lt;&gt;"", Sheet1!BF192-Sheet1!DK192+Sheet1!DL192, ""),"")</f>
        <v/>
      </c>
      <c r="V192" s="45" t="str">
        <f>IF(Sheet1!BG192&lt;&gt;"", Sheet1!BG192,"")</f>
        <v/>
      </c>
      <c r="W192" s="45" t="str">
        <f>IF(Sheet1!BH192&lt;&gt;"", Sheet1!BH192,"")</f>
        <v/>
      </c>
      <c r="X192" s="45" t="str">
        <f>IF(Sheet1!BI192&lt;&gt;"", Sheet1!BI192,"")</f>
        <v/>
      </c>
      <c r="Y192" s="45" t="str">
        <f>IF(Sheet1!BJ192="N", 0, IF(Sheet1!BK192&lt;&gt;"", Sheet1!BK192,""))</f>
        <v/>
      </c>
      <c r="Z192" s="45" t="str">
        <f>IF(Sheet1!BK192="N", 0, IF(Sheet1!BL192&lt;&gt;"", Sheet1!BL192,""))</f>
        <v/>
      </c>
      <c r="AA192" s="45" t="str">
        <f>IF(Sheet1!BN192&lt;&gt;"", Sheet1!BN192, "")</f>
        <v/>
      </c>
      <c r="AB192" s="45" t="str">
        <f>IF(Sheet1!BO192="Y", "Yes", IF(Sheet1!BO192="N", "No", IF(Sheet1!BO192="NA", "NA","")))</f>
        <v/>
      </c>
      <c r="AC192" s="45" t="str">
        <f>IF(Sheet1!BO192="N", "No", IF(Sheet1!BO192="NA", "No kids", IF(Sheet1!BP192="Y", "Enough", IF(Sheet1!BP192="N", "Not enough", ""))))</f>
        <v/>
      </c>
      <c r="AD192" s="45" t="str">
        <f>IF(Sheet1!BQ192="Y", "Yes", IF(Sheet1!BQ192="N", "No",""))</f>
        <v/>
      </c>
      <c r="AE192" s="45" t="str">
        <f>IF(Sheet1!BR192&lt;&gt;"", Sheet1!BR192, "")</f>
        <v/>
      </c>
      <c r="AF192" s="45" t="str">
        <f>IF(Sheet1!BS192&lt;&gt;"", "Yes", IF(Sheet1!BT192&lt;&gt;"", "No", IF(Sheet1!BU192&lt;&gt;"", "No surviving parent", IF(Sheet1!BV192&lt;&gt;"", "Don't know",""))))</f>
        <v/>
      </c>
      <c r="AG192" s="45" t="str">
        <f>IF(Sheet1!BW192&lt;&gt;"", "Yes", IF(Sheet1!BX192&lt;&gt;"", "No", IF(Sheet1!BY192&lt;&gt;"", "No surviving parent", IF(Sheet1!BZ192&lt;&gt;"", "Don't know",""))))</f>
        <v/>
      </c>
      <c r="AH192" s="45" t="str">
        <f>IF(Sheet1!CA192&lt;&gt;"", "Yes","")</f>
        <v/>
      </c>
      <c r="AI192" s="45" t="str">
        <f>IF(Sheet1!CB192&lt;&gt;"", "Yes","")</f>
        <v/>
      </c>
      <c r="AJ192" s="45" t="str">
        <f>IF(Sheet1!CC192&lt;&gt;"", "Yes","")</f>
        <v/>
      </c>
      <c r="AK192" s="45" t="str">
        <f>IF(Sheet1!CD192&lt;&gt;"", "Yes","")</f>
        <v/>
      </c>
      <c r="AL192" s="45" t="str">
        <f>IF(Sheet1!CE192&lt;&gt;"", "Yes","")</f>
        <v/>
      </c>
      <c r="AM192" s="45" t="str">
        <f>IF(Sheet1!CF192&lt;&gt;"", Sheet1!CF192, "")</f>
        <v/>
      </c>
      <c r="AN192" s="45" t="str">
        <f>IF(Sheet1!CG192="Y", "Yes", IF(Sheet1!CG192="N", "No",""))</f>
        <v/>
      </c>
      <c r="AO192" s="45" t="str">
        <f>IF(Sheet1!CH192&lt;&gt;"", Sheet1!CH192, "")</f>
        <v/>
      </c>
      <c r="AP192" s="45" t="str">
        <f>IF(Sheet1!CI192&lt;&gt;"", "No family support", IF(Sheet1!CJ192&lt;&gt;"", "A little family support", IF(Sheet1!CK192&lt;&gt;"", "A lot of family support","")))</f>
        <v/>
      </c>
      <c r="AQ192" s="45" t="str">
        <f>IF(Sheet1!CL192&lt;&gt;"", Sheet1!CL192, "")</f>
        <v/>
      </c>
      <c r="AR192" s="45" t="str">
        <f>IF(Sheet1!CM192="Y", "Yes", IF(Sheet1!CM192="N", "No",""))</f>
        <v/>
      </c>
      <c r="AS192" s="45" t="str">
        <f>IF(Sheet1!CN192&lt;&gt;"", "Boys and Girls Club was supportive", "")</f>
        <v/>
      </c>
      <c r="AT192" s="45" t="str">
        <f>IF(Sheet1!CO192&lt;&gt;"", "Supported by Reach program", "")</f>
        <v/>
      </c>
      <c r="AU192" s="45" t="str">
        <f>IF(Sheet1!CP192&lt;&gt;"", "Supported by Girls Inc", "")</f>
        <v/>
      </c>
      <c r="AV192" s="45" t="str">
        <f>IF(Sheet1!CQ192&lt;&gt;"", "Supported by sports teams", "")</f>
        <v/>
      </c>
      <c r="AW192" s="45" t="str">
        <f>IF(Sheet1!CR192&lt;&gt;"", "Supported by other groups", "")</f>
        <v/>
      </c>
      <c r="AX192" s="45" t="str">
        <f>IF(Sheet1!CS192&lt;&gt;"", Sheet1!CS192, "")</f>
        <v/>
      </c>
      <c r="AY192" s="45" t="str">
        <f>IF(Sheet1!CT192="Y", "Yes", IF(Sheet1!CT192="N", "No", ""))</f>
        <v/>
      </c>
      <c r="AZ192" s="45" t="str">
        <f>IF(Sheet1!CU192="Y", "Yes", IF(Sheet1!CU192="N", "No", ""))</f>
        <v/>
      </c>
      <c r="BA192" s="45" t="str">
        <f>IF(Sheet1!CV192&lt;&gt;"", "Yes", "")</f>
        <v/>
      </c>
      <c r="BB192" s="45" t="str">
        <f>IF(Sheet1!CW192&lt;&gt;"", "Yes", "")</f>
        <v/>
      </c>
      <c r="BC192" s="45" t="str">
        <f>IF(Sheet1!CX192&lt;&gt;"", "Yes", "")</f>
        <v/>
      </c>
      <c r="BD192" s="45" t="str">
        <f>IF(Sheet1!CY192&lt;&gt;"", "Yes", "")</f>
        <v/>
      </c>
      <c r="BE192" s="45" t="str">
        <f>IF(Sheet1!CZ192="N", "Didn't see one", IF(Sheet1!CZ192="Y", IF(Sheet1!DA192="Y", "It helped", IF(Sheet1!DA192="N", "It didn't help", "")), ""))</f>
        <v/>
      </c>
      <c r="BF192" s="45" t="str">
        <f>IF(Sheet1!DB192&lt;&gt;"", Sheet1!DB192, "")</f>
        <v/>
      </c>
      <c r="BG192" s="45" t="str">
        <f>IF(Sheet1!DC192="Y", "Yes", IF(Sheet1!DC192="N", "No", ""))</f>
        <v/>
      </c>
      <c r="BH192" s="45" t="str">
        <f>IF(Sheet1!DD192="Y", "Yes", IF(Sheet1!DD192="N", "No", ""))</f>
        <v/>
      </c>
      <c r="BI192" s="45" t="str">
        <f>IF(Sheet1!DE192&lt;&gt;"", "Before", IF(Sheet1!DF192&lt;&gt;"", "After", IF(Sheet1!DG192&lt;&gt;"", "Never in a gang","")))</f>
        <v/>
      </c>
      <c r="BJ192" s="45" t="str">
        <f>IF(Sheet1!DG192&lt;&gt;"", "", IF(Sheet1!DH192&lt;&gt;"", Sheet1!DH192, ""))</f>
        <v/>
      </c>
      <c r="BK192" s="45" t="str">
        <f>IF(Sheet1!DI192="Y", "Yes", IF(Sheet1!DI192="N", "No", ""))</f>
        <v/>
      </c>
      <c r="BL192" s="45" t="str">
        <f>IF(Sheet1!DI192="Y", IF(Sheet1!DJ192&lt;&gt;"", Sheet1!DJ192, ""), "")</f>
        <v/>
      </c>
      <c r="BM192" s="45" t="str">
        <f>IF(Sheet1!DL192&lt;&gt;"", Sheet1!DL192, "")</f>
        <v/>
      </c>
      <c r="BN192" s="45" t="str">
        <f>IF(Sheet1!DM192="Y", "Yes", IF(Sheet1!DM192="N", "No", ""))</f>
        <v/>
      </c>
    </row>
    <row r="193" spans="2:66">
      <c r="B193" s="32" t="str">
        <f>IF(Sheet1!B193="M","Male", IF(Sheet1!B193="F","Female",""))</f>
        <v/>
      </c>
      <c r="C193" s="32" t="str">
        <f>IF(Sheet1!C193&lt;&gt;"","&lt;20",IF(Sheet1!D193&lt;&gt;"","21-30",IF(Sheet1!E193&lt;&gt;"","31-40",(IF(Sheet1!F193&lt;&gt;"","41-50",IF(Sheet1!G193&lt;&gt;"","50+",""))))))</f>
        <v/>
      </c>
      <c r="D193" s="32" t="str">
        <f>IF(Sheet1!H193&lt;&gt;"","Latino",IF(Sheet1!I193&lt;&gt;"", "White", IF(Sheet1!J193&lt;&gt;"", "Asian", IF(Sheet1!K193&lt;&gt;"", "African-American",IF(Sheet1!L193&lt;&gt;"", "Other","")))))</f>
        <v/>
      </c>
      <c r="E193" s="32" t="str">
        <f>IF(Sheet1!M193="N","No",IF(Sheet1!M193="Y","Yes",""))</f>
        <v/>
      </c>
      <c r="F193" s="32" t="str">
        <f>IF(Sheet1!N193&lt;&gt;"","Primary",IF(Sheet1!O193&lt;&gt;"","Middle",IF(Sheet1!P193&lt;&gt;"","Some HS",IF(Sheet1!Q193&lt;&gt;"","HS Diploma",IF(Sheet1!R193&lt;&gt;"","Some College",IF(Sheet1!S193&lt;&gt;"","College Diploma",""))))))</f>
        <v/>
      </c>
      <c r="G193" s="32" t="str">
        <f>IF(Sheet1!U193&lt;&gt;"", "&lt;5", IF(Sheet1!V193&lt;&gt;"", "5-19", IF(Sheet1!W193&lt;&gt;"", "20-40", IF(Sheet1!X193&lt;&gt;"", "&gt;40",""))))</f>
        <v/>
      </c>
      <c r="H193" s="32" t="str">
        <f>IF(Sheet1!Y193&lt;&gt;"", "Parents", IF(Sheet1!Z193&lt;&gt;"", "Illegal Activity", IF(Sheet1!AA193&lt;&gt;"", "Gov't Support", IF(Sheet1!AB193&lt;&gt;"", "Other",""))))</f>
        <v/>
      </c>
      <c r="I193" s="32" t="str">
        <f>IF(Sheet1!AC193="Y", "Yes", IF(Sheet1!AC193="N", "No", ""))</f>
        <v/>
      </c>
      <c r="J193" s="32" t="str">
        <f>IF(Sheet1!AD193="N", "0", IF(Sheet1!AE193&lt;&gt;"", "1", IF(Sheet1!AF193&lt;&gt;"", "2-3", IF(Sheet1!AG193&lt;&gt;"", "4-6", IF(Sheet1!AH193&lt;&gt;"", "7+","")))))</f>
        <v/>
      </c>
      <c r="K193" s="32" t="str">
        <f>IF(Sheet1!AI193&lt;&gt;"", "English", IF(Sheet1!AJ193&lt;&gt;"", "Spanish", IF(Sheet1!AK193&lt;&gt;"", "Other","")))</f>
        <v/>
      </c>
      <c r="L193" s="32" t="str">
        <f>IF(Sheet1!AL193&lt;&gt;"","&lt;$20,000",IF(Sheet1!AM193&lt;&gt;"","$20-49K",IF(Sheet1!AN193&lt;&gt;"","$50-100K",IF(Sheet1!AO193&lt;&gt;"","&gt;$100K",""))))</f>
        <v/>
      </c>
      <c r="M193" s="32" t="str">
        <f>IF(Sheet1!AP193="Y", "Yes", IF(Sheet1!AP193="N", "No",""))</f>
        <v/>
      </c>
      <c r="N193" s="51" t="str">
        <f>IF(Sheet1!AQ193="Y", "Yes", IF(Sheet1!AQ193="N", "No",""))</f>
        <v/>
      </c>
      <c r="O193" s="45" t="str">
        <f>IF(Sheet1!AR193="N", 0, IF(Sheet1!AS193&lt;&gt;"", Sheet1!AS193, ""))</f>
        <v/>
      </c>
      <c r="P193" s="45" t="str">
        <f>IF(Sheet1!AT193&lt;&gt;"", "Never", IF(Sheet1!AU193&lt;&gt;"", "Sometimes", IF(Sheet1!AV193&lt;&gt;"", "Often", IF(Sheet1!AW193&lt;&gt;"", "Always",""))))</f>
        <v/>
      </c>
      <c r="Q193" s="45" t="str">
        <f>IF(Sheet1!AX193="Y", "Yes", IF(Sheet1!AX193="N", "No",""))</f>
        <v/>
      </c>
      <c r="R193" s="45" t="str">
        <f>IF(Sheet1!AY193="Y", IF(Sheet1!AZ193&lt;&gt;"", Sheet1!AZ193-Sheet1!DK193+Sheet1!DL193, ""),"")</f>
        <v/>
      </c>
      <c r="S193" s="45" t="str">
        <f>IF(Sheet1!BA193="Y", IF(Sheet1!BB193&lt;&gt;"", Sheet1!BB193-Sheet1!DK193+Sheet1!DL193, ""),"")</f>
        <v/>
      </c>
      <c r="T193" s="45" t="str">
        <f>IF(Sheet1!BC193="Y", IF(Sheet1!BD193&lt;&gt;"", Sheet1!BD193-Sheet1!DK193+Sheet1!DL193, ""),"")</f>
        <v/>
      </c>
      <c r="U193" s="45" t="str">
        <f>IF(Sheet1!BE193="Y", IF(Sheet1!BF193&lt;&gt;"", Sheet1!BF193-Sheet1!DK193+Sheet1!DL193, ""),"")</f>
        <v/>
      </c>
      <c r="V193" s="45" t="str">
        <f>IF(Sheet1!BG193&lt;&gt;"", Sheet1!BG193,"")</f>
        <v/>
      </c>
      <c r="W193" s="45" t="str">
        <f>IF(Sheet1!BH193&lt;&gt;"", Sheet1!BH193,"")</f>
        <v/>
      </c>
      <c r="X193" s="45" t="str">
        <f>IF(Sheet1!BI193&lt;&gt;"", Sheet1!BI193,"")</f>
        <v/>
      </c>
      <c r="Y193" s="45" t="str">
        <f>IF(Sheet1!BJ193="N", 0, IF(Sheet1!BK193&lt;&gt;"", Sheet1!BK193,""))</f>
        <v/>
      </c>
      <c r="Z193" s="45" t="str">
        <f>IF(Sheet1!BK193="N", 0, IF(Sheet1!BL193&lt;&gt;"", Sheet1!BL193,""))</f>
        <v/>
      </c>
      <c r="AA193" s="45" t="str">
        <f>IF(Sheet1!BN193&lt;&gt;"", Sheet1!BN193, "")</f>
        <v/>
      </c>
      <c r="AB193" s="45" t="str">
        <f>IF(Sheet1!BO193="Y", "Yes", IF(Sheet1!BO193="N", "No", IF(Sheet1!BO193="NA", "NA","")))</f>
        <v/>
      </c>
      <c r="AC193" s="45" t="str">
        <f>IF(Sheet1!BO193="N", "No", IF(Sheet1!BO193="NA", "No kids", IF(Sheet1!BP193="Y", "Enough", IF(Sheet1!BP193="N", "Not enough", ""))))</f>
        <v/>
      </c>
      <c r="AD193" s="45" t="str">
        <f>IF(Sheet1!BQ193="Y", "Yes", IF(Sheet1!BQ193="N", "No",""))</f>
        <v/>
      </c>
      <c r="AE193" s="45" t="str">
        <f>IF(Sheet1!BR193&lt;&gt;"", Sheet1!BR193, "")</f>
        <v/>
      </c>
      <c r="AF193" s="45" t="str">
        <f>IF(Sheet1!BS193&lt;&gt;"", "Yes", IF(Sheet1!BT193&lt;&gt;"", "No", IF(Sheet1!BU193&lt;&gt;"", "No surviving parent", IF(Sheet1!BV193&lt;&gt;"", "Don't know",""))))</f>
        <v/>
      </c>
      <c r="AG193" s="45" t="str">
        <f>IF(Sheet1!BW193&lt;&gt;"", "Yes", IF(Sheet1!BX193&lt;&gt;"", "No", IF(Sheet1!BY193&lt;&gt;"", "No surviving parent", IF(Sheet1!BZ193&lt;&gt;"", "Don't know",""))))</f>
        <v/>
      </c>
      <c r="AH193" s="45" t="str">
        <f>IF(Sheet1!CA193&lt;&gt;"", "Yes","")</f>
        <v/>
      </c>
      <c r="AI193" s="45" t="str">
        <f>IF(Sheet1!CB193&lt;&gt;"", "Yes","")</f>
        <v/>
      </c>
      <c r="AJ193" s="45" t="str">
        <f>IF(Sheet1!CC193&lt;&gt;"", "Yes","")</f>
        <v/>
      </c>
      <c r="AK193" s="45" t="str">
        <f>IF(Sheet1!CD193&lt;&gt;"", "Yes","")</f>
        <v/>
      </c>
      <c r="AL193" s="45" t="str">
        <f>IF(Sheet1!CE193&lt;&gt;"", "Yes","")</f>
        <v/>
      </c>
      <c r="AM193" s="45" t="str">
        <f>IF(Sheet1!CF193&lt;&gt;"", Sheet1!CF193, "")</f>
        <v/>
      </c>
      <c r="AN193" s="45" t="str">
        <f>IF(Sheet1!CG193="Y", "Yes", IF(Sheet1!CG193="N", "No",""))</f>
        <v/>
      </c>
      <c r="AO193" s="45" t="str">
        <f>IF(Sheet1!CH193&lt;&gt;"", Sheet1!CH193, "")</f>
        <v/>
      </c>
      <c r="AP193" s="45" t="str">
        <f>IF(Sheet1!CI193&lt;&gt;"", "No family support", IF(Sheet1!CJ193&lt;&gt;"", "A little family support", IF(Sheet1!CK193&lt;&gt;"", "A lot of family support","")))</f>
        <v/>
      </c>
      <c r="AQ193" s="45" t="str">
        <f>IF(Sheet1!CL193&lt;&gt;"", Sheet1!CL193, "")</f>
        <v/>
      </c>
      <c r="AR193" s="45" t="str">
        <f>IF(Sheet1!CM193="Y", "Yes", IF(Sheet1!CM193="N", "No",""))</f>
        <v/>
      </c>
      <c r="AS193" s="45" t="str">
        <f>IF(Sheet1!CN193&lt;&gt;"", "Boys and Girls Club was supportive", "")</f>
        <v/>
      </c>
      <c r="AT193" s="45" t="str">
        <f>IF(Sheet1!CO193&lt;&gt;"", "Supported by Reach program", "")</f>
        <v/>
      </c>
      <c r="AU193" s="45" t="str">
        <f>IF(Sheet1!CP193&lt;&gt;"", "Supported by Girls Inc", "")</f>
        <v/>
      </c>
      <c r="AV193" s="45" t="str">
        <f>IF(Sheet1!CQ193&lt;&gt;"", "Supported by sports teams", "")</f>
        <v/>
      </c>
      <c r="AW193" s="45" t="str">
        <f>IF(Sheet1!CR193&lt;&gt;"", "Supported by other groups", "")</f>
        <v/>
      </c>
      <c r="AX193" s="45" t="str">
        <f>IF(Sheet1!CS193&lt;&gt;"", Sheet1!CS193, "")</f>
        <v/>
      </c>
      <c r="AY193" s="45" t="str">
        <f>IF(Sheet1!CT193="Y", "Yes", IF(Sheet1!CT193="N", "No", ""))</f>
        <v/>
      </c>
      <c r="AZ193" s="45" t="str">
        <f>IF(Sheet1!CU193="Y", "Yes", IF(Sheet1!CU193="N", "No", ""))</f>
        <v/>
      </c>
      <c r="BA193" s="45" t="str">
        <f>IF(Sheet1!CV193&lt;&gt;"", "Yes", "")</f>
        <v/>
      </c>
      <c r="BB193" s="45" t="str">
        <f>IF(Sheet1!CW193&lt;&gt;"", "Yes", "")</f>
        <v/>
      </c>
      <c r="BC193" s="45" t="str">
        <f>IF(Sheet1!CX193&lt;&gt;"", "Yes", "")</f>
        <v/>
      </c>
      <c r="BD193" s="45" t="str">
        <f>IF(Sheet1!CY193&lt;&gt;"", "Yes", "")</f>
        <v/>
      </c>
      <c r="BE193" s="45" t="str">
        <f>IF(Sheet1!CZ193="N", "Didn't see one", IF(Sheet1!CZ193="Y", IF(Sheet1!DA193="Y", "It helped", IF(Sheet1!DA193="N", "It didn't help", "")), ""))</f>
        <v/>
      </c>
      <c r="BF193" s="45" t="str">
        <f>IF(Sheet1!DB193&lt;&gt;"", Sheet1!DB193, "")</f>
        <v/>
      </c>
      <c r="BG193" s="45" t="str">
        <f>IF(Sheet1!DC193="Y", "Yes", IF(Sheet1!DC193="N", "No", ""))</f>
        <v/>
      </c>
      <c r="BH193" s="45" t="str">
        <f>IF(Sheet1!DD193="Y", "Yes", IF(Sheet1!DD193="N", "No", ""))</f>
        <v/>
      </c>
      <c r="BI193" s="45" t="str">
        <f>IF(Sheet1!DE193&lt;&gt;"", "Before", IF(Sheet1!DF193&lt;&gt;"", "After", IF(Sheet1!DG193&lt;&gt;"", "Never in a gang","")))</f>
        <v/>
      </c>
      <c r="BJ193" s="45" t="str">
        <f>IF(Sheet1!DG193&lt;&gt;"", "", IF(Sheet1!DH193&lt;&gt;"", Sheet1!DH193, ""))</f>
        <v/>
      </c>
      <c r="BK193" s="45" t="str">
        <f>IF(Sheet1!DI193="Y", "Yes", IF(Sheet1!DI193="N", "No", ""))</f>
        <v/>
      </c>
      <c r="BL193" s="45" t="str">
        <f>IF(Sheet1!DI193="Y", IF(Sheet1!DJ193&lt;&gt;"", Sheet1!DJ193, ""), "")</f>
        <v/>
      </c>
      <c r="BM193" s="45" t="str">
        <f>IF(Sheet1!DL193&lt;&gt;"", Sheet1!DL193, "")</f>
        <v/>
      </c>
      <c r="BN193" s="45" t="str">
        <f>IF(Sheet1!DM193="Y", "Yes", IF(Sheet1!DM193="N", "No", ""))</f>
        <v/>
      </c>
    </row>
    <row r="194" spans="2:66">
      <c r="B194" s="32" t="str">
        <f>IF(Sheet1!B194="M","Male", IF(Sheet1!B194="F","Female",""))</f>
        <v/>
      </c>
      <c r="C194" s="32" t="str">
        <f>IF(Sheet1!C194&lt;&gt;"","&lt;20",IF(Sheet1!D194&lt;&gt;"","21-30",IF(Sheet1!E194&lt;&gt;"","31-40",(IF(Sheet1!F194&lt;&gt;"","41-50",IF(Sheet1!G194&lt;&gt;"","50+",""))))))</f>
        <v/>
      </c>
      <c r="D194" s="32" t="str">
        <f>IF(Sheet1!H194&lt;&gt;"","Latino",IF(Sheet1!I194&lt;&gt;"", "White", IF(Sheet1!J194&lt;&gt;"", "Asian", IF(Sheet1!K194&lt;&gt;"", "African-American",IF(Sheet1!L194&lt;&gt;"", "Other","")))))</f>
        <v/>
      </c>
      <c r="E194" s="32" t="str">
        <f>IF(Sheet1!M194="N","No",IF(Sheet1!M194="Y","Yes",""))</f>
        <v/>
      </c>
      <c r="F194" s="32" t="str">
        <f>IF(Sheet1!N194&lt;&gt;"","Primary",IF(Sheet1!O194&lt;&gt;"","Middle",IF(Sheet1!P194&lt;&gt;"","Some HS",IF(Sheet1!Q194&lt;&gt;"","HS Diploma",IF(Sheet1!R194&lt;&gt;"","Some College",IF(Sheet1!S194&lt;&gt;"","College Diploma",""))))))</f>
        <v/>
      </c>
      <c r="G194" s="32" t="str">
        <f>IF(Sheet1!U194&lt;&gt;"", "&lt;5", IF(Sheet1!V194&lt;&gt;"", "5-19", IF(Sheet1!W194&lt;&gt;"", "20-40", IF(Sheet1!X194&lt;&gt;"", "&gt;40",""))))</f>
        <v/>
      </c>
      <c r="H194" s="32" t="str">
        <f>IF(Sheet1!Y194&lt;&gt;"", "Parents", IF(Sheet1!Z194&lt;&gt;"", "Illegal Activity", IF(Sheet1!AA194&lt;&gt;"", "Gov't Support", IF(Sheet1!AB194&lt;&gt;"", "Other",""))))</f>
        <v/>
      </c>
      <c r="I194" s="32" t="str">
        <f>IF(Sheet1!AC194="Y", "Yes", IF(Sheet1!AC194="N", "No", ""))</f>
        <v/>
      </c>
      <c r="J194" s="32" t="str">
        <f>IF(Sheet1!AD194="N", "0", IF(Sheet1!AE194&lt;&gt;"", "1", IF(Sheet1!AF194&lt;&gt;"", "2-3", IF(Sheet1!AG194&lt;&gt;"", "4-6", IF(Sheet1!AH194&lt;&gt;"", "7+","")))))</f>
        <v/>
      </c>
      <c r="K194" s="32" t="str">
        <f>IF(Sheet1!AI194&lt;&gt;"", "English", IF(Sheet1!AJ194&lt;&gt;"", "Spanish", IF(Sheet1!AK194&lt;&gt;"", "Other","")))</f>
        <v/>
      </c>
      <c r="L194" s="32" t="str">
        <f>IF(Sheet1!AL194&lt;&gt;"","&lt;$20,000",IF(Sheet1!AM194&lt;&gt;"","$20-49K",IF(Sheet1!AN194&lt;&gt;"","$50-100K",IF(Sheet1!AO194&lt;&gt;"","&gt;$100K",""))))</f>
        <v/>
      </c>
      <c r="M194" s="32" t="str">
        <f>IF(Sheet1!AP194="Y", "Yes", IF(Sheet1!AP194="N", "No",""))</f>
        <v/>
      </c>
      <c r="N194" s="51" t="str">
        <f>IF(Sheet1!AQ194="Y", "Yes", IF(Sheet1!AQ194="N", "No",""))</f>
        <v/>
      </c>
      <c r="O194" s="45" t="str">
        <f>IF(Sheet1!AR194="N", 0, IF(Sheet1!AS194&lt;&gt;"", Sheet1!AS194, ""))</f>
        <v/>
      </c>
      <c r="P194" s="45" t="str">
        <f>IF(Sheet1!AT194&lt;&gt;"", "Never", IF(Sheet1!AU194&lt;&gt;"", "Sometimes", IF(Sheet1!AV194&lt;&gt;"", "Often", IF(Sheet1!AW194&lt;&gt;"", "Always",""))))</f>
        <v/>
      </c>
      <c r="Q194" s="45" t="str">
        <f>IF(Sheet1!AX194="Y", "Yes", IF(Sheet1!AX194="N", "No",""))</f>
        <v/>
      </c>
      <c r="R194" s="45" t="str">
        <f>IF(Sheet1!AY194="Y", IF(Sheet1!AZ194&lt;&gt;"", Sheet1!AZ194-Sheet1!DK194+Sheet1!DL194, ""),"")</f>
        <v/>
      </c>
      <c r="S194" s="45" t="str">
        <f>IF(Sheet1!BA194="Y", IF(Sheet1!BB194&lt;&gt;"", Sheet1!BB194-Sheet1!DK194+Sheet1!DL194, ""),"")</f>
        <v/>
      </c>
      <c r="T194" s="45" t="str">
        <f>IF(Sheet1!BC194="Y", IF(Sheet1!BD194&lt;&gt;"", Sheet1!BD194-Sheet1!DK194+Sheet1!DL194, ""),"")</f>
        <v/>
      </c>
      <c r="U194" s="45" t="str">
        <f>IF(Sheet1!BE194="Y", IF(Sheet1!BF194&lt;&gt;"", Sheet1!BF194-Sheet1!DK194+Sheet1!DL194, ""),"")</f>
        <v/>
      </c>
      <c r="V194" s="45" t="str">
        <f>IF(Sheet1!BG194&lt;&gt;"", Sheet1!BG194,"")</f>
        <v/>
      </c>
      <c r="W194" s="45" t="str">
        <f>IF(Sheet1!BH194&lt;&gt;"", Sheet1!BH194,"")</f>
        <v/>
      </c>
      <c r="X194" s="45" t="str">
        <f>IF(Sheet1!BI194&lt;&gt;"", Sheet1!BI194,"")</f>
        <v/>
      </c>
      <c r="Y194" s="45" t="str">
        <f>IF(Sheet1!BJ194="N", 0, IF(Sheet1!BK194&lt;&gt;"", Sheet1!BK194,""))</f>
        <v/>
      </c>
      <c r="Z194" s="45" t="str">
        <f>IF(Sheet1!BK194="N", 0, IF(Sheet1!BL194&lt;&gt;"", Sheet1!BL194,""))</f>
        <v/>
      </c>
      <c r="AA194" s="45" t="str">
        <f>IF(Sheet1!BN194&lt;&gt;"", Sheet1!BN194, "")</f>
        <v/>
      </c>
      <c r="AB194" s="45" t="str">
        <f>IF(Sheet1!BO194="Y", "Yes", IF(Sheet1!BO194="N", "No", IF(Sheet1!BO194="NA", "NA","")))</f>
        <v/>
      </c>
      <c r="AC194" s="45" t="str">
        <f>IF(Sheet1!BO194="N", "No", IF(Sheet1!BO194="NA", "No kids", IF(Sheet1!BP194="Y", "Enough", IF(Sheet1!BP194="N", "Not enough", ""))))</f>
        <v/>
      </c>
      <c r="AD194" s="45" t="str">
        <f>IF(Sheet1!BQ194="Y", "Yes", IF(Sheet1!BQ194="N", "No",""))</f>
        <v/>
      </c>
      <c r="AE194" s="45" t="str">
        <f>IF(Sheet1!BR194&lt;&gt;"", Sheet1!BR194, "")</f>
        <v/>
      </c>
      <c r="AF194" s="45" t="str">
        <f>IF(Sheet1!BS194&lt;&gt;"", "Yes", IF(Sheet1!BT194&lt;&gt;"", "No", IF(Sheet1!BU194&lt;&gt;"", "No surviving parent", IF(Sheet1!BV194&lt;&gt;"", "Don't know",""))))</f>
        <v/>
      </c>
      <c r="AG194" s="45" t="str">
        <f>IF(Sheet1!BW194&lt;&gt;"", "Yes", IF(Sheet1!BX194&lt;&gt;"", "No", IF(Sheet1!BY194&lt;&gt;"", "No surviving parent", IF(Sheet1!BZ194&lt;&gt;"", "Don't know",""))))</f>
        <v/>
      </c>
      <c r="AH194" s="45" t="str">
        <f>IF(Sheet1!CA194&lt;&gt;"", "Yes","")</f>
        <v/>
      </c>
      <c r="AI194" s="45" t="str">
        <f>IF(Sheet1!CB194&lt;&gt;"", "Yes","")</f>
        <v/>
      </c>
      <c r="AJ194" s="45" t="str">
        <f>IF(Sheet1!CC194&lt;&gt;"", "Yes","")</f>
        <v/>
      </c>
      <c r="AK194" s="45" t="str">
        <f>IF(Sheet1!CD194&lt;&gt;"", "Yes","")</f>
        <v/>
      </c>
      <c r="AL194" s="45" t="str">
        <f>IF(Sheet1!CE194&lt;&gt;"", "Yes","")</f>
        <v/>
      </c>
      <c r="AM194" s="45" t="str">
        <f>IF(Sheet1!CF194&lt;&gt;"", Sheet1!CF194, "")</f>
        <v/>
      </c>
      <c r="AN194" s="45" t="str">
        <f>IF(Sheet1!CG194="Y", "Yes", IF(Sheet1!CG194="N", "No",""))</f>
        <v/>
      </c>
      <c r="AO194" s="45" t="str">
        <f>IF(Sheet1!CH194&lt;&gt;"", Sheet1!CH194, "")</f>
        <v/>
      </c>
      <c r="AP194" s="45" t="str">
        <f>IF(Sheet1!CI194&lt;&gt;"", "No family support", IF(Sheet1!CJ194&lt;&gt;"", "A little family support", IF(Sheet1!CK194&lt;&gt;"", "A lot of family support","")))</f>
        <v/>
      </c>
      <c r="AQ194" s="45" t="str">
        <f>IF(Sheet1!CL194&lt;&gt;"", Sheet1!CL194, "")</f>
        <v/>
      </c>
      <c r="AR194" s="45" t="str">
        <f>IF(Sheet1!CM194="Y", "Yes", IF(Sheet1!CM194="N", "No",""))</f>
        <v/>
      </c>
      <c r="AS194" s="45" t="str">
        <f>IF(Sheet1!CN194&lt;&gt;"", "Boys and Girls Club was supportive", "")</f>
        <v/>
      </c>
      <c r="AT194" s="45" t="str">
        <f>IF(Sheet1!CO194&lt;&gt;"", "Supported by Reach program", "")</f>
        <v/>
      </c>
      <c r="AU194" s="45" t="str">
        <f>IF(Sheet1!CP194&lt;&gt;"", "Supported by Girls Inc", "")</f>
        <v/>
      </c>
      <c r="AV194" s="45" t="str">
        <f>IF(Sheet1!CQ194&lt;&gt;"", "Supported by sports teams", "")</f>
        <v/>
      </c>
      <c r="AW194" s="45" t="str">
        <f>IF(Sheet1!CR194&lt;&gt;"", "Supported by other groups", "")</f>
        <v/>
      </c>
      <c r="AX194" s="45" t="str">
        <f>IF(Sheet1!CS194&lt;&gt;"", Sheet1!CS194, "")</f>
        <v/>
      </c>
      <c r="AY194" s="45" t="str">
        <f>IF(Sheet1!CT194="Y", "Yes", IF(Sheet1!CT194="N", "No", ""))</f>
        <v/>
      </c>
      <c r="AZ194" s="45" t="str">
        <f>IF(Sheet1!CU194="Y", "Yes", IF(Sheet1!CU194="N", "No", ""))</f>
        <v/>
      </c>
      <c r="BA194" s="45" t="str">
        <f>IF(Sheet1!CV194&lt;&gt;"", "Yes", "")</f>
        <v/>
      </c>
      <c r="BB194" s="45" t="str">
        <f>IF(Sheet1!CW194&lt;&gt;"", "Yes", "")</f>
        <v/>
      </c>
      <c r="BC194" s="45" t="str">
        <f>IF(Sheet1!CX194&lt;&gt;"", "Yes", "")</f>
        <v/>
      </c>
      <c r="BD194" s="45" t="str">
        <f>IF(Sheet1!CY194&lt;&gt;"", "Yes", "")</f>
        <v/>
      </c>
      <c r="BE194" s="45" t="str">
        <f>IF(Sheet1!CZ194="N", "Didn't see one", IF(Sheet1!CZ194="Y", IF(Sheet1!DA194="Y", "It helped", IF(Sheet1!DA194="N", "It didn't help", "")), ""))</f>
        <v/>
      </c>
      <c r="BF194" s="45" t="str">
        <f>IF(Sheet1!DB194&lt;&gt;"", Sheet1!DB194, "")</f>
        <v/>
      </c>
      <c r="BG194" s="45" t="str">
        <f>IF(Sheet1!DC194="Y", "Yes", IF(Sheet1!DC194="N", "No", ""))</f>
        <v/>
      </c>
      <c r="BH194" s="45" t="str">
        <f>IF(Sheet1!DD194="Y", "Yes", IF(Sheet1!DD194="N", "No", ""))</f>
        <v/>
      </c>
      <c r="BI194" s="45" t="str">
        <f>IF(Sheet1!DE194&lt;&gt;"", "Before", IF(Sheet1!DF194&lt;&gt;"", "After", IF(Sheet1!DG194&lt;&gt;"", "Never in a gang","")))</f>
        <v/>
      </c>
      <c r="BJ194" s="45" t="str">
        <f>IF(Sheet1!DG194&lt;&gt;"", "", IF(Sheet1!DH194&lt;&gt;"", Sheet1!DH194, ""))</f>
        <v/>
      </c>
      <c r="BK194" s="45" t="str">
        <f>IF(Sheet1!DI194="Y", "Yes", IF(Sheet1!DI194="N", "No", ""))</f>
        <v/>
      </c>
      <c r="BL194" s="45" t="str">
        <f>IF(Sheet1!DI194="Y", IF(Sheet1!DJ194&lt;&gt;"", Sheet1!DJ194, ""), "")</f>
        <v/>
      </c>
      <c r="BM194" s="45" t="str">
        <f>IF(Sheet1!DL194&lt;&gt;"", Sheet1!DL194, "")</f>
        <v/>
      </c>
      <c r="BN194" s="45" t="str">
        <f>IF(Sheet1!DM194="Y", "Yes", IF(Sheet1!DM194="N", "No", ""))</f>
        <v/>
      </c>
    </row>
    <row r="195" spans="2:66">
      <c r="B195" s="32" t="str">
        <f>IF(Sheet1!B195="M","Male", IF(Sheet1!B195="F","Female",""))</f>
        <v/>
      </c>
      <c r="C195" s="32" t="str">
        <f>IF(Sheet1!C195&lt;&gt;"","&lt;20",IF(Sheet1!D195&lt;&gt;"","21-30",IF(Sheet1!E195&lt;&gt;"","31-40",(IF(Sheet1!F195&lt;&gt;"","41-50",IF(Sheet1!G195&lt;&gt;"","50+",""))))))</f>
        <v/>
      </c>
      <c r="D195" s="32" t="str">
        <f>IF(Sheet1!H195&lt;&gt;"","Latino",IF(Sheet1!I195&lt;&gt;"", "White", IF(Sheet1!J195&lt;&gt;"", "Asian", IF(Sheet1!K195&lt;&gt;"", "African-American",IF(Sheet1!L195&lt;&gt;"", "Other","")))))</f>
        <v/>
      </c>
      <c r="E195" s="32" t="str">
        <f>IF(Sheet1!M195="N","No",IF(Sheet1!M195="Y","Yes",""))</f>
        <v/>
      </c>
      <c r="F195" s="32" t="str">
        <f>IF(Sheet1!N195&lt;&gt;"","Primary",IF(Sheet1!O195&lt;&gt;"","Middle",IF(Sheet1!P195&lt;&gt;"","Some HS",IF(Sheet1!Q195&lt;&gt;"","HS Diploma",IF(Sheet1!R195&lt;&gt;"","Some College",IF(Sheet1!S195&lt;&gt;"","College Diploma",""))))))</f>
        <v/>
      </c>
      <c r="G195" s="32" t="str">
        <f>IF(Sheet1!U195&lt;&gt;"", "&lt;5", IF(Sheet1!V195&lt;&gt;"", "5-19", IF(Sheet1!W195&lt;&gt;"", "20-40", IF(Sheet1!X195&lt;&gt;"", "&gt;40",""))))</f>
        <v/>
      </c>
      <c r="H195" s="32" t="str">
        <f>IF(Sheet1!Y195&lt;&gt;"", "Parents", IF(Sheet1!Z195&lt;&gt;"", "Illegal Activity", IF(Sheet1!AA195&lt;&gt;"", "Gov't Support", IF(Sheet1!AB195&lt;&gt;"", "Other",""))))</f>
        <v/>
      </c>
      <c r="I195" s="32" t="str">
        <f>IF(Sheet1!AC195="Y", "Yes", IF(Sheet1!AC195="N", "No", ""))</f>
        <v/>
      </c>
      <c r="J195" s="32" t="str">
        <f>IF(Sheet1!AD195="N", "0", IF(Sheet1!AE195&lt;&gt;"", "1", IF(Sheet1!AF195&lt;&gt;"", "2-3", IF(Sheet1!AG195&lt;&gt;"", "4-6", IF(Sheet1!AH195&lt;&gt;"", "7+","")))))</f>
        <v/>
      </c>
      <c r="K195" s="32" t="str">
        <f>IF(Sheet1!AI195&lt;&gt;"", "English", IF(Sheet1!AJ195&lt;&gt;"", "Spanish", IF(Sheet1!AK195&lt;&gt;"", "Other","")))</f>
        <v/>
      </c>
      <c r="L195" s="32" t="str">
        <f>IF(Sheet1!AL195&lt;&gt;"","&lt;$20,000",IF(Sheet1!AM195&lt;&gt;"","$20-49K",IF(Sheet1!AN195&lt;&gt;"","$50-100K",IF(Sheet1!AO195&lt;&gt;"","&gt;$100K",""))))</f>
        <v/>
      </c>
      <c r="M195" s="32" t="str">
        <f>IF(Sheet1!AP195="Y", "Yes", IF(Sheet1!AP195="N", "No",""))</f>
        <v/>
      </c>
      <c r="N195" s="51" t="str">
        <f>IF(Sheet1!AQ195="Y", "Yes", IF(Sheet1!AQ195="N", "No",""))</f>
        <v/>
      </c>
      <c r="O195" s="45" t="str">
        <f>IF(Sheet1!AR195="N", 0, IF(Sheet1!AS195&lt;&gt;"", Sheet1!AS195, ""))</f>
        <v/>
      </c>
      <c r="P195" s="45" t="str">
        <f>IF(Sheet1!AT195&lt;&gt;"", "Never", IF(Sheet1!AU195&lt;&gt;"", "Sometimes", IF(Sheet1!AV195&lt;&gt;"", "Often", IF(Sheet1!AW195&lt;&gt;"", "Always",""))))</f>
        <v/>
      </c>
      <c r="Q195" s="45" t="str">
        <f>IF(Sheet1!AX195="Y", "Yes", IF(Sheet1!AX195="N", "No",""))</f>
        <v/>
      </c>
      <c r="R195" s="45" t="str">
        <f>IF(Sheet1!AY195="Y", IF(Sheet1!AZ195&lt;&gt;"", Sheet1!AZ195-Sheet1!DK195+Sheet1!DL195, ""),"")</f>
        <v/>
      </c>
      <c r="S195" s="45" t="str">
        <f>IF(Sheet1!BA195="Y", IF(Sheet1!BB195&lt;&gt;"", Sheet1!BB195-Sheet1!DK195+Sheet1!DL195, ""),"")</f>
        <v/>
      </c>
      <c r="T195" s="45" t="str">
        <f>IF(Sheet1!BC195="Y", IF(Sheet1!BD195&lt;&gt;"", Sheet1!BD195-Sheet1!DK195+Sheet1!DL195, ""),"")</f>
        <v/>
      </c>
      <c r="U195" s="45" t="str">
        <f>IF(Sheet1!BE195="Y", IF(Sheet1!BF195&lt;&gt;"", Sheet1!BF195-Sheet1!DK195+Sheet1!DL195, ""),"")</f>
        <v/>
      </c>
      <c r="V195" s="45" t="str">
        <f>IF(Sheet1!BG195&lt;&gt;"", Sheet1!BG195,"")</f>
        <v/>
      </c>
      <c r="W195" s="45" t="str">
        <f>IF(Sheet1!BH195&lt;&gt;"", Sheet1!BH195,"")</f>
        <v/>
      </c>
      <c r="X195" s="45" t="str">
        <f>IF(Sheet1!BI195&lt;&gt;"", Sheet1!BI195,"")</f>
        <v/>
      </c>
      <c r="Y195" s="45" t="str">
        <f>IF(Sheet1!BJ195="N", 0, IF(Sheet1!BK195&lt;&gt;"", Sheet1!BK195,""))</f>
        <v/>
      </c>
      <c r="Z195" s="45" t="str">
        <f>IF(Sheet1!BK195="N", 0, IF(Sheet1!BL195&lt;&gt;"", Sheet1!BL195,""))</f>
        <v/>
      </c>
      <c r="AA195" s="45" t="str">
        <f>IF(Sheet1!BN195&lt;&gt;"", Sheet1!BN195, "")</f>
        <v/>
      </c>
      <c r="AB195" s="45" t="str">
        <f>IF(Sheet1!BO195="Y", "Yes", IF(Sheet1!BO195="N", "No", IF(Sheet1!BO195="NA", "NA","")))</f>
        <v/>
      </c>
      <c r="AC195" s="45" t="str">
        <f>IF(Sheet1!BO195="N", "No", IF(Sheet1!BO195="NA", "No kids", IF(Sheet1!BP195="Y", "Enough", IF(Sheet1!BP195="N", "Not enough", ""))))</f>
        <v/>
      </c>
      <c r="AD195" s="45" t="str">
        <f>IF(Sheet1!BQ195="Y", "Yes", IF(Sheet1!BQ195="N", "No",""))</f>
        <v/>
      </c>
      <c r="AE195" s="45" t="str">
        <f>IF(Sheet1!BR195&lt;&gt;"", Sheet1!BR195, "")</f>
        <v/>
      </c>
      <c r="AF195" s="45" t="str">
        <f>IF(Sheet1!BS195&lt;&gt;"", "Yes", IF(Sheet1!BT195&lt;&gt;"", "No", IF(Sheet1!BU195&lt;&gt;"", "No surviving parent", IF(Sheet1!BV195&lt;&gt;"", "Don't know",""))))</f>
        <v/>
      </c>
      <c r="AG195" s="45" t="str">
        <f>IF(Sheet1!BW195&lt;&gt;"", "Yes", IF(Sheet1!BX195&lt;&gt;"", "No", IF(Sheet1!BY195&lt;&gt;"", "No surviving parent", IF(Sheet1!BZ195&lt;&gt;"", "Don't know",""))))</f>
        <v/>
      </c>
      <c r="AH195" s="45" t="str">
        <f>IF(Sheet1!CA195&lt;&gt;"", "Yes","")</f>
        <v/>
      </c>
      <c r="AI195" s="45" t="str">
        <f>IF(Sheet1!CB195&lt;&gt;"", "Yes","")</f>
        <v/>
      </c>
      <c r="AJ195" s="45" t="str">
        <f>IF(Sheet1!CC195&lt;&gt;"", "Yes","")</f>
        <v/>
      </c>
      <c r="AK195" s="45" t="str">
        <f>IF(Sheet1!CD195&lt;&gt;"", "Yes","")</f>
        <v/>
      </c>
      <c r="AL195" s="45" t="str">
        <f>IF(Sheet1!CE195&lt;&gt;"", "Yes","")</f>
        <v/>
      </c>
      <c r="AM195" s="45" t="str">
        <f>IF(Sheet1!CF195&lt;&gt;"", Sheet1!CF195, "")</f>
        <v/>
      </c>
      <c r="AN195" s="45" t="str">
        <f>IF(Sheet1!CG195="Y", "Yes", IF(Sheet1!CG195="N", "No",""))</f>
        <v/>
      </c>
      <c r="AO195" s="45" t="str">
        <f>IF(Sheet1!CH195&lt;&gt;"", Sheet1!CH195, "")</f>
        <v/>
      </c>
      <c r="AP195" s="45" t="str">
        <f>IF(Sheet1!CI195&lt;&gt;"", "No family support", IF(Sheet1!CJ195&lt;&gt;"", "A little family support", IF(Sheet1!CK195&lt;&gt;"", "A lot of family support","")))</f>
        <v/>
      </c>
      <c r="AQ195" s="45" t="str">
        <f>IF(Sheet1!CL195&lt;&gt;"", Sheet1!CL195, "")</f>
        <v/>
      </c>
      <c r="AR195" s="45" t="str">
        <f>IF(Sheet1!CM195="Y", "Yes", IF(Sheet1!CM195="N", "No",""))</f>
        <v/>
      </c>
      <c r="AS195" s="45" t="str">
        <f>IF(Sheet1!CN195&lt;&gt;"", "Boys and Girls Club was supportive", "")</f>
        <v/>
      </c>
      <c r="AT195" s="45" t="str">
        <f>IF(Sheet1!CO195&lt;&gt;"", "Supported by Reach program", "")</f>
        <v/>
      </c>
      <c r="AU195" s="45" t="str">
        <f>IF(Sheet1!CP195&lt;&gt;"", "Supported by Girls Inc", "")</f>
        <v/>
      </c>
      <c r="AV195" s="45" t="str">
        <f>IF(Sheet1!CQ195&lt;&gt;"", "Supported by sports teams", "")</f>
        <v/>
      </c>
      <c r="AW195" s="45" t="str">
        <f>IF(Sheet1!CR195&lt;&gt;"", "Supported by other groups", "")</f>
        <v/>
      </c>
      <c r="AX195" s="45" t="str">
        <f>IF(Sheet1!CS195&lt;&gt;"", Sheet1!CS195, "")</f>
        <v/>
      </c>
      <c r="AY195" s="45" t="str">
        <f>IF(Sheet1!CT195="Y", "Yes", IF(Sheet1!CT195="N", "No", ""))</f>
        <v/>
      </c>
      <c r="AZ195" s="45" t="str">
        <f>IF(Sheet1!CU195="Y", "Yes", IF(Sheet1!CU195="N", "No", ""))</f>
        <v/>
      </c>
      <c r="BA195" s="45" t="str">
        <f>IF(Sheet1!CV195&lt;&gt;"", "Yes", "")</f>
        <v/>
      </c>
      <c r="BB195" s="45" t="str">
        <f>IF(Sheet1!CW195&lt;&gt;"", "Yes", "")</f>
        <v/>
      </c>
      <c r="BC195" s="45" t="str">
        <f>IF(Sheet1!CX195&lt;&gt;"", "Yes", "")</f>
        <v/>
      </c>
      <c r="BD195" s="45" t="str">
        <f>IF(Sheet1!CY195&lt;&gt;"", "Yes", "")</f>
        <v/>
      </c>
      <c r="BE195" s="45" t="str">
        <f>IF(Sheet1!CZ195="N", "Didn't see one", IF(Sheet1!CZ195="Y", IF(Sheet1!DA195="Y", "It helped", IF(Sheet1!DA195="N", "It didn't help", "")), ""))</f>
        <v/>
      </c>
      <c r="BF195" s="45" t="str">
        <f>IF(Sheet1!DB195&lt;&gt;"", Sheet1!DB195, "")</f>
        <v/>
      </c>
      <c r="BG195" s="45" t="str">
        <f>IF(Sheet1!DC195="Y", "Yes", IF(Sheet1!DC195="N", "No", ""))</f>
        <v/>
      </c>
      <c r="BH195" s="45" t="str">
        <f>IF(Sheet1!DD195="Y", "Yes", IF(Sheet1!DD195="N", "No", ""))</f>
        <v/>
      </c>
      <c r="BI195" s="45" t="str">
        <f>IF(Sheet1!DE195&lt;&gt;"", "Before", IF(Sheet1!DF195&lt;&gt;"", "After", IF(Sheet1!DG195&lt;&gt;"", "Never in a gang","")))</f>
        <v/>
      </c>
      <c r="BJ195" s="45" t="str">
        <f>IF(Sheet1!DG195&lt;&gt;"", "", IF(Sheet1!DH195&lt;&gt;"", Sheet1!DH195, ""))</f>
        <v/>
      </c>
      <c r="BK195" s="45" t="str">
        <f>IF(Sheet1!DI195="Y", "Yes", IF(Sheet1!DI195="N", "No", ""))</f>
        <v/>
      </c>
      <c r="BL195" s="45" t="str">
        <f>IF(Sheet1!DI195="Y", IF(Sheet1!DJ195&lt;&gt;"", Sheet1!DJ195, ""), "")</f>
        <v/>
      </c>
      <c r="BM195" s="45" t="str">
        <f>IF(Sheet1!DL195&lt;&gt;"", Sheet1!DL195, "")</f>
        <v/>
      </c>
      <c r="BN195" s="45" t="str">
        <f>IF(Sheet1!DM195="Y", "Yes", IF(Sheet1!DM195="N", "No", ""))</f>
        <v/>
      </c>
    </row>
    <row r="196" spans="2:66">
      <c r="B196" s="32" t="str">
        <f>IF(Sheet1!B196="M","Male", IF(Sheet1!B196="F","Female",""))</f>
        <v/>
      </c>
      <c r="C196" s="32" t="str">
        <f>IF(Sheet1!C196&lt;&gt;"","&lt;20",IF(Sheet1!D196&lt;&gt;"","21-30",IF(Sheet1!E196&lt;&gt;"","31-40",(IF(Sheet1!F196&lt;&gt;"","41-50",IF(Sheet1!G196&lt;&gt;"","50+",""))))))</f>
        <v/>
      </c>
      <c r="D196" s="32" t="str">
        <f>IF(Sheet1!H196&lt;&gt;"","Latino",IF(Sheet1!I196&lt;&gt;"", "White", IF(Sheet1!J196&lt;&gt;"", "Asian", IF(Sheet1!K196&lt;&gt;"", "African-American",IF(Sheet1!L196&lt;&gt;"", "Other","")))))</f>
        <v/>
      </c>
      <c r="E196" s="32" t="str">
        <f>IF(Sheet1!M196="N","No",IF(Sheet1!M196="Y","Yes",""))</f>
        <v/>
      </c>
      <c r="F196" s="32" t="str">
        <f>IF(Sheet1!N196&lt;&gt;"","Primary",IF(Sheet1!O196&lt;&gt;"","Middle",IF(Sheet1!P196&lt;&gt;"","Some HS",IF(Sheet1!Q196&lt;&gt;"","HS Diploma",IF(Sheet1!R196&lt;&gt;"","Some College",IF(Sheet1!S196&lt;&gt;"","College Diploma",""))))))</f>
        <v/>
      </c>
      <c r="G196" s="32" t="str">
        <f>IF(Sheet1!U196&lt;&gt;"", "&lt;5", IF(Sheet1!V196&lt;&gt;"", "5-19", IF(Sheet1!W196&lt;&gt;"", "20-40", IF(Sheet1!X196&lt;&gt;"", "&gt;40",""))))</f>
        <v/>
      </c>
      <c r="H196" s="32" t="str">
        <f>IF(Sheet1!Y196&lt;&gt;"", "Parents", IF(Sheet1!Z196&lt;&gt;"", "Illegal Activity", IF(Sheet1!AA196&lt;&gt;"", "Gov't Support", IF(Sheet1!AB196&lt;&gt;"", "Other",""))))</f>
        <v/>
      </c>
      <c r="I196" s="32" t="str">
        <f>IF(Sheet1!AC196="Y", "Yes", IF(Sheet1!AC196="N", "No", ""))</f>
        <v/>
      </c>
      <c r="J196" s="32" t="str">
        <f>IF(Sheet1!AD196="N", "0", IF(Sheet1!AE196&lt;&gt;"", "1", IF(Sheet1!AF196&lt;&gt;"", "2-3", IF(Sheet1!AG196&lt;&gt;"", "4-6", IF(Sheet1!AH196&lt;&gt;"", "7+","")))))</f>
        <v/>
      </c>
      <c r="K196" s="32" t="str">
        <f>IF(Sheet1!AI196&lt;&gt;"", "English", IF(Sheet1!AJ196&lt;&gt;"", "Spanish", IF(Sheet1!AK196&lt;&gt;"", "Other","")))</f>
        <v/>
      </c>
      <c r="L196" s="32" t="str">
        <f>IF(Sheet1!AL196&lt;&gt;"","&lt;$20,000",IF(Sheet1!AM196&lt;&gt;"","$20-49K",IF(Sheet1!AN196&lt;&gt;"","$50-100K",IF(Sheet1!AO196&lt;&gt;"","&gt;$100K",""))))</f>
        <v/>
      </c>
      <c r="M196" s="32" t="str">
        <f>IF(Sheet1!AP196="Y", "Yes", IF(Sheet1!AP196="N", "No",""))</f>
        <v/>
      </c>
      <c r="N196" s="51" t="str">
        <f>IF(Sheet1!AQ196="Y", "Yes", IF(Sheet1!AQ196="N", "No",""))</f>
        <v/>
      </c>
      <c r="O196" s="45" t="str">
        <f>IF(Sheet1!AR196="N", 0, IF(Sheet1!AS196&lt;&gt;"", Sheet1!AS196, ""))</f>
        <v/>
      </c>
      <c r="P196" s="45" t="str">
        <f>IF(Sheet1!AT196&lt;&gt;"", "Never", IF(Sheet1!AU196&lt;&gt;"", "Sometimes", IF(Sheet1!AV196&lt;&gt;"", "Often", IF(Sheet1!AW196&lt;&gt;"", "Always",""))))</f>
        <v/>
      </c>
      <c r="Q196" s="45" t="str">
        <f>IF(Sheet1!AX196="Y", "Yes", IF(Sheet1!AX196="N", "No",""))</f>
        <v/>
      </c>
      <c r="R196" s="45" t="str">
        <f>IF(Sheet1!AY196="Y", IF(Sheet1!AZ196&lt;&gt;"", Sheet1!AZ196-Sheet1!DK196+Sheet1!DL196, ""),"")</f>
        <v/>
      </c>
      <c r="S196" s="45" t="str">
        <f>IF(Sheet1!BA196="Y", IF(Sheet1!BB196&lt;&gt;"", Sheet1!BB196-Sheet1!DK196+Sheet1!DL196, ""),"")</f>
        <v/>
      </c>
      <c r="T196" s="45" t="str">
        <f>IF(Sheet1!BC196="Y", IF(Sheet1!BD196&lt;&gt;"", Sheet1!BD196-Sheet1!DK196+Sheet1!DL196, ""),"")</f>
        <v/>
      </c>
      <c r="U196" s="45" t="str">
        <f>IF(Sheet1!BE196="Y", IF(Sheet1!BF196&lt;&gt;"", Sheet1!BF196-Sheet1!DK196+Sheet1!DL196, ""),"")</f>
        <v/>
      </c>
      <c r="V196" s="45" t="str">
        <f>IF(Sheet1!BG196&lt;&gt;"", Sheet1!BG196,"")</f>
        <v/>
      </c>
      <c r="W196" s="45" t="str">
        <f>IF(Sheet1!BH196&lt;&gt;"", Sheet1!BH196,"")</f>
        <v/>
      </c>
      <c r="X196" s="45" t="str">
        <f>IF(Sheet1!BI196&lt;&gt;"", Sheet1!BI196,"")</f>
        <v/>
      </c>
      <c r="Y196" s="45" t="str">
        <f>IF(Sheet1!BJ196="N", 0, IF(Sheet1!BK196&lt;&gt;"", Sheet1!BK196,""))</f>
        <v/>
      </c>
      <c r="Z196" s="45" t="str">
        <f>IF(Sheet1!BK196="N", 0, IF(Sheet1!BL196&lt;&gt;"", Sheet1!BL196,""))</f>
        <v/>
      </c>
      <c r="AA196" s="45" t="str">
        <f>IF(Sheet1!BN196&lt;&gt;"", Sheet1!BN196, "")</f>
        <v/>
      </c>
      <c r="AB196" s="45" t="str">
        <f>IF(Sheet1!BO196="Y", "Yes", IF(Sheet1!BO196="N", "No", IF(Sheet1!BO196="NA", "NA","")))</f>
        <v/>
      </c>
      <c r="AC196" s="45" t="str">
        <f>IF(Sheet1!BO196="N", "No", IF(Sheet1!BO196="NA", "No kids", IF(Sheet1!BP196="Y", "Enough", IF(Sheet1!BP196="N", "Not enough", ""))))</f>
        <v/>
      </c>
      <c r="AD196" s="45" t="str">
        <f>IF(Sheet1!BQ196="Y", "Yes", IF(Sheet1!BQ196="N", "No",""))</f>
        <v/>
      </c>
      <c r="AE196" s="45" t="str">
        <f>IF(Sheet1!BR196&lt;&gt;"", Sheet1!BR196, "")</f>
        <v/>
      </c>
      <c r="AF196" s="45" t="str">
        <f>IF(Sheet1!BS196&lt;&gt;"", "Yes", IF(Sheet1!BT196&lt;&gt;"", "No", IF(Sheet1!BU196&lt;&gt;"", "No surviving parent", IF(Sheet1!BV196&lt;&gt;"", "Don't know",""))))</f>
        <v/>
      </c>
      <c r="AG196" s="45" t="str">
        <f>IF(Sheet1!BW196&lt;&gt;"", "Yes", IF(Sheet1!BX196&lt;&gt;"", "No", IF(Sheet1!BY196&lt;&gt;"", "No surviving parent", IF(Sheet1!BZ196&lt;&gt;"", "Don't know",""))))</f>
        <v/>
      </c>
      <c r="AH196" s="45" t="str">
        <f>IF(Sheet1!CA196&lt;&gt;"", "Yes","")</f>
        <v/>
      </c>
      <c r="AI196" s="45" t="str">
        <f>IF(Sheet1!CB196&lt;&gt;"", "Yes","")</f>
        <v/>
      </c>
      <c r="AJ196" s="45" t="str">
        <f>IF(Sheet1!CC196&lt;&gt;"", "Yes","")</f>
        <v/>
      </c>
      <c r="AK196" s="45" t="str">
        <f>IF(Sheet1!CD196&lt;&gt;"", "Yes","")</f>
        <v/>
      </c>
      <c r="AL196" s="45" t="str">
        <f>IF(Sheet1!CE196&lt;&gt;"", "Yes","")</f>
        <v/>
      </c>
      <c r="AM196" s="45" t="str">
        <f>IF(Sheet1!CF196&lt;&gt;"", Sheet1!CF196, "")</f>
        <v/>
      </c>
      <c r="AN196" s="45" t="str">
        <f>IF(Sheet1!CG196="Y", "Yes", IF(Sheet1!CG196="N", "No",""))</f>
        <v/>
      </c>
      <c r="AO196" s="45" t="str">
        <f>IF(Sheet1!CH196&lt;&gt;"", Sheet1!CH196, "")</f>
        <v/>
      </c>
      <c r="AP196" s="45" t="str">
        <f>IF(Sheet1!CI196&lt;&gt;"", "No family support", IF(Sheet1!CJ196&lt;&gt;"", "A little family support", IF(Sheet1!CK196&lt;&gt;"", "A lot of family support","")))</f>
        <v/>
      </c>
      <c r="AQ196" s="45" t="str">
        <f>IF(Sheet1!CL196&lt;&gt;"", Sheet1!CL196, "")</f>
        <v/>
      </c>
      <c r="AR196" s="45" t="str">
        <f>IF(Sheet1!CM196="Y", "Yes", IF(Sheet1!CM196="N", "No",""))</f>
        <v/>
      </c>
      <c r="AS196" s="45" t="str">
        <f>IF(Sheet1!CN196&lt;&gt;"", "Boys and Girls Club was supportive", "")</f>
        <v/>
      </c>
      <c r="AT196" s="45" t="str">
        <f>IF(Sheet1!CO196&lt;&gt;"", "Supported by Reach program", "")</f>
        <v/>
      </c>
      <c r="AU196" s="45" t="str">
        <f>IF(Sheet1!CP196&lt;&gt;"", "Supported by Girls Inc", "")</f>
        <v/>
      </c>
      <c r="AV196" s="45" t="str">
        <f>IF(Sheet1!CQ196&lt;&gt;"", "Supported by sports teams", "")</f>
        <v/>
      </c>
      <c r="AW196" s="45" t="str">
        <f>IF(Sheet1!CR196&lt;&gt;"", "Supported by other groups", "")</f>
        <v/>
      </c>
      <c r="AX196" s="45" t="str">
        <f>IF(Sheet1!CS196&lt;&gt;"", Sheet1!CS196, "")</f>
        <v/>
      </c>
      <c r="AY196" s="45" t="str">
        <f>IF(Sheet1!CT196="Y", "Yes", IF(Sheet1!CT196="N", "No", ""))</f>
        <v/>
      </c>
      <c r="AZ196" s="45" t="str">
        <f>IF(Sheet1!CU196="Y", "Yes", IF(Sheet1!CU196="N", "No", ""))</f>
        <v/>
      </c>
      <c r="BA196" s="45" t="str">
        <f>IF(Sheet1!CV196&lt;&gt;"", "Yes", "")</f>
        <v/>
      </c>
      <c r="BB196" s="45" t="str">
        <f>IF(Sheet1!CW196&lt;&gt;"", "Yes", "")</f>
        <v/>
      </c>
      <c r="BC196" s="45" t="str">
        <f>IF(Sheet1!CX196&lt;&gt;"", "Yes", "")</f>
        <v/>
      </c>
      <c r="BD196" s="45" t="str">
        <f>IF(Sheet1!CY196&lt;&gt;"", "Yes", "")</f>
        <v/>
      </c>
      <c r="BE196" s="45" t="str">
        <f>IF(Sheet1!CZ196="N", "Didn't see one", IF(Sheet1!CZ196="Y", IF(Sheet1!DA196="Y", "It helped", IF(Sheet1!DA196="N", "It didn't help", "")), ""))</f>
        <v/>
      </c>
      <c r="BF196" s="45" t="str">
        <f>IF(Sheet1!DB196&lt;&gt;"", Sheet1!DB196, "")</f>
        <v/>
      </c>
      <c r="BG196" s="45" t="str">
        <f>IF(Sheet1!DC196="Y", "Yes", IF(Sheet1!DC196="N", "No", ""))</f>
        <v/>
      </c>
      <c r="BH196" s="45" t="str">
        <f>IF(Sheet1!DD196="Y", "Yes", IF(Sheet1!DD196="N", "No", ""))</f>
        <v/>
      </c>
      <c r="BI196" s="45" t="str">
        <f>IF(Sheet1!DE196&lt;&gt;"", "Before", IF(Sheet1!DF196&lt;&gt;"", "After", IF(Sheet1!DG196&lt;&gt;"", "Never in a gang","")))</f>
        <v/>
      </c>
      <c r="BJ196" s="45" t="str">
        <f>IF(Sheet1!DG196&lt;&gt;"", "", IF(Sheet1!DH196&lt;&gt;"", Sheet1!DH196, ""))</f>
        <v/>
      </c>
      <c r="BK196" s="45" t="str">
        <f>IF(Sheet1!DI196="Y", "Yes", IF(Sheet1!DI196="N", "No", ""))</f>
        <v/>
      </c>
      <c r="BL196" s="45" t="str">
        <f>IF(Sheet1!DI196="Y", IF(Sheet1!DJ196&lt;&gt;"", Sheet1!DJ196, ""), "")</f>
        <v/>
      </c>
      <c r="BM196" s="45" t="str">
        <f>IF(Sheet1!DL196&lt;&gt;"", Sheet1!DL196, "")</f>
        <v/>
      </c>
      <c r="BN196" s="45" t="str">
        <f>IF(Sheet1!DM196="Y", "Yes", IF(Sheet1!DM196="N", "No", ""))</f>
        <v/>
      </c>
    </row>
    <row r="197" spans="2:66">
      <c r="B197" s="32" t="str">
        <f>IF(Sheet1!B197="M","Male", IF(Sheet1!B197="F","Female",""))</f>
        <v/>
      </c>
      <c r="C197" s="32" t="str">
        <f>IF(Sheet1!C197&lt;&gt;"","&lt;20",IF(Sheet1!D197&lt;&gt;"","21-30",IF(Sheet1!E197&lt;&gt;"","31-40",(IF(Sheet1!F197&lt;&gt;"","41-50",IF(Sheet1!G197&lt;&gt;"","50+",""))))))</f>
        <v/>
      </c>
      <c r="D197" s="32" t="str">
        <f>IF(Sheet1!H197&lt;&gt;"","Latino",IF(Sheet1!I197&lt;&gt;"", "White", IF(Sheet1!J197&lt;&gt;"", "Asian", IF(Sheet1!K197&lt;&gt;"", "African-American",IF(Sheet1!L197&lt;&gt;"", "Other","")))))</f>
        <v/>
      </c>
      <c r="E197" s="32" t="str">
        <f>IF(Sheet1!M197="N","No",IF(Sheet1!M197="Y","Yes",""))</f>
        <v/>
      </c>
      <c r="F197" s="32" t="str">
        <f>IF(Sheet1!N197&lt;&gt;"","Primary",IF(Sheet1!O197&lt;&gt;"","Middle",IF(Sheet1!P197&lt;&gt;"","Some HS",IF(Sheet1!Q197&lt;&gt;"","HS Diploma",IF(Sheet1!R197&lt;&gt;"","Some College",IF(Sheet1!S197&lt;&gt;"","College Diploma",""))))))</f>
        <v/>
      </c>
      <c r="G197" s="32" t="str">
        <f>IF(Sheet1!U197&lt;&gt;"", "&lt;5", IF(Sheet1!V197&lt;&gt;"", "5-19", IF(Sheet1!W197&lt;&gt;"", "20-40", IF(Sheet1!X197&lt;&gt;"", "&gt;40",""))))</f>
        <v/>
      </c>
      <c r="H197" s="32" t="str">
        <f>IF(Sheet1!Y197&lt;&gt;"", "Parents", IF(Sheet1!Z197&lt;&gt;"", "Illegal Activity", IF(Sheet1!AA197&lt;&gt;"", "Gov't Support", IF(Sheet1!AB197&lt;&gt;"", "Other",""))))</f>
        <v/>
      </c>
      <c r="I197" s="32" t="str">
        <f>IF(Sheet1!AC197="Y", "Yes", IF(Sheet1!AC197="N", "No", ""))</f>
        <v/>
      </c>
      <c r="J197" s="32" t="str">
        <f>IF(Sheet1!AD197="N", "0", IF(Sheet1!AE197&lt;&gt;"", "1", IF(Sheet1!AF197&lt;&gt;"", "2-3", IF(Sheet1!AG197&lt;&gt;"", "4-6", IF(Sheet1!AH197&lt;&gt;"", "7+","")))))</f>
        <v/>
      </c>
      <c r="K197" s="32" t="str">
        <f>IF(Sheet1!AI197&lt;&gt;"", "English", IF(Sheet1!AJ197&lt;&gt;"", "Spanish", IF(Sheet1!AK197&lt;&gt;"", "Other","")))</f>
        <v/>
      </c>
      <c r="L197" s="32" t="str">
        <f>IF(Sheet1!AL197&lt;&gt;"","&lt;$20,000",IF(Sheet1!AM197&lt;&gt;"","$20-49K",IF(Sheet1!AN197&lt;&gt;"","$50-100K",IF(Sheet1!AO197&lt;&gt;"","&gt;$100K",""))))</f>
        <v/>
      </c>
      <c r="M197" s="32" t="str">
        <f>IF(Sheet1!AP197="Y", "Yes", IF(Sheet1!AP197="N", "No",""))</f>
        <v/>
      </c>
      <c r="N197" s="51" t="str">
        <f>IF(Sheet1!AQ197="Y", "Yes", IF(Sheet1!AQ197="N", "No",""))</f>
        <v/>
      </c>
      <c r="O197" s="45" t="str">
        <f>IF(Sheet1!AR197="N", 0, IF(Sheet1!AS197&lt;&gt;"", Sheet1!AS197, ""))</f>
        <v/>
      </c>
      <c r="P197" s="45" t="str">
        <f>IF(Sheet1!AT197&lt;&gt;"", "Never", IF(Sheet1!AU197&lt;&gt;"", "Sometimes", IF(Sheet1!AV197&lt;&gt;"", "Often", IF(Sheet1!AW197&lt;&gt;"", "Always",""))))</f>
        <v/>
      </c>
      <c r="Q197" s="45" t="str">
        <f>IF(Sheet1!AX197="Y", "Yes", IF(Sheet1!AX197="N", "No",""))</f>
        <v/>
      </c>
      <c r="R197" s="45" t="str">
        <f>IF(Sheet1!AY197="Y", IF(Sheet1!AZ197&lt;&gt;"", Sheet1!AZ197-Sheet1!DK197+Sheet1!DL197, ""),"")</f>
        <v/>
      </c>
      <c r="S197" s="45" t="str">
        <f>IF(Sheet1!BA197="Y", IF(Sheet1!BB197&lt;&gt;"", Sheet1!BB197-Sheet1!DK197+Sheet1!DL197, ""),"")</f>
        <v/>
      </c>
      <c r="T197" s="45" t="str">
        <f>IF(Sheet1!BC197="Y", IF(Sheet1!BD197&lt;&gt;"", Sheet1!BD197-Sheet1!DK197+Sheet1!DL197, ""),"")</f>
        <v/>
      </c>
      <c r="U197" s="45" t="str">
        <f>IF(Sheet1!BE197="Y", IF(Sheet1!BF197&lt;&gt;"", Sheet1!BF197-Sheet1!DK197+Sheet1!DL197, ""),"")</f>
        <v/>
      </c>
      <c r="V197" s="45" t="str">
        <f>IF(Sheet1!BG197&lt;&gt;"", Sheet1!BG197,"")</f>
        <v/>
      </c>
      <c r="W197" s="45" t="str">
        <f>IF(Sheet1!BH197&lt;&gt;"", Sheet1!BH197,"")</f>
        <v/>
      </c>
      <c r="X197" s="45" t="str">
        <f>IF(Sheet1!BI197&lt;&gt;"", Sheet1!BI197,"")</f>
        <v/>
      </c>
      <c r="Y197" s="45" t="str">
        <f>IF(Sheet1!BJ197="N", 0, IF(Sheet1!BK197&lt;&gt;"", Sheet1!BK197,""))</f>
        <v/>
      </c>
      <c r="Z197" s="45" t="str">
        <f>IF(Sheet1!BK197="N", 0, IF(Sheet1!BL197&lt;&gt;"", Sheet1!BL197,""))</f>
        <v/>
      </c>
      <c r="AA197" s="45" t="str">
        <f>IF(Sheet1!BN197&lt;&gt;"", Sheet1!BN197, "")</f>
        <v/>
      </c>
      <c r="AB197" s="45" t="str">
        <f>IF(Sheet1!BO197="Y", "Yes", IF(Sheet1!BO197="N", "No", IF(Sheet1!BO197="NA", "NA","")))</f>
        <v/>
      </c>
      <c r="AC197" s="45" t="str">
        <f>IF(Sheet1!BO197="N", "No", IF(Sheet1!BO197="NA", "No kids", IF(Sheet1!BP197="Y", "Enough", IF(Sheet1!BP197="N", "Not enough", ""))))</f>
        <v/>
      </c>
      <c r="AD197" s="45" t="str">
        <f>IF(Sheet1!BQ197="Y", "Yes", IF(Sheet1!BQ197="N", "No",""))</f>
        <v/>
      </c>
      <c r="AE197" s="45" t="str">
        <f>IF(Sheet1!BR197&lt;&gt;"", Sheet1!BR197, "")</f>
        <v/>
      </c>
      <c r="AF197" s="45" t="str">
        <f>IF(Sheet1!BS197&lt;&gt;"", "Yes", IF(Sheet1!BT197&lt;&gt;"", "No", IF(Sheet1!BU197&lt;&gt;"", "No surviving parent", IF(Sheet1!BV197&lt;&gt;"", "Don't know",""))))</f>
        <v/>
      </c>
      <c r="AG197" s="45" t="str">
        <f>IF(Sheet1!BW197&lt;&gt;"", "Yes", IF(Sheet1!BX197&lt;&gt;"", "No", IF(Sheet1!BY197&lt;&gt;"", "No surviving parent", IF(Sheet1!BZ197&lt;&gt;"", "Don't know",""))))</f>
        <v/>
      </c>
      <c r="AH197" s="45" t="str">
        <f>IF(Sheet1!CA197&lt;&gt;"", "Yes","")</f>
        <v/>
      </c>
      <c r="AI197" s="45" t="str">
        <f>IF(Sheet1!CB197&lt;&gt;"", "Yes","")</f>
        <v/>
      </c>
      <c r="AJ197" s="45" t="str">
        <f>IF(Sheet1!CC197&lt;&gt;"", "Yes","")</f>
        <v/>
      </c>
      <c r="AK197" s="45" t="str">
        <f>IF(Sheet1!CD197&lt;&gt;"", "Yes","")</f>
        <v/>
      </c>
      <c r="AL197" s="45" t="str">
        <f>IF(Sheet1!CE197&lt;&gt;"", "Yes","")</f>
        <v/>
      </c>
      <c r="AM197" s="45" t="str">
        <f>IF(Sheet1!CF197&lt;&gt;"", Sheet1!CF197, "")</f>
        <v/>
      </c>
      <c r="AN197" s="45" t="str">
        <f>IF(Sheet1!CG197="Y", "Yes", IF(Sheet1!CG197="N", "No",""))</f>
        <v/>
      </c>
      <c r="AO197" s="45" t="str">
        <f>IF(Sheet1!CH197&lt;&gt;"", Sheet1!CH197, "")</f>
        <v/>
      </c>
      <c r="AP197" s="45" t="str">
        <f>IF(Sheet1!CI197&lt;&gt;"", "No family support", IF(Sheet1!CJ197&lt;&gt;"", "A little family support", IF(Sheet1!CK197&lt;&gt;"", "A lot of family support","")))</f>
        <v/>
      </c>
      <c r="AQ197" s="45" t="str">
        <f>IF(Sheet1!CL197&lt;&gt;"", Sheet1!CL197, "")</f>
        <v/>
      </c>
      <c r="AR197" s="45" t="str">
        <f>IF(Sheet1!CM197="Y", "Yes", IF(Sheet1!CM197="N", "No",""))</f>
        <v/>
      </c>
      <c r="AS197" s="45" t="str">
        <f>IF(Sheet1!CN197&lt;&gt;"", "Boys and Girls Club was supportive", "")</f>
        <v/>
      </c>
      <c r="AT197" s="45" t="str">
        <f>IF(Sheet1!CO197&lt;&gt;"", "Supported by Reach program", "")</f>
        <v/>
      </c>
      <c r="AU197" s="45" t="str">
        <f>IF(Sheet1!CP197&lt;&gt;"", "Supported by Girls Inc", "")</f>
        <v/>
      </c>
      <c r="AV197" s="45" t="str">
        <f>IF(Sheet1!CQ197&lt;&gt;"", "Supported by sports teams", "")</f>
        <v/>
      </c>
      <c r="AW197" s="45" t="str">
        <f>IF(Sheet1!CR197&lt;&gt;"", "Supported by other groups", "")</f>
        <v/>
      </c>
      <c r="AX197" s="45" t="str">
        <f>IF(Sheet1!CS197&lt;&gt;"", Sheet1!CS197, "")</f>
        <v/>
      </c>
      <c r="AY197" s="45" t="str">
        <f>IF(Sheet1!CT197="Y", "Yes", IF(Sheet1!CT197="N", "No", ""))</f>
        <v/>
      </c>
      <c r="AZ197" s="45" t="str">
        <f>IF(Sheet1!CU197="Y", "Yes", IF(Sheet1!CU197="N", "No", ""))</f>
        <v/>
      </c>
      <c r="BA197" s="45" t="str">
        <f>IF(Sheet1!CV197&lt;&gt;"", "Yes", "")</f>
        <v/>
      </c>
      <c r="BB197" s="45" t="str">
        <f>IF(Sheet1!CW197&lt;&gt;"", "Yes", "")</f>
        <v/>
      </c>
      <c r="BC197" s="45" t="str">
        <f>IF(Sheet1!CX197&lt;&gt;"", "Yes", "")</f>
        <v/>
      </c>
      <c r="BD197" s="45" t="str">
        <f>IF(Sheet1!CY197&lt;&gt;"", "Yes", "")</f>
        <v/>
      </c>
      <c r="BE197" s="45" t="str">
        <f>IF(Sheet1!CZ197="N", "Didn't see one", IF(Sheet1!CZ197="Y", IF(Sheet1!DA197="Y", "It helped", IF(Sheet1!DA197="N", "It didn't help", "")), ""))</f>
        <v/>
      </c>
      <c r="BF197" s="45" t="str">
        <f>IF(Sheet1!DB197&lt;&gt;"", Sheet1!DB197, "")</f>
        <v/>
      </c>
      <c r="BG197" s="45" t="str">
        <f>IF(Sheet1!DC197="Y", "Yes", IF(Sheet1!DC197="N", "No", ""))</f>
        <v/>
      </c>
      <c r="BH197" s="45" t="str">
        <f>IF(Sheet1!DD197="Y", "Yes", IF(Sheet1!DD197="N", "No", ""))</f>
        <v/>
      </c>
      <c r="BI197" s="45" t="str">
        <f>IF(Sheet1!DE197&lt;&gt;"", "Before", IF(Sheet1!DF197&lt;&gt;"", "After", IF(Sheet1!DG197&lt;&gt;"", "Never in a gang","")))</f>
        <v/>
      </c>
      <c r="BJ197" s="45" t="str">
        <f>IF(Sheet1!DG197&lt;&gt;"", "", IF(Sheet1!DH197&lt;&gt;"", Sheet1!DH197, ""))</f>
        <v/>
      </c>
      <c r="BK197" s="45" t="str">
        <f>IF(Sheet1!DI197="Y", "Yes", IF(Sheet1!DI197="N", "No", ""))</f>
        <v/>
      </c>
      <c r="BL197" s="45" t="str">
        <f>IF(Sheet1!DI197="Y", IF(Sheet1!DJ197&lt;&gt;"", Sheet1!DJ197, ""), "")</f>
        <v/>
      </c>
      <c r="BM197" s="45" t="str">
        <f>IF(Sheet1!DL197&lt;&gt;"", Sheet1!DL197, "")</f>
        <v/>
      </c>
      <c r="BN197" s="45" t="str">
        <f>IF(Sheet1!DM197="Y", "Yes", IF(Sheet1!DM197="N", "No", ""))</f>
        <v/>
      </c>
    </row>
    <row r="198" spans="2:66">
      <c r="B198" s="32" t="str">
        <f>IF(Sheet1!B198="M","Male", IF(Sheet1!B198="F","Female",""))</f>
        <v/>
      </c>
      <c r="C198" s="32" t="str">
        <f>IF(Sheet1!C198&lt;&gt;"","&lt;20",IF(Sheet1!D198&lt;&gt;"","21-30",IF(Sheet1!E198&lt;&gt;"","31-40",(IF(Sheet1!F198&lt;&gt;"","41-50",IF(Sheet1!G198&lt;&gt;"","50+",""))))))</f>
        <v/>
      </c>
      <c r="D198" s="32" t="str">
        <f>IF(Sheet1!H198&lt;&gt;"","Latino",IF(Sheet1!I198&lt;&gt;"", "White", IF(Sheet1!J198&lt;&gt;"", "Asian", IF(Sheet1!K198&lt;&gt;"", "African-American",IF(Sheet1!L198&lt;&gt;"", "Other","")))))</f>
        <v/>
      </c>
      <c r="E198" s="32" t="str">
        <f>IF(Sheet1!M198="N","No",IF(Sheet1!M198="Y","Yes",""))</f>
        <v/>
      </c>
      <c r="F198" s="32" t="str">
        <f>IF(Sheet1!N198&lt;&gt;"","Primary",IF(Sheet1!O198&lt;&gt;"","Middle",IF(Sheet1!P198&lt;&gt;"","Some HS",IF(Sheet1!Q198&lt;&gt;"","HS Diploma",IF(Sheet1!R198&lt;&gt;"","Some College",IF(Sheet1!S198&lt;&gt;"","College Diploma",""))))))</f>
        <v/>
      </c>
      <c r="G198" s="32" t="str">
        <f>IF(Sheet1!U198&lt;&gt;"", "&lt;5", IF(Sheet1!V198&lt;&gt;"", "5-19", IF(Sheet1!W198&lt;&gt;"", "20-40", IF(Sheet1!X198&lt;&gt;"", "&gt;40",""))))</f>
        <v/>
      </c>
      <c r="H198" s="32" t="str">
        <f>IF(Sheet1!Y198&lt;&gt;"", "Parents", IF(Sheet1!Z198&lt;&gt;"", "Illegal Activity", IF(Sheet1!AA198&lt;&gt;"", "Gov't Support", IF(Sheet1!AB198&lt;&gt;"", "Other",""))))</f>
        <v/>
      </c>
      <c r="I198" s="32" t="str">
        <f>IF(Sheet1!AC198="Y", "Yes", IF(Sheet1!AC198="N", "No", ""))</f>
        <v/>
      </c>
      <c r="J198" s="32" t="str">
        <f>IF(Sheet1!AD198="N", "0", IF(Sheet1!AE198&lt;&gt;"", "1", IF(Sheet1!AF198&lt;&gt;"", "2-3", IF(Sheet1!AG198&lt;&gt;"", "4-6", IF(Sheet1!AH198&lt;&gt;"", "7+","")))))</f>
        <v/>
      </c>
      <c r="K198" s="32" t="str">
        <f>IF(Sheet1!AI198&lt;&gt;"", "English", IF(Sheet1!AJ198&lt;&gt;"", "Spanish", IF(Sheet1!AK198&lt;&gt;"", "Other","")))</f>
        <v/>
      </c>
      <c r="L198" s="32" t="str">
        <f>IF(Sheet1!AL198&lt;&gt;"","&lt;$20,000",IF(Sheet1!AM198&lt;&gt;"","$20-49K",IF(Sheet1!AN198&lt;&gt;"","$50-100K",IF(Sheet1!AO198&lt;&gt;"","&gt;$100K",""))))</f>
        <v/>
      </c>
      <c r="M198" s="32" t="str">
        <f>IF(Sheet1!AP198="Y", "Yes", IF(Sheet1!AP198="N", "No",""))</f>
        <v/>
      </c>
      <c r="N198" s="51" t="str">
        <f>IF(Sheet1!AQ198="Y", "Yes", IF(Sheet1!AQ198="N", "No",""))</f>
        <v/>
      </c>
      <c r="O198" s="45" t="str">
        <f>IF(Sheet1!AR198="N", 0, IF(Sheet1!AS198&lt;&gt;"", Sheet1!AS198, ""))</f>
        <v/>
      </c>
      <c r="P198" s="45" t="str">
        <f>IF(Sheet1!AT198&lt;&gt;"", "Never", IF(Sheet1!AU198&lt;&gt;"", "Sometimes", IF(Sheet1!AV198&lt;&gt;"", "Often", IF(Sheet1!AW198&lt;&gt;"", "Always",""))))</f>
        <v/>
      </c>
      <c r="Q198" s="45" t="str">
        <f>IF(Sheet1!AX198="Y", "Yes", IF(Sheet1!AX198="N", "No",""))</f>
        <v/>
      </c>
      <c r="R198" s="45" t="str">
        <f>IF(Sheet1!AY198="Y", IF(Sheet1!AZ198&lt;&gt;"", Sheet1!AZ198-Sheet1!DK198+Sheet1!DL198, ""),"")</f>
        <v/>
      </c>
      <c r="S198" s="45" t="str">
        <f>IF(Sheet1!BA198="Y", IF(Sheet1!BB198&lt;&gt;"", Sheet1!BB198-Sheet1!DK198+Sheet1!DL198, ""),"")</f>
        <v/>
      </c>
      <c r="T198" s="45" t="str">
        <f>IF(Sheet1!BC198="Y", IF(Sheet1!BD198&lt;&gt;"", Sheet1!BD198-Sheet1!DK198+Sheet1!DL198, ""),"")</f>
        <v/>
      </c>
      <c r="U198" s="45" t="str">
        <f>IF(Sheet1!BE198="Y", IF(Sheet1!BF198&lt;&gt;"", Sheet1!BF198-Sheet1!DK198+Sheet1!DL198, ""),"")</f>
        <v/>
      </c>
      <c r="V198" s="45" t="str">
        <f>IF(Sheet1!BG198&lt;&gt;"", Sheet1!BG198,"")</f>
        <v/>
      </c>
      <c r="W198" s="45" t="str">
        <f>IF(Sheet1!BH198&lt;&gt;"", Sheet1!BH198,"")</f>
        <v/>
      </c>
      <c r="X198" s="45" t="str">
        <f>IF(Sheet1!BI198&lt;&gt;"", Sheet1!BI198,"")</f>
        <v/>
      </c>
      <c r="Y198" s="45" t="str">
        <f>IF(Sheet1!BJ198="N", 0, IF(Sheet1!BK198&lt;&gt;"", Sheet1!BK198,""))</f>
        <v/>
      </c>
      <c r="Z198" s="45" t="str">
        <f>IF(Sheet1!BK198="N", 0, IF(Sheet1!BL198&lt;&gt;"", Sheet1!BL198,""))</f>
        <v/>
      </c>
      <c r="AA198" s="45" t="str">
        <f>IF(Sheet1!BN198&lt;&gt;"", Sheet1!BN198, "")</f>
        <v/>
      </c>
      <c r="AB198" s="45" t="str">
        <f>IF(Sheet1!BO198="Y", "Yes", IF(Sheet1!BO198="N", "No", IF(Sheet1!BO198="NA", "NA","")))</f>
        <v/>
      </c>
      <c r="AC198" s="45" t="str">
        <f>IF(Sheet1!BO198="N", "No", IF(Sheet1!BO198="NA", "No kids", IF(Sheet1!BP198="Y", "Enough", IF(Sheet1!BP198="N", "Not enough", ""))))</f>
        <v/>
      </c>
      <c r="AD198" s="45" t="str">
        <f>IF(Sheet1!BQ198="Y", "Yes", IF(Sheet1!BQ198="N", "No",""))</f>
        <v/>
      </c>
      <c r="AE198" s="45" t="str">
        <f>IF(Sheet1!BR198&lt;&gt;"", Sheet1!BR198, "")</f>
        <v/>
      </c>
      <c r="AF198" s="45" t="str">
        <f>IF(Sheet1!BS198&lt;&gt;"", "Yes", IF(Sheet1!BT198&lt;&gt;"", "No", IF(Sheet1!BU198&lt;&gt;"", "No surviving parent", IF(Sheet1!BV198&lt;&gt;"", "Don't know",""))))</f>
        <v/>
      </c>
      <c r="AG198" s="45" t="str">
        <f>IF(Sheet1!BW198&lt;&gt;"", "Yes", IF(Sheet1!BX198&lt;&gt;"", "No", IF(Sheet1!BY198&lt;&gt;"", "No surviving parent", IF(Sheet1!BZ198&lt;&gt;"", "Don't know",""))))</f>
        <v/>
      </c>
      <c r="AH198" s="45" t="str">
        <f>IF(Sheet1!CA198&lt;&gt;"", "Yes","")</f>
        <v/>
      </c>
      <c r="AI198" s="45" t="str">
        <f>IF(Sheet1!CB198&lt;&gt;"", "Yes","")</f>
        <v/>
      </c>
      <c r="AJ198" s="45" t="str">
        <f>IF(Sheet1!CC198&lt;&gt;"", "Yes","")</f>
        <v/>
      </c>
      <c r="AK198" s="45" t="str">
        <f>IF(Sheet1!CD198&lt;&gt;"", "Yes","")</f>
        <v/>
      </c>
      <c r="AL198" s="45" t="str">
        <f>IF(Sheet1!CE198&lt;&gt;"", "Yes","")</f>
        <v/>
      </c>
      <c r="AM198" s="45" t="str">
        <f>IF(Sheet1!CF198&lt;&gt;"", Sheet1!CF198, "")</f>
        <v/>
      </c>
      <c r="AN198" s="45" t="str">
        <f>IF(Sheet1!CG198="Y", "Yes", IF(Sheet1!CG198="N", "No",""))</f>
        <v/>
      </c>
      <c r="AO198" s="45" t="str">
        <f>IF(Sheet1!CH198&lt;&gt;"", Sheet1!CH198, "")</f>
        <v/>
      </c>
      <c r="AP198" s="45" t="str">
        <f>IF(Sheet1!CI198&lt;&gt;"", "No family support", IF(Sheet1!CJ198&lt;&gt;"", "A little family support", IF(Sheet1!CK198&lt;&gt;"", "A lot of family support","")))</f>
        <v/>
      </c>
      <c r="AQ198" s="45" t="str">
        <f>IF(Sheet1!CL198&lt;&gt;"", Sheet1!CL198, "")</f>
        <v/>
      </c>
      <c r="AR198" s="45" t="str">
        <f>IF(Sheet1!CM198="Y", "Yes", IF(Sheet1!CM198="N", "No",""))</f>
        <v/>
      </c>
      <c r="AS198" s="45" t="str">
        <f>IF(Sheet1!CN198&lt;&gt;"", "Boys and Girls Club was supportive", "")</f>
        <v/>
      </c>
      <c r="AT198" s="45" t="str">
        <f>IF(Sheet1!CO198&lt;&gt;"", "Supported by Reach program", "")</f>
        <v/>
      </c>
      <c r="AU198" s="45" t="str">
        <f>IF(Sheet1!CP198&lt;&gt;"", "Supported by Girls Inc", "")</f>
        <v/>
      </c>
      <c r="AV198" s="45" t="str">
        <f>IF(Sheet1!CQ198&lt;&gt;"", "Supported by sports teams", "")</f>
        <v/>
      </c>
      <c r="AW198" s="45" t="str">
        <f>IF(Sheet1!CR198&lt;&gt;"", "Supported by other groups", "")</f>
        <v/>
      </c>
      <c r="AX198" s="45" t="str">
        <f>IF(Sheet1!CS198&lt;&gt;"", Sheet1!CS198, "")</f>
        <v/>
      </c>
      <c r="AY198" s="45" t="str">
        <f>IF(Sheet1!CT198="Y", "Yes", IF(Sheet1!CT198="N", "No", ""))</f>
        <v/>
      </c>
      <c r="AZ198" s="45" t="str">
        <f>IF(Sheet1!CU198="Y", "Yes", IF(Sheet1!CU198="N", "No", ""))</f>
        <v/>
      </c>
      <c r="BA198" s="45" t="str">
        <f>IF(Sheet1!CV198&lt;&gt;"", "Yes", "")</f>
        <v/>
      </c>
      <c r="BB198" s="45" t="str">
        <f>IF(Sheet1!CW198&lt;&gt;"", "Yes", "")</f>
        <v/>
      </c>
      <c r="BC198" s="45" t="str">
        <f>IF(Sheet1!CX198&lt;&gt;"", "Yes", "")</f>
        <v/>
      </c>
      <c r="BD198" s="45" t="str">
        <f>IF(Sheet1!CY198&lt;&gt;"", "Yes", "")</f>
        <v/>
      </c>
      <c r="BE198" s="45" t="str">
        <f>IF(Sheet1!CZ198="N", "Didn't see one", IF(Sheet1!CZ198="Y", IF(Sheet1!DA198="Y", "It helped", IF(Sheet1!DA198="N", "It didn't help", "")), ""))</f>
        <v/>
      </c>
      <c r="BF198" s="45" t="str">
        <f>IF(Sheet1!DB198&lt;&gt;"", Sheet1!DB198, "")</f>
        <v/>
      </c>
      <c r="BG198" s="45" t="str">
        <f>IF(Sheet1!DC198="Y", "Yes", IF(Sheet1!DC198="N", "No", ""))</f>
        <v/>
      </c>
      <c r="BH198" s="45" t="str">
        <f>IF(Sheet1!DD198="Y", "Yes", IF(Sheet1!DD198="N", "No", ""))</f>
        <v/>
      </c>
      <c r="BI198" s="45" t="str">
        <f>IF(Sheet1!DE198&lt;&gt;"", "Before", IF(Sheet1!DF198&lt;&gt;"", "After", IF(Sheet1!DG198&lt;&gt;"", "Never in a gang","")))</f>
        <v/>
      </c>
      <c r="BJ198" s="45" t="str">
        <f>IF(Sheet1!DG198&lt;&gt;"", "", IF(Sheet1!DH198&lt;&gt;"", Sheet1!DH198, ""))</f>
        <v/>
      </c>
      <c r="BK198" s="45" t="str">
        <f>IF(Sheet1!DI198="Y", "Yes", IF(Sheet1!DI198="N", "No", ""))</f>
        <v/>
      </c>
      <c r="BL198" s="45" t="str">
        <f>IF(Sheet1!DI198="Y", IF(Sheet1!DJ198&lt;&gt;"", Sheet1!DJ198, ""), "")</f>
        <v/>
      </c>
      <c r="BM198" s="45" t="str">
        <f>IF(Sheet1!DL198&lt;&gt;"", Sheet1!DL198, "")</f>
        <v/>
      </c>
      <c r="BN198" s="45" t="str">
        <f>IF(Sheet1!DM198="Y", "Yes", IF(Sheet1!DM198="N", "No", ""))</f>
        <v/>
      </c>
    </row>
    <row r="199" spans="2:66">
      <c r="B199" s="32" t="str">
        <f>IF(Sheet1!B199="M","Male", IF(Sheet1!B199="F","Female",""))</f>
        <v/>
      </c>
      <c r="C199" s="32" t="str">
        <f>IF(Sheet1!C199&lt;&gt;"","&lt;20",IF(Sheet1!D199&lt;&gt;"","21-30",IF(Sheet1!E199&lt;&gt;"","31-40",(IF(Sheet1!F199&lt;&gt;"","41-50",IF(Sheet1!G199&lt;&gt;"","50+",""))))))</f>
        <v/>
      </c>
      <c r="D199" s="32" t="str">
        <f>IF(Sheet1!H199&lt;&gt;"","Latino",IF(Sheet1!I199&lt;&gt;"", "White", IF(Sheet1!J199&lt;&gt;"", "Asian", IF(Sheet1!K199&lt;&gt;"", "African-American",IF(Sheet1!L199&lt;&gt;"", "Other","")))))</f>
        <v/>
      </c>
      <c r="E199" s="32" t="str">
        <f>IF(Sheet1!M199="N","No",IF(Sheet1!M199="Y","Yes",""))</f>
        <v/>
      </c>
      <c r="F199" s="32" t="str">
        <f>IF(Sheet1!N199&lt;&gt;"","Primary",IF(Sheet1!O199&lt;&gt;"","Middle",IF(Sheet1!P199&lt;&gt;"","Some HS",IF(Sheet1!Q199&lt;&gt;"","HS Diploma",IF(Sheet1!R199&lt;&gt;"","Some College",IF(Sheet1!S199&lt;&gt;"","College Diploma",""))))))</f>
        <v/>
      </c>
      <c r="G199" s="32" t="str">
        <f>IF(Sheet1!U199&lt;&gt;"", "&lt;5", IF(Sheet1!V199&lt;&gt;"", "5-19", IF(Sheet1!W199&lt;&gt;"", "20-40", IF(Sheet1!X199&lt;&gt;"", "&gt;40",""))))</f>
        <v/>
      </c>
      <c r="H199" s="32" t="str">
        <f>IF(Sheet1!Y199&lt;&gt;"", "Parents", IF(Sheet1!Z199&lt;&gt;"", "Illegal Activity", IF(Sheet1!AA199&lt;&gt;"", "Gov't Support", IF(Sheet1!AB199&lt;&gt;"", "Other",""))))</f>
        <v/>
      </c>
      <c r="I199" s="32" t="str">
        <f>IF(Sheet1!AC199="Y", "Yes", IF(Sheet1!AC199="N", "No", ""))</f>
        <v/>
      </c>
      <c r="J199" s="32" t="str">
        <f>IF(Sheet1!AD199="N", "0", IF(Sheet1!AE199&lt;&gt;"", "1", IF(Sheet1!AF199&lt;&gt;"", "2-3", IF(Sheet1!AG199&lt;&gt;"", "4-6", IF(Sheet1!AH199&lt;&gt;"", "7+","")))))</f>
        <v/>
      </c>
      <c r="K199" s="32" t="str">
        <f>IF(Sheet1!AI199&lt;&gt;"", "English", IF(Sheet1!AJ199&lt;&gt;"", "Spanish", IF(Sheet1!AK199&lt;&gt;"", "Other","")))</f>
        <v/>
      </c>
      <c r="L199" s="32" t="str">
        <f>IF(Sheet1!AL199&lt;&gt;"","&lt;$20,000",IF(Sheet1!AM199&lt;&gt;"","$20-49K",IF(Sheet1!AN199&lt;&gt;"","$50-100K",IF(Sheet1!AO199&lt;&gt;"","&gt;$100K",""))))</f>
        <v/>
      </c>
      <c r="M199" s="32" t="str">
        <f>IF(Sheet1!AP199="Y", "Yes", IF(Sheet1!AP199="N", "No",""))</f>
        <v/>
      </c>
      <c r="N199" s="51" t="str">
        <f>IF(Sheet1!AQ199="Y", "Yes", IF(Sheet1!AQ199="N", "No",""))</f>
        <v/>
      </c>
      <c r="O199" s="45" t="str">
        <f>IF(Sheet1!AR199="N", 0, IF(Sheet1!AS199&lt;&gt;"", Sheet1!AS199, ""))</f>
        <v/>
      </c>
      <c r="P199" s="45" t="str">
        <f>IF(Sheet1!AT199&lt;&gt;"", "Never", IF(Sheet1!AU199&lt;&gt;"", "Sometimes", IF(Sheet1!AV199&lt;&gt;"", "Often", IF(Sheet1!AW199&lt;&gt;"", "Always",""))))</f>
        <v/>
      </c>
      <c r="Q199" s="45" t="str">
        <f>IF(Sheet1!AX199="Y", "Yes", IF(Sheet1!AX199="N", "No",""))</f>
        <v/>
      </c>
      <c r="R199" s="45" t="str">
        <f>IF(Sheet1!AY199="Y", IF(Sheet1!AZ199&lt;&gt;"", Sheet1!AZ199-Sheet1!DK199+Sheet1!DL199, ""),"")</f>
        <v/>
      </c>
      <c r="S199" s="45" t="str">
        <f>IF(Sheet1!BA199="Y", IF(Sheet1!BB199&lt;&gt;"", Sheet1!BB199-Sheet1!DK199+Sheet1!DL199, ""),"")</f>
        <v/>
      </c>
      <c r="T199" s="45" t="str">
        <f>IF(Sheet1!BC199="Y", IF(Sheet1!BD199&lt;&gt;"", Sheet1!BD199-Sheet1!DK199+Sheet1!DL199, ""),"")</f>
        <v/>
      </c>
      <c r="U199" s="45" t="str">
        <f>IF(Sheet1!BE199="Y", IF(Sheet1!BF199&lt;&gt;"", Sheet1!BF199-Sheet1!DK199+Sheet1!DL199, ""),"")</f>
        <v/>
      </c>
      <c r="V199" s="45" t="str">
        <f>IF(Sheet1!BG199&lt;&gt;"", Sheet1!BG199,"")</f>
        <v/>
      </c>
      <c r="W199" s="45" t="str">
        <f>IF(Sheet1!BH199&lt;&gt;"", Sheet1!BH199,"")</f>
        <v/>
      </c>
      <c r="X199" s="45" t="str">
        <f>IF(Sheet1!BI199&lt;&gt;"", Sheet1!BI199,"")</f>
        <v/>
      </c>
      <c r="Y199" s="45" t="str">
        <f>IF(Sheet1!BJ199="N", 0, IF(Sheet1!BK199&lt;&gt;"", Sheet1!BK199,""))</f>
        <v/>
      </c>
      <c r="Z199" s="45" t="str">
        <f>IF(Sheet1!BK199="N", 0, IF(Sheet1!BL199&lt;&gt;"", Sheet1!BL199,""))</f>
        <v/>
      </c>
      <c r="AA199" s="45" t="str">
        <f>IF(Sheet1!BN199&lt;&gt;"", Sheet1!BN199, "")</f>
        <v/>
      </c>
      <c r="AB199" s="45" t="str">
        <f>IF(Sheet1!BO199="Y", "Yes", IF(Sheet1!BO199="N", "No", IF(Sheet1!BO199="NA", "NA","")))</f>
        <v/>
      </c>
      <c r="AC199" s="45" t="str">
        <f>IF(Sheet1!BO199="N", "No", IF(Sheet1!BO199="NA", "No kids", IF(Sheet1!BP199="Y", "Enough", IF(Sheet1!BP199="N", "Not enough", ""))))</f>
        <v/>
      </c>
      <c r="AD199" s="45" t="str">
        <f>IF(Sheet1!BQ199="Y", "Yes", IF(Sheet1!BQ199="N", "No",""))</f>
        <v/>
      </c>
      <c r="AE199" s="45" t="str">
        <f>IF(Sheet1!BR199&lt;&gt;"", Sheet1!BR199, "")</f>
        <v/>
      </c>
      <c r="AF199" s="45" t="str">
        <f>IF(Sheet1!BS199&lt;&gt;"", "Yes", IF(Sheet1!BT199&lt;&gt;"", "No", IF(Sheet1!BU199&lt;&gt;"", "No surviving parent", IF(Sheet1!BV199&lt;&gt;"", "Don't know",""))))</f>
        <v/>
      </c>
      <c r="AG199" s="45" t="str">
        <f>IF(Sheet1!BW199&lt;&gt;"", "Yes", IF(Sheet1!BX199&lt;&gt;"", "No", IF(Sheet1!BY199&lt;&gt;"", "No surviving parent", IF(Sheet1!BZ199&lt;&gt;"", "Don't know",""))))</f>
        <v/>
      </c>
      <c r="AH199" s="45" t="str">
        <f>IF(Sheet1!CA199&lt;&gt;"", "Yes","")</f>
        <v/>
      </c>
      <c r="AI199" s="45" t="str">
        <f>IF(Sheet1!CB199&lt;&gt;"", "Yes","")</f>
        <v/>
      </c>
      <c r="AJ199" s="45" t="str">
        <f>IF(Sheet1!CC199&lt;&gt;"", "Yes","")</f>
        <v/>
      </c>
      <c r="AK199" s="45" t="str">
        <f>IF(Sheet1!CD199&lt;&gt;"", "Yes","")</f>
        <v/>
      </c>
      <c r="AL199" s="45" t="str">
        <f>IF(Sheet1!CE199&lt;&gt;"", "Yes","")</f>
        <v/>
      </c>
      <c r="AM199" s="45" t="str">
        <f>IF(Sheet1!CF199&lt;&gt;"", Sheet1!CF199, "")</f>
        <v/>
      </c>
      <c r="AN199" s="45" t="str">
        <f>IF(Sheet1!CG199="Y", "Yes", IF(Sheet1!CG199="N", "No",""))</f>
        <v/>
      </c>
      <c r="AO199" s="45" t="str">
        <f>IF(Sheet1!CH199&lt;&gt;"", Sheet1!CH199, "")</f>
        <v/>
      </c>
      <c r="AP199" s="45" t="str">
        <f>IF(Sheet1!CI199&lt;&gt;"", "No family support", IF(Sheet1!CJ199&lt;&gt;"", "A little family support", IF(Sheet1!CK199&lt;&gt;"", "A lot of family support","")))</f>
        <v/>
      </c>
      <c r="AQ199" s="45" t="str">
        <f>IF(Sheet1!CL199&lt;&gt;"", Sheet1!CL199, "")</f>
        <v/>
      </c>
      <c r="AR199" s="45" t="str">
        <f>IF(Sheet1!CM199="Y", "Yes", IF(Sheet1!CM199="N", "No",""))</f>
        <v/>
      </c>
      <c r="AS199" s="45" t="str">
        <f>IF(Sheet1!CN199&lt;&gt;"", "Boys and Girls Club was supportive", "")</f>
        <v/>
      </c>
      <c r="AT199" s="45" t="str">
        <f>IF(Sheet1!CO199&lt;&gt;"", "Supported by Reach program", "")</f>
        <v/>
      </c>
      <c r="AU199" s="45" t="str">
        <f>IF(Sheet1!CP199&lt;&gt;"", "Supported by Girls Inc", "")</f>
        <v/>
      </c>
      <c r="AV199" s="45" t="str">
        <f>IF(Sheet1!CQ199&lt;&gt;"", "Supported by sports teams", "")</f>
        <v/>
      </c>
      <c r="AW199" s="45" t="str">
        <f>IF(Sheet1!CR199&lt;&gt;"", "Supported by other groups", "")</f>
        <v/>
      </c>
      <c r="AX199" s="45" t="str">
        <f>IF(Sheet1!CS199&lt;&gt;"", Sheet1!CS199, "")</f>
        <v/>
      </c>
      <c r="AY199" s="45" t="str">
        <f>IF(Sheet1!CT199="Y", "Yes", IF(Sheet1!CT199="N", "No", ""))</f>
        <v/>
      </c>
      <c r="AZ199" s="45" t="str">
        <f>IF(Sheet1!CU199="Y", "Yes", IF(Sheet1!CU199="N", "No", ""))</f>
        <v/>
      </c>
      <c r="BA199" s="45" t="str">
        <f>IF(Sheet1!CV199&lt;&gt;"", "Yes", "")</f>
        <v/>
      </c>
      <c r="BB199" s="45" t="str">
        <f>IF(Sheet1!CW199&lt;&gt;"", "Yes", "")</f>
        <v/>
      </c>
      <c r="BC199" s="45" t="str">
        <f>IF(Sheet1!CX199&lt;&gt;"", "Yes", "")</f>
        <v/>
      </c>
      <c r="BD199" s="45" t="str">
        <f>IF(Sheet1!CY199&lt;&gt;"", "Yes", "")</f>
        <v/>
      </c>
      <c r="BE199" s="45" t="str">
        <f>IF(Sheet1!CZ199="N", "Didn't see one", IF(Sheet1!CZ199="Y", IF(Sheet1!DA199="Y", "It helped", IF(Sheet1!DA199="N", "It didn't help", "")), ""))</f>
        <v/>
      </c>
      <c r="BF199" s="45" t="str">
        <f>IF(Sheet1!DB199&lt;&gt;"", Sheet1!DB199, "")</f>
        <v/>
      </c>
      <c r="BG199" s="45" t="str">
        <f>IF(Sheet1!DC199="Y", "Yes", IF(Sheet1!DC199="N", "No", ""))</f>
        <v/>
      </c>
      <c r="BH199" s="45" t="str">
        <f>IF(Sheet1!DD199="Y", "Yes", IF(Sheet1!DD199="N", "No", ""))</f>
        <v/>
      </c>
      <c r="BI199" s="45" t="str">
        <f>IF(Sheet1!DE199&lt;&gt;"", "Before", IF(Sheet1!DF199&lt;&gt;"", "After", IF(Sheet1!DG199&lt;&gt;"", "Never in a gang","")))</f>
        <v/>
      </c>
      <c r="BJ199" s="45" t="str">
        <f>IF(Sheet1!DG199&lt;&gt;"", "", IF(Sheet1!DH199&lt;&gt;"", Sheet1!DH199, ""))</f>
        <v/>
      </c>
      <c r="BK199" s="45" t="str">
        <f>IF(Sheet1!DI199="Y", "Yes", IF(Sheet1!DI199="N", "No", ""))</f>
        <v/>
      </c>
      <c r="BL199" s="45" t="str">
        <f>IF(Sheet1!DI199="Y", IF(Sheet1!DJ199&lt;&gt;"", Sheet1!DJ199, ""), "")</f>
        <v/>
      </c>
      <c r="BM199" s="45" t="str">
        <f>IF(Sheet1!DL199&lt;&gt;"", Sheet1!DL199, "")</f>
        <v/>
      </c>
      <c r="BN199" s="45" t="str">
        <f>IF(Sheet1!DM199="Y", "Yes", IF(Sheet1!DM199="N", "No", ""))</f>
        <v/>
      </c>
    </row>
    <row r="200" spans="2:66">
      <c r="B200" s="32" t="str">
        <f>IF(Sheet1!B200="M","Male", IF(Sheet1!B200="F","Female",""))</f>
        <v/>
      </c>
      <c r="C200" s="32" t="str">
        <f>IF(Sheet1!C200&lt;&gt;"","&lt;20",IF(Sheet1!D200&lt;&gt;"","21-30",IF(Sheet1!E200&lt;&gt;"","31-40",(IF(Sheet1!F200&lt;&gt;"","41-50",IF(Sheet1!G200&lt;&gt;"","50+",""))))))</f>
        <v/>
      </c>
      <c r="D200" s="32" t="str">
        <f>IF(Sheet1!H200&lt;&gt;"","Latino",IF(Sheet1!I200&lt;&gt;"", "White", IF(Sheet1!J200&lt;&gt;"", "Asian", IF(Sheet1!K200&lt;&gt;"", "African-American",IF(Sheet1!L200&lt;&gt;"", "Other","")))))</f>
        <v/>
      </c>
      <c r="E200" s="32" t="str">
        <f>IF(Sheet1!M200="N","No",IF(Sheet1!M200="Y","Yes",""))</f>
        <v/>
      </c>
      <c r="F200" s="32" t="str">
        <f>IF(Sheet1!N200&lt;&gt;"","Primary",IF(Sheet1!O200&lt;&gt;"","Middle",IF(Sheet1!P200&lt;&gt;"","Some HS",IF(Sheet1!Q200&lt;&gt;"","HS Diploma",IF(Sheet1!R200&lt;&gt;"","Some College",IF(Sheet1!S200&lt;&gt;"","College Diploma",""))))))</f>
        <v/>
      </c>
      <c r="G200" s="32" t="str">
        <f>IF(Sheet1!U200&lt;&gt;"", "&lt;5", IF(Sheet1!V200&lt;&gt;"", "5-19", IF(Sheet1!W200&lt;&gt;"", "20-40", IF(Sheet1!X200&lt;&gt;"", "&gt;40",""))))</f>
        <v/>
      </c>
      <c r="H200" s="32" t="str">
        <f>IF(Sheet1!Y200&lt;&gt;"", "Parents", IF(Sheet1!Z200&lt;&gt;"", "Illegal Activity", IF(Sheet1!AA200&lt;&gt;"", "Gov't Support", IF(Sheet1!AB200&lt;&gt;"", "Other",""))))</f>
        <v/>
      </c>
      <c r="I200" s="32" t="str">
        <f>IF(Sheet1!AC200="Y", "Yes", IF(Sheet1!AC200="N", "No", ""))</f>
        <v/>
      </c>
      <c r="J200" s="32" t="str">
        <f>IF(Sheet1!AD200="N", "0", IF(Sheet1!AE200&lt;&gt;"", "1", IF(Sheet1!AF200&lt;&gt;"", "2-3", IF(Sheet1!AG200&lt;&gt;"", "4-6", IF(Sheet1!AH200&lt;&gt;"", "7+","")))))</f>
        <v/>
      </c>
      <c r="K200" s="32" t="str">
        <f>IF(Sheet1!AI200&lt;&gt;"", "English", IF(Sheet1!AJ200&lt;&gt;"", "Spanish", IF(Sheet1!AK200&lt;&gt;"", "Other","")))</f>
        <v/>
      </c>
      <c r="L200" s="32" t="str">
        <f>IF(Sheet1!AL200&lt;&gt;"","&lt;$20,000",IF(Sheet1!AM200&lt;&gt;"","$20-49K",IF(Sheet1!AN200&lt;&gt;"","$50-100K",IF(Sheet1!AO200&lt;&gt;"","&gt;$100K",""))))</f>
        <v/>
      </c>
      <c r="M200" s="32" t="str">
        <f>IF(Sheet1!AP200="Y", "Yes", IF(Sheet1!AP200="N", "No",""))</f>
        <v/>
      </c>
      <c r="N200" s="51" t="str">
        <f>IF(Sheet1!AQ200="Y", "Yes", IF(Sheet1!AQ200="N", "No",""))</f>
        <v/>
      </c>
      <c r="O200" s="45" t="str">
        <f>IF(Sheet1!AR200="N", 0, IF(Sheet1!AS200&lt;&gt;"", Sheet1!AS200, ""))</f>
        <v/>
      </c>
      <c r="P200" s="45" t="str">
        <f>IF(Sheet1!AT200&lt;&gt;"", "Never", IF(Sheet1!AU200&lt;&gt;"", "Sometimes", IF(Sheet1!AV200&lt;&gt;"", "Often", IF(Sheet1!AW200&lt;&gt;"", "Always",""))))</f>
        <v/>
      </c>
      <c r="Q200" s="45" t="str">
        <f>IF(Sheet1!AX200="Y", "Yes", IF(Sheet1!AX200="N", "No",""))</f>
        <v/>
      </c>
      <c r="R200" s="45" t="str">
        <f>IF(Sheet1!AY200="Y", IF(Sheet1!AZ200&lt;&gt;"", Sheet1!AZ200-Sheet1!DK200+Sheet1!DL200, ""),"")</f>
        <v/>
      </c>
      <c r="S200" s="45" t="str">
        <f>IF(Sheet1!BA200="Y", IF(Sheet1!BB200&lt;&gt;"", Sheet1!BB200-Sheet1!DK200+Sheet1!DL200, ""),"")</f>
        <v/>
      </c>
      <c r="T200" s="45" t="str">
        <f>IF(Sheet1!BC200="Y", IF(Sheet1!BD200&lt;&gt;"", Sheet1!BD200-Sheet1!DK200+Sheet1!DL200, ""),"")</f>
        <v/>
      </c>
      <c r="U200" s="45" t="str">
        <f>IF(Sheet1!BE200="Y", IF(Sheet1!BF200&lt;&gt;"", Sheet1!BF200-Sheet1!DK200+Sheet1!DL200, ""),"")</f>
        <v/>
      </c>
      <c r="V200" s="45" t="str">
        <f>IF(Sheet1!BG200&lt;&gt;"", Sheet1!BG200,"")</f>
        <v/>
      </c>
      <c r="W200" s="45" t="str">
        <f>IF(Sheet1!BH200&lt;&gt;"", Sheet1!BH200,"")</f>
        <v/>
      </c>
      <c r="X200" s="45" t="str">
        <f>IF(Sheet1!BI200&lt;&gt;"", Sheet1!BI200,"")</f>
        <v/>
      </c>
      <c r="Y200" s="45" t="str">
        <f>IF(Sheet1!BJ200="N", 0, IF(Sheet1!BK200&lt;&gt;"", Sheet1!BK200,""))</f>
        <v/>
      </c>
      <c r="Z200" s="45" t="str">
        <f>IF(Sheet1!BK200="N", 0, IF(Sheet1!BL200&lt;&gt;"", Sheet1!BL200,""))</f>
        <v/>
      </c>
      <c r="AA200" s="45" t="str">
        <f>IF(Sheet1!BN200&lt;&gt;"", Sheet1!BN200, "")</f>
        <v/>
      </c>
      <c r="AB200" s="45" t="str">
        <f>IF(Sheet1!BO200="Y", "Yes", IF(Sheet1!BO200="N", "No", IF(Sheet1!BO200="NA", "NA","")))</f>
        <v/>
      </c>
      <c r="AC200" s="45" t="str">
        <f>IF(Sheet1!BO200="N", "No", IF(Sheet1!BO200="NA", "No kids", IF(Sheet1!BP200="Y", "Enough", IF(Sheet1!BP200="N", "Not enough", ""))))</f>
        <v/>
      </c>
      <c r="AD200" s="45" t="str">
        <f>IF(Sheet1!BQ200="Y", "Yes", IF(Sheet1!BQ200="N", "No",""))</f>
        <v/>
      </c>
      <c r="AE200" s="45" t="str">
        <f>IF(Sheet1!BR200&lt;&gt;"", Sheet1!BR200, "")</f>
        <v/>
      </c>
      <c r="AF200" s="45" t="str">
        <f>IF(Sheet1!BS200&lt;&gt;"", "Yes", IF(Sheet1!BT200&lt;&gt;"", "No", IF(Sheet1!BU200&lt;&gt;"", "No surviving parent", IF(Sheet1!BV200&lt;&gt;"", "Don't know",""))))</f>
        <v/>
      </c>
      <c r="AG200" s="45" t="str">
        <f>IF(Sheet1!BW200&lt;&gt;"", "Yes", IF(Sheet1!BX200&lt;&gt;"", "No", IF(Sheet1!BY200&lt;&gt;"", "No surviving parent", IF(Sheet1!BZ200&lt;&gt;"", "Don't know",""))))</f>
        <v/>
      </c>
      <c r="AH200" s="45" t="str">
        <f>IF(Sheet1!CA200&lt;&gt;"", "Yes","")</f>
        <v/>
      </c>
      <c r="AI200" s="45" t="str">
        <f>IF(Sheet1!CB200&lt;&gt;"", "Yes","")</f>
        <v/>
      </c>
      <c r="AJ200" s="45" t="str">
        <f>IF(Sheet1!CC200&lt;&gt;"", "Yes","")</f>
        <v/>
      </c>
      <c r="AK200" s="45" t="str">
        <f>IF(Sheet1!CD200&lt;&gt;"", "Yes","")</f>
        <v/>
      </c>
      <c r="AL200" s="45" t="str">
        <f>IF(Sheet1!CE200&lt;&gt;"", "Yes","")</f>
        <v/>
      </c>
      <c r="AM200" s="45" t="str">
        <f>IF(Sheet1!CF200&lt;&gt;"", Sheet1!CF200, "")</f>
        <v/>
      </c>
      <c r="AN200" s="45" t="str">
        <f>IF(Sheet1!CG200="Y", "Yes", IF(Sheet1!CG200="N", "No",""))</f>
        <v/>
      </c>
      <c r="AO200" s="45" t="str">
        <f>IF(Sheet1!CH200&lt;&gt;"", Sheet1!CH200, "")</f>
        <v/>
      </c>
      <c r="AP200" s="45" t="str">
        <f>IF(Sheet1!CI200&lt;&gt;"", "No family support", IF(Sheet1!CJ200&lt;&gt;"", "A little family support", IF(Sheet1!CK200&lt;&gt;"", "A lot of family support","")))</f>
        <v/>
      </c>
      <c r="AQ200" s="45" t="str">
        <f>IF(Sheet1!CL200&lt;&gt;"", Sheet1!CL200, "")</f>
        <v/>
      </c>
      <c r="AR200" s="45" t="str">
        <f>IF(Sheet1!CM200="Y", "Yes", IF(Sheet1!CM200="N", "No",""))</f>
        <v/>
      </c>
      <c r="AS200" s="45" t="str">
        <f>IF(Sheet1!CN200&lt;&gt;"", "Boys and Girls Club was supportive", "")</f>
        <v/>
      </c>
      <c r="AT200" s="45" t="str">
        <f>IF(Sheet1!CO200&lt;&gt;"", "Supported by Reach program", "")</f>
        <v/>
      </c>
      <c r="AU200" s="45" t="str">
        <f>IF(Sheet1!CP200&lt;&gt;"", "Supported by Girls Inc", "")</f>
        <v/>
      </c>
      <c r="AV200" s="45" t="str">
        <f>IF(Sheet1!CQ200&lt;&gt;"", "Supported by sports teams", "")</f>
        <v/>
      </c>
      <c r="AW200" s="45" t="str">
        <f>IF(Sheet1!CR200&lt;&gt;"", "Supported by other groups", "")</f>
        <v/>
      </c>
      <c r="AX200" s="45" t="str">
        <f>IF(Sheet1!CS200&lt;&gt;"", Sheet1!CS200, "")</f>
        <v/>
      </c>
      <c r="AY200" s="45" t="str">
        <f>IF(Sheet1!CT200="Y", "Yes", IF(Sheet1!CT200="N", "No", ""))</f>
        <v/>
      </c>
      <c r="AZ200" s="45" t="str">
        <f>IF(Sheet1!CU200="Y", "Yes", IF(Sheet1!CU200="N", "No", ""))</f>
        <v/>
      </c>
      <c r="BA200" s="45" t="str">
        <f>IF(Sheet1!CV200&lt;&gt;"", "Yes", "")</f>
        <v/>
      </c>
      <c r="BB200" s="45" t="str">
        <f>IF(Sheet1!CW200&lt;&gt;"", "Yes", "")</f>
        <v/>
      </c>
      <c r="BC200" s="45" t="str">
        <f>IF(Sheet1!CX200&lt;&gt;"", "Yes", "")</f>
        <v/>
      </c>
      <c r="BD200" s="45" t="str">
        <f>IF(Sheet1!CY200&lt;&gt;"", "Yes", "")</f>
        <v/>
      </c>
      <c r="BE200" s="45" t="str">
        <f>IF(Sheet1!CZ200="N", "Didn't see one", IF(Sheet1!CZ200="Y", IF(Sheet1!DA200="Y", "It helped", IF(Sheet1!DA200="N", "It didn't help", "")), ""))</f>
        <v/>
      </c>
      <c r="BF200" s="45" t="str">
        <f>IF(Sheet1!DB200&lt;&gt;"", Sheet1!DB200, "")</f>
        <v/>
      </c>
      <c r="BG200" s="45" t="str">
        <f>IF(Sheet1!DC200="Y", "Yes", IF(Sheet1!DC200="N", "No", ""))</f>
        <v/>
      </c>
      <c r="BH200" s="45" t="str">
        <f>IF(Sheet1!DD200="Y", "Yes", IF(Sheet1!DD200="N", "No", ""))</f>
        <v/>
      </c>
      <c r="BI200" s="45" t="str">
        <f>IF(Sheet1!DE200&lt;&gt;"", "Before", IF(Sheet1!DF200&lt;&gt;"", "After", IF(Sheet1!DG200&lt;&gt;"", "Never in a gang","")))</f>
        <v/>
      </c>
      <c r="BJ200" s="45" t="str">
        <f>IF(Sheet1!DG200&lt;&gt;"", "", IF(Sheet1!DH200&lt;&gt;"", Sheet1!DH200, ""))</f>
        <v/>
      </c>
      <c r="BK200" s="45" t="str">
        <f>IF(Sheet1!DI200="Y", "Yes", IF(Sheet1!DI200="N", "No", ""))</f>
        <v/>
      </c>
      <c r="BL200" s="45" t="str">
        <f>IF(Sheet1!DI200="Y", IF(Sheet1!DJ200&lt;&gt;"", Sheet1!DJ200, ""), "")</f>
        <v/>
      </c>
      <c r="BM200" s="45" t="str">
        <f>IF(Sheet1!DL200&lt;&gt;"", Sheet1!DL200, "")</f>
        <v/>
      </c>
      <c r="BN200" s="45" t="str">
        <f>IF(Sheet1!DM200="Y", "Yes", IF(Sheet1!DM200="N", "No", ""))</f>
        <v/>
      </c>
    </row>
    <row r="201" spans="2:66">
      <c r="B201" s="32" t="str">
        <f>IF(Sheet1!B201="M","Male", IF(Sheet1!B201="F","Female",""))</f>
        <v/>
      </c>
      <c r="C201" s="32" t="str">
        <f>IF(Sheet1!C201&lt;&gt;"","&lt;20",IF(Sheet1!D201&lt;&gt;"","21-30",IF(Sheet1!E201&lt;&gt;"","31-40",(IF(Sheet1!F201&lt;&gt;"","41-50",IF(Sheet1!G201&lt;&gt;"","50+",""))))))</f>
        <v/>
      </c>
      <c r="D201" s="32" t="str">
        <f>IF(Sheet1!H201&lt;&gt;"","Latino",IF(Sheet1!I201&lt;&gt;"", "White", IF(Sheet1!J201&lt;&gt;"", "Asian", IF(Sheet1!K201&lt;&gt;"", "African-American",IF(Sheet1!L201&lt;&gt;"", "Other","")))))</f>
        <v/>
      </c>
      <c r="E201" s="32" t="str">
        <f>IF(Sheet1!M201="N","No",IF(Sheet1!M201="Y","Yes",""))</f>
        <v/>
      </c>
      <c r="F201" s="32" t="str">
        <f>IF(Sheet1!N201&lt;&gt;"","Primary",IF(Sheet1!O201&lt;&gt;"","Middle",IF(Sheet1!P201&lt;&gt;"","Some HS",IF(Sheet1!Q201&lt;&gt;"","HS Diploma",IF(Sheet1!R201&lt;&gt;"","Some College",IF(Sheet1!S201&lt;&gt;"","College Diploma",""))))))</f>
        <v/>
      </c>
      <c r="G201" s="32" t="str">
        <f>IF(Sheet1!U201&lt;&gt;"", "&lt;5", IF(Sheet1!V201&lt;&gt;"", "5-19", IF(Sheet1!W201&lt;&gt;"", "20-40", IF(Sheet1!X201&lt;&gt;"", "&gt;40",""))))</f>
        <v/>
      </c>
      <c r="H201" s="32" t="str">
        <f>IF(Sheet1!Y201&lt;&gt;"", "Parents", IF(Sheet1!Z201&lt;&gt;"", "Illegal Activity", IF(Sheet1!AA201&lt;&gt;"", "Gov't Support", IF(Sheet1!AB201&lt;&gt;"", "Other",""))))</f>
        <v/>
      </c>
      <c r="I201" s="32" t="str">
        <f>IF(Sheet1!AC201="Y", "Yes", IF(Sheet1!AC201="N", "No", ""))</f>
        <v/>
      </c>
      <c r="J201" s="32" t="str">
        <f>IF(Sheet1!AD201="N", "0", IF(Sheet1!AE201&lt;&gt;"", "1", IF(Sheet1!AF201&lt;&gt;"", "2-3", IF(Sheet1!AG201&lt;&gt;"", "4-6", IF(Sheet1!AH201&lt;&gt;"", "7+","")))))</f>
        <v/>
      </c>
      <c r="K201" s="32" t="str">
        <f>IF(Sheet1!AI201&lt;&gt;"", "English", IF(Sheet1!AJ201&lt;&gt;"", "Spanish", IF(Sheet1!AK201&lt;&gt;"", "Other","")))</f>
        <v/>
      </c>
      <c r="L201" s="32" t="str">
        <f>IF(Sheet1!AL201&lt;&gt;"","&lt;$20,000",IF(Sheet1!AM201&lt;&gt;"","$20-49K",IF(Sheet1!AN201&lt;&gt;"","$50-100K",IF(Sheet1!AO201&lt;&gt;"","&gt;$100K",""))))</f>
        <v/>
      </c>
      <c r="M201" s="32" t="str">
        <f>IF(Sheet1!AP201="Y", "Yes", IF(Sheet1!AP201="N", "No",""))</f>
        <v/>
      </c>
      <c r="N201" s="51" t="str">
        <f>IF(Sheet1!AQ201="Y", "Yes", IF(Sheet1!AQ201="N", "No",""))</f>
        <v/>
      </c>
      <c r="O201" s="45" t="str">
        <f>IF(Sheet1!AR201="N", 0, IF(Sheet1!AS201&lt;&gt;"", Sheet1!AS201, ""))</f>
        <v/>
      </c>
      <c r="P201" s="45" t="str">
        <f>IF(Sheet1!AT201&lt;&gt;"", "Never", IF(Sheet1!AU201&lt;&gt;"", "Sometimes", IF(Sheet1!AV201&lt;&gt;"", "Often", IF(Sheet1!AW201&lt;&gt;"", "Always",""))))</f>
        <v/>
      </c>
      <c r="Q201" s="45" t="str">
        <f>IF(Sheet1!AX201="Y", "Yes", IF(Sheet1!AX201="N", "No",""))</f>
        <v/>
      </c>
      <c r="R201" s="45" t="str">
        <f>IF(Sheet1!AY201="Y", IF(Sheet1!AZ201&lt;&gt;"", Sheet1!AZ201-Sheet1!DK201+Sheet1!DL201, ""),"")</f>
        <v/>
      </c>
      <c r="S201" s="45" t="str">
        <f>IF(Sheet1!BA201="Y", IF(Sheet1!BB201&lt;&gt;"", Sheet1!BB201-Sheet1!DK201+Sheet1!DL201, ""),"")</f>
        <v/>
      </c>
      <c r="T201" s="45" t="str">
        <f>IF(Sheet1!BC201="Y", IF(Sheet1!BD201&lt;&gt;"", Sheet1!BD201-Sheet1!DK201+Sheet1!DL201, ""),"")</f>
        <v/>
      </c>
      <c r="U201" s="45" t="str">
        <f>IF(Sheet1!BE201="Y", IF(Sheet1!BF201&lt;&gt;"", Sheet1!BF201-Sheet1!DK201+Sheet1!DL201, ""),"")</f>
        <v/>
      </c>
      <c r="V201" s="45" t="str">
        <f>IF(Sheet1!BG201&lt;&gt;"", Sheet1!BG201,"")</f>
        <v/>
      </c>
      <c r="W201" s="45" t="str">
        <f>IF(Sheet1!BH201&lt;&gt;"", Sheet1!BH201,"")</f>
        <v/>
      </c>
      <c r="X201" s="45" t="str">
        <f>IF(Sheet1!BI201&lt;&gt;"", Sheet1!BI201,"")</f>
        <v/>
      </c>
      <c r="Y201" s="45" t="str">
        <f>IF(Sheet1!BJ201="N", 0, IF(Sheet1!BK201&lt;&gt;"", Sheet1!BK201,""))</f>
        <v/>
      </c>
      <c r="Z201" s="45" t="str">
        <f>IF(Sheet1!BK201="N", 0, IF(Sheet1!BL201&lt;&gt;"", Sheet1!BL201,""))</f>
        <v/>
      </c>
      <c r="AA201" s="45" t="str">
        <f>IF(Sheet1!BN201&lt;&gt;"", Sheet1!BN201, "")</f>
        <v/>
      </c>
      <c r="AB201" s="45" t="str">
        <f>IF(Sheet1!BO201="Y", "Yes", IF(Sheet1!BO201="N", "No", IF(Sheet1!BO201="NA", "NA","")))</f>
        <v/>
      </c>
      <c r="AC201" s="45" t="str">
        <f>IF(Sheet1!BO201="N", "No", IF(Sheet1!BO201="NA", "No kids", IF(Sheet1!BP201="Y", "Enough", IF(Sheet1!BP201="N", "Not enough", ""))))</f>
        <v/>
      </c>
      <c r="AD201" s="45" t="str">
        <f>IF(Sheet1!BQ201="Y", "Yes", IF(Sheet1!BQ201="N", "No",""))</f>
        <v/>
      </c>
      <c r="AE201" s="45" t="str">
        <f>IF(Sheet1!BR201&lt;&gt;"", Sheet1!BR201, "")</f>
        <v/>
      </c>
      <c r="AF201" s="45" t="str">
        <f>IF(Sheet1!BS201&lt;&gt;"", "Yes", IF(Sheet1!BT201&lt;&gt;"", "No", IF(Sheet1!BU201&lt;&gt;"", "No surviving parent", IF(Sheet1!BV201&lt;&gt;"", "Don't know",""))))</f>
        <v/>
      </c>
      <c r="AG201" s="45" t="str">
        <f>IF(Sheet1!BW201&lt;&gt;"", "Yes", IF(Sheet1!BX201&lt;&gt;"", "No", IF(Sheet1!BY201&lt;&gt;"", "No surviving parent", IF(Sheet1!BZ201&lt;&gt;"", "Don't know",""))))</f>
        <v/>
      </c>
      <c r="AH201" s="45" t="str">
        <f>IF(Sheet1!CA201&lt;&gt;"", "Yes","")</f>
        <v/>
      </c>
      <c r="AI201" s="45" t="str">
        <f>IF(Sheet1!CB201&lt;&gt;"", "Yes","")</f>
        <v/>
      </c>
      <c r="AJ201" s="45" t="str">
        <f>IF(Sheet1!CC201&lt;&gt;"", "Yes","")</f>
        <v/>
      </c>
      <c r="AK201" s="45" t="str">
        <f>IF(Sheet1!CD201&lt;&gt;"", "Yes","")</f>
        <v/>
      </c>
      <c r="AL201" s="45" t="str">
        <f>IF(Sheet1!CE201&lt;&gt;"", "Yes","")</f>
        <v/>
      </c>
      <c r="AM201" s="45" t="str">
        <f>IF(Sheet1!CF201&lt;&gt;"", Sheet1!CF201, "")</f>
        <v/>
      </c>
      <c r="AN201" s="45" t="str">
        <f>IF(Sheet1!CG201="Y", "Yes", IF(Sheet1!CG201="N", "No",""))</f>
        <v/>
      </c>
      <c r="AO201" s="45" t="str">
        <f>IF(Sheet1!CH201&lt;&gt;"", Sheet1!CH201, "")</f>
        <v/>
      </c>
      <c r="AP201" s="45" t="str">
        <f>IF(Sheet1!CI201&lt;&gt;"", "No family support", IF(Sheet1!CJ201&lt;&gt;"", "A little family support", IF(Sheet1!CK201&lt;&gt;"", "A lot of family support","")))</f>
        <v/>
      </c>
      <c r="AQ201" s="45" t="str">
        <f>IF(Sheet1!CL201&lt;&gt;"", Sheet1!CL201, "")</f>
        <v/>
      </c>
      <c r="AR201" s="45" t="str">
        <f>IF(Sheet1!CM201="Y", "Yes", IF(Sheet1!CM201="N", "No",""))</f>
        <v/>
      </c>
      <c r="AS201" s="45" t="str">
        <f>IF(Sheet1!CN201&lt;&gt;"", "Boys and Girls Club was supportive", "")</f>
        <v/>
      </c>
      <c r="AT201" s="45" t="str">
        <f>IF(Sheet1!CO201&lt;&gt;"", "Supported by Reach program", "")</f>
        <v/>
      </c>
      <c r="AU201" s="45" t="str">
        <f>IF(Sheet1!CP201&lt;&gt;"", "Supported by Girls Inc", "")</f>
        <v/>
      </c>
      <c r="AV201" s="45" t="str">
        <f>IF(Sheet1!CQ201&lt;&gt;"", "Supported by sports teams", "")</f>
        <v/>
      </c>
      <c r="AW201" s="45" t="str">
        <f>IF(Sheet1!CR201&lt;&gt;"", "Supported by other groups", "")</f>
        <v/>
      </c>
      <c r="AX201" s="45" t="str">
        <f>IF(Sheet1!CS201&lt;&gt;"", Sheet1!CS201, "")</f>
        <v/>
      </c>
      <c r="AY201" s="45" t="str">
        <f>IF(Sheet1!CT201="Y", "Yes", IF(Sheet1!CT201="N", "No", ""))</f>
        <v/>
      </c>
      <c r="AZ201" s="45" t="str">
        <f>IF(Sheet1!CU201="Y", "Yes", IF(Sheet1!CU201="N", "No", ""))</f>
        <v/>
      </c>
      <c r="BA201" s="45" t="str">
        <f>IF(Sheet1!CV201&lt;&gt;"", "Yes", "")</f>
        <v/>
      </c>
      <c r="BB201" s="45" t="str">
        <f>IF(Sheet1!CW201&lt;&gt;"", "Yes", "")</f>
        <v/>
      </c>
      <c r="BC201" s="45" t="str">
        <f>IF(Sheet1!CX201&lt;&gt;"", "Yes", "")</f>
        <v/>
      </c>
      <c r="BD201" s="45" t="str">
        <f>IF(Sheet1!CY201&lt;&gt;"", "Yes", "")</f>
        <v/>
      </c>
      <c r="BE201" s="45" t="str">
        <f>IF(Sheet1!CZ201="N", "Didn't see one", IF(Sheet1!CZ201="Y", IF(Sheet1!DA201="Y", "It helped", IF(Sheet1!DA201="N", "It didn't help", "")), ""))</f>
        <v/>
      </c>
      <c r="BF201" s="45" t="str">
        <f>IF(Sheet1!DB201&lt;&gt;"", Sheet1!DB201, "")</f>
        <v/>
      </c>
      <c r="BG201" s="45" t="str">
        <f>IF(Sheet1!DC201="Y", "Yes", IF(Sheet1!DC201="N", "No", ""))</f>
        <v/>
      </c>
      <c r="BH201" s="45" t="str">
        <f>IF(Sheet1!DD201="Y", "Yes", IF(Sheet1!DD201="N", "No", ""))</f>
        <v/>
      </c>
      <c r="BI201" s="45" t="str">
        <f>IF(Sheet1!DE201&lt;&gt;"", "Before", IF(Sheet1!DF201&lt;&gt;"", "After", IF(Sheet1!DG201&lt;&gt;"", "Never in a gang","")))</f>
        <v/>
      </c>
      <c r="BJ201" s="45" t="str">
        <f>IF(Sheet1!DG201&lt;&gt;"", "", IF(Sheet1!DH201&lt;&gt;"", Sheet1!DH201, ""))</f>
        <v/>
      </c>
      <c r="BK201" s="45" t="str">
        <f>IF(Sheet1!DI201="Y", "Yes", IF(Sheet1!DI201="N", "No", ""))</f>
        <v/>
      </c>
      <c r="BL201" s="45" t="str">
        <f>IF(Sheet1!DI201="Y", IF(Sheet1!DJ201&lt;&gt;"", Sheet1!DJ201, ""), "")</f>
        <v/>
      </c>
      <c r="BM201" s="45" t="str">
        <f>IF(Sheet1!DL201&lt;&gt;"", Sheet1!DL201, "")</f>
        <v/>
      </c>
      <c r="BN201" s="45" t="str">
        <f>IF(Sheet1!DM201="Y", "Yes", IF(Sheet1!DM201="N", "No", ""))</f>
        <v/>
      </c>
    </row>
    <row r="202" spans="2:66">
      <c r="B202" s="32" t="str">
        <f>IF(Sheet1!B202="M","Male", IF(Sheet1!B202="F","Female",""))</f>
        <v/>
      </c>
      <c r="C202" s="32" t="str">
        <f>IF(Sheet1!C202&lt;&gt;"","&lt;20",IF(Sheet1!D202&lt;&gt;"","21-30",IF(Sheet1!E202&lt;&gt;"","31-40",(IF(Sheet1!F202&lt;&gt;"","41-50",IF(Sheet1!G202&lt;&gt;"","50+",""))))))</f>
        <v/>
      </c>
      <c r="D202" s="32" t="str">
        <f>IF(Sheet1!H202&lt;&gt;"","Latino",IF(Sheet1!I202&lt;&gt;"", "White", IF(Sheet1!J202&lt;&gt;"", "Asian", IF(Sheet1!K202&lt;&gt;"", "African-American",IF(Sheet1!L202&lt;&gt;"", "Other","")))))</f>
        <v/>
      </c>
      <c r="E202" s="32" t="str">
        <f>IF(Sheet1!M202="N","No",IF(Sheet1!M202="Y","Yes",""))</f>
        <v/>
      </c>
      <c r="F202" s="32" t="str">
        <f>IF(Sheet1!N202&lt;&gt;"","Primary",IF(Sheet1!O202&lt;&gt;"","Middle",IF(Sheet1!P202&lt;&gt;"","Some HS",IF(Sheet1!Q202&lt;&gt;"","HS Diploma",IF(Sheet1!R202&lt;&gt;"","Some College",IF(Sheet1!S202&lt;&gt;"","College Diploma",""))))))</f>
        <v/>
      </c>
      <c r="G202" s="32" t="str">
        <f>IF(Sheet1!U202&lt;&gt;"", "&lt;5", IF(Sheet1!V202&lt;&gt;"", "5-19", IF(Sheet1!W202&lt;&gt;"", "20-40", IF(Sheet1!X202&lt;&gt;"", "&gt;40",""))))</f>
        <v/>
      </c>
      <c r="H202" s="32" t="str">
        <f>IF(Sheet1!Y202&lt;&gt;"", "Parents", IF(Sheet1!Z202&lt;&gt;"", "Illegal Activity", IF(Sheet1!AA202&lt;&gt;"", "Gov't Support", IF(Sheet1!AB202&lt;&gt;"", "Other",""))))</f>
        <v/>
      </c>
      <c r="I202" s="32" t="str">
        <f>IF(Sheet1!AC202="Y", "Yes", IF(Sheet1!AC202="N", "No", ""))</f>
        <v/>
      </c>
      <c r="J202" s="32" t="str">
        <f>IF(Sheet1!AD202="N", "0", IF(Sheet1!AE202&lt;&gt;"", "1", IF(Sheet1!AF202&lt;&gt;"", "2-3", IF(Sheet1!AG202&lt;&gt;"", "4-6", IF(Sheet1!AH202&lt;&gt;"", "7+","")))))</f>
        <v/>
      </c>
      <c r="K202" s="32" t="str">
        <f>IF(Sheet1!AI202&lt;&gt;"", "English", IF(Sheet1!AJ202&lt;&gt;"", "Spanish", IF(Sheet1!AK202&lt;&gt;"", "Other","")))</f>
        <v/>
      </c>
      <c r="L202" s="32" t="str">
        <f>IF(Sheet1!AL202&lt;&gt;"","&lt;$20,000",IF(Sheet1!AM202&lt;&gt;"","$20-49K",IF(Sheet1!AN202&lt;&gt;"","$50-100K",IF(Sheet1!AO202&lt;&gt;"","&gt;$100K",""))))</f>
        <v/>
      </c>
      <c r="M202" s="32" t="str">
        <f>IF(Sheet1!AP202="Y", "Yes", IF(Sheet1!AP202="N", "No",""))</f>
        <v/>
      </c>
      <c r="N202" s="51" t="str">
        <f>IF(Sheet1!AQ202="Y", "Yes", IF(Sheet1!AQ202="N", "No",""))</f>
        <v/>
      </c>
      <c r="O202" s="45" t="str">
        <f>IF(Sheet1!AR202="N", 0, IF(Sheet1!AS202&lt;&gt;"", Sheet1!AS202, ""))</f>
        <v/>
      </c>
      <c r="P202" s="45" t="str">
        <f>IF(Sheet1!AT202&lt;&gt;"", "Never", IF(Sheet1!AU202&lt;&gt;"", "Sometimes", IF(Sheet1!AV202&lt;&gt;"", "Often", IF(Sheet1!AW202&lt;&gt;"", "Always",""))))</f>
        <v/>
      </c>
      <c r="Q202" s="45" t="str">
        <f>IF(Sheet1!AX202="Y", "Yes", IF(Sheet1!AX202="N", "No",""))</f>
        <v/>
      </c>
      <c r="R202" s="45" t="str">
        <f>IF(Sheet1!AY202="Y", IF(Sheet1!AZ202&lt;&gt;"", Sheet1!AZ202-Sheet1!DK202+Sheet1!DL202, ""),"")</f>
        <v/>
      </c>
      <c r="S202" s="45" t="str">
        <f>IF(Sheet1!BA202="Y", IF(Sheet1!BB202&lt;&gt;"", Sheet1!BB202-Sheet1!DK202+Sheet1!DL202, ""),"")</f>
        <v/>
      </c>
      <c r="T202" s="45" t="str">
        <f>IF(Sheet1!BC202="Y", IF(Sheet1!BD202&lt;&gt;"", Sheet1!BD202-Sheet1!DK202+Sheet1!DL202, ""),"")</f>
        <v/>
      </c>
      <c r="U202" s="45" t="str">
        <f>IF(Sheet1!BE202="Y", IF(Sheet1!BF202&lt;&gt;"", Sheet1!BF202-Sheet1!DK202+Sheet1!DL202, ""),"")</f>
        <v/>
      </c>
      <c r="V202" s="45" t="str">
        <f>IF(Sheet1!BG202&lt;&gt;"", Sheet1!BG202,"")</f>
        <v/>
      </c>
      <c r="W202" s="45" t="str">
        <f>IF(Sheet1!BH202&lt;&gt;"", Sheet1!BH202,"")</f>
        <v/>
      </c>
      <c r="X202" s="45" t="str">
        <f>IF(Sheet1!BI202&lt;&gt;"", Sheet1!BI202,"")</f>
        <v/>
      </c>
      <c r="Y202" s="45" t="str">
        <f>IF(Sheet1!BJ202="N", 0, IF(Sheet1!BK202&lt;&gt;"", Sheet1!BK202,""))</f>
        <v/>
      </c>
      <c r="Z202" s="45" t="str">
        <f>IF(Sheet1!BK202="N", 0, IF(Sheet1!BL202&lt;&gt;"", Sheet1!BL202,""))</f>
        <v/>
      </c>
      <c r="AA202" s="45" t="str">
        <f>IF(Sheet1!BN202&lt;&gt;"", Sheet1!BN202, "")</f>
        <v/>
      </c>
      <c r="AB202" s="45" t="str">
        <f>IF(Sheet1!BO202="Y", "Yes", IF(Sheet1!BO202="N", "No", IF(Sheet1!BO202="NA", "NA","")))</f>
        <v/>
      </c>
      <c r="AC202" s="45" t="str">
        <f>IF(Sheet1!BO202="N", "No", IF(Sheet1!BO202="NA", "No kids", IF(Sheet1!BP202="Y", "Enough", IF(Sheet1!BP202="N", "Not enough", ""))))</f>
        <v/>
      </c>
      <c r="AD202" s="45" t="str">
        <f>IF(Sheet1!BQ202="Y", "Yes", IF(Sheet1!BQ202="N", "No",""))</f>
        <v/>
      </c>
      <c r="AE202" s="45" t="str">
        <f>IF(Sheet1!BR202&lt;&gt;"", Sheet1!BR202, "")</f>
        <v/>
      </c>
      <c r="AF202" s="45" t="str">
        <f>IF(Sheet1!BS202&lt;&gt;"", "Yes", IF(Sheet1!BT202&lt;&gt;"", "No", IF(Sheet1!BU202&lt;&gt;"", "No surviving parent", IF(Sheet1!BV202&lt;&gt;"", "Don't know",""))))</f>
        <v/>
      </c>
      <c r="AG202" s="45" t="str">
        <f>IF(Sheet1!BW202&lt;&gt;"", "Yes", IF(Sheet1!BX202&lt;&gt;"", "No", IF(Sheet1!BY202&lt;&gt;"", "No surviving parent", IF(Sheet1!BZ202&lt;&gt;"", "Don't know",""))))</f>
        <v/>
      </c>
      <c r="AH202" s="45" t="str">
        <f>IF(Sheet1!CA202&lt;&gt;"", "Yes","")</f>
        <v/>
      </c>
      <c r="AI202" s="45" t="str">
        <f>IF(Sheet1!CB202&lt;&gt;"", "Yes","")</f>
        <v/>
      </c>
      <c r="AJ202" s="45" t="str">
        <f>IF(Sheet1!CC202&lt;&gt;"", "Yes","")</f>
        <v/>
      </c>
      <c r="AK202" s="45" t="str">
        <f>IF(Sheet1!CD202&lt;&gt;"", "Yes","")</f>
        <v/>
      </c>
      <c r="AL202" s="45" t="str">
        <f>IF(Sheet1!CE202&lt;&gt;"", "Yes","")</f>
        <v/>
      </c>
      <c r="AM202" s="45" t="str">
        <f>IF(Sheet1!CF202&lt;&gt;"", Sheet1!CF202, "")</f>
        <v/>
      </c>
      <c r="AN202" s="45" t="str">
        <f>IF(Sheet1!CG202="Y", "Yes", IF(Sheet1!CG202="N", "No",""))</f>
        <v/>
      </c>
      <c r="AO202" s="45" t="str">
        <f>IF(Sheet1!CH202&lt;&gt;"", Sheet1!CH202, "")</f>
        <v/>
      </c>
      <c r="AP202" s="45" t="str">
        <f>IF(Sheet1!CI202&lt;&gt;"", "No family support", IF(Sheet1!CJ202&lt;&gt;"", "A little family support", IF(Sheet1!CK202&lt;&gt;"", "A lot of family support","")))</f>
        <v/>
      </c>
      <c r="AQ202" s="45" t="str">
        <f>IF(Sheet1!CL202&lt;&gt;"", Sheet1!CL202, "")</f>
        <v/>
      </c>
      <c r="AR202" s="45" t="str">
        <f>IF(Sheet1!CM202="Y", "Yes", IF(Sheet1!CM202="N", "No",""))</f>
        <v/>
      </c>
      <c r="AS202" s="45" t="str">
        <f>IF(Sheet1!CN202&lt;&gt;"", "Boys and Girls Club was supportive", "")</f>
        <v/>
      </c>
      <c r="AT202" s="45" t="str">
        <f>IF(Sheet1!CO202&lt;&gt;"", "Supported by Reach program", "")</f>
        <v/>
      </c>
      <c r="AU202" s="45" t="str">
        <f>IF(Sheet1!CP202&lt;&gt;"", "Supported by Girls Inc", "")</f>
        <v/>
      </c>
      <c r="AV202" s="45" t="str">
        <f>IF(Sheet1!CQ202&lt;&gt;"", "Supported by sports teams", "")</f>
        <v/>
      </c>
      <c r="AW202" s="45" t="str">
        <f>IF(Sheet1!CR202&lt;&gt;"", "Supported by other groups", "")</f>
        <v/>
      </c>
      <c r="AX202" s="45" t="str">
        <f>IF(Sheet1!CS202&lt;&gt;"", Sheet1!CS202, "")</f>
        <v/>
      </c>
      <c r="AY202" s="45" t="str">
        <f>IF(Sheet1!CT202="Y", "Yes", IF(Sheet1!CT202="N", "No", ""))</f>
        <v/>
      </c>
      <c r="AZ202" s="45" t="str">
        <f>IF(Sheet1!CU202="Y", "Yes", IF(Sheet1!CU202="N", "No", ""))</f>
        <v/>
      </c>
      <c r="BA202" s="45" t="str">
        <f>IF(Sheet1!CV202&lt;&gt;"", "Yes", "")</f>
        <v/>
      </c>
      <c r="BB202" s="45" t="str">
        <f>IF(Sheet1!CW202&lt;&gt;"", "Yes", "")</f>
        <v/>
      </c>
      <c r="BC202" s="45" t="str">
        <f>IF(Sheet1!CX202&lt;&gt;"", "Yes", "")</f>
        <v/>
      </c>
      <c r="BD202" s="45" t="str">
        <f>IF(Sheet1!CY202&lt;&gt;"", "Yes", "")</f>
        <v/>
      </c>
      <c r="BE202" s="45" t="str">
        <f>IF(Sheet1!CZ202="N", "Didn't see one", IF(Sheet1!CZ202="Y", IF(Sheet1!DA202="Y", "It helped", IF(Sheet1!DA202="N", "It didn't help", "")), ""))</f>
        <v/>
      </c>
      <c r="BF202" s="45" t="str">
        <f>IF(Sheet1!DB202&lt;&gt;"", Sheet1!DB202, "")</f>
        <v/>
      </c>
      <c r="BG202" s="45" t="str">
        <f>IF(Sheet1!DC202="Y", "Yes", IF(Sheet1!DC202="N", "No", ""))</f>
        <v/>
      </c>
      <c r="BH202" s="45" t="str">
        <f>IF(Sheet1!DD202="Y", "Yes", IF(Sheet1!DD202="N", "No", ""))</f>
        <v/>
      </c>
      <c r="BI202" s="45" t="str">
        <f>IF(Sheet1!DE202&lt;&gt;"", "Before", IF(Sheet1!DF202&lt;&gt;"", "After", IF(Sheet1!DG202&lt;&gt;"", "Never in a gang","")))</f>
        <v/>
      </c>
      <c r="BJ202" s="45" t="str">
        <f>IF(Sheet1!DG202&lt;&gt;"", "", IF(Sheet1!DH202&lt;&gt;"", Sheet1!DH202, ""))</f>
        <v/>
      </c>
      <c r="BK202" s="45" t="str">
        <f>IF(Sheet1!DI202="Y", "Yes", IF(Sheet1!DI202="N", "No", ""))</f>
        <v/>
      </c>
      <c r="BL202" s="45" t="str">
        <f>IF(Sheet1!DI202="Y", IF(Sheet1!DJ202&lt;&gt;"", Sheet1!DJ202, ""), "")</f>
        <v/>
      </c>
      <c r="BM202" s="45" t="str">
        <f>IF(Sheet1!DL202&lt;&gt;"", Sheet1!DL202, "")</f>
        <v/>
      </c>
      <c r="BN202" s="45" t="str">
        <f>IF(Sheet1!DM202="Y", "Yes", IF(Sheet1!DM202="N", "No", ""))</f>
        <v/>
      </c>
    </row>
    <row r="203" spans="2:66">
      <c r="B203" s="32" t="str">
        <f>IF(Sheet1!B203="M","Male", IF(Sheet1!B203="F","Female",""))</f>
        <v/>
      </c>
      <c r="C203" s="32" t="str">
        <f>IF(Sheet1!C203&lt;&gt;"","&lt;20",IF(Sheet1!D203&lt;&gt;"","21-30",IF(Sheet1!E203&lt;&gt;"","31-40",(IF(Sheet1!F203&lt;&gt;"","41-50",IF(Sheet1!G203&lt;&gt;"","50+",""))))))</f>
        <v/>
      </c>
      <c r="D203" s="32" t="str">
        <f>IF(Sheet1!H203&lt;&gt;"","Latino",IF(Sheet1!I203&lt;&gt;"", "White", IF(Sheet1!J203&lt;&gt;"", "Asian", IF(Sheet1!K203&lt;&gt;"", "African-American",IF(Sheet1!L203&lt;&gt;"", "Other","")))))</f>
        <v/>
      </c>
      <c r="E203" s="32" t="str">
        <f>IF(Sheet1!M203="N","No",IF(Sheet1!M203="Y","Yes",""))</f>
        <v/>
      </c>
      <c r="F203" s="32" t="str">
        <f>IF(Sheet1!N203&lt;&gt;"","Primary",IF(Sheet1!O203&lt;&gt;"","Middle",IF(Sheet1!P203&lt;&gt;"","Some HS",IF(Sheet1!Q203&lt;&gt;"","HS Diploma",IF(Sheet1!R203&lt;&gt;"","Some College",IF(Sheet1!S203&lt;&gt;"","College Diploma",""))))))</f>
        <v/>
      </c>
      <c r="G203" s="32" t="str">
        <f>IF(Sheet1!U203&lt;&gt;"", "&lt;5", IF(Sheet1!V203&lt;&gt;"", "5-19", IF(Sheet1!W203&lt;&gt;"", "20-40", IF(Sheet1!X203&lt;&gt;"", "&gt;40",""))))</f>
        <v/>
      </c>
      <c r="H203" s="32" t="str">
        <f>IF(Sheet1!Y203&lt;&gt;"", "Parents", IF(Sheet1!Z203&lt;&gt;"", "Illegal Activity", IF(Sheet1!AA203&lt;&gt;"", "Gov't Support", IF(Sheet1!AB203&lt;&gt;"", "Other",""))))</f>
        <v/>
      </c>
      <c r="I203" s="32" t="str">
        <f>IF(Sheet1!AC203="Y", "Yes", IF(Sheet1!AC203="N", "No", ""))</f>
        <v/>
      </c>
      <c r="J203" s="32" t="str">
        <f>IF(Sheet1!AD203="N", "0", IF(Sheet1!AE203&lt;&gt;"", "1", IF(Sheet1!AF203&lt;&gt;"", "2-3", IF(Sheet1!AG203&lt;&gt;"", "4-6", IF(Sheet1!AH203&lt;&gt;"", "7+","")))))</f>
        <v/>
      </c>
      <c r="K203" s="32" t="str">
        <f>IF(Sheet1!AI203&lt;&gt;"", "English", IF(Sheet1!AJ203&lt;&gt;"", "Spanish", IF(Sheet1!AK203&lt;&gt;"", "Other","")))</f>
        <v/>
      </c>
      <c r="L203" s="32" t="str">
        <f>IF(Sheet1!AL203&lt;&gt;"","&lt;$20,000",IF(Sheet1!AM203&lt;&gt;"","$20-49K",IF(Sheet1!AN203&lt;&gt;"","$50-100K",IF(Sheet1!AO203&lt;&gt;"","&gt;$100K",""))))</f>
        <v/>
      </c>
      <c r="M203" s="32" t="str">
        <f>IF(Sheet1!AP203="Y", "Yes", IF(Sheet1!AP203="N", "No",""))</f>
        <v/>
      </c>
      <c r="N203" s="51" t="str">
        <f>IF(Sheet1!AQ203="Y", "Yes", IF(Sheet1!AQ203="N", "No",""))</f>
        <v/>
      </c>
      <c r="O203" s="45" t="str">
        <f>IF(Sheet1!AR203="N", 0, IF(Sheet1!AS203&lt;&gt;"", Sheet1!AS203, ""))</f>
        <v/>
      </c>
      <c r="P203" s="45" t="str">
        <f>IF(Sheet1!AT203&lt;&gt;"", "Never", IF(Sheet1!AU203&lt;&gt;"", "Sometimes", IF(Sheet1!AV203&lt;&gt;"", "Often", IF(Sheet1!AW203&lt;&gt;"", "Always",""))))</f>
        <v/>
      </c>
      <c r="Q203" s="45" t="str">
        <f>IF(Sheet1!AX203="Y", "Yes", IF(Sheet1!AX203="N", "No",""))</f>
        <v/>
      </c>
      <c r="R203" s="45" t="str">
        <f>IF(Sheet1!AY203="Y", IF(Sheet1!AZ203&lt;&gt;"", Sheet1!AZ203-Sheet1!DK203+Sheet1!DL203, ""),"")</f>
        <v/>
      </c>
      <c r="S203" s="45" t="str">
        <f>IF(Sheet1!BA203="Y", IF(Sheet1!BB203&lt;&gt;"", Sheet1!BB203-Sheet1!DK203+Sheet1!DL203, ""),"")</f>
        <v/>
      </c>
      <c r="T203" s="45" t="str">
        <f>IF(Sheet1!BC203="Y", IF(Sheet1!BD203&lt;&gt;"", Sheet1!BD203-Sheet1!DK203+Sheet1!DL203, ""),"")</f>
        <v/>
      </c>
      <c r="U203" s="45" t="str">
        <f>IF(Sheet1!BE203="Y", IF(Sheet1!BF203&lt;&gt;"", Sheet1!BF203-Sheet1!DK203+Sheet1!DL203, ""),"")</f>
        <v/>
      </c>
      <c r="V203" s="45" t="str">
        <f>IF(Sheet1!BG203&lt;&gt;"", Sheet1!BG203,"")</f>
        <v/>
      </c>
      <c r="W203" s="45" t="str">
        <f>IF(Sheet1!BH203&lt;&gt;"", Sheet1!BH203,"")</f>
        <v/>
      </c>
      <c r="X203" s="45" t="str">
        <f>IF(Sheet1!BI203&lt;&gt;"", Sheet1!BI203,"")</f>
        <v/>
      </c>
      <c r="Y203" s="45" t="str">
        <f>IF(Sheet1!BJ203="N", 0, IF(Sheet1!BK203&lt;&gt;"", Sheet1!BK203,""))</f>
        <v/>
      </c>
      <c r="Z203" s="45" t="str">
        <f>IF(Sheet1!BK203="N", 0, IF(Sheet1!BL203&lt;&gt;"", Sheet1!BL203,""))</f>
        <v/>
      </c>
      <c r="AA203" s="45" t="str">
        <f>IF(Sheet1!BN203&lt;&gt;"", Sheet1!BN203, "")</f>
        <v/>
      </c>
      <c r="AB203" s="45" t="str">
        <f>IF(Sheet1!BO203="Y", "Yes", IF(Sheet1!BO203="N", "No", IF(Sheet1!BO203="NA", "NA","")))</f>
        <v/>
      </c>
      <c r="AC203" s="45" t="str">
        <f>IF(Sheet1!BO203="N", "No", IF(Sheet1!BO203="NA", "No kids", IF(Sheet1!BP203="Y", "Enough", IF(Sheet1!BP203="N", "Not enough", ""))))</f>
        <v/>
      </c>
      <c r="AD203" s="45" t="str">
        <f>IF(Sheet1!BQ203="Y", "Yes", IF(Sheet1!BQ203="N", "No",""))</f>
        <v/>
      </c>
      <c r="AE203" s="45" t="str">
        <f>IF(Sheet1!BR203&lt;&gt;"", Sheet1!BR203, "")</f>
        <v/>
      </c>
      <c r="AF203" s="45" t="str">
        <f>IF(Sheet1!BS203&lt;&gt;"", "Yes", IF(Sheet1!BT203&lt;&gt;"", "No", IF(Sheet1!BU203&lt;&gt;"", "No surviving parent", IF(Sheet1!BV203&lt;&gt;"", "Don't know",""))))</f>
        <v/>
      </c>
      <c r="AG203" s="45" t="str">
        <f>IF(Sheet1!BW203&lt;&gt;"", "Yes", IF(Sheet1!BX203&lt;&gt;"", "No", IF(Sheet1!BY203&lt;&gt;"", "No surviving parent", IF(Sheet1!BZ203&lt;&gt;"", "Don't know",""))))</f>
        <v/>
      </c>
      <c r="AH203" s="45" t="str">
        <f>IF(Sheet1!CA203&lt;&gt;"", "Yes","")</f>
        <v/>
      </c>
      <c r="AI203" s="45" t="str">
        <f>IF(Sheet1!CB203&lt;&gt;"", "Yes","")</f>
        <v/>
      </c>
      <c r="AJ203" s="45" t="str">
        <f>IF(Sheet1!CC203&lt;&gt;"", "Yes","")</f>
        <v/>
      </c>
      <c r="AK203" s="45" t="str">
        <f>IF(Sheet1!CD203&lt;&gt;"", "Yes","")</f>
        <v/>
      </c>
      <c r="AL203" s="45" t="str">
        <f>IF(Sheet1!CE203&lt;&gt;"", "Yes","")</f>
        <v/>
      </c>
      <c r="AM203" s="45" t="str">
        <f>IF(Sheet1!CF203&lt;&gt;"", Sheet1!CF203, "")</f>
        <v/>
      </c>
      <c r="AN203" s="45" t="str">
        <f>IF(Sheet1!CG203="Y", "Yes", IF(Sheet1!CG203="N", "No",""))</f>
        <v/>
      </c>
      <c r="AO203" s="45" t="str">
        <f>IF(Sheet1!CH203&lt;&gt;"", Sheet1!CH203, "")</f>
        <v/>
      </c>
      <c r="AP203" s="45" t="str">
        <f>IF(Sheet1!CI203&lt;&gt;"", "No family support", IF(Sheet1!CJ203&lt;&gt;"", "A little family support", IF(Sheet1!CK203&lt;&gt;"", "A lot of family support","")))</f>
        <v/>
      </c>
      <c r="AQ203" s="45" t="str">
        <f>IF(Sheet1!CL203&lt;&gt;"", Sheet1!CL203, "")</f>
        <v/>
      </c>
      <c r="AR203" s="45" t="str">
        <f>IF(Sheet1!CM203="Y", "Yes", IF(Sheet1!CM203="N", "No",""))</f>
        <v/>
      </c>
      <c r="AS203" s="45" t="str">
        <f>IF(Sheet1!CN203&lt;&gt;"", "Boys and Girls Club was supportive", "")</f>
        <v/>
      </c>
      <c r="AT203" s="45" t="str">
        <f>IF(Sheet1!CO203&lt;&gt;"", "Supported by Reach program", "")</f>
        <v/>
      </c>
      <c r="AU203" s="45" t="str">
        <f>IF(Sheet1!CP203&lt;&gt;"", "Supported by Girls Inc", "")</f>
        <v/>
      </c>
      <c r="AV203" s="45" t="str">
        <f>IF(Sheet1!CQ203&lt;&gt;"", "Supported by sports teams", "")</f>
        <v/>
      </c>
      <c r="AW203" s="45" t="str">
        <f>IF(Sheet1!CR203&lt;&gt;"", "Supported by other groups", "")</f>
        <v/>
      </c>
      <c r="AX203" s="45" t="str">
        <f>IF(Sheet1!CS203&lt;&gt;"", Sheet1!CS203, "")</f>
        <v/>
      </c>
      <c r="AY203" s="45" t="str">
        <f>IF(Sheet1!CT203="Y", "Yes", IF(Sheet1!CT203="N", "No", ""))</f>
        <v/>
      </c>
      <c r="AZ203" s="45" t="str">
        <f>IF(Sheet1!CU203="Y", "Yes", IF(Sheet1!CU203="N", "No", ""))</f>
        <v/>
      </c>
      <c r="BA203" s="45" t="str">
        <f>IF(Sheet1!CV203&lt;&gt;"", "Yes", "")</f>
        <v/>
      </c>
      <c r="BB203" s="45" t="str">
        <f>IF(Sheet1!CW203&lt;&gt;"", "Yes", "")</f>
        <v/>
      </c>
      <c r="BC203" s="45" t="str">
        <f>IF(Sheet1!CX203&lt;&gt;"", "Yes", "")</f>
        <v/>
      </c>
      <c r="BD203" s="45" t="str">
        <f>IF(Sheet1!CY203&lt;&gt;"", "Yes", "")</f>
        <v/>
      </c>
      <c r="BE203" s="45" t="str">
        <f>IF(Sheet1!CZ203="N", "Didn't see one", IF(Sheet1!CZ203="Y", IF(Sheet1!DA203="Y", "It helped", IF(Sheet1!DA203="N", "It didn't help", "")), ""))</f>
        <v/>
      </c>
      <c r="BF203" s="45" t="str">
        <f>IF(Sheet1!DB203&lt;&gt;"", Sheet1!DB203, "")</f>
        <v/>
      </c>
      <c r="BG203" s="45" t="str">
        <f>IF(Sheet1!DC203="Y", "Yes", IF(Sheet1!DC203="N", "No", ""))</f>
        <v/>
      </c>
      <c r="BH203" s="45" t="str">
        <f>IF(Sheet1!DD203="Y", "Yes", IF(Sheet1!DD203="N", "No", ""))</f>
        <v/>
      </c>
      <c r="BI203" s="45" t="str">
        <f>IF(Sheet1!DE203&lt;&gt;"", "Before", IF(Sheet1!DF203&lt;&gt;"", "After", IF(Sheet1!DG203&lt;&gt;"", "Never in a gang","")))</f>
        <v/>
      </c>
      <c r="BJ203" s="45" t="str">
        <f>IF(Sheet1!DG203&lt;&gt;"", "", IF(Sheet1!DH203&lt;&gt;"", Sheet1!DH203, ""))</f>
        <v/>
      </c>
      <c r="BK203" s="45" t="str">
        <f>IF(Sheet1!DI203="Y", "Yes", IF(Sheet1!DI203="N", "No", ""))</f>
        <v/>
      </c>
      <c r="BL203" s="45" t="str">
        <f>IF(Sheet1!DI203="Y", IF(Sheet1!DJ203&lt;&gt;"", Sheet1!DJ203, ""), "")</f>
        <v/>
      </c>
      <c r="BM203" s="45" t="str">
        <f>IF(Sheet1!DL203&lt;&gt;"", Sheet1!DL203, "")</f>
        <v/>
      </c>
      <c r="BN203" s="45" t="str">
        <f>IF(Sheet1!DM203="Y", "Yes", IF(Sheet1!DM203="N", "No", ""))</f>
        <v/>
      </c>
    </row>
    <row r="204" spans="2:66">
      <c r="B204" s="32" t="str">
        <f>IF(Sheet1!B204="M","Male", IF(Sheet1!B204="F","Female",""))</f>
        <v/>
      </c>
      <c r="C204" s="32" t="str">
        <f>IF(Sheet1!C204&lt;&gt;"","&lt;20",IF(Sheet1!D204&lt;&gt;"","21-30",IF(Sheet1!E204&lt;&gt;"","31-40",(IF(Sheet1!F204&lt;&gt;"","41-50",IF(Sheet1!G204&lt;&gt;"","50+",""))))))</f>
        <v/>
      </c>
      <c r="D204" s="32" t="str">
        <f>IF(Sheet1!H204&lt;&gt;"","Latino",IF(Sheet1!I204&lt;&gt;"", "White", IF(Sheet1!J204&lt;&gt;"", "Asian", IF(Sheet1!K204&lt;&gt;"", "African-American",IF(Sheet1!L204&lt;&gt;"", "Other","")))))</f>
        <v/>
      </c>
      <c r="E204" s="32" t="str">
        <f>IF(Sheet1!M204="N","No",IF(Sheet1!M204="Y","Yes",""))</f>
        <v/>
      </c>
      <c r="F204" s="32" t="str">
        <f>IF(Sheet1!N204&lt;&gt;"","Primary",IF(Sheet1!O204&lt;&gt;"","Middle",IF(Sheet1!P204&lt;&gt;"","Some HS",IF(Sheet1!Q204&lt;&gt;"","HS Diploma",IF(Sheet1!R204&lt;&gt;"","Some College",IF(Sheet1!S204&lt;&gt;"","College Diploma",""))))))</f>
        <v/>
      </c>
      <c r="G204" s="32" t="str">
        <f>IF(Sheet1!U204&lt;&gt;"", "&lt;5", IF(Sheet1!V204&lt;&gt;"", "5-19", IF(Sheet1!W204&lt;&gt;"", "20-40", IF(Sheet1!X204&lt;&gt;"", "&gt;40",""))))</f>
        <v/>
      </c>
      <c r="H204" s="32" t="str">
        <f>IF(Sheet1!Y204&lt;&gt;"", "Parents", IF(Sheet1!Z204&lt;&gt;"", "Illegal Activity", IF(Sheet1!AA204&lt;&gt;"", "Gov't Support", IF(Sheet1!AB204&lt;&gt;"", "Other",""))))</f>
        <v/>
      </c>
      <c r="I204" s="32" t="str">
        <f>IF(Sheet1!AC204="Y", "Yes", IF(Sheet1!AC204="N", "No", ""))</f>
        <v/>
      </c>
      <c r="J204" s="32" t="str">
        <f>IF(Sheet1!AD204="N", "0", IF(Sheet1!AE204&lt;&gt;"", "1", IF(Sheet1!AF204&lt;&gt;"", "2-3", IF(Sheet1!AG204&lt;&gt;"", "4-6", IF(Sheet1!AH204&lt;&gt;"", "7+","")))))</f>
        <v/>
      </c>
      <c r="K204" s="32" t="str">
        <f>IF(Sheet1!AI204&lt;&gt;"", "English", IF(Sheet1!AJ204&lt;&gt;"", "Spanish", IF(Sheet1!AK204&lt;&gt;"", "Other","")))</f>
        <v/>
      </c>
      <c r="L204" s="32" t="str">
        <f>IF(Sheet1!AL204&lt;&gt;"","&lt;$20,000",IF(Sheet1!AM204&lt;&gt;"","$20-49K",IF(Sheet1!AN204&lt;&gt;"","$50-100K",IF(Sheet1!AO204&lt;&gt;"","&gt;$100K",""))))</f>
        <v/>
      </c>
      <c r="M204" s="32" t="str">
        <f>IF(Sheet1!AP204="Y", "Yes", IF(Sheet1!AP204="N", "No",""))</f>
        <v/>
      </c>
      <c r="N204" s="51" t="str">
        <f>IF(Sheet1!AQ204="Y", "Yes", IF(Sheet1!AQ204="N", "No",""))</f>
        <v/>
      </c>
      <c r="O204" s="45" t="str">
        <f>IF(Sheet1!AR204="N", 0, IF(Sheet1!AS204&lt;&gt;"", Sheet1!AS204, ""))</f>
        <v/>
      </c>
      <c r="P204" s="45" t="str">
        <f>IF(Sheet1!AT204&lt;&gt;"", "Never", IF(Sheet1!AU204&lt;&gt;"", "Sometimes", IF(Sheet1!AV204&lt;&gt;"", "Often", IF(Sheet1!AW204&lt;&gt;"", "Always",""))))</f>
        <v/>
      </c>
      <c r="Q204" s="45" t="str">
        <f>IF(Sheet1!AX204="Y", "Yes", IF(Sheet1!AX204="N", "No",""))</f>
        <v/>
      </c>
      <c r="R204" s="45" t="str">
        <f>IF(Sheet1!AY204="Y", IF(Sheet1!AZ204&lt;&gt;"", Sheet1!AZ204-Sheet1!DK204+Sheet1!DL204, ""),"")</f>
        <v/>
      </c>
      <c r="S204" s="45" t="str">
        <f>IF(Sheet1!BA204="Y", IF(Sheet1!BB204&lt;&gt;"", Sheet1!BB204-Sheet1!DK204+Sheet1!DL204, ""),"")</f>
        <v/>
      </c>
      <c r="T204" s="45" t="str">
        <f>IF(Sheet1!BC204="Y", IF(Sheet1!BD204&lt;&gt;"", Sheet1!BD204-Sheet1!DK204+Sheet1!DL204, ""),"")</f>
        <v/>
      </c>
      <c r="U204" s="45" t="str">
        <f>IF(Sheet1!BE204="Y", IF(Sheet1!BF204&lt;&gt;"", Sheet1!BF204-Sheet1!DK204+Sheet1!DL204, ""),"")</f>
        <v/>
      </c>
      <c r="V204" s="45" t="str">
        <f>IF(Sheet1!BG204&lt;&gt;"", Sheet1!BG204,"")</f>
        <v/>
      </c>
      <c r="W204" s="45" t="str">
        <f>IF(Sheet1!BH204&lt;&gt;"", Sheet1!BH204,"")</f>
        <v/>
      </c>
      <c r="X204" s="45" t="str">
        <f>IF(Sheet1!BI204&lt;&gt;"", Sheet1!BI204,"")</f>
        <v/>
      </c>
      <c r="Y204" s="45" t="str">
        <f>IF(Sheet1!BJ204="N", 0, IF(Sheet1!BK204&lt;&gt;"", Sheet1!BK204,""))</f>
        <v/>
      </c>
      <c r="Z204" s="45" t="str">
        <f>IF(Sheet1!BK204="N", 0, IF(Sheet1!BL204&lt;&gt;"", Sheet1!BL204,""))</f>
        <v/>
      </c>
      <c r="AA204" s="45" t="str">
        <f>IF(Sheet1!BN204&lt;&gt;"", Sheet1!BN204, "")</f>
        <v/>
      </c>
      <c r="AB204" s="45" t="str">
        <f>IF(Sheet1!BO204="Y", "Yes", IF(Sheet1!BO204="N", "No", IF(Sheet1!BO204="NA", "NA","")))</f>
        <v/>
      </c>
      <c r="AC204" s="45" t="str">
        <f>IF(Sheet1!BO204="N", "No", IF(Sheet1!BO204="NA", "No kids", IF(Sheet1!BP204="Y", "Enough", IF(Sheet1!BP204="N", "Not enough", ""))))</f>
        <v/>
      </c>
      <c r="AD204" s="45" t="str">
        <f>IF(Sheet1!BQ204="Y", "Yes", IF(Sheet1!BQ204="N", "No",""))</f>
        <v/>
      </c>
      <c r="AE204" s="45" t="str">
        <f>IF(Sheet1!BR204&lt;&gt;"", Sheet1!BR204, "")</f>
        <v/>
      </c>
      <c r="AF204" s="45" t="str">
        <f>IF(Sheet1!BS204&lt;&gt;"", "Yes", IF(Sheet1!BT204&lt;&gt;"", "No", IF(Sheet1!BU204&lt;&gt;"", "No surviving parent", IF(Sheet1!BV204&lt;&gt;"", "Don't know",""))))</f>
        <v/>
      </c>
      <c r="AG204" s="45" t="str">
        <f>IF(Sheet1!BW204&lt;&gt;"", "Yes", IF(Sheet1!BX204&lt;&gt;"", "No", IF(Sheet1!BY204&lt;&gt;"", "No surviving parent", IF(Sheet1!BZ204&lt;&gt;"", "Don't know",""))))</f>
        <v/>
      </c>
      <c r="AH204" s="45" t="str">
        <f>IF(Sheet1!CA204&lt;&gt;"", "Yes","")</f>
        <v/>
      </c>
      <c r="AI204" s="45" t="str">
        <f>IF(Sheet1!CB204&lt;&gt;"", "Yes","")</f>
        <v/>
      </c>
      <c r="AJ204" s="45" t="str">
        <f>IF(Sheet1!CC204&lt;&gt;"", "Yes","")</f>
        <v/>
      </c>
      <c r="AK204" s="45" t="str">
        <f>IF(Sheet1!CD204&lt;&gt;"", "Yes","")</f>
        <v/>
      </c>
      <c r="AL204" s="45" t="str">
        <f>IF(Sheet1!CE204&lt;&gt;"", "Yes","")</f>
        <v/>
      </c>
      <c r="AM204" s="45" t="str">
        <f>IF(Sheet1!CF204&lt;&gt;"", Sheet1!CF204, "")</f>
        <v/>
      </c>
      <c r="AN204" s="45" t="str">
        <f>IF(Sheet1!CG204="Y", "Yes", IF(Sheet1!CG204="N", "No",""))</f>
        <v/>
      </c>
      <c r="AO204" s="45" t="str">
        <f>IF(Sheet1!CH204&lt;&gt;"", Sheet1!CH204, "")</f>
        <v/>
      </c>
      <c r="AP204" s="45" t="str">
        <f>IF(Sheet1!CI204&lt;&gt;"", "No family support", IF(Sheet1!CJ204&lt;&gt;"", "A little family support", IF(Sheet1!CK204&lt;&gt;"", "A lot of family support","")))</f>
        <v/>
      </c>
      <c r="AQ204" s="45" t="str">
        <f>IF(Sheet1!CL204&lt;&gt;"", Sheet1!CL204, "")</f>
        <v/>
      </c>
      <c r="AR204" s="45" t="str">
        <f>IF(Sheet1!CM204="Y", "Yes", IF(Sheet1!CM204="N", "No",""))</f>
        <v/>
      </c>
      <c r="AS204" s="45" t="str">
        <f>IF(Sheet1!CN204&lt;&gt;"", "Boys and Girls Club was supportive", "")</f>
        <v/>
      </c>
      <c r="AT204" s="45" t="str">
        <f>IF(Sheet1!CO204&lt;&gt;"", "Supported by Reach program", "")</f>
        <v/>
      </c>
      <c r="AU204" s="45" t="str">
        <f>IF(Sheet1!CP204&lt;&gt;"", "Supported by Girls Inc", "")</f>
        <v/>
      </c>
      <c r="AV204" s="45" t="str">
        <f>IF(Sheet1!CQ204&lt;&gt;"", "Supported by sports teams", "")</f>
        <v/>
      </c>
      <c r="AW204" s="45" t="str">
        <f>IF(Sheet1!CR204&lt;&gt;"", "Supported by other groups", "")</f>
        <v/>
      </c>
      <c r="AX204" s="45" t="str">
        <f>IF(Sheet1!CS204&lt;&gt;"", Sheet1!CS204, "")</f>
        <v/>
      </c>
      <c r="AY204" s="45" t="str">
        <f>IF(Sheet1!CT204="Y", "Yes", IF(Sheet1!CT204="N", "No", ""))</f>
        <v/>
      </c>
      <c r="AZ204" s="45" t="str">
        <f>IF(Sheet1!CU204="Y", "Yes", IF(Sheet1!CU204="N", "No", ""))</f>
        <v/>
      </c>
      <c r="BA204" s="45" t="str">
        <f>IF(Sheet1!CV204&lt;&gt;"", "Yes", "")</f>
        <v/>
      </c>
      <c r="BB204" s="45" t="str">
        <f>IF(Sheet1!CW204&lt;&gt;"", "Yes", "")</f>
        <v/>
      </c>
      <c r="BC204" s="45" t="str">
        <f>IF(Sheet1!CX204&lt;&gt;"", "Yes", "")</f>
        <v/>
      </c>
      <c r="BD204" s="45" t="str">
        <f>IF(Sheet1!CY204&lt;&gt;"", "Yes", "")</f>
        <v/>
      </c>
      <c r="BE204" s="45" t="str">
        <f>IF(Sheet1!CZ204="N", "Didn't see one", IF(Sheet1!CZ204="Y", IF(Sheet1!DA204="Y", "It helped", IF(Sheet1!DA204="N", "It didn't help", "")), ""))</f>
        <v/>
      </c>
      <c r="BF204" s="45" t="str">
        <f>IF(Sheet1!DB204&lt;&gt;"", Sheet1!DB204, "")</f>
        <v/>
      </c>
      <c r="BG204" s="45" t="str">
        <f>IF(Sheet1!DC204="Y", "Yes", IF(Sheet1!DC204="N", "No", ""))</f>
        <v/>
      </c>
      <c r="BH204" s="45" t="str">
        <f>IF(Sheet1!DD204="Y", "Yes", IF(Sheet1!DD204="N", "No", ""))</f>
        <v/>
      </c>
      <c r="BI204" s="45" t="str">
        <f>IF(Sheet1!DE204&lt;&gt;"", "Before", IF(Sheet1!DF204&lt;&gt;"", "After", IF(Sheet1!DG204&lt;&gt;"", "Never in a gang","")))</f>
        <v/>
      </c>
      <c r="BJ204" s="45" t="str">
        <f>IF(Sheet1!DG204&lt;&gt;"", "", IF(Sheet1!DH204&lt;&gt;"", Sheet1!DH204, ""))</f>
        <v/>
      </c>
      <c r="BK204" s="45" t="str">
        <f>IF(Sheet1!DI204="Y", "Yes", IF(Sheet1!DI204="N", "No", ""))</f>
        <v/>
      </c>
      <c r="BL204" s="45" t="str">
        <f>IF(Sheet1!DI204="Y", IF(Sheet1!DJ204&lt;&gt;"", Sheet1!DJ204, ""), "")</f>
        <v/>
      </c>
      <c r="BM204" s="45" t="str">
        <f>IF(Sheet1!DL204&lt;&gt;"", Sheet1!DL204, "")</f>
        <v/>
      </c>
      <c r="BN204" s="45" t="str">
        <f>IF(Sheet1!DM204="Y", "Yes", IF(Sheet1!DM204="N", "No", ""))</f>
        <v/>
      </c>
    </row>
    <row r="205" spans="2:66">
      <c r="B205" s="32" t="str">
        <f>IF(Sheet1!B205="M","Male", IF(Sheet1!B205="F","Female",""))</f>
        <v/>
      </c>
      <c r="C205" s="32" t="str">
        <f>IF(Sheet1!C205&lt;&gt;"","&lt;20",IF(Sheet1!D205&lt;&gt;"","21-30",IF(Sheet1!E205&lt;&gt;"","31-40",(IF(Sheet1!F205&lt;&gt;"","41-50",IF(Sheet1!G205&lt;&gt;"","50+",""))))))</f>
        <v/>
      </c>
      <c r="D205" s="32" t="str">
        <f>IF(Sheet1!H205&lt;&gt;"","Latino",IF(Sheet1!I205&lt;&gt;"", "White", IF(Sheet1!J205&lt;&gt;"", "Asian", IF(Sheet1!K205&lt;&gt;"", "African-American",IF(Sheet1!L205&lt;&gt;"", "Other","")))))</f>
        <v/>
      </c>
      <c r="E205" s="32" t="str">
        <f>IF(Sheet1!M205="N","No",IF(Sheet1!M205="Y","Yes",""))</f>
        <v/>
      </c>
      <c r="F205" s="32" t="str">
        <f>IF(Sheet1!N205&lt;&gt;"","Primary",IF(Sheet1!O205&lt;&gt;"","Middle",IF(Sheet1!P205&lt;&gt;"","Some HS",IF(Sheet1!Q205&lt;&gt;"","HS Diploma",IF(Sheet1!R205&lt;&gt;"","Some College",IF(Sheet1!S205&lt;&gt;"","College Diploma",""))))))</f>
        <v/>
      </c>
      <c r="G205" s="32" t="str">
        <f>IF(Sheet1!U205&lt;&gt;"", "&lt;5", IF(Sheet1!V205&lt;&gt;"", "5-19", IF(Sheet1!W205&lt;&gt;"", "20-40", IF(Sheet1!X205&lt;&gt;"", "&gt;40",""))))</f>
        <v/>
      </c>
      <c r="H205" s="32" t="str">
        <f>IF(Sheet1!Y205&lt;&gt;"", "Parents", IF(Sheet1!Z205&lt;&gt;"", "Illegal Activity", IF(Sheet1!AA205&lt;&gt;"", "Gov't Support", IF(Sheet1!AB205&lt;&gt;"", "Other",""))))</f>
        <v/>
      </c>
      <c r="I205" s="32" t="str">
        <f>IF(Sheet1!AC205="Y", "Yes", IF(Sheet1!AC205="N", "No", ""))</f>
        <v/>
      </c>
      <c r="J205" s="32" t="str">
        <f>IF(Sheet1!AD205="N", "0", IF(Sheet1!AE205&lt;&gt;"", "1", IF(Sheet1!AF205&lt;&gt;"", "2-3", IF(Sheet1!AG205&lt;&gt;"", "4-6", IF(Sheet1!AH205&lt;&gt;"", "7+","")))))</f>
        <v/>
      </c>
      <c r="K205" s="32" t="str">
        <f>IF(Sheet1!AI205&lt;&gt;"", "English", IF(Sheet1!AJ205&lt;&gt;"", "Spanish", IF(Sheet1!AK205&lt;&gt;"", "Other","")))</f>
        <v/>
      </c>
      <c r="L205" s="32" t="str">
        <f>IF(Sheet1!AL205&lt;&gt;"","&lt;$20,000",IF(Sheet1!AM205&lt;&gt;"","$20-49K",IF(Sheet1!AN205&lt;&gt;"","$50-100K",IF(Sheet1!AO205&lt;&gt;"","&gt;$100K",""))))</f>
        <v/>
      </c>
      <c r="M205" s="32" t="str">
        <f>IF(Sheet1!AP205="Y", "Yes", IF(Sheet1!AP205="N", "No",""))</f>
        <v/>
      </c>
      <c r="N205" s="51" t="str">
        <f>IF(Sheet1!AQ205="Y", "Yes", IF(Sheet1!AQ205="N", "No",""))</f>
        <v/>
      </c>
      <c r="O205" s="45" t="str">
        <f>IF(Sheet1!AR205="N", 0, IF(Sheet1!AS205&lt;&gt;"", Sheet1!AS205, ""))</f>
        <v/>
      </c>
      <c r="P205" s="45" t="str">
        <f>IF(Sheet1!AT205&lt;&gt;"", "Never", IF(Sheet1!AU205&lt;&gt;"", "Sometimes", IF(Sheet1!AV205&lt;&gt;"", "Often", IF(Sheet1!AW205&lt;&gt;"", "Always",""))))</f>
        <v/>
      </c>
      <c r="Q205" s="45" t="str">
        <f>IF(Sheet1!AX205="Y", "Yes", IF(Sheet1!AX205="N", "No",""))</f>
        <v/>
      </c>
      <c r="R205" s="45" t="str">
        <f>IF(Sheet1!AY205="Y", IF(Sheet1!AZ205&lt;&gt;"", Sheet1!AZ205-Sheet1!DK205+Sheet1!DL205, ""),"")</f>
        <v/>
      </c>
      <c r="S205" s="45" t="str">
        <f>IF(Sheet1!BA205="Y", IF(Sheet1!BB205&lt;&gt;"", Sheet1!BB205-Sheet1!DK205+Sheet1!DL205, ""),"")</f>
        <v/>
      </c>
      <c r="T205" s="45" t="str">
        <f>IF(Sheet1!BC205="Y", IF(Sheet1!BD205&lt;&gt;"", Sheet1!BD205-Sheet1!DK205+Sheet1!DL205, ""),"")</f>
        <v/>
      </c>
      <c r="U205" s="45" t="str">
        <f>IF(Sheet1!BE205="Y", IF(Sheet1!BF205&lt;&gt;"", Sheet1!BF205-Sheet1!DK205+Sheet1!DL205, ""),"")</f>
        <v/>
      </c>
      <c r="V205" s="45" t="str">
        <f>IF(Sheet1!BG205&lt;&gt;"", Sheet1!BG205,"")</f>
        <v/>
      </c>
      <c r="W205" s="45" t="str">
        <f>IF(Sheet1!BH205&lt;&gt;"", Sheet1!BH205,"")</f>
        <v/>
      </c>
      <c r="X205" s="45" t="str">
        <f>IF(Sheet1!BI205&lt;&gt;"", Sheet1!BI205,"")</f>
        <v/>
      </c>
      <c r="Y205" s="45" t="str">
        <f>IF(Sheet1!BJ205="N", 0, IF(Sheet1!BK205&lt;&gt;"", Sheet1!BK205,""))</f>
        <v/>
      </c>
      <c r="Z205" s="45" t="str">
        <f>IF(Sheet1!BK205="N", 0, IF(Sheet1!BL205&lt;&gt;"", Sheet1!BL205,""))</f>
        <v/>
      </c>
      <c r="AA205" s="45" t="str">
        <f>IF(Sheet1!BN205&lt;&gt;"", Sheet1!BN205, "")</f>
        <v/>
      </c>
      <c r="AB205" s="45" t="str">
        <f>IF(Sheet1!BO205="Y", "Yes", IF(Sheet1!BO205="N", "No", IF(Sheet1!BO205="NA", "NA","")))</f>
        <v/>
      </c>
      <c r="AC205" s="45" t="str">
        <f>IF(Sheet1!BO205="N", "No", IF(Sheet1!BO205="NA", "No kids", IF(Sheet1!BP205="Y", "Enough", IF(Sheet1!BP205="N", "Not enough", ""))))</f>
        <v/>
      </c>
      <c r="AD205" s="45" t="str">
        <f>IF(Sheet1!BQ205="Y", "Yes", IF(Sheet1!BQ205="N", "No",""))</f>
        <v/>
      </c>
      <c r="AE205" s="45" t="str">
        <f>IF(Sheet1!BR205&lt;&gt;"", Sheet1!BR205, "")</f>
        <v/>
      </c>
      <c r="AF205" s="45" t="str">
        <f>IF(Sheet1!BS205&lt;&gt;"", "Yes", IF(Sheet1!BT205&lt;&gt;"", "No", IF(Sheet1!BU205&lt;&gt;"", "No surviving parent", IF(Sheet1!BV205&lt;&gt;"", "Don't know",""))))</f>
        <v/>
      </c>
      <c r="AG205" s="45" t="str">
        <f>IF(Sheet1!BW205&lt;&gt;"", "Yes", IF(Sheet1!BX205&lt;&gt;"", "No", IF(Sheet1!BY205&lt;&gt;"", "No surviving parent", IF(Sheet1!BZ205&lt;&gt;"", "Don't know",""))))</f>
        <v/>
      </c>
      <c r="AH205" s="45" t="str">
        <f>IF(Sheet1!CA205&lt;&gt;"", "Yes","")</f>
        <v/>
      </c>
      <c r="AI205" s="45" t="str">
        <f>IF(Sheet1!CB205&lt;&gt;"", "Yes","")</f>
        <v/>
      </c>
      <c r="AJ205" s="45" t="str">
        <f>IF(Sheet1!CC205&lt;&gt;"", "Yes","")</f>
        <v/>
      </c>
      <c r="AK205" s="45" t="str">
        <f>IF(Sheet1!CD205&lt;&gt;"", "Yes","")</f>
        <v/>
      </c>
      <c r="AL205" s="45" t="str">
        <f>IF(Sheet1!CE205&lt;&gt;"", "Yes","")</f>
        <v/>
      </c>
      <c r="AM205" s="45" t="str">
        <f>IF(Sheet1!CF205&lt;&gt;"", Sheet1!CF205, "")</f>
        <v/>
      </c>
      <c r="AN205" s="45" t="str">
        <f>IF(Sheet1!CG205="Y", "Yes", IF(Sheet1!CG205="N", "No",""))</f>
        <v/>
      </c>
      <c r="AO205" s="45" t="str">
        <f>IF(Sheet1!CH205&lt;&gt;"", Sheet1!CH205, "")</f>
        <v/>
      </c>
      <c r="AP205" s="45" t="str">
        <f>IF(Sheet1!CI205&lt;&gt;"", "No family support", IF(Sheet1!CJ205&lt;&gt;"", "A little family support", IF(Sheet1!CK205&lt;&gt;"", "A lot of family support","")))</f>
        <v/>
      </c>
      <c r="AQ205" s="45" t="str">
        <f>IF(Sheet1!CL205&lt;&gt;"", Sheet1!CL205, "")</f>
        <v/>
      </c>
      <c r="AR205" s="45" t="str">
        <f>IF(Sheet1!CM205="Y", "Yes", IF(Sheet1!CM205="N", "No",""))</f>
        <v/>
      </c>
      <c r="AS205" s="45" t="str">
        <f>IF(Sheet1!CN205&lt;&gt;"", "Boys and Girls Club was supportive", "")</f>
        <v/>
      </c>
      <c r="AT205" s="45" t="str">
        <f>IF(Sheet1!CO205&lt;&gt;"", "Supported by Reach program", "")</f>
        <v/>
      </c>
      <c r="AU205" s="45" t="str">
        <f>IF(Sheet1!CP205&lt;&gt;"", "Supported by Girls Inc", "")</f>
        <v/>
      </c>
      <c r="AV205" s="45" t="str">
        <f>IF(Sheet1!CQ205&lt;&gt;"", "Supported by sports teams", "")</f>
        <v/>
      </c>
      <c r="AW205" s="45" t="str">
        <f>IF(Sheet1!CR205&lt;&gt;"", "Supported by other groups", "")</f>
        <v/>
      </c>
      <c r="AX205" s="45" t="str">
        <f>IF(Sheet1!CS205&lt;&gt;"", Sheet1!CS205, "")</f>
        <v/>
      </c>
      <c r="AY205" s="45" t="str">
        <f>IF(Sheet1!CT205="Y", "Yes", IF(Sheet1!CT205="N", "No", ""))</f>
        <v/>
      </c>
      <c r="AZ205" s="45" t="str">
        <f>IF(Sheet1!CU205="Y", "Yes", IF(Sheet1!CU205="N", "No", ""))</f>
        <v/>
      </c>
      <c r="BA205" s="45" t="str">
        <f>IF(Sheet1!CV205&lt;&gt;"", "Yes", "")</f>
        <v/>
      </c>
      <c r="BB205" s="45" t="str">
        <f>IF(Sheet1!CW205&lt;&gt;"", "Yes", "")</f>
        <v/>
      </c>
      <c r="BC205" s="45" t="str">
        <f>IF(Sheet1!CX205&lt;&gt;"", "Yes", "")</f>
        <v/>
      </c>
      <c r="BD205" s="45" t="str">
        <f>IF(Sheet1!CY205&lt;&gt;"", "Yes", "")</f>
        <v/>
      </c>
      <c r="BE205" s="45" t="str">
        <f>IF(Sheet1!CZ205="N", "Didn't see one", IF(Sheet1!CZ205="Y", IF(Sheet1!DA205="Y", "It helped", IF(Sheet1!DA205="N", "It didn't help", "")), ""))</f>
        <v/>
      </c>
      <c r="BF205" s="45" t="str">
        <f>IF(Sheet1!DB205&lt;&gt;"", Sheet1!DB205, "")</f>
        <v/>
      </c>
      <c r="BG205" s="45" t="str">
        <f>IF(Sheet1!DC205="Y", "Yes", IF(Sheet1!DC205="N", "No", ""))</f>
        <v/>
      </c>
      <c r="BH205" s="45" t="str">
        <f>IF(Sheet1!DD205="Y", "Yes", IF(Sheet1!DD205="N", "No", ""))</f>
        <v/>
      </c>
      <c r="BI205" s="45" t="str">
        <f>IF(Sheet1!DE205&lt;&gt;"", "Before", IF(Sheet1!DF205&lt;&gt;"", "After", IF(Sheet1!DG205&lt;&gt;"", "Never in a gang","")))</f>
        <v/>
      </c>
      <c r="BJ205" s="45" t="str">
        <f>IF(Sheet1!DG205&lt;&gt;"", "", IF(Sheet1!DH205&lt;&gt;"", Sheet1!DH205, ""))</f>
        <v/>
      </c>
      <c r="BK205" s="45" t="str">
        <f>IF(Sheet1!DI205="Y", "Yes", IF(Sheet1!DI205="N", "No", ""))</f>
        <v/>
      </c>
      <c r="BL205" s="45" t="str">
        <f>IF(Sheet1!DI205="Y", IF(Sheet1!DJ205&lt;&gt;"", Sheet1!DJ205, ""), "")</f>
        <v/>
      </c>
      <c r="BM205" s="45" t="str">
        <f>IF(Sheet1!DL205&lt;&gt;"", Sheet1!DL205, "")</f>
        <v/>
      </c>
      <c r="BN205" s="45" t="str">
        <f>IF(Sheet1!DM205="Y", "Yes", IF(Sheet1!DM205="N", "No", ""))</f>
        <v/>
      </c>
    </row>
    <row r="206" spans="2:66">
      <c r="B206" s="32" t="str">
        <f>IF(Sheet1!B206="M","Male", IF(Sheet1!B206="F","Female",""))</f>
        <v/>
      </c>
      <c r="C206" s="32" t="str">
        <f>IF(Sheet1!C206&lt;&gt;"","&lt;20",IF(Sheet1!D206&lt;&gt;"","21-30",IF(Sheet1!E206&lt;&gt;"","31-40",(IF(Sheet1!F206&lt;&gt;"","41-50",IF(Sheet1!G206&lt;&gt;"","50+",""))))))</f>
        <v/>
      </c>
      <c r="D206" s="32" t="str">
        <f>IF(Sheet1!H206&lt;&gt;"","Latino",IF(Sheet1!I206&lt;&gt;"", "White", IF(Sheet1!J206&lt;&gt;"", "Asian", IF(Sheet1!K206&lt;&gt;"", "African-American",IF(Sheet1!L206&lt;&gt;"", "Other","")))))</f>
        <v/>
      </c>
      <c r="E206" s="32" t="str">
        <f>IF(Sheet1!M206="N","No",IF(Sheet1!M206="Y","Yes",""))</f>
        <v/>
      </c>
      <c r="F206" s="32" t="str">
        <f>IF(Sheet1!N206&lt;&gt;"","Primary",IF(Sheet1!O206&lt;&gt;"","Middle",IF(Sheet1!P206&lt;&gt;"","Some HS",IF(Sheet1!Q206&lt;&gt;"","HS Diploma",IF(Sheet1!R206&lt;&gt;"","Some College",IF(Sheet1!S206&lt;&gt;"","College Diploma",""))))))</f>
        <v/>
      </c>
      <c r="G206" s="32" t="str">
        <f>IF(Sheet1!U206&lt;&gt;"", "&lt;5", IF(Sheet1!V206&lt;&gt;"", "5-19", IF(Sheet1!W206&lt;&gt;"", "20-40", IF(Sheet1!X206&lt;&gt;"", "&gt;40",""))))</f>
        <v/>
      </c>
      <c r="H206" s="32" t="str">
        <f>IF(Sheet1!Y206&lt;&gt;"", "Parents", IF(Sheet1!Z206&lt;&gt;"", "Illegal Activity", IF(Sheet1!AA206&lt;&gt;"", "Gov't Support", IF(Sheet1!AB206&lt;&gt;"", "Other",""))))</f>
        <v/>
      </c>
      <c r="I206" s="32" t="str">
        <f>IF(Sheet1!AC206="Y", "Yes", IF(Sheet1!AC206="N", "No", ""))</f>
        <v/>
      </c>
      <c r="J206" s="32" t="str">
        <f>IF(Sheet1!AD206="N", "0", IF(Sheet1!AE206&lt;&gt;"", "1", IF(Sheet1!AF206&lt;&gt;"", "2-3", IF(Sheet1!AG206&lt;&gt;"", "4-6", IF(Sheet1!AH206&lt;&gt;"", "7+","")))))</f>
        <v/>
      </c>
      <c r="K206" s="32" t="str">
        <f>IF(Sheet1!AI206&lt;&gt;"", "English", IF(Sheet1!AJ206&lt;&gt;"", "Spanish", IF(Sheet1!AK206&lt;&gt;"", "Other","")))</f>
        <v/>
      </c>
      <c r="L206" s="32" t="str">
        <f>IF(Sheet1!AL206&lt;&gt;"","&lt;$20,000",IF(Sheet1!AM206&lt;&gt;"","$20-49K",IF(Sheet1!AN206&lt;&gt;"","$50-100K",IF(Sheet1!AO206&lt;&gt;"","&gt;$100K",""))))</f>
        <v/>
      </c>
      <c r="M206" s="32" t="str">
        <f>IF(Sheet1!AP206="Y", "Yes", IF(Sheet1!AP206="N", "No",""))</f>
        <v/>
      </c>
      <c r="N206" s="51" t="str">
        <f>IF(Sheet1!AQ206="Y", "Yes", IF(Sheet1!AQ206="N", "No",""))</f>
        <v/>
      </c>
      <c r="O206" s="45" t="str">
        <f>IF(Sheet1!AR206="N", 0, IF(Sheet1!AS206&lt;&gt;"", Sheet1!AS206, ""))</f>
        <v/>
      </c>
      <c r="P206" s="45" t="str">
        <f>IF(Sheet1!AT206&lt;&gt;"", "Never", IF(Sheet1!AU206&lt;&gt;"", "Sometimes", IF(Sheet1!AV206&lt;&gt;"", "Often", IF(Sheet1!AW206&lt;&gt;"", "Always",""))))</f>
        <v/>
      </c>
      <c r="Q206" s="45" t="str">
        <f>IF(Sheet1!AX206="Y", "Yes", IF(Sheet1!AX206="N", "No",""))</f>
        <v/>
      </c>
      <c r="R206" s="45" t="str">
        <f>IF(Sheet1!AY206="Y", IF(Sheet1!AZ206&lt;&gt;"", Sheet1!AZ206-Sheet1!DK206+Sheet1!DL206, ""),"")</f>
        <v/>
      </c>
      <c r="S206" s="45" t="str">
        <f>IF(Sheet1!BA206="Y", IF(Sheet1!BB206&lt;&gt;"", Sheet1!BB206-Sheet1!DK206+Sheet1!DL206, ""),"")</f>
        <v/>
      </c>
      <c r="T206" s="45" t="str">
        <f>IF(Sheet1!BC206="Y", IF(Sheet1!BD206&lt;&gt;"", Sheet1!BD206-Sheet1!DK206+Sheet1!DL206, ""),"")</f>
        <v/>
      </c>
      <c r="U206" s="45" t="str">
        <f>IF(Sheet1!BE206="Y", IF(Sheet1!BF206&lt;&gt;"", Sheet1!BF206-Sheet1!DK206+Sheet1!DL206, ""),"")</f>
        <v/>
      </c>
      <c r="V206" s="45" t="str">
        <f>IF(Sheet1!BG206&lt;&gt;"", Sheet1!BG206,"")</f>
        <v/>
      </c>
      <c r="W206" s="45" t="str">
        <f>IF(Sheet1!BH206&lt;&gt;"", Sheet1!BH206,"")</f>
        <v/>
      </c>
      <c r="X206" s="45" t="str">
        <f>IF(Sheet1!BI206&lt;&gt;"", Sheet1!BI206,"")</f>
        <v/>
      </c>
      <c r="Y206" s="45" t="str">
        <f>IF(Sheet1!BJ206="N", 0, IF(Sheet1!BK206&lt;&gt;"", Sheet1!BK206,""))</f>
        <v/>
      </c>
      <c r="Z206" s="45" t="str">
        <f>IF(Sheet1!BK206="N", 0, IF(Sheet1!BL206&lt;&gt;"", Sheet1!BL206,""))</f>
        <v/>
      </c>
      <c r="AA206" s="45" t="str">
        <f>IF(Sheet1!BN206&lt;&gt;"", Sheet1!BN206, "")</f>
        <v/>
      </c>
      <c r="AB206" s="45" t="str">
        <f>IF(Sheet1!BO206="Y", "Yes", IF(Sheet1!BO206="N", "No", IF(Sheet1!BO206="NA", "NA","")))</f>
        <v/>
      </c>
      <c r="AC206" s="45" t="str">
        <f>IF(Sheet1!BO206="N", "No", IF(Sheet1!BO206="NA", "No kids", IF(Sheet1!BP206="Y", "Enough", IF(Sheet1!BP206="N", "Not enough", ""))))</f>
        <v/>
      </c>
      <c r="AD206" s="45" t="str">
        <f>IF(Sheet1!BQ206="Y", "Yes", IF(Sheet1!BQ206="N", "No",""))</f>
        <v/>
      </c>
      <c r="AE206" s="45" t="str">
        <f>IF(Sheet1!BR206&lt;&gt;"", Sheet1!BR206, "")</f>
        <v/>
      </c>
      <c r="AF206" s="45" t="str">
        <f>IF(Sheet1!BS206&lt;&gt;"", "Yes", IF(Sheet1!BT206&lt;&gt;"", "No", IF(Sheet1!BU206&lt;&gt;"", "No surviving parent", IF(Sheet1!BV206&lt;&gt;"", "Don't know",""))))</f>
        <v/>
      </c>
      <c r="AG206" s="45" t="str">
        <f>IF(Sheet1!BW206&lt;&gt;"", "Yes", IF(Sheet1!BX206&lt;&gt;"", "No", IF(Sheet1!BY206&lt;&gt;"", "No surviving parent", IF(Sheet1!BZ206&lt;&gt;"", "Don't know",""))))</f>
        <v/>
      </c>
      <c r="AH206" s="45" t="str">
        <f>IF(Sheet1!CA206&lt;&gt;"", "Yes","")</f>
        <v/>
      </c>
      <c r="AI206" s="45" t="str">
        <f>IF(Sheet1!CB206&lt;&gt;"", "Yes","")</f>
        <v/>
      </c>
      <c r="AJ206" s="45" t="str">
        <f>IF(Sheet1!CC206&lt;&gt;"", "Yes","")</f>
        <v/>
      </c>
      <c r="AK206" s="45" t="str">
        <f>IF(Sheet1!CD206&lt;&gt;"", "Yes","")</f>
        <v/>
      </c>
      <c r="AL206" s="45" t="str">
        <f>IF(Sheet1!CE206&lt;&gt;"", "Yes","")</f>
        <v/>
      </c>
      <c r="AM206" s="45" t="str">
        <f>IF(Sheet1!CF206&lt;&gt;"", Sheet1!CF206, "")</f>
        <v/>
      </c>
      <c r="AN206" s="45" t="str">
        <f>IF(Sheet1!CG206="Y", "Yes", IF(Sheet1!CG206="N", "No",""))</f>
        <v/>
      </c>
      <c r="AO206" s="45" t="str">
        <f>IF(Sheet1!CH206&lt;&gt;"", Sheet1!CH206, "")</f>
        <v/>
      </c>
      <c r="AP206" s="45" t="str">
        <f>IF(Sheet1!CI206&lt;&gt;"", "No family support", IF(Sheet1!CJ206&lt;&gt;"", "A little family support", IF(Sheet1!CK206&lt;&gt;"", "A lot of family support","")))</f>
        <v/>
      </c>
      <c r="AQ206" s="45" t="str">
        <f>IF(Sheet1!CL206&lt;&gt;"", Sheet1!CL206, "")</f>
        <v/>
      </c>
      <c r="AR206" s="45" t="str">
        <f>IF(Sheet1!CM206="Y", "Yes", IF(Sheet1!CM206="N", "No",""))</f>
        <v/>
      </c>
      <c r="AS206" s="45" t="str">
        <f>IF(Sheet1!CN206&lt;&gt;"", "Boys and Girls Club was supportive", "")</f>
        <v/>
      </c>
      <c r="AT206" s="45" t="str">
        <f>IF(Sheet1!CO206&lt;&gt;"", "Supported by Reach program", "")</f>
        <v/>
      </c>
      <c r="AU206" s="45" t="str">
        <f>IF(Sheet1!CP206&lt;&gt;"", "Supported by Girls Inc", "")</f>
        <v/>
      </c>
      <c r="AV206" s="45" t="str">
        <f>IF(Sheet1!CQ206&lt;&gt;"", "Supported by sports teams", "")</f>
        <v/>
      </c>
      <c r="AW206" s="45" t="str">
        <f>IF(Sheet1!CR206&lt;&gt;"", "Supported by other groups", "")</f>
        <v/>
      </c>
      <c r="AX206" s="45" t="str">
        <f>IF(Sheet1!CS206&lt;&gt;"", Sheet1!CS206, "")</f>
        <v/>
      </c>
      <c r="AY206" s="45" t="str">
        <f>IF(Sheet1!CT206="Y", "Yes", IF(Sheet1!CT206="N", "No", ""))</f>
        <v/>
      </c>
      <c r="AZ206" s="45" t="str">
        <f>IF(Sheet1!CU206="Y", "Yes", IF(Sheet1!CU206="N", "No", ""))</f>
        <v/>
      </c>
      <c r="BA206" s="45" t="str">
        <f>IF(Sheet1!CV206&lt;&gt;"", "Yes", "")</f>
        <v/>
      </c>
      <c r="BB206" s="45" t="str">
        <f>IF(Sheet1!CW206&lt;&gt;"", "Yes", "")</f>
        <v/>
      </c>
      <c r="BC206" s="45" t="str">
        <f>IF(Sheet1!CX206&lt;&gt;"", "Yes", "")</f>
        <v/>
      </c>
      <c r="BD206" s="45" t="str">
        <f>IF(Sheet1!CY206&lt;&gt;"", "Yes", "")</f>
        <v/>
      </c>
      <c r="BE206" s="45" t="str">
        <f>IF(Sheet1!CZ206="N", "Didn't see one", IF(Sheet1!CZ206="Y", IF(Sheet1!DA206="Y", "It helped", IF(Sheet1!DA206="N", "It didn't help", "")), ""))</f>
        <v/>
      </c>
      <c r="BF206" s="45" t="str">
        <f>IF(Sheet1!DB206&lt;&gt;"", Sheet1!DB206, "")</f>
        <v/>
      </c>
      <c r="BG206" s="45" t="str">
        <f>IF(Sheet1!DC206="Y", "Yes", IF(Sheet1!DC206="N", "No", ""))</f>
        <v/>
      </c>
      <c r="BH206" s="45" t="str">
        <f>IF(Sheet1!DD206="Y", "Yes", IF(Sheet1!DD206="N", "No", ""))</f>
        <v/>
      </c>
      <c r="BI206" s="45" t="str">
        <f>IF(Sheet1!DE206&lt;&gt;"", "Before", IF(Sheet1!DF206&lt;&gt;"", "After", IF(Sheet1!DG206&lt;&gt;"", "Never in a gang","")))</f>
        <v/>
      </c>
      <c r="BJ206" s="45" t="str">
        <f>IF(Sheet1!DG206&lt;&gt;"", "", IF(Sheet1!DH206&lt;&gt;"", Sheet1!DH206, ""))</f>
        <v/>
      </c>
      <c r="BK206" s="45" t="str">
        <f>IF(Sheet1!DI206="Y", "Yes", IF(Sheet1!DI206="N", "No", ""))</f>
        <v/>
      </c>
      <c r="BL206" s="45" t="str">
        <f>IF(Sheet1!DI206="Y", IF(Sheet1!DJ206&lt;&gt;"", Sheet1!DJ206, ""), "")</f>
        <v/>
      </c>
      <c r="BM206" s="45" t="str">
        <f>IF(Sheet1!DL206&lt;&gt;"", Sheet1!DL206, "")</f>
        <v/>
      </c>
      <c r="BN206" s="45" t="str">
        <f>IF(Sheet1!DM206="Y", "Yes", IF(Sheet1!DM206="N", "No", ""))</f>
        <v/>
      </c>
    </row>
    <row r="207" spans="2:66">
      <c r="B207" s="32" t="str">
        <f>IF(Sheet1!B207="M","Male", IF(Sheet1!B207="F","Female",""))</f>
        <v/>
      </c>
      <c r="C207" s="32" t="str">
        <f>IF(Sheet1!C207&lt;&gt;"","&lt;20",IF(Sheet1!D207&lt;&gt;"","21-30",IF(Sheet1!E207&lt;&gt;"","31-40",(IF(Sheet1!F207&lt;&gt;"","41-50",IF(Sheet1!G207&lt;&gt;"","50+",""))))))</f>
        <v/>
      </c>
      <c r="D207" s="32" t="str">
        <f>IF(Sheet1!H207&lt;&gt;"","Latino",IF(Sheet1!I207&lt;&gt;"", "White", IF(Sheet1!J207&lt;&gt;"", "Asian", IF(Sheet1!K207&lt;&gt;"", "African-American",IF(Sheet1!L207&lt;&gt;"", "Other","")))))</f>
        <v/>
      </c>
      <c r="E207" s="32" t="str">
        <f>IF(Sheet1!M207="N","No",IF(Sheet1!M207="Y","Yes",""))</f>
        <v/>
      </c>
      <c r="F207" s="32" t="str">
        <f>IF(Sheet1!N207&lt;&gt;"","Primary",IF(Sheet1!O207&lt;&gt;"","Middle",IF(Sheet1!P207&lt;&gt;"","Some HS",IF(Sheet1!Q207&lt;&gt;"","HS Diploma",IF(Sheet1!R207&lt;&gt;"","Some College",IF(Sheet1!S207&lt;&gt;"","College Diploma",""))))))</f>
        <v/>
      </c>
      <c r="G207" s="32" t="str">
        <f>IF(Sheet1!U207&lt;&gt;"", "&lt;5", IF(Sheet1!V207&lt;&gt;"", "5-19", IF(Sheet1!W207&lt;&gt;"", "20-40", IF(Sheet1!X207&lt;&gt;"", "&gt;40",""))))</f>
        <v/>
      </c>
      <c r="H207" s="32" t="str">
        <f>IF(Sheet1!Y207&lt;&gt;"", "Parents", IF(Sheet1!Z207&lt;&gt;"", "Illegal Activity", IF(Sheet1!AA207&lt;&gt;"", "Gov't Support", IF(Sheet1!AB207&lt;&gt;"", "Other",""))))</f>
        <v/>
      </c>
      <c r="I207" s="32" t="str">
        <f>IF(Sheet1!AC207="Y", "Yes", IF(Sheet1!AC207="N", "No", ""))</f>
        <v/>
      </c>
      <c r="J207" s="32" t="str">
        <f>IF(Sheet1!AD207="N", "0", IF(Sheet1!AE207&lt;&gt;"", "1", IF(Sheet1!AF207&lt;&gt;"", "2-3", IF(Sheet1!AG207&lt;&gt;"", "4-6", IF(Sheet1!AH207&lt;&gt;"", "7+","")))))</f>
        <v/>
      </c>
      <c r="K207" s="32" t="str">
        <f>IF(Sheet1!AI207&lt;&gt;"", "English", IF(Sheet1!AJ207&lt;&gt;"", "Spanish", IF(Sheet1!AK207&lt;&gt;"", "Other","")))</f>
        <v/>
      </c>
      <c r="L207" s="32" t="str">
        <f>IF(Sheet1!AL207&lt;&gt;"","&lt;$20,000",IF(Sheet1!AM207&lt;&gt;"","$20-49K",IF(Sheet1!AN207&lt;&gt;"","$50-100K",IF(Sheet1!AO207&lt;&gt;"","&gt;$100K",""))))</f>
        <v/>
      </c>
      <c r="M207" s="32" t="str">
        <f>IF(Sheet1!AP207="Y", "Yes", IF(Sheet1!AP207="N", "No",""))</f>
        <v/>
      </c>
      <c r="N207" s="51" t="str">
        <f>IF(Sheet1!AQ207="Y", "Yes", IF(Sheet1!AQ207="N", "No",""))</f>
        <v/>
      </c>
      <c r="O207" s="45" t="str">
        <f>IF(Sheet1!AR207="N", 0, IF(Sheet1!AS207&lt;&gt;"", Sheet1!AS207, ""))</f>
        <v/>
      </c>
      <c r="P207" s="45" t="str">
        <f>IF(Sheet1!AT207&lt;&gt;"", "Never", IF(Sheet1!AU207&lt;&gt;"", "Sometimes", IF(Sheet1!AV207&lt;&gt;"", "Often", IF(Sheet1!AW207&lt;&gt;"", "Always",""))))</f>
        <v/>
      </c>
      <c r="Q207" s="45" t="str">
        <f>IF(Sheet1!AX207="Y", "Yes", IF(Sheet1!AX207="N", "No",""))</f>
        <v/>
      </c>
      <c r="R207" s="45" t="str">
        <f>IF(Sheet1!AY207="Y", IF(Sheet1!AZ207&lt;&gt;"", Sheet1!AZ207-Sheet1!DK207+Sheet1!DL207, ""),"")</f>
        <v/>
      </c>
      <c r="S207" s="45" t="str">
        <f>IF(Sheet1!BA207="Y", IF(Sheet1!BB207&lt;&gt;"", Sheet1!BB207-Sheet1!DK207+Sheet1!DL207, ""),"")</f>
        <v/>
      </c>
      <c r="T207" s="45" t="str">
        <f>IF(Sheet1!BC207="Y", IF(Sheet1!BD207&lt;&gt;"", Sheet1!BD207-Sheet1!DK207+Sheet1!DL207, ""),"")</f>
        <v/>
      </c>
      <c r="U207" s="45" t="str">
        <f>IF(Sheet1!BE207="Y", IF(Sheet1!BF207&lt;&gt;"", Sheet1!BF207-Sheet1!DK207+Sheet1!DL207, ""),"")</f>
        <v/>
      </c>
      <c r="V207" s="45" t="str">
        <f>IF(Sheet1!BG207&lt;&gt;"", Sheet1!BG207,"")</f>
        <v/>
      </c>
      <c r="W207" s="45" t="str">
        <f>IF(Sheet1!BH207&lt;&gt;"", Sheet1!BH207,"")</f>
        <v/>
      </c>
      <c r="X207" s="45" t="str">
        <f>IF(Sheet1!BI207&lt;&gt;"", Sheet1!BI207,"")</f>
        <v/>
      </c>
      <c r="Y207" s="45" t="str">
        <f>IF(Sheet1!BJ207="N", 0, IF(Sheet1!BK207&lt;&gt;"", Sheet1!BK207,""))</f>
        <v/>
      </c>
      <c r="Z207" s="45" t="str">
        <f>IF(Sheet1!BK207="N", 0, IF(Sheet1!BL207&lt;&gt;"", Sheet1!BL207,""))</f>
        <v/>
      </c>
      <c r="AA207" s="45" t="str">
        <f>IF(Sheet1!BN207&lt;&gt;"", Sheet1!BN207, "")</f>
        <v/>
      </c>
      <c r="AB207" s="45" t="str">
        <f>IF(Sheet1!BO207="Y", "Yes", IF(Sheet1!BO207="N", "No", IF(Sheet1!BO207="NA", "NA","")))</f>
        <v/>
      </c>
      <c r="AC207" s="45" t="str">
        <f>IF(Sheet1!BO207="N", "No", IF(Sheet1!BO207="NA", "No kids", IF(Sheet1!BP207="Y", "Enough", IF(Sheet1!BP207="N", "Not enough", ""))))</f>
        <v/>
      </c>
      <c r="AD207" s="45" t="str">
        <f>IF(Sheet1!BQ207="Y", "Yes", IF(Sheet1!BQ207="N", "No",""))</f>
        <v/>
      </c>
      <c r="AE207" s="45" t="str">
        <f>IF(Sheet1!BR207&lt;&gt;"", Sheet1!BR207, "")</f>
        <v/>
      </c>
      <c r="AF207" s="45" t="str">
        <f>IF(Sheet1!BS207&lt;&gt;"", "Yes", IF(Sheet1!BT207&lt;&gt;"", "No", IF(Sheet1!BU207&lt;&gt;"", "No surviving parent", IF(Sheet1!BV207&lt;&gt;"", "Don't know",""))))</f>
        <v/>
      </c>
      <c r="AG207" s="45" t="str">
        <f>IF(Sheet1!BW207&lt;&gt;"", "Yes", IF(Sheet1!BX207&lt;&gt;"", "No", IF(Sheet1!BY207&lt;&gt;"", "No surviving parent", IF(Sheet1!BZ207&lt;&gt;"", "Don't know",""))))</f>
        <v/>
      </c>
      <c r="AH207" s="45" t="str">
        <f>IF(Sheet1!CA207&lt;&gt;"", "Yes","")</f>
        <v/>
      </c>
      <c r="AI207" s="45" t="str">
        <f>IF(Sheet1!CB207&lt;&gt;"", "Yes","")</f>
        <v/>
      </c>
      <c r="AJ207" s="45" t="str">
        <f>IF(Sheet1!CC207&lt;&gt;"", "Yes","")</f>
        <v/>
      </c>
      <c r="AK207" s="45" t="str">
        <f>IF(Sheet1!CD207&lt;&gt;"", "Yes","")</f>
        <v/>
      </c>
      <c r="AL207" s="45" t="str">
        <f>IF(Sheet1!CE207&lt;&gt;"", "Yes","")</f>
        <v/>
      </c>
      <c r="AM207" s="45" t="str">
        <f>IF(Sheet1!CF207&lt;&gt;"", Sheet1!CF207, "")</f>
        <v/>
      </c>
      <c r="AN207" s="45" t="str">
        <f>IF(Sheet1!CG207="Y", "Yes", IF(Sheet1!CG207="N", "No",""))</f>
        <v/>
      </c>
      <c r="AO207" s="45" t="str">
        <f>IF(Sheet1!CH207&lt;&gt;"", Sheet1!CH207, "")</f>
        <v/>
      </c>
      <c r="AP207" s="45" t="str">
        <f>IF(Sheet1!CI207&lt;&gt;"", "No family support", IF(Sheet1!CJ207&lt;&gt;"", "A little family support", IF(Sheet1!CK207&lt;&gt;"", "A lot of family support","")))</f>
        <v/>
      </c>
      <c r="AQ207" s="45" t="str">
        <f>IF(Sheet1!CL207&lt;&gt;"", Sheet1!CL207, "")</f>
        <v/>
      </c>
      <c r="AR207" s="45" t="str">
        <f>IF(Sheet1!CM207="Y", "Yes", IF(Sheet1!CM207="N", "No",""))</f>
        <v/>
      </c>
      <c r="AS207" s="45" t="str">
        <f>IF(Sheet1!CN207&lt;&gt;"", "Boys and Girls Club was supportive", "")</f>
        <v/>
      </c>
      <c r="AT207" s="45" t="str">
        <f>IF(Sheet1!CO207&lt;&gt;"", "Supported by Reach program", "")</f>
        <v/>
      </c>
      <c r="AU207" s="45" t="str">
        <f>IF(Sheet1!CP207&lt;&gt;"", "Supported by Girls Inc", "")</f>
        <v/>
      </c>
      <c r="AV207" s="45" t="str">
        <f>IF(Sheet1!CQ207&lt;&gt;"", "Supported by sports teams", "")</f>
        <v/>
      </c>
      <c r="AW207" s="45" t="str">
        <f>IF(Sheet1!CR207&lt;&gt;"", "Supported by other groups", "")</f>
        <v/>
      </c>
      <c r="AX207" s="45" t="str">
        <f>IF(Sheet1!CS207&lt;&gt;"", Sheet1!CS207, "")</f>
        <v/>
      </c>
      <c r="AY207" s="45" t="str">
        <f>IF(Sheet1!CT207="Y", "Yes", IF(Sheet1!CT207="N", "No", ""))</f>
        <v/>
      </c>
      <c r="AZ207" s="45" t="str">
        <f>IF(Sheet1!CU207="Y", "Yes", IF(Sheet1!CU207="N", "No", ""))</f>
        <v/>
      </c>
      <c r="BA207" s="45" t="str">
        <f>IF(Sheet1!CV207&lt;&gt;"", "Yes", "")</f>
        <v/>
      </c>
      <c r="BB207" s="45" t="str">
        <f>IF(Sheet1!CW207&lt;&gt;"", "Yes", "")</f>
        <v/>
      </c>
      <c r="BC207" s="45" t="str">
        <f>IF(Sheet1!CX207&lt;&gt;"", "Yes", "")</f>
        <v/>
      </c>
      <c r="BD207" s="45" t="str">
        <f>IF(Sheet1!CY207&lt;&gt;"", "Yes", "")</f>
        <v/>
      </c>
      <c r="BE207" s="45" t="str">
        <f>IF(Sheet1!CZ207="N", "Didn't see one", IF(Sheet1!CZ207="Y", IF(Sheet1!DA207="Y", "It helped", IF(Sheet1!DA207="N", "It didn't help", "")), ""))</f>
        <v/>
      </c>
      <c r="BF207" s="45" t="str">
        <f>IF(Sheet1!DB207&lt;&gt;"", Sheet1!DB207, "")</f>
        <v/>
      </c>
      <c r="BG207" s="45" t="str">
        <f>IF(Sheet1!DC207="Y", "Yes", IF(Sheet1!DC207="N", "No", ""))</f>
        <v/>
      </c>
      <c r="BH207" s="45" t="str">
        <f>IF(Sheet1!DD207="Y", "Yes", IF(Sheet1!DD207="N", "No", ""))</f>
        <v/>
      </c>
      <c r="BI207" s="45" t="str">
        <f>IF(Sheet1!DE207&lt;&gt;"", "Before", IF(Sheet1!DF207&lt;&gt;"", "After", IF(Sheet1!DG207&lt;&gt;"", "Never in a gang","")))</f>
        <v/>
      </c>
      <c r="BJ207" s="45" t="str">
        <f>IF(Sheet1!DG207&lt;&gt;"", "", IF(Sheet1!DH207&lt;&gt;"", Sheet1!DH207, ""))</f>
        <v/>
      </c>
      <c r="BK207" s="45" t="str">
        <f>IF(Sheet1!DI207="Y", "Yes", IF(Sheet1!DI207="N", "No", ""))</f>
        <v/>
      </c>
      <c r="BL207" s="45" t="str">
        <f>IF(Sheet1!DI207="Y", IF(Sheet1!DJ207&lt;&gt;"", Sheet1!DJ207, ""), "")</f>
        <v/>
      </c>
      <c r="BM207" s="45" t="str">
        <f>IF(Sheet1!DL207&lt;&gt;"", Sheet1!DL207, "")</f>
        <v/>
      </c>
      <c r="BN207" s="45" t="str">
        <f>IF(Sheet1!DM207="Y", "Yes", IF(Sheet1!DM207="N", "No", ""))</f>
        <v/>
      </c>
    </row>
    <row r="208" spans="2:66">
      <c r="B208" s="32" t="str">
        <f>IF(Sheet1!B208="M","Male", IF(Sheet1!B208="F","Female",""))</f>
        <v/>
      </c>
      <c r="C208" s="32" t="str">
        <f>IF(Sheet1!C208&lt;&gt;"","&lt;20",IF(Sheet1!D208&lt;&gt;"","21-30",IF(Sheet1!E208&lt;&gt;"","31-40",(IF(Sheet1!F208&lt;&gt;"","41-50",IF(Sheet1!G208&lt;&gt;"","50+",""))))))</f>
        <v/>
      </c>
      <c r="D208" s="32" t="str">
        <f>IF(Sheet1!H208&lt;&gt;"","Latino",IF(Sheet1!I208&lt;&gt;"", "White", IF(Sheet1!J208&lt;&gt;"", "Asian", IF(Sheet1!K208&lt;&gt;"", "African-American",IF(Sheet1!L208&lt;&gt;"", "Other","")))))</f>
        <v/>
      </c>
      <c r="E208" s="32" t="str">
        <f>IF(Sheet1!M208="N","No",IF(Sheet1!M208="Y","Yes",""))</f>
        <v/>
      </c>
      <c r="F208" s="32" t="str">
        <f>IF(Sheet1!N208&lt;&gt;"","Primary",IF(Sheet1!O208&lt;&gt;"","Middle",IF(Sheet1!P208&lt;&gt;"","Some HS",IF(Sheet1!Q208&lt;&gt;"","HS Diploma",IF(Sheet1!R208&lt;&gt;"","Some College",IF(Sheet1!S208&lt;&gt;"","College Diploma",""))))))</f>
        <v/>
      </c>
      <c r="G208" s="32" t="str">
        <f>IF(Sheet1!U208&lt;&gt;"", "&lt;5", IF(Sheet1!V208&lt;&gt;"", "5-19", IF(Sheet1!W208&lt;&gt;"", "20-40", IF(Sheet1!X208&lt;&gt;"", "&gt;40",""))))</f>
        <v/>
      </c>
      <c r="H208" s="32" t="str">
        <f>IF(Sheet1!Y208&lt;&gt;"", "Parents", IF(Sheet1!Z208&lt;&gt;"", "Illegal Activity", IF(Sheet1!AA208&lt;&gt;"", "Gov't Support", IF(Sheet1!AB208&lt;&gt;"", "Other",""))))</f>
        <v/>
      </c>
      <c r="I208" s="32" t="str">
        <f>IF(Sheet1!AC208="Y", "Yes", IF(Sheet1!AC208="N", "No", ""))</f>
        <v/>
      </c>
      <c r="J208" s="32" t="str">
        <f>IF(Sheet1!AD208="N", "0", IF(Sheet1!AE208&lt;&gt;"", "1", IF(Sheet1!AF208&lt;&gt;"", "2-3", IF(Sheet1!AG208&lt;&gt;"", "4-6", IF(Sheet1!AH208&lt;&gt;"", "7+","")))))</f>
        <v/>
      </c>
      <c r="K208" s="32" t="str">
        <f>IF(Sheet1!AI208&lt;&gt;"", "English", IF(Sheet1!AJ208&lt;&gt;"", "Spanish", IF(Sheet1!AK208&lt;&gt;"", "Other","")))</f>
        <v/>
      </c>
      <c r="L208" s="32" t="str">
        <f>IF(Sheet1!AL208&lt;&gt;"","&lt;$20,000",IF(Sheet1!AM208&lt;&gt;"","$20-49K",IF(Sheet1!AN208&lt;&gt;"","$50-100K",IF(Sheet1!AO208&lt;&gt;"","&gt;$100K",""))))</f>
        <v/>
      </c>
      <c r="M208" s="32" t="str">
        <f>IF(Sheet1!AP208="Y", "Yes", IF(Sheet1!AP208="N", "No",""))</f>
        <v/>
      </c>
      <c r="N208" s="51" t="str">
        <f>IF(Sheet1!AQ208="Y", "Yes", IF(Sheet1!AQ208="N", "No",""))</f>
        <v/>
      </c>
      <c r="O208" s="45" t="str">
        <f>IF(Sheet1!AR208="N", 0, IF(Sheet1!AS208&lt;&gt;"", Sheet1!AS208, ""))</f>
        <v/>
      </c>
      <c r="P208" s="45" t="str">
        <f>IF(Sheet1!AT208&lt;&gt;"", "Never", IF(Sheet1!AU208&lt;&gt;"", "Sometimes", IF(Sheet1!AV208&lt;&gt;"", "Often", IF(Sheet1!AW208&lt;&gt;"", "Always",""))))</f>
        <v/>
      </c>
      <c r="Q208" s="45" t="str">
        <f>IF(Sheet1!AX208="Y", "Yes", IF(Sheet1!AX208="N", "No",""))</f>
        <v/>
      </c>
      <c r="R208" s="45" t="str">
        <f>IF(Sheet1!AY208="Y", IF(Sheet1!AZ208&lt;&gt;"", Sheet1!AZ208-Sheet1!DK208+Sheet1!DL208, ""),"")</f>
        <v/>
      </c>
      <c r="S208" s="45" t="str">
        <f>IF(Sheet1!BA208="Y", IF(Sheet1!BB208&lt;&gt;"", Sheet1!BB208-Sheet1!DK208+Sheet1!DL208, ""),"")</f>
        <v/>
      </c>
      <c r="T208" s="45" t="str">
        <f>IF(Sheet1!BC208="Y", IF(Sheet1!BD208&lt;&gt;"", Sheet1!BD208-Sheet1!DK208+Sheet1!DL208, ""),"")</f>
        <v/>
      </c>
      <c r="U208" s="45" t="str">
        <f>IF(Sheet1!BE208="Y", IF(Sheet1!BF208&lt;&gt;"", Sheet1!BF208-Sheet1!DK208+Sheet1!DL208, ""),"")</f>
        <v/>
      </c>
      <c r="V208" s="45" t="str">
        <f>IF(Sheet1!BG208&lt;&gt;"", Sheet1!BG208,"")</f>
        <v/>
      </c>
      <c r="W208" s="45" t="str">
        <f>IF(Sheet1!BH208&lt;&gt;"", Sheet1!BH208,"")</f>
        <v/>
      </c>
      <c r="X208" s="45" t="str">
        <f>IF(Sheet1!BI208&lt;&gt;"", Sheet1!BI208,"")</f>
        <v/>
      </c>
      <c r="Y208" s="45" t="str">
        <f>IF(Sheet1!BJ208="N", 0, IF(Sheet1!BK208&lt;&gt;"", Sheet1!BK208,""))</f>
        <v/>
      </c>
      <c r="Z208" s="45" t="str">
        <f>IF(Sheet1!BK208="N", 0, IF(Sheet1!BL208&lt;&gt;"", Sheet1!BL208,""))</f>
        <v/>
      </c>
      <c r="AA208" s="45" t="str">
        <f>IF(Sheet1!BN208&lt;&gt;"", Sheet1!BN208, "")</f>
        <v/>
      </c>
      <c r="AB208" s="45" t="str">
        <f>IF(Sheet1!BO208="Y", "Yes", IF(Sheet1!BO208="N", "No", IF(Sheet1!BO208="NA", "NA","")))</f>
        <v/>
      </c>
      <c r="AC208" s="45" t="str">
        <f>IF(Sheet1!BO208="N", "No", IF(Sheet1!BO208="NA", "No kids", IF(Sheet1!BP208="Y", "Enough", IF(Sheet1!BP208="N", "Not enough", ""))))</f>
        <v/>
      </c>
      <c r="AD208" s="45" t="str">
        <f>IF(Sheet1!BQ208="Y", "Yes", IF(Sheet1!BQ208="N", "No",""))</f>
        <v/>
      </c>
      <c r="AE208" s="45" t="str">
        <f>IF(Sheet1!BR208&lt;&gt;"", Sheet1!BR208, "")</f>
        <v/>
      </c>
      <c r="AF208" s="45" t="str">
        <f>IF(Sheet1!BS208&lt;&gt;"", "Yes", IF(Sheet1!BT208&lt;&gt;"", "No", IF(Sheet1!BU208&lt;&gt;"", "No surviving parent", IF(Sheet1!BV208&lt;&gt;"", "Don't know",""))))</f>
        <v/>
      </c>
      <c r="AG208" s="45" t="str">
        <f>IF(Sheet1!BW208&lt;&gt;"", "Yes", IF(Sheet1!BX208&lt;&gt;"", "No", IF(Sheet1!BY208&lt;&gt;"", "No surviving parent", IF(Sheet1!BZ208&lt;&gt;"", "Don't know",""))))</f>
        <v/>
      </c>
      <c r="AH208" s="45" t="str">
        <f>IF(Sheet1!CA208&lt;&gt;"", "Yes","")</f>
        <v/>
      </c>
      <c r="AI208" s="45" t="str">
        <f>IF(Sheet1!CB208&lt;&gt;"", "Yes","")</f>
        <v/>
      </c>
      <c r="AJ208" s="45" t="str">
        <f>IF(Sheet1!CC208&lt;&gt;"", "Yes","")</f>
        <v/>
      </c>
      <c r="AK208" s="45" t="str">
        <f>IF(Sheet1!CD208&lt;&gt;"", "Yes","")</f>
        <v/>
      </c>
      <c r="AL208" s="45" t="str">
        <f>IF(Sheet1!CE208&lt;&gt;"", "Yes","")</f>
        <v/>
      </c>
      <c r="AM208" s="45" t="str">
        <f>IF(Sheet1!CF208&lt;&gt;"", Sheet1!CF208, "")</f>
        <v/>
      </c>
      <c r="AN208" s="45" t="str">
        <f>IF(Sheet1!CG208="Y", "Yes", IF(Sheet1!CG208="N", "No",""))</f>
        <v/>
      </c>
      <c r="AO208" s="45" t="str">
        <f>IF(Sheet1!CH208&lt;&gt;"", Sheet1!CH208, "")</f>
        <v/>
      </c>
      <c r="AP208" s="45" t="str">
        <f>IF(Sheet1!CI208&lt;&gt;"", "No family support", IF(Sheet1!CJ208&lt;&gt;"", "A little family support", IF(Sheet1!CK208&lt;&gt;"", "A lot of family support","")))</f>
        <v/>
      </c>
      <c r="AQ208" s="45" t="str">
        <f>IF(Sheet1!CL208&lt;&gt;"", Sheet1!CL208, "")</f>
        <v/>
      </c>
      <c r="AR208" s="45" t="str">
        <f>IF(Sheet1!CM208="Y", "Yes", IF(Sheet1!CM208="N", "No",""))</f>
        <v/>
      </c>
      <c r="AS208" s="45" t="str">
        <f>IF(Sheet1!CN208&lt;&gt;"", "Boys and Girls Club was supportive", "")</f>
        <v/>
      </c>
      <c r="AT208" s="45" t="str">
        <f>IF(Sheet1!CO208&lt;&gt;"", "Supported by Reach program", "")</f>
        <v/>
      </c>
      <c r="AU208" s="45" t="str">
        <f>IF(Sheet1!CP208&lt;&gt;"", "Supported by Girls Inc", "")</f>
        <v/>
      </c>
      <c r="AV208" s="45" t="str">
        <f>IF(Sheet1!CQ208&lt;&gt;"", "Supported by sports teams", "")</f>
        <v/>
      </c>
      <c r="AW208" s="45" t="str">
        <f>IF(Sheet1!CR208&lt;&gt;"", "Supported by other groups", "")</f>
        <v/>
      </c>
      <c r="AX208" s="45" t="str">
        <f>IF(Sheet1!CS208&lt;&gt;"", Sheet1!CS208, "")</f>
        <v/>
      </c>
      <c r="AY208" s="45" t="str">
        <f>IF(Sheet1!CT208="Y", "Yes", IF(Sheet1!CT208="N", "No", ""))</f>
        <v/>
      </c>
      <c r="AZ208" s="45" t="str">
        <f>IF(Sheet1!CU208="Y", "Yes", IF(Sheet1!CU208="N", "No", ""))</f>
        <v/>
      </c>
      <c r="BA208" s="45" t="str">
        <f>IF(Sheet1!CV208&lt;&gt;"", "Yes", "")</f>
        <v/>
      </c>
      <c r="BB208" s="45" t="str">
        <f>IF(Sheet1!CW208&lt;&gt;"", "Yes", "")</f>
        <v/>
      </c>
      <c r="BC208" s="45" t="str">
        <f>IF(Sheet1!CX208&lt;&gt;"", "Yes", "")</f>
        <v/>
      </c>
      <c r="BD208" s="45" t="str">
        <f>IF(Sheet1!CY208&lt;&gt;"", "Yes", "")</f>
        <v/>
      </c>
      <c r="BE208" s="45" t="str">
        <f>IF(Sheet1!CZ208="N", "Didn't see one", IF(Sheet1!CZ208="Y", IF(Sheet1!DA208="Y", "It helped", IF(Sheet1!DA208="N", "It didn't help", "")), ""))</f>
        <v/>
      </c>
      <c r="BF208" s="45" t="str">
        <f>IF(Sheet1!DB208&lt;&gt;"", Sheet1!DB208, "")</f>
        <v/>
      </c>
      <c r="BG208" s="45" t="str">
        <f>IF(Sheet1!DC208="Y", "Yes", IF(Sheet1!DC208="N", "No", ""))</f>
        <v/>
      </c>
      <c r="BH208" s="45" t="str">
        <f>IF(Sheet1!DD208="Y", "Yes", IF(Sheet1!DD208="N", "No", ""))</f>
        <v/>
      </c>
      <c r="BI208" s="45" t="str">
        <f>IF(Sheet1!DE208&lt;&gt;"", "Before", IF(Sheet1!DF208&lt;&gt;"", "After", IF(Sheet1!DG208&lt;&gt;"", "Never in a gang","")))</f>
        <v/>
      </c>
      <c r="BJ208" s="45" t="str">
        <f>IF(Sheet1!DG208&lt;&gt;"", "", IF(Sheet1!DH208&lt;&gt;"", Sheet1!DH208, ""))</f>
        <v/>
      </c>
      <c r="BK208" s="45" t="str">
        <f>IF(Sheet1!DI208="Y", "Yes", IF(Sheet1!DI208="N", "No", ""))</f>
        <v/>
      </c>
      <c r="BL208" s="45" t="str">
        <f>IF(Sheet1!DI208="Y", IF(Sheet1!DJ208&lt;&gt;"", Sheet1!DJ208, ""), "")</f>
        <v/>
      </c>
      <c r="BM208" s="45" t="str">
        <f>IF(Sheet1!DL208&lt;&gt;"", Sheet1!DL208, "")</f>
        <v/>
      </c>
      <c r="BN208" s="45" t="str">
        <f>IF(Sheet1!DM208="Y", "Yes", IF(Sheet1!DM208="N", "No", ""))</f>
        <v/>
      </c>
    </row>
    <row r="209" spans="2:66">
      <c r="B209" s="32" t="str">
        <f>IF(Sheet1!B209="M","Male", IF(Sheet1!B209="F","Female",""))</f>
        <v/>
      </c>
      <c r="C209" s="32" t="str">
        <f>IF(Sheet1!C209&lt;&gt;"","&lt;20",IF(Sheet1!D209&lt;&gt;"","21-30",IF(Sheet1!E209&lt;&gt;"","31-40",(IF(Sheet1!F209&lt;&gt;"","41-50",IF(Sheet1!G209&lt;&gt;"","50+",""))))))</f>
        <v/>
      </c>
      <c r="D209" s="32" t="str">
        <f>IF(Sheet1!H209&lt;&gt;"","Latino",IF(Sheet1!I209&lt;&gt;"", "White", IF(Sheet1!J209&lt;&gt;"", "Asian", IF(Sheet1!K209&lt;&gt;"", "African-American",IF(Sheet1!L209&lt;&gt;"", "Other","")))))</f>
        <v/>
      </c>
      <c r="E209" s="32" t="str">
        <f>IF(Sheet1!M209="N","No",IF(Sheet1!M209="Y","Yes",""))</f>
        <v/>
      </c>
      <c r="F209" s="32" t="str">
        <f>IF(Sheet1!N209&lt;&gt;"","Primary",IF(Sheet1!O209&lt;&gt;"","Middle",IF(Sheet1!P209&lt;&gt;"","Some HS",IF(Sheet1!Q209&lt;&gt;"","HS Diploma",IF(Sheet1!R209&lt;&gt;"","Some College",IF(Sheet1!S209&lt;&gt;"","College Diploma",""))))))</f>
        <v/>
      </c>
      <c r="G209" s="32" t="str">
        <f>IF(Sheet1!U209&lt;&gt;"", "&lt;5", IF(Sheet1!V209&lt;&gt;"", "5-19", IF(Sheet1!W209&lt;&gt;"", "20-40", IF(Sheet1!X209&lt;&gt;"", "&gt;40",""))))</f>
        <v/>
      </c>
      <c r="H209" s="32" t="str">
        <f>IF(Sheet1!Y209&lt;&gt;"", "Parents", IF(Sheet1!Z209&lt;&gt;"", "Illegal Activity", IF(Sheet1!AA209&lt;&gt;"", "Gov't Support", IF(Sheet1!AB209&lt;&gt;"", "Other",""))))</f>
        <v/>
      </c>
      <c r="I209" s="32" t="str">
        <f>IF(Sheet1!AC209="Y", "Yes", IF(Sheet1!AC209="N", "No", ""))</f>
        <v/>
      </c>
      <c r="J209" s="32" t="str">
        <f>IF(Sheet1!AD209="N", "0", IF(Sheet1!AE209&lt;&gt;"", "1", IF(Sheet1!AF209&lt;&gt;"", "2-3", IF(Sheet1!AG209&lt;&gt;"", "4-6", IF(Sheet1!AH209&lt;&gt;"", "7+","")))))</f>
        <v/>
      </c>
      <c r="K209" s="32" t="str">
        <f>IF(Sheet1!AI209&lt;&gt;"", "English", IF(Sheet1!AJ209&lt;&gt;"", "Spanish", IF(Sheet1!AK209&lt;&gt;"", "Other","")))</f>
        <v/>
      </c>
      <c r="L209" s="32" t="str">
        <f>IF(Sheet1!AL209&lt;&gt;"","&lt;$20,000",IF(Sheet1!AM209&lt;&gt;"","$20-49K",IF(Sheet1!AN209&lt;&gt;"","$50-100K",IF(Sheet1!AO209&lt;&gt;"","&gt;$100K",""))))</f>
        <v/>
      </c>
      <c r="M209" s="32" t="str">
        <f>IF(Sheet1!AP209="Y", "Yes", IF(Sheet1!AP209="N", "No",""))</f>
        <v/>
      </c>
      <c r="N209" s="51" t="str">
        <f>IF(Sheet1!AQ209="Y", "Yes", IF(Sheet1!AQ209="N", "No",""))</f>
        <v/>
      </c>
      <c r="O209" s="45" t="str">
        <f>IF(Sheet1!AR209="N", 0, IF(Sheet1!AS209&lt;&gt;"", Sheet1!AS209, ""))</f>
        <v/>
      </c>
      <c r="P209" s="45" t="str">
        <f>IF(Sheet1!AT209&lt;&gt;"", "Never", IF(Sheet1!AU209&lt;&gt;"", "Sometimes", IF(Sheet1!AV209&lt;&gt;"", "Often", IF(Sheet1!AW209&lt;&gt;"", "Always",""))))</f>
        <v/>
      </c>
      <c r="Q209" s="45" t="str">
        <f>IF(Sheet1!AX209="Y", "Yes", IF(Sheet1!AX209="N", "No",""))</f>
        <v/>
      </c>
      <c r="R209" s="45" t="str">
        <f>IF(Sheet1!AY209="Y", IF(Sheet1!AZ209&lt;&gt;"", Sheet1!AZ209-Sheet1!DK209+Sheet1!DL209, ""),"")</f>
        <v/>
      </c>
      <c r="S209" s="45" t="str">
        <f>IF(Sheet1!BA209="Y", IF(Sheet1!BB209&lt;&gt;"", Sheet1!BB209-Sheet1!DK209+Sheet1!DL209, ""),"")</f>
        <v/>
      </c>
      <c r="T209" s="45" t="str">
        <f>IF(Sheet1!BC209="Y", IF(Sheet1!BD209&lt;&gt;"", Sheet1!BD209-Sheet1!DK209+Sheet1!DL209, ""),"")</f>
        <v/>
      </c>
      <c r="U209" s="45" t="str">
        <f>IF(Sheet1!BE209="Y", IF(Sheet1!BF209&lt;&gt;"", Sheet1!BF209-Sheet1!DK209+Sheet1!DL209, ""),"")</f>
        <v/>
      </c>
      <c r="V209" s="45" t="str">
        <f>IF(Sheet1!BG209&lt;&gt;"", Sheet1!BG209,"")</f>
        <v/>
      </c>
      <c r="W209" s="45" t="str">
        <f>IF(Sheet1!BH209&lt;&gt;"", Sheet1!BH209,"")</f>
        <v/>
      </c>
      <c r="X209" s="45" t="str">
        <f>IF(Sheet1!BI209&lt;&gt;"", Sheet1!BI209,"")</f>
        <v/>
      </c>
      <c r="Y209" s="45" t="str">
        <f>IF(Sheet1!BJ209="N", 0, IF(Sheet1!BK209&lt;&gt;"", Sheet1!BK209,""))</f>
        <v/>
      </c>
      <c r="Z209" s="45" t="str">
        <f>IF(Sheet1!BK209="N", 0, IF(Sheet1!BL209&lt;&gt;"", Sheet1!BL209,""))</f>
        <v/>
      </c>
      <c r="AA209" s="45" t="str">
        <f>IF(Sheet1!BN209&lt;&gt;"", Sheet1!BN209, "")</f>
        <v/>
      </c>
      <c r="AB209" s="45" t="str">
        <f>IF(Sheet1!BO209="Y", "Yes", IF(Sheet1!BO209="N", "No", IF(Sheet1!BO209="NA", "NA","")))</f>
        <v/>
      </c>
      <c r="AC209" s="45" t="str">
        <f>IF(Sheet1!BO209="N", "No", IF(Sheet1!BO209="NA", "No kids", IF(Sheet1!BP209="Y", "Enough", IF(Sheet1!BP209="N", "Not enough", ""))))</f>
        <v/>
      </c>
      <c r="AD209" s="45" t="str">
        <f>IF(Sheet1!BQ209="Y", "Yes", IF(Sheet1!BQ209="N", "No",""))</f>
        <v/>
      </c>
      <c r="AE209" s="45" t="str">
        <f>IF(Sheet1!BR209&lt;&gt;"", Sheet1!BR209, "")</f>
        <v/>
      </c>
      <c r="AF209" s="45" t="str">
        <f>IF(Sheet1!BS209&lt;&gt;"", "Yes", IF(Sheet1!BT209&lt;&gt;"", "No", IF(Sheet1!BU209&lt;&gt;"", "No surviving parent", IF(Sheet1!BV209&lt;&gt;"", "Don't know",""))))</f>
        <v/>
      </c>
      <c r="AG209" s="45" t="str">
        <f>IF(Sheet1!BW209&lt;&gt;"", "Yes", IF(Sheet1!BX209&lt;&gt;"", "No", IF(Sheet1!BY209&lt;&gt;"", "No surviving parent", IF(Sheet1!BZ209&lt;&gt;"", "Don't know",""))))</f>
        <v/>
      </c>
      <c r="AH209" s="45" t="str">
        <f>IF(Sheet1!CA209&lt;&gt;"", "Yes","")</f>
        <v/>
      </c>
      <c r="AI209" s="45" t="str">
        <f>IF(Sheet1!CB209&lt;&gt;"", "Yes","")</f>
        <v/>
      </c>
      <c r="AJ209" s="45" t="str">
        <f>IF(Sheet1!CC209&lt;&gt;"", "Yes","")</f>
        <v/>
      </c>
      <c r="AK209" s="45" t="str">
        <f>IF(Sheet1!CD209&lt;&gt;"", "Yes","")</f>
        <v/>
      </c>
      <c r="AL209" s="45" t="str">
        <f>IF(Sheet1!CE209&lt;&gt;"", "Yes","")</f>
        <v/>
      </c>
      <c r="AM209" s="45" t="str">
        <f>IF(Sheet1!CF209&lt;&gt;"", Sheet1!CF209, "")</f>
        <v/>
      </c>
      <c r="AN209" s="45" t="str">
        <f>IF(Sheet1!CG209="Y", "Yes", IF(Sheet1!CG209="N", "No",""))</f>
        <v/>
      </c>
      <c r="AO209" s="45" t="str">
        <f>IF(Sheet1!CH209&lt;&gt;"", Sheet1!CH209, "")</f>
        <v/>
      </c>
      <c r="AP209" s="45" t="str">
        <f>IF(Sheet1!CI209&lt;&gt;"", "No family support", IF(Sheet1!CJ209&lt;&gt;"", "A little family support", IF(Sheet1!CK209&lt;&gt;"", "A lot of family support","")))</f>
        <v/>
      </c>
      <c r="AQ209" s="45" t="str">
        <f>IF(Sheet1!CL209&lt;&gt;"", Sheet1!CL209, "")</f>
        <v/>
      </c>
      <c r="AR209" s="45" t="str">
        <f>IF(Sheet1!CM209="Y", "Yes", IF(Sheet1!CM209="N", "No",""))</f>
        <v/>
      </c>
      <c r="AS209" s="45" t="str">
        <f>IF(Sheet1!CN209&lt;&gt;"", "Boys and Girls Club was supportive", "")</f>
        <v/>
      </c>
      <c r="AT209" s="45" t="str">
        <f>IF(Sheet1!CO209&lt;&gt;"", "Supported by Reach program", "")</f>
        <v/>
      </c>
      <c r="AU209" s="45" t="str">
        <f>IF(Sheet1!CP209&lt;&gt;"", "Supported by Girls Inc", "")</f>
        <v/>
      </c>
      <c r="AV209" s="45" t="str">
        <f>IF(Sheet1!CQ209&lt;&gt;"", "Supported by sports teams", "")</f>
        <v/>
      </c>
      <c r="AW209" s="45" t="str">
        <f>IF(Sheet1!CR209&lt;&gt;"", "Supported by other groups", "")</f>
        <v/>
      </c>
      <c r="AX209" s="45" t="str">
        <f>IF(Sheet1!CS209&lt;&gt;"", Sheet1!CS209, "")</f>
        <v/>
      </c>
      <c r="AY209" s="45" t="str">
        <f>IF(Sheet1!CT209="Y", "Yes", IF(Sheet1!CT209="N", "No", ""))</f>
        <v/>
      </c>
      <c r="AZ209" s="45" t="str">
        <f>IF(Sheet1!CU209="Y", "Yes", IF(Sheet1!CU209="N", "No", ""))</f>
        <v/>
      </c>
      <c r="BA209" s="45" t="str">
        <f>IF(Sheet1!CV209&lt;&gt;"", "Yes", "")</f>
        <v/>
      </c>
      <c r="BB209" s="45" t="str">
        <f>IF(Sheet1!CW209&lt;&gt;"", "Yes", "")</f>
        <v/>
      </c>
      <c r="BC209" s="45" t="str">
        <f>IF(Sheet1!CX209&lt;&gt;"", "Yes", "")</f>
        <v/>
      </c>
      <c r="BD209" s="45" t="str">
        <f>IF(Sheet1!CY209&lt;&gt;"", "Yes", "")</f>
        <v/>
      </c>
      <c r="BE209" s="45" t="str">
        <f>IF(Sheet1!CZ209="N", "Didn't see one", IF(Sheet1!CZ209="Y", IF(Sheet1!DA209="Y", "It helped", IF(Sheet1!DA209="N", "It didn't help", "")), ""))</f>
        <v/>
      </c>
      <c r="BF209" s="45" t="str">
        <f>IF(Sheet1!DB209&lt;&gt;"", Sheet1!DB209, "")</f>
        <v/>
      </c>
      <c r="BG209" s="45" t="str">
        <f>IF(Sheet1!DC209="Y", "Yes", IF(Sheet1!DC209="N", "No", ""))</f>
        <v/>
      </c>
      <c r="BH209" s="45" t="str">
        <f>IF(Sheet1!DD209="Y", "Yes", IF(Sheet1!DD209="N", "No", ""))</f>
        <v/>
      </c>
      <c r="BI209" s="45" t="str">
        <f>IF(Sheet1!DE209&lt;&gt;"", "Before", IF(Sheet1!DF209&lt;&gt;"", "After", IF(Sheet1!DG209&lt;&gt;"", "Never in a gang","")))</f>
        <v/>
      </c>
      <c r="BJ209" s="45" t="str">
        <f>IF(Sheet1!DG209&lt;&gt;"", "", IF(Sheet1!DH209&lt;&gt;"", Sheet1!DH209, ""))</f>
        <v/>
      </c>
      <c r="BK209" s="45" t="str">
        <f>IF(Sheet1!DI209="Y", "Yes", IF(Sheet1!DI209="N", "No", ""))</f>
        <v/>
      </c>
      <c r="BL209" s="45" t="str">
        <f>IF(Sheet1!DI209="Y", IF(Sheet1!DJ209&lt;&gt;"", Sheet1!DJ209, ""), "")</f>
        <v/>
      </c>
      <c r="BM209" s="45" t="str">
        <f>IF(Sheet1!DL209&lt;&gt;"", Sheet1!DL209, "")</f>
        <v/>
      </c>
      <c r="BN209" s="45" t="str">
        <f>IF(Sheet1!DM209="Y", "Yes", IF(Sheet1!DM209="N", "No", ""))</f>
        <v/>
      </c>
    </row>
    <row r="210" spans="2:66">
      <c r="B210" s="32" t="str">
        <f>IF(Sheet1!B210="M","Male", IF(Sheet1!B210="F","Female",""))</f>
        <v/>
      </c>
      <c r="C210" s="32" t="str">
        <f>IF(Sheet1!C210&lt;&gt;"","&lt;20",IF(Sheet1!D210&lt;&gt;"","21-30",IF(Sheet1!E210&lt;&gt;"","31-40",(IF(Sheet1!F210&lt;&gt;"","41-50",IF(Sheet1!G210&lt;&gt;"","50+",""))))))</f>
        <v/>
      </c>
      <c r="D210" s="32" t="str">
        <f>IF(Sheet1!H210&lt;&gt;"","Latino",IF(Sheet1!I210&lt;&gt;"", "White", IF(Sheet1!J210&lt;&gt;"", "Asian", IF(Sheet1!K210&lt;&gt;"", "African-American",IF(Sheet1!L210&lt;&gt;"", "Other","")))))</f>
        <v/>
      </c>
      <c r="E210" s="32" t="str">
        <f>IF(Sheet1!M210="N","No",IF(Sheet1!M210="Y","Yes",""))</f>
        <v/>
      </c>
      <c r="F210" s="32" t="str">
        <f>IF(Sheet1!N210&lt;&gt;"","Primary",IF(Sheet1!O210&lt;&gt;"","Middle",IF(Sheet1!P210&lt;&gt;"","Some HS",IF(Sheet1!Q210&lt;&gt;"","HS Diploma",IF(Sheet1!R210&lt;&gt;"","Some College",IF(Sheet1!S210&lt;&gt;"","College Diploma",""))))))</f>
        <v/>
      </c>
      <c r="G210" s="32" t="str">
        <f>IF(Sheet1!U210&lt;&gt;"", "&lt;5", IF(Sheet1!V210&lt;&gt;"", "5-19", IF(Sheet1!W210&lt;&gt;"", "20-40", IF(Sheet1!X210&lt;&gt;"", "&gt;40",""))))</f>
        <v/>
      </c>
      <c r="H210" s="32" t="str">
        <f>IF(Sheet1!Y210&lt;&gt;"", "Parents", IF(Sheet1!Z210&lt;&gt;"", "Illegal Activity", IF(Sheet1!AA210&lt;&gt;"", "Gov't Support", IF(Sheet1!AB210&lt;&gt;"", "Other",""))))</f>
        <v/>
      </c>
      <c r="I210" s="32" t="str">
        <f>IF(Sheet1!AC210="Y", "Yes", IF(Sheet1!AC210="N", "No", ""))</f>
        <v/>
      </c>
      <c r="J210" s="32" t="str">
        <f>IF(Sheet1!AD210="N", "0", IF(Sheet1!AE210&lt;&gt;"", "1", IF(Sheet1!AF210&lt;&gt;"", "2-3", IF(Sheet1!AG210&lt;&gt;"", "4-6", IF(Sheet1!AH210&lt;&gt;"", "7+","")))))</f>
        <v/>
      </c>
      <c r="K210" s="32" t="str">
        <f>IF(Sheet1!AI210&lt;&gt;"", "English", IF(Sheet1!AJ210&lt;&gt;"", "Spanish", IF(Sheet1!AK210&lt;&gt;"", "Other","")))</f>
        <v/>
      </c>
      <c r="L210" s="32" t="str">
        <f>IF(Sheet1!AL210&lt;&gt;"","&lt;$20,000",IF(Sheet1!AM210&lt;&gt;"","$20-49K",IF(Sheet1!AN210&lt;&gt;"","$50-100K",IF(Sheet1!AO210&lt;&gt;"","&gt;$100K",""))))</f>
        <v/>
      </c>
      <c r="M210" s="32" t="str">
        <f>IF(Sheet1!AP210="Y", "Yes", IF(Sheet1!AP210="N", "No",""))</f>
        <v/>
      </c>
      <c r="N210" s="51" t="str">
        <f>IF(Sheet1!AQ210="Y", "Yes", IF(Sheet1!AQ210="N", "No",""))</f>
        <v/>
      </c>
      <c r="O210" s="45" t="str">
        <f>IF(Sheet1!AR210="N", 0, IF(Sheet1!AS210&lt;&gt;"", Sheet1!AS210, ""))</f>
        <v/>
      </c>
      <c r="P210" s="45" t="str">
        <f>IF(Sheet1!AT210&lt;&gt;"", "Never", IF(Sheet1!AU210&lt;&gt;"", "Sometimes", IF(Sheet1!AV210&lt;&gt;"", "Often", IF(Sheet1!AW210&lt;&gt;"", "Always",""))))</f>
        <v/>
      </c>
      <c r="Q210" s="45" t="str">
        <f>IF(Sheet1!AX210="Y", "Yes", IF(Sheet1!AX210="N", "No",""))</f>
        <v/>
      </c>
      <c r="R210" s="45" t="str">
        <f>IF(Sheet1!AY210="Y", IF(Sheet1!AZ210&lt;&gt;"", Sheet1!AZ210-Sheet1!DK210+Sheet1!DL210, ""),"")</f>
        <v/>
      </c>
      <c r="S210" s="45" t="str">
        <f>IF(Sheet1!BA210="Y", IF(Sheet1!BB210&lt;&gt;"", Sheet1!BB210-Sheet1!DK210+Sheet1!DL210, ""),"")</f>
        <v/>
      </c>
      <c r="T210" s="45" t="str">
        <f>IF(Sheet1!BC210="Y", IF(Sheet1!BD210&lt;&gt;"", Sheet1!BD210-Sheet1!DK210+Sheet1!DL210, ""),"")</f>
        <v/>
      </c>
      <c r="U210" s="45" t="str">
        <f>IF(Sheet1!BE210="Y", IF(Sheet1!BF210&lt;&gt;"", Sheet1!BF210-Sheet1!DK210+Sheet1!DL210, ""),"")</f>
        <v/>
      </c>
      <c r="V210" s="45" t="str">
        <f>IF(Sheet1!BG210&lt;&gt;"", Sheet1!BG210,"")</f>
        <v/>
      </c>
      <c r="W210" s="45" t="str">
        <f>IF(Sheet1!BH210&lt;&gt;"", Sheet1!BH210,"")</f>
        <v/>
      </c>
      <c r="X210" s="45" t="str">
        <f>IF(Sheet1!BI210&lt;&gt;"", Sheet1!BI210,"")</f>
        <v/>
      </c>
      <c r="Y210" s="45" t="str">
        <f>IF(Sheet1!BJ210="N", 0, IF(Sheet1!BK210&lt;&gt;"", Sheet1!BK210,""))</f>
        <v/>
      </c>
      <c r="Z210" s="45" t="str">
        <f>IF(Sheet1!BK210="N", 0, IF(Sheet1!BL210&lt;&gt;"", Sheet1!BL210,""))</f>
        <v/>
      </c>
      <c r="AA210" s="45" t="str">
        <f>IF(Sheet1!BN210&lt;&gt;"", Sheet1!BN210, "")</f>
        <v/>
      </c>
      <c r="AB210" s="45" t="str">
        <f>IF(Sheet1!BO210="Y", "Yes", IF(Sheet1!BO210="N", "No", IF(Sheet1!BO210="NA", "NA","")))</f>
        <v/>
      </c>
      <c r="AC210" s="45" t="str">
        <f>IF(Sheet1!BO210="N", "No", IF(Sheet1!BO210="NA", "No kids", IF(Sheet1!BP210="Y", "Enough", IF(Sheet1!BP210="N", "Not enough", ""))))</f>
        <v/>
      </c>
      <c r="AD210" s="45" t="str">
        <f>IF(Sheet1!BQ210="Y", "Yes", IF(Sheet1!BQ210="N", "No",""))</f>
        <v/>
      </c>
      <c r="AE210" s="45" t="str">
        <f>IF(Sheet1!BR210&lt;&gt;"", Sheet1!BR210, "")</f>
        <v/>
      </c>
      <c r="AF210" s="45" t="str">
        <f>IF(Sheet1!BS210&lt;&gt;"", "Yes", IF(Sheet1!BT210&lt;&gt;"", "No", IF(Sheet1!BU210&lt;&gt;"", "No surviving parent", IF(Sheet1!BV210&lt;&gt;"", "Don't know",""))))</f>
        <v/>
      </c>
      <c r="AG210" s="45" t="str">
        <f>IF(Sheet1!BW210&lt;&gt;"", "Yes", IF(Sheet1!BX210&lt;&gt;"", "No", IF(Sheet1!BY210&lt;&gt;"", "No surviving parent", IF(Sheet1!BZ210&lt;&gt;"", "Don't know",""))))</f>
        <v/>
      </c>
      <c r="AH210" s="45" t="str">
        <f>IF(Sheet1!CA210&lt;&gt;"", "Yes","")</f>
        <v/>
      </c>
      <c r="AI210" s="45" t="str">
        <f>IF(Sheet1!CB210&lt;&gt;"", "Yes","")</f>
        <v/>
      </c>
      <c r="AJ210" s="45" t="str">
        <f>IF(Sheet1!CC210&lt;&gt;"", "Yes","")</f>
        <v/>
      </c>
      <c r="AK210" s="45" t="str">
        <f>IF(Sheet1!CD210&lt;&gt;"", "Yes","")</f>
        <v/>
      </c>
      <c r="AL210" s="45" t="str">
        <f>IF(Sheet1!CE210&lt;&gt;"", "Yes","")</f>
        <v/>
      </c>
      <c r="AM210" s="45" t="str">
        <f>IF(Sheet1!CF210&lt;&gt;"", Sheet1!CF210, "")</f>
        <v/>
      </c>
      <c r="AN210" s="45" t="str">
        <f>IF(Sheet1!CG210="Y", "Yes", IF(Sheet1!CG210="N", "No",""))</f>
        <v/>
      </c>
      <c r="AO210" s="45" t="str">
        <f>IF(Sheet1!CH210&lt;&gt;"", Sheet1!CH210, "")</f>
        <v/>
      </c>
      <c r="AP210" s="45" t="str">
        <f>IF(Sheet1!CI210&lt;&gt;"", "No family support", IF(Sheet1!CJ210&lt;&gt;"", "A little family support", IF(Sheet1!CK210&lt;&gt;"", "A lot of family support","")))</f>
        <v/>
      </c>
      <c r="AQ210" s="45" t="str">
        <f>IF(Sheet1!CL210&lt;&gt;"", Sheet1!CL210, "")</f>
        <v/>
      </c>
      <c r="AR210" s="45" t="str">
        <f>IF(Sheet1!CM210="Y", "Yes", IF(Sheet1!CM210="N", "No",""))</f>
        <v/>
      </c>
      <c r="AS210" s="45" t="str">
        <f>IF(Sheet1!CN210&lt;&gt;"", "Boys and Girls Club was supportive", "")</f>
        <v/>
      </c>
      <c r="AT210" s="45" t="str">
        <f>IF(Sheet1!CO210&lt;&gt;"", "Supported by Reach program", "")</f>
        <v/>
      </c>
      <c r="AU210" s="45" t="str">
        <f>IF(Sheet1!CP210&lt;&gt;"", "Supported by Girls Inc", "")</f>
        <v/>
      </c>
      <c r="AV210" s="45" t="str">
        <f>IF(Sheet1!CQ210&lt;&gt;"", "Supported by sports teams", "")</f>
        <v/>
      </c>
      <c r="AW210" s="45" t="str">
        <f>IF(Sheet1!CR210&lt;&gt;"", "Supported by other groups", "")</f>
        <v/>
      </c>
      <c r="AX210" s="45" t="str">
        <f>IF(Sheet1!CS210&lt;&gt;"", Sheet1!CS210, "")</f>
        <v/>
      </c>
      <c r="AY210" s="45" t="str">
        <f>IF(Sheet1!CT210="Y", "Yes", IF(Sheet1!CT210="N", "No", ""))</f>
        <v/>
      </c>
      <c r="AZ210" s="45" t="str">
        <f>IF(Sheet1!CU210="Y", "Yes", IF(Sheet1!CU210="N", "No", ""))</f>
        <v/>
      </c>
      <c r="BA210" s="45" t="str">
        <f>IF(Sheet1!CV210&lt;&gt;"", "Yes", "")</f>
        <v/>
      </c>
      <c r="BB210" s="45" t="str">
        <f>IF(Sheet1!CW210&lt;&gt;"", "Yes", "")</f>
        <v/>
      </c>
      <c r="BC210" s="45" t="str">
        <f>IF(Sheet1!CX210&lt;&gt;"", "Yes", "")</f>
        <v/>
      </c>
      <c r="BD210" s="45" t="str">
        <f>IF(Sheet1!CY210&lt;&gt;"", "Yes", "")</f>
        <v/>
      </c>
      <c r="BE210" s="45" t="str">
        <f>IF(Sheet1!CZ210="N", "Didn't see one", IF(Sheet1!CZ210="Y", IF(Sheet1!DA210="Y", "It helped", IF(Sheet1!DA210="N", "It didn't help", "")), ""))</f>
        <v/>
      </c>
      <c r="BF210" s="45" t="str">
        <f>IF(Sheet1!DB210&lt;&gt;"", Sheet1!DB210, "")</f>
        <v/>
      </c>
      <c r="BG210" s="45" t="str">
        <f>IF(Sheet1!DC210="Y", "Yes", IF(Sheet1!DC210="N", "No", ""))</f>
        <v/>
      </c>
      <c r="BH210" s="45" t="str">
        <f>IF(Sheet1!DD210="Y", "Yes", IF(Sheet1!DD210="N", "No", ""))</f>
        <v/>
      </c>
      <c r="BI210" s="45" t="str">
        <f>IF(Sheet1!DE210&lt;&gt;"", "Before", IF(Sheet1!DF210&lt;&gt;"", "After", IF(Sheet1!DG210&lt;&gt;"", "Never in a gang","")))</f>
        <v/>
      </c>
      <c r="BJ210" s="45" t="str">
        <f>IF(Sheet1!DG210&lt;&gt;"", "", IF(Sheet1!DH210&lt;&gt;"", Sheet1!DH210, ""))</f>
        <v/>
      </c>
      <c r="BK210" s="45" t="str">
        <f>IF(Sheet1!DI210="Y", "Yes", IF(Sheet1!DI210="N", "No", ""))</f>
        <v/>
      </c>
      <c r="BL210" s="45" t="str">
        <f>IF(Sheet1!DI210="Y", IF(Sheet1!DJ210&lt;&gt;"", Sheet1!DJ210, ""), "")</f>
        <v/>
      </c>
      <c r="BM210" s="45" t="str">
        <f>IF(Sheet1!DL210&lt;&gt;"", Sheet1!DL210, "")</f>
        <v/>
      </c>
      <c r="BN210" s="45" t="str">
        <f>IF(Sheet1!DM210="Y", "Yes", IF(Sheet1!DM210="N", "No", ""))</f>
        <v/>
      </c>
    </row>
    <row r="211" spans="2:66">
      <c r="B211" s="32" t="str">
        <f>IF(Sheet1!B211="M","Male", IF(Sheet1!B211="F","Female",""))</f>
        <v/>
      </c>
      <c r="C211" s="32" t="str">
        <f>IF(Sheet1!C211&lt;&gt;"","&lt;20",IF(Sheet1!D211&lt;&gt;"","21-30",IF(Sheet1!E211&lt;&gt;"","31-40",(IF(Sheet1!F211&lt;&gt;"","41-50",IF(Sheet1!G211&lt;&gt;"","50+",""))))))</f>
        <v/>
      </c>
      <c r="D211" s="32" t="str">
        <f>IF(Sheet1!H211&lt;&gt;"","Latino",IF(Sheet1!I211&lt;&gt;"", "White", IF(Sheet1!J211&lt;&gt;"", "Asian", IF(Sheet1!K211&lt;&gt;"", "African-American",IF(Sheet1!L211&lt;&gt;"", "Other","")))))</f>
        <v/>
      </c>
      <c r="E211" s="32" t="str">
        <f>IF(Sheet1!M211="N","No",IF(Sheet1!M211="Y","Yes",""))</f>
        <v/>
      </c>
      <c r="F211" s="32" t="str">
        <f>IF(Sheet1!N211&lt;&gt;"","Primary",IF(Sheet1!O211&lt;&gt;"","Middle",IF(Sheet1!P211&lt;&gt;"","Some HS",IF(Sheet1!Q211&lt;&gt;"","HS Diploma",IF(Sheet1!R211&lt;&gt;"","Some College",IF(Sheet1!S211&lt;&gt;"","College Diploma",""))))))</f>
        <v/>
      </c>
      <c r="G211" s="32" t="str">
        <f>IF(Sheet1!U211&lt;&gt;"", "&lt;5", IF(Sheet1!V211&lt;&gt;"", "5-19", IF(Sheet1!W211&lt;&gt;"", "20-40", IF(Sheet1!X211&lt;&gt;"", "&gt;40",""))))</f>
        <v/>
      </c>
      <c r="H211" s="32" t="str">
        <f>IF(Sheet1!Y211&lt;&gt;"", "Parents", IF(Sheet1!Z211&lt;&gt;"", "Illegal Activity", IF(Sheet1!AA211&lt;&gt;"", "Gov't Support", IF(Sheet1!AB211&lt;&gt;"", "Other",""))))</f>
        <v/>
      </c>
      <c r="I211" s="32" t="str">
        <f>IF(Sheet1!AC211="Y", "Yes", IF(Sheet1!AC211="N", "No", ""))</f>
        <v/>
      </c>
      <c r="J211" s="32" t="str">
        <f>IF(Sheet1!AD211="N", "0", IF(Sheet1!AE211&lt;&gt;"", "1", IF(Sheet1!AF211&lt;&gt;"", "2-3", IF(Sheet1!AG211&lt;&gt;"", "4-6", IF(Sheet1!AH211&lt;&gt;"", "7+","")))))</f>
        <v/>
      </c>
      <c r="K211" s="32" t="str">
        <f>IF(Sheet1!AI211&lt;&gt;"", "English", IF(Sheet1!AJ211&lt;&gt;"", "Spanish", IF(Sheet1!AK211&lt;&gt;"", "Other","")))</f>
        <v/>
      </c>
      <c r="L211" s="32" t="str">
        <f>IF(Sheet1!AL211&lt;&gt;"","&lt;$20,000",IF(Sheet1!AM211&lt;&gt;"","$20-49K",IF(Sheet1!AN211&lt;&gt;"","$50-100K",IF(Sheet1!AO211&lt;&gt;"","&gt;$100K",""))))</f>
        <v/>
      </c>
      <c r="M211" s="32" t="str">
        <f>IF(Sheet1!AP211="Y", "Yes", IF(Sheet1!AP211="N", "No",""))</f>
        <v/>
      </c>
      <c r="N211" s="51" t="str">
        <f>IF(Sheet1!AQ211="Y", "Yes", IF(Sheet1!AQ211="N", "No",""))</f>
        <v/>
      </c>
      <c r="O211" s="45" t="str">
        <f>IF(Sheet1!AR211="N", 0, IF(Sheet1!AS211&lt;&gt;"", Sheet1!AS211, ""))</f>
        <v/>
      </c>
      <c r="P211" s="45" t="str">
        <f>IF(Sheet1!AT211&lt;&gt;"", "Never", IF(Sheet1!AU211&lt;&gt;"", "Sometimes", IF(Sheet1!AV211&lt;&gt;"", "Often", IF(Sheet1!AW211&lt;&gt;"", "Always",""))))</f>
        <v/>
      </c>
      <c r="Q211" s="45" t="str">
        <f>IF(Sheet1!AX211="Y", "Yes", IF(Sheet1!AX211="N", "No",""))</f>
        <v/>
      </c>
      <c r="R211" s="45" t="str">
        <f>IF(Sheet1!AY211="Y", IF(Sheet1!AZ211&lt;&gt;"", Sheet1!AZ211-Sheet1!DK211+Sheet1!DL211, ""),"")</f>
        <v/>
      </c>
      <c r="S211" s="45" t="str">
        <f>IF(Sheet1!BA211="Y", IF(Sheet1!BB211&lt;&gt;"", Sheet1!BB211-Sheet1!DK211+Sheet1!DL211, ""),"")</f>
        <v/>
      </c>
      <c r="T211" s="45" t="str">
        <f>IF(Sheet1!BC211="Y", IF(Sheet1!BD211&lt;&gt;"", Sheet1!BD211-Sheet1!DK211+Sheet1!DL211, ""),"")</f>
        <v/>
      </c>
      <c r="U211" s="45" t="str">
        <f>IF(Sheet1!BE211="Y", IF(Sheet1!BF211&lt;&gt;"", Sheet1!BF211-Sheet1!DK211+Sheet1!DL211, ""),"")</f>
        <v/>
      </c>
      <c r="V211" s="45" t="str">
        <f>IF(Sheet1!BG211&lt;&gt;"", Sheet1!BG211,"")</f>
        <v/>
      </c>
      <c r="W211" s="45" t="str">
        <f>IF(Sheet1!BH211&lt;&gt;"", Sheet1!BH211,"")</f>
        <v/>
      </c>
      <c r="X211" s="45" t="str">
        <f>IF(Sheet1!BI211&lt;&gt;"", Sheet1!BI211,"")</f>
        <v/>
      </c>
      <c r="Y211" s="45" t="str">
        <f>IF(Sheet1!BJ211="N", 0, IF(Sheet1!BK211&lt;&gt;"", Sheet1!BK211,""))</f>
        <v/>
      </c>
      <c r="Z211" s="45" t="str">
        <f>IF(Sheet1!BK211="N", 0, IF(Sheet1!BL211&lt;&gt;"", Sheet1!BL211,""))</f>
        <v/>
      </c>
      <c r="AA211" s="45" t="str">
        <f>IF(Sheet1!BN211&lt;&gt;"", Sheet1!BN211, "")</f>
        <v/>
      </c>
      <c r="AB211" s="45" t="str">
        <f>IF(Sheet1!BO211="Y", "Yes", IF(Sheet1!BO211="N", "No", IF(Sheet1!BO211="NA", "NA","")))</f>
        <v/>
      </c>
      <c r="AC211" s="45" t="str">
        <f>IF(Sheet1!BO211="N", "No", IF(Sheet1!BO211="NA", "No kids", IF(Sheet1!BP211="Y", "Enough", IF(Sheet1!BP211="N", "Not enough", ""))))</f>
        <v/>
      </c>
      <c r="AD211" s="45" t="str">
        <f>IF(Sheet1!BQ211="Y", "Yes", IF(Sheet1!BQ211="N", "No",""))</f>
        <v/>
      </c>
      <c r="AE211" s="45" t="str">
        <f>IF(Sheet1!BR211&lt;&gt;"", Sheet1!BR211, "")</f>
        <v/>
      </c>
      <c r="AF211" s="45" t="str">
        <f>IF(Sheet1!BS211&lt;&gt;"", "Yes", IF(Sheet1!BT211&lt;&gt;"", "No", IF(Sheet1!BU211&lt;&gt;"", "No surviving parent", IF(Sheet1!BV211&lt;&gt;"", "Don't know",""))))</f>
        <v/>
      </c>
      <c r="AG211" s="45" t="str">
        <f>IF(Sheet1!BW211&lt;&gt;"", "Yes", IF(Sheet1!BX211&lt;&gt;"", "No", IF(Sheet1!BY211&lt;&gt;"", "No surviving parent", IF(Sheet1!BZ211&lt;&gt;"", "Don't know",""))))</f>
        <v/>
      </c>
      <c r="AH211" s="45" t="str">
        <f>IF(Sheet1!CA211&lt;&gt;"", "Yes","")</f>
        <v/>
      </c>
      <c r="AI211" s="45" t="str">
        <f>IF(Sheet1!CB211&lt;&gt;"", "Yes","")</f>
        <v/>
      </c>
      <c r="AJ211" s="45" t="str">
        <f>IF(Sheet1!CC211&lt;&gt;"", "Yes","")</f>
        <v/>
      </c>
      <c r="AK211" s="45" t="str">
        <f>IF(Sheet1!CD211&lt;&gt;"", "Yes","")</f>
        <v/>
      </c>
      <c r="AL211" s="45" t="str">
        <f>IF(Sheet1!CE211&lt;&gt;"", "Yes","")</f>
        <v/>
      </c>
      <c r="AM211" s="45" t="str">
        <f>IF(Sheet1!CF211&lt;&gt;"", Sheet1!CF211, "")</f>
        <v/>
      </c>
      <c r="AN211" s="45" t="str">
        <f>IF(Sheet1!CG211="Y", "Yes", IF(Sheet1!CG211="N", "No",""))</f>
        <v/>
      </c>
      <c r="AO211" s="45" t="str">
        <f>IF(Sheet1!CH211&lt;&gt;"", Sheet1!CH211, "")</f>
        <v/>
      </c>
      <c r="AP211" s="45" t="str">
        <f>IF(Sheet1!CI211&lt;&gt;"", "No family support", IF(Sheet1!CJ211&lt;&gt;"", "A little family support", IF(Sheet1!CK211&lt;&gt;"", "A lot of family support","")))</f>
        <v/>
      </c>
      <c r="AQ211" s="45" t="str">
        <f>IF(Sheet1!CL211&lt;&gt;"", Sheet1!CL211, "")</f>
        <v/>
      </c>
      <c r="AR211" s="45" t="str">
        <f>IF(Sheet1!CM211="Y", "Yes", IF(Sheet1!CM211="N", "No",""))</f>
        <v/>
      </c>
      <c r="AS211" s="45" t="str">
        <f>IF(Sheet1!CN211&lt;&gt;"", "Boys and Girls Club was supportive", "")</f>
        <v/>
      </c>
      <c r="AT211" s="45" t="str">
        <f>IF(Sheet1!CO211&lt;&gt;"", "Supported by Reach program", "")</f>
        <v/>
      </c>
      <c r="AU211" s="45" t="str">
        <f>IF(Sheet1!CP211&lt;&gt;"", "Supported by Girls Inc", "")</f>
        <v/>
      </c>
      <c r="AV211" s="45" t="str">
        <f>IF(Sheet1!CQ211&lt;&gt;"", "Supported by sports teams", "")</f>
        <v/>
      </c>
      <c r="AW211" s="45" t="str">
        <f>IF(Sheet1!CR211&lt;&gt;"", "Supported by other groups", "")</f>
        <v/>
      </c>
      <c r="AX211" s="45" t="str">
        <f>IF(Sheet1!CS211&lt;&gt;"", Sheet1!CS211, "")</f>
        <v/>
      </c>
      <c r="AY211" s="45" t="str">
        <f>IF(Sheet1!CT211="Y", "Yes", IF(Sheet1!CT211="N", "No", ""))</f>
        <v/>
      </c>
      <c r="AZ211" s="45" t="str">
        <f>IF(Sheet1!CU211="Y", "Yes", IF(Sheet1!CU211="N", "No", ""))</f>
        <v/>
      </c>
      <c r="BA211" s="45" t="str">
        <f>IF(Sheet1!CV211&lt;&gt;"", "Yes", "")</f>
        <v/>
      </c>
      <c r="BB211" s="45" t="str">
        <f>IF(Sheet1!CW211&lt;&gt;"", "Yes", "")</f>
        <v/>
      </c>
      <c r="BC211" s="45" t="str">
        <f>IF(Sheet1!CX211&lt;&gt;"", "Yes", "")</f>
        <v/>
      </c>
      <c r="BD211" s="45" t="str">
        <f>IF(Sheet1!CY211&lt;&gt;"", "Yes", "")</f>
        <v/>
      </c>
      <c r="BE211" s="45" t="str">
        <f>IF(Sheet1!CZ211="N", "Didn't see one", IF(Sheet1!CZ211="Y", IF(Sheet1!DA211="Y", "It helped", IF(Sheet1!DA211="N", "It didn't help", "")), ""))</f>
        <v/>
      </c>
      <c r="BF211" s="45" t="str">
        <f>IF(Sheet1!DB211&lt;&gt;"", Sheet1!DB211, "")</f>
        <v/>
      </c>
      <c r="BG211" s="45" t="str">
        <f>IF(Sheet1!DC211="Y", "Yes", IF(Sheet1!DC211="N", "No", ""))</f>
        <v/>
      </c>
      <c r="BH211" s="45" t="str">
        <f>IF(Sheet1!DD211="Y", "Yes", IF(Sheet1!DD211="N", "No", ""))</f>
        <v/>
      </c>
      <c r="BI211" s="45" t="str">
        <f>IF(Sheet1!DE211&lt;&gt;"", "Before", IF(Sheet1!DF211&lt;&gt;"", "After", IF(Sheet1!DG211&lt;&gt;"", "Never in a gang","")))</f>
        <v/>
      </c>
      <c r="BJ211" s="45" t="str">
        <f>IF(Sheet1!DG211&lt;&gt;"", "", IF(Sheet1!DH211&lt;&gt;"", Sheet1!DH211, ""))</f>
        <v/>
      </c>
      <c r="BK211" s="45" t="str">
        <f>IF(Sheet1!DI211="Y", "Yes", IF(Sheet1!DI211="N", "No", ""))</f>
        <v/>
      </c>
      <c r="BL211" s="45" t="str">
        <f>IF(Sheet1!DI211="Y", IF(Sheet1!DJ211&lt;&gt;"", Sheet1!DJ211, ""), "")</f>
        <v/>
      </c>
      <c r="BM211" s="45" t="str">
        <f>IF(Sheet1!DL211&lt;&gt;"", Sheet1!DL211, "")</f>
        <v/>
      </c>
      <c r="BN211" s="45" t="str">
        <f>IF(Sheet1!DM211="Y", "Yes", IF(Sheet1!DM211="N", "No", ""))</f>
        <v/>
      </c>
    </row>
    <row r="212" spans="2:66">
      <c r="B212" s="32" t="str">
        <f>IF(Sheet1!B212="M","Male", IF(Sheet1!B212="F","Female",""))</f>
        <v/>
      </c>
      <c r="C212" s="32" t="str">
        <f>IF(Sheet1!C212&lt;&gt;"","&lt;20",IF(Sheet1!D212&lt;&gt;"","21-30",IF(Sheet1!E212&lt;&gt;"","31-40",(IF(Sheet1!F212&lt;&gt;"","41-50",IF(Sheet1!G212&lt;&gt;"","50+",""))))))</f>
        <v/>
      </c>
      <c r="D212" s="32" t="str">
        <f>IF(Sheet1!H212&lt;&gt;"","Latino",IF(Sheet1!I212&lt;&gt;"", "White", IF(Sheet1!J212&lt;&gt;"", "Asian", IF(Sheet1!K212&lt;&gt;"", "African-American",IF(Sheet1!L212&lt;&gt;"", "Other","")))))</f>
        <v/>
      </c>
      <c r="E212" s="32" t="str">
        <f>IF(Sheet1!M212="N","No",IF(Sheet1!M212="Y","Yes",""))</f>
        <v/>
      </c>
      <c r="F212" s="32" t="str">
        <f>IF(Sheet1!N212&lt;&gt;"","Primary",IF(Sheet1!O212&lt;&gt;"","Middle",IF(Sheet1!P212&lt;&gt;"","Some HS",IF(Sheet1!Q212&lt;&gt;"","HS Diploma",IF(Sheet1!R212&lt;&gt;"","Some College",IF(Sheet1!S212&lt;&gt;"","College Diploma",""))))))</f>
        <v/>
      </c>
      <c r="G212" s="32" t="str">
        <f>IF(Sheet1!U212&lt;&gt;"", "&lt;5", IF(Sheet1!V212&lt;&gt;"", "5-19", IF(Sheet1!W212&lt;&gt;"", "20-40", IF(Sheet1!X212&lt;&gt;"", "&gt;40",""))))</f>
        <v/>
      </c>
      <c r="H212" s="32" t="str">
        <f>IF(Sheet1!Y212&lt;&gt;"", "Parents", IF(Sheet1!Z212&lt;&gt;"", "Illegal Activity", IF(Sheet1!AA212&lt;&gt;"", "Gov't Support", IF(Sheet1!AB212&lt;&gt;"", "Other",""))))</f>
        <v/>
      </c>
      <c r="I212" s="32" t="str">
        <f>IF(Sheet1!AC212="Y", "Yes", IF(Sheet1!AC212="N", "No", ""))</f>
        <v/>
      </c>
      <c r="J212" s="32" t="str">
        <f>IF(Sheet1!AD212="N", "0", IF(Sheet1!AE212&lt;&gt;"", "1", IF(Sheet1!AF212&lt;&gt;"", "2-3", IF(Sheet1!AG212&lt;&gt;"", "4-6", IF(Sheet1!AH212&lt;&gt;"", "7+","")))))</f>
        <v/>
      </c>
      <c r="K212" s="32" t="str">
        <f>IF(Sheet1!AI212&lt;&gt;"", "English", IF(Sheet1!AJ212&lt;&gt;"", "Spanish", IF(Sheet1!AK212&lt;&gt;"", "Other","")))</f>
        <v/>
      </c>
      <c r="L212" s="32" t="str">
        <f>IF(Sheet1!AL212&lt;&gt;"","&lt;$20,000",IF(Sheet1!AM212&lt;&gt;"","$20-49K",IF(Sheet1!AN212&lt;&gt;"","$50-100K",IF(Sheet1!AO212&lt;&gt;"","&gt;$100K",""))))</f>
        <v/>
      </c>
      <c r="M212" s="32" t="str">
        <f>IF(Sheet1!AP212="Y", "Yes", IF(Sheet1!AP212="N", "No",""))</f>
        <v/>
      </c>
      <c r="N212" s="51" t="str">
        <f>IF(Sheet1!AQ212="Y", "Yes", IF(Sheet1!AQ212="N", "No",""))</f>
        <v/>
      </c>
      <c r="O212" s="45" t="str">
        <f>IF(Sheet1!AR212="N", 0, IF(Sheet1!AS212&lt;&gt;"", Sheet1!AS212, ""))</f>
        <v/>
      </c>
      <c r="P212" s="45" t="str">
        <f>IF(Sheet1!AT212&lt;&gt;"", "Never", IF(Sheet1!AU212&lt;&gt;"", "Sometimes", IF(Sheet1!AV212&lt;&gt;"", "Often", IF(Sheet1!AW212&lt;&gt;"", "Always",""))))</f>
        <v/>
      </c>
      <c r="Q212" s="45" t="str">
        <f>IF(Sheet1!AX212="Y", "Yes", IF(Sheet1!AX212="N", "No",""))</f>
        <v/>
      </c>
      <c r="R212" s="45" t="str">
        <f>IF(Sheet1!AY212="Y", IF(Sheet1!AZ212&lt;&gt;"", Sheet1!AZ212-Sheet1!DK212+Sheet1!DL212, ""),"")</f>
        <v/>
      </c>
      <c r="S212" s="45" t="str">
        <f>IF(Sheet1!BA212="Y", IF(Sheet1!BB212&lt;&gt;"", Sheet1!BB212-Sheet1!DK212+Sheet1!DL212, ""),"")</f>
        <v/>
      </c>
      <c r="T212" s="45" t="str">
        <f>IF(Sheet1!BC212="Y", IF(Sheet1!BD212&lt;&gt;"", Sheet1!BD212-Sheet1!DK212+Sheet1!DL212, ""),"")</f>
        <v/>
      </c>
      <c r="U212" s="45" t="str">
        <f>IF(Sheet1!BE212="Y", IF(Sheet1!BF212&lt;&gt;"", Sheet1!BF212-Sheet1!DK212+Sheet1!DL212, ""),"")</f>
        <v/>
      </c>
      <c r="V212" s="45" t="str">
        <f>IF(Sheet1!BG212&lt;&gt;"", Sheet1!BG212,"")</f>
        <v/>
      </c>
      <c r="W212" s="45" t="str">
        <f>IF(Sheet1!BH212&lt;&gt;"", Sheet1!BH212,"")</f>
        <v/>
      </c>
      <c r="X212" s="45" t="str">
        <f>IF(Sheet1!BI212&lt;&gt;"", Sheet1!BI212,"")</f>
        <v/>
      </c>
      <c r="Y212" s="45" t="str">
        <f>IF(Sheet1!BJ212="N", 0, IF(Sheet1!BK212&lt;&gt;"", Sheet1!BK212,""))</f>
        <v/>
      </c>
      <c r="Z212" s="45" t="str">
        <f>IF(Sheet1!BK212="N", 0, IF(Sheet1!BL212&lt;&gt;"", Sheet1!BL212,""))</f>
        <v/>
      </c>
      <c r="AA212" s="45" t="str">
        <f>IF(Sheet1!BN212&lt;&gt;"", Sheet1!BN212, "")</f>
        <v/>
      </c>
      <c r="AB212" s="45" t="str">
        <f>IF(Sheet1!BO212="Y", "Yes", IF(Sheet1!BO212="N", "No", IF(Sheet1!BO212="NA", "NA","")))</f>
        <v/>
      </c>
      <c r="AC212" s="45" t="str">
        <f>IF(Sheet1!BO212="N", "No", IF(Sheet1!BO212="NA", "No kids", IF(Sheet1!BP212="Y", "Enough", IF(Sheet1!BP212="N", "Not enough", ""))))</f>
        <v/>
      </c>
      <c r="AD212" s="45" t="str">
        <f>IF(Sheet1!BQ212="Y", "Yes", IF(Sheet1!BQ212="N", "No",""))</f>
        <v/>
      </c>
      <c r="AE212" s="45" t="str">
        <f>IF(Sheet1!BR212&lt;&gt;"", Sheet1!BR212, "")</f>
        <v/>
      </c>
      <c r="AF212" s="45" t="str">
        <f>IF(Sheet1!BS212&lt;&gt;"", "Yes", IF(Sheet1!BT212&lt;&gt;"", "No", IF(Sheet1!BU212&lt;&gt;"", "No surviving parent", IF(Sheet1!BV212&lt;&gt;"", "Don't know",""))))</f>
        <v/>
      </c>
      <c r="AG212" s="45" t="str">
        <f>IF(Sheet1!BW212&lt;&gt;"", "Yes", IF(Sheet1!BX212&lt;&gt;"", "No", IF(Sheet1!BY212&lt;&gt;"", "No surviving parent", IF(Sheet1!BZ212&lt;&gt;"", "Don't know",""))))</f>
        <v/>
      </c>
      <c r="AH212" s="45" t="str">
        <f>IF(Sheet1!CA212&lt;&gt;"", "Yes","")</f>
        <v/>
      </c>
      <c r="AI212" s="45" t="str">
        <f>IF(Sheet1!CB212&lt;&gt;"", "Yes","")</f>
        <v/>
      </c>
      <c r="AJ212" s="45" t="str">
        <f>IF(Sheet1!CC212&lt;&gt;"", "Yes","")</f>
        <v/>
      </c>
      <c r="AK212" s="45" t="str">
        <f>IF(Sheet1!CD212&lt;&gt;"", "Yes","")</f>
        <v/>
      </c>
      <c r="AL212" s="45" t="str">
        <f>IF(Sheet1!CE212&lt;&gt;"", "Yes","")</f>
        <v/>
      </c>
      <c r="AM212" s="45" t="str">
        <f>IF(Sheet1!CF212&lt;&gt;"", Sheet1!CF212, "")</f>
        <v/>
      </c>
      <c r="AN212" s="45" t="str">
        <f>IF(Sheet1!CG212="Y", "Yes", IF(Sheet1!CG212="N", "No",""))</f>
        <v/>
      </c>
      <c r="AO212" s="45" t="str">
        <f>IF(Sheet1!CH212&lt;&gt;"", Sheet1!CH212, "")</f>
        <v/>
      </c>
      <c r="AP212" s="45" t="str">
        <f>IF(Sheet1!CI212&lt;&gt;"", "No family support", IF(Sheet1!CJ212&lt;&gt;"", "A little family support", IF(Sheet1!CK212&lt;&gt;"", "A lot of family support","")))</f>
        <v/>
      </c>
      <c r="AQ212" s="45" t="str">
        <f>IF(Sheet1!CL212&lt;&gt;"", Sheet1!CL212, "")</f>
        <v/>
      </c>
      <c r="AR212" s="45" t="str">
        <f>IF(Sheet1!CM212="Y", "Yes", IF(Sheet1!CM212="N", "No",""))</f>
        <v/>
      </c>
      <c r="AS212" s="45" t="str">
        <f>IF(Sheet1!CN212&lt;&gt;"", "Boys and Girls Club was supportive", "")</f>
        <v/>
      </c>
      <c r="AT212" s="45" t="str">
        <f>IF(Sheet1!CO212&lt;&gt;"", "Supported by Reach program", "")</f>
        <v/>
      </c>
      <c r="AU212" s="45" t="str">
        <f>IF(Sheet1!CP212&lt;&gt;"", "Supported by Girls Inc", "")</f>
        <v/>
      </c>
      <c r="AV212" s="45" t="str">
        <f>IF(Sheet1!CQ212&lt;&gt;"", "Supported by sports teams", "")</f>
        <v/>
      </c>
      <c r="AW212" s="45" t="str">
        <f>IF(Sheet1!CR212&lt;&gt;"", "Supported by other groups", "")</f>
        <v/>
      </c>
      <c r="AX212" s="45" t="str">
        <f>IF(Sheet1!CS212&lt;&gt;"", Sheet1!CS212, "")</f>
        <v/>
      </c>
      <c r="AY212" s="45" t="str">
        <f>IF(Sheet1!CT212="Y", "Yes", IF(Sheet1!CT212="N", "No", ""))</f>
        <v/>
      </c>
      <c r="AZ212" s="45" t="str">
        <f>IF(Sheet1!CU212="Y", "Yes", IF(Sheet1!CU212="N", "No", ""))</f>
        <v/>
      </c>
      <c r="BA212" s="45" t="str">
        <f>IF(Sheet1!CV212&lt;&gt;"", "Yes", "")</f>
        <v/>
      </c>
      <c r="BB212" s="45" t="str">
        <f>IF(Sheet1!CW212&lt;&gt;"", "Yes", "")</f>
        <v/>
      </c>
      <c r="BC212" s="45" t="str">
        <f>IF(Sheet1!CX212&lt;&gt;"", "Yes", "")</f>
        <v/>
      </c>
      <c r="BD212" s="45" t="str">
        <f>IF(Sheet1!CY212&lt;&gt;"", "Yes", "")</f>
        <v/>
      </c>
      <c r="BE212" s="45" t="str">
        <f>IF(Sheet1!CZ212="N", "Didn't see one", IF(Sheet1!CZ212="Y", IF(Sheet1!DA212="Y", "It helped", IF(Sheet1!DA212="N", "It didn't help", "")), ""))</f>
        <v/>
      </c>
      <c r="BF212" s="45" t="str">
        <f>IF(Sheet1!DB212&lt;&gt;"", Sheet1!DB212, "")</f>
        <v/>
      </c>
      <c r="BG212" s="45" t="str">
        <f>IF(Sheet1!DC212="Y", "Yes", IF(Sheet1!DC212="N", "No", ""))</f>
        <v/>
      </c>
      <c r="BH212" s="45" t="str">
        <f>IF(Sheet1!DD212="Y", "Yes", IF(Sheet1!DD212="N", "No", ""))</f>
        <v/>
      </c>
      <c r="BI212" s="45" t="str">
        <f>IF(Sheet1!DE212&lt;&gt;"", "Before", IF(Sheet1!DF212&lt;&gt;"", "After", IF(Sheet1!DG212&lt;&gt;"", "Never in a gang","")))</f>
        <v/>
      </c>
      <c r="BJ212" s="45" t="str">
        <f>IF(Sheet1!DG212&lt;&gt;"", "", IF(Sheet1!DH212&lt;&gt;"", Sheet1!DH212, ""))</f>
        <v/>
      </c>
      <c r="BK212" s="45" t="str">
        <f>IF(Sheet1!DI212="Y", "Yes", IF(Sheet1!DI212="N", "No", ""))</f>
        <v/>
      </c>
      <c r="BL212" s="45" t="str">
        <f>IF(Sheet1!DI212="Y", IF(Sheet1!DJ212&lt;&gt;"", Sheet1!DJ212, ""), "")</f>
        <v/>
      </c>
      <c r="BM212" s="45" t="str">
        <f>IF(Sheet1!DL212&lt;&gt;"", Sheet1!DL212, "")</f>
        <v/>
      </c>
      <c r="BN212" s="45" t="str">
        <f>IF(Sheet1!DM212="Y", "Yes", IF(Sheet1!DM212="N", "No", ""))</f>
        <v/>
      </c>
    </row>
    <row r="213" spans="2:66">
      <c r="B213" s="32" t="str">
        <f>IF(Sheet1!B213="M","Male", IF(Sheet1!B213="F","Female",""))</f>
        <v/>
      </c>
      <c r="C213" s="32" t="str">
        <f>IF(Sheet1!C213&lt;&gt;"","&lt;20",IF(Sheet1!D213&lt;&gt;"","21-30",IF(Sheet1!E213&lt;&gt;"","31-40",(IF(Sheet1!F213&lt;&gt;"","41-50",IF(Sheet1!G213&lt;&gt;"","50+",""))))))</f>
        <v/>
      </c>
      <c r="D213" s="32" t="str">
        <f>IF(Sheet1!H213&lt;&gt;"","Latino",IF(Sheet1!I213&lt;&gt;"", "White", IF(Sheet1!J213&lt;&gt;"", "Asian", IF(Sheet1!K213&lt;&gt;"", "African-American",IF(Sheet1!L213&lt;&gt;"", "Other","")))))</f>
        <v/>
      </c>
      <c r="E213" s="32" t="str">
        <f>IF(Sheet1!M213="N","No",IF(Sheet1!M213="Y","Yes",""))</f>
        <v/>
      </c>
      <c r="F213" s="32" t="str">
        <f>IF(Sheet1!N213&lt;&gt;"","Primary",IF(Sheet1!O213&lt;&gt;"","Middle",IF(Sheet1!P213&lt;&gt;"","Some HS",IF(Sheet1!Q213&lt;&gt;"","HS Diploma",IF(Sheet1!R213&lt;&gt;"","Some College",IF(Sheet1!S213&lt;&gt;"","College Diploma",""))))))</f>
        <v/>
      </c>
      <c r="G213" s="32" t="str">
        <f>IF(Sheet1!U213&lt;&gt;"", "&lt;5", IF(Sheet1!V213&lt;&gt;"", "5-19", IF(Sheet1!W213&lt;&gt;"", "20-40", IF(Sheet1!X213&lt;&gt;"", "&gt;40",""))))</f>
        <v/>
      </c>
      <c r="H213" s="32" t="str">
        <f>IF(Sheet1!Y213&lt;&gt;"", "Parents", IF(Sheet1!Z213&lt;&gt;"", "Illegal Activity", IF(Sheet1!AA213&lt;&gt;"", "Gov't Support", IF(Sheet1!AB213&lt;&gt;"", "Other",""))))</f>
        <v/>
      </c>
      <c r="I213" s="32" t="str">
        <f>IF(Sheet1!AC213="Y", "Yes", IF(Sheet1!AC213="N", "No", ""))</f>
        <v/>
      </c>
      <c r="J213" s="32" t="str">
        <f>IF(Sheet1!AD213="N", "0", IF(Sheet1!AE213&lt;&gt;"", "1", IF(Sheet1!AF213&lt;&gt;"", "2-3", IF(Sheet1!AG213&lt;&gt;"", "4-6", IF(Sheet1!AH213&lt;&gt;"", "7+","")))))</f>
        <v/>
      </c>
      <c r="K213" s="32" t="str">
        <f>IF(Sheet1!AI213&lt;&gt;"", "English", IF(Sheet1!AJ213&lt;&gt;"", "Spanish", IF(Sheet1!AK213&lt;&gt;"", "Other","")))</f>
        <v/>
      </c>
      <c r="L213" s="32" t="str">
        <f>IF(Sheet1!AL213&lt;&gt;"","&lt;$20,000",IF(Sheet1!AM213&lt;&gt;"","$20-49K",IF(Sheet1!AN213&lt;&gt;"","$50-100K",IF(Sheet1!AO213&lt;&gt;"","&gt;$100K",""))))</f>
        <v/>
      </c>
      <c r="M213" s="32" t="str">
        <f>IF(Sheet1!AP213="Y", "Yes", IF(Sheet1!AP213="N", "No",""))</f>
        <v/>
      </c>
      <c r="N213" s="51" t="str">
        <f>IF(Sheet1!AQ213="Y", "Yes", IF(Sheet1!AQ213="N", "No",""))</f>
        <v/>
      </c>
      <c r="O213" s="45" t="str">
        <f>IF(Sheet1!AR213="N", 0, IF(Sheet1!AS213&lt;&gt;"", Sheet1!AS213, ""))</f>
        <v/>
      </c>
      <c r="P213" s="45" t="str">
        <f>IF(Sheet1!AT213&lt;&gt;"", "Never", IF(Sheet1!AU213&lt;&gt;"", "Sometimes", IF(Sheet1!AV213&lt;&gt;"", "Often", IF(Sheet1!AW213&lt;&gt;"", "Always",""))))</f>
        <v/>
      </c>
      <c r="Q213" s="45" t="str">
        <f>IF(Sheet1!AX213="Y", "Yes", IF(Sheet1!AX213="N", "No",""))</f>
        <v/>
      </c>
      <c r="R213" s="45" t="str">
        <f>IF(Sheet1!AY213="Y", IF(Sheet1!AZ213&lt;&gt;"", Sheet1!AZ213-Sheet1!DK213+Sheet1!DL213, ""),"")</f>
        <v/>
      </c>
      <c r="S213" s="45" t="str">
        <f>IF(Sheet1!BA213="Y", IF(Sheet1!BB213&lt;&gt;"", Sheet1!BB213-Sheet1!DK213+Sheet1!DL213, ""),"")</f>
        <v/>
      </c>
      <c r="T213" s="45" t="str">
        <f>IF(Sheet1!BC213="Y", IF(Sheet1!BD213&lt;&gt;"", Sheet1!BD213-Sheet1!DK213+Sheet1!DL213, ""),"")</f>
        <v/>
      </c>
      <c r="U213" s="45" t="str">
        <f>IF(Sheet1!BE213="Y", IF(Sheet1!BF213&lt;&gt;"", Sheet1!BF213-Sheet1!DK213+Sheet1!DL213, ""),"")</f>
        <v/>
      </c>
      <c r="V213" s="45" t="str">
        <f>IF(Sheet1!BG213&lt;&gt;"", Sheet1!BG213,"")</f>
        <v/>
      </c>
      <c r="W213" s="45" t="str">
        <f>IF(Sheet1!BH213&lt;&gt;"", Sheet1!BH213,"")</f>
        <v/>
      </c>
      <c r="X213" s="45" t="str">
        <f>IF(Sheet1!BI213&lt;&gt;"", Sheet1!BI213,"")</f>
        <v/>
      </c>
      <c r="Y213" s="45" t="str">
        <f>IF(Sheet1!BJ213="N", 0, IF(Sheet1!BK213&lt;&gt;"", Sheet1!BK213,""))</f>
        <v/>
      </c>
      <c r="Z213" s="45" t="str">
        <f>IF(Sheet1!BK213="N", 0, IF(Sheet1!BL213&lt;&gt;"", Sheet1!BL213,""))</f>
        <v/>
      </c>
      <c r="AA213" s="45" t="str">
        <f>IF(Sheet1!BN213&lt;&gt;"", Sheet1!BN213, "")</f>
        <v/>
      </c>
      <c r="AB213" s="45" t="str">
        <f>IF(Sheet1!BO213="Y", "Yes", IF(Sheet1!BO213="N", "No", IF(Sheet1!BO213="NA", "NA","")))</f>
        <v/>
      </c>
      <c r="AC213" s="45" t="str">
        <f>IF(Sheet1!BO213="N", "No", IF(Sheet1!BO213="NA", "No kids", IF(Sheet1!BP213="Y", "Enough", IF(Sheet1!BP213="N", "Not enough", ""))))</f>
        <v/>
      </c>
      <c r="AD213" s="45" t="str">
        <f>IF(Sheet1!BQ213="Y", "Yes", IF(Sheet1!BQ213="N", "No",""))</f>
        <v/>
      </c>
      <c r="AE213" s="45" t="str">
        <f>IF(Sheet1!BR213&lt;&gt;"", Sheet1!BR213, "")</f>
        <v/>
      </c>
      <c r="AF213" s="45" t="str">
        <f>IF(Sheet1!BS213&lt;&gt;"", "Yes", IF(Sheet1!BT213&lt;&gt;"", "No", IF(Sheet1!BU213&lt;&gt;"", "No surviving parent", IF(Sheet1!BV213&lt;&gt;"", "Don't know",""))))</f>
        <v/>
      </c>
      <c r="AG213" s="45" t="str">
        <f>IF(Sheet1!BW213&lt;&gt;"", "Yes", IF(Sheet1!BX213&lt;&gt;"", "No", IF(Sheet1!BY213&lt;&gt;"", "No surviving parent", IF(Sheet1!BZ213&lt;&gt;"", "Don't know",""))))</f>
        <v/>
      </c>
      <c r="AH213" s="45" t="str">
        <f>IF(Sheet1!CA213&lt;&gt;"", "Yes","")</f>
        <v/>
      </c>
      <c r="AI213" s="45" t="str">
        <f>IF(Sheet1!CB213&lt;&gt;"", "Yes","")</f>
        <v/>
      </c>
      <c r="AJ213" s="45" t="str">
        <f>IF(Sheet1!CC213&lt;&gt;"", "Yes","")</f>
        <v/>
      </c>
      <c r="AK213" s="45" t="str">
        <f>IF(Sheet1!CD213&lt;&gt;"", "Yes","")</f>
        <v/>
      </c>
      <c r="AL213" s="45" t="str">
        <f>IF(Sheet1!CE213&lt;&gt;"", "Yes","")</f>
        <v/>
      </c>
      <c r="AM213" s="45" t="str">
        <f>IF(Sheet1!CF213&lt;&gt;"", Sheet1!CF213, "")</f>
        <v/>
      </c>
      <c r="AN213" s="45" t="str">
        <f>IF(Sheet1!CG213="Y", "Yes", IF(Sheet1!CG213="N", "No",""))</f>
        <v/>
      </c>
      <c r="AO213" s="45" t="str">
        <f>IF(Sheet1!CH213&lt;&gt;"", Sheet1!CH213, "")</f>
        <v/>
      </c>
      <c r="AP213" s="45" t="str">
        <f>IF(Sheet1!CI213&lt;&gt;"", "No family support", IF(Sheet1!CJ213&lt;&gt;"", "A little family support", IF(Sheet1!CK213&lt;&gt;"", "A lot of family support","")))</f>
        <v/>
      </c>
      <c r="AQ213" s="45" t="str">
        <f>IF(Sheet1!CL213&lt;&gt;"", Sheet1!CL213, "")</f>
        <v/>
      </c>
      <c r="AR213" s="45" t="str">
        <f>IF(Sheet1!CM213="Y", "Yes", IF(Sheet1!CM213="N", "No",""))</f>
        <v/>
      </c>
      <c r="AS213" s="45" t="str">
        <f>IF(Sheet1!CN213&lt;&gt;"", "Boys and Girls Club was supportive", "")</f>
        <v/>
      </c>
      <c r="AT213" s="45" t="str">
        <f>IF(Sheet1!CO213&lt;&gt;"", "Supported by Reach program", "")</f>
        <v/>
      </c>
      <c r="AU213" s="45" t="str">
        <f>IF(Sheet1!CP213&lt;&gt;"", "Supported by Girls Inc", "")</f>
        <v/>
      </c>
      <c r="AV213" s="45" t="str">
        <f>IF(Sheet1!CQ213&lt;&gt;"", "Supported by sports teams", "")</f>
        <v/>
      </c>
      <c r="AW213" s="45" t="str">
        <f>IF(Sheet1!CR213&lt;&gt;"", "Supported by other groups", "")</f>
        <v/>
      </c>
      <c r="AX213" s="45" t="str">
        <f>IF(Sheet1!CS213&lt;&gt;"", Sheet1!CS213, "")</f>
        <v/>
      </c>
      <c r="AY213" s="45" t="str">
        <f>IF(Sheet1!CT213="Y", "Yes", IF(Sheet1!CT213="N", "No", ""))</f>
        <v/>
      </c>
      <c r="AZ213" s="45" t="str">
        <f>IF(Sheet1!CU213="Y", "Yes", IF(Sheet1!CU213="N", "No", ""))</f>
        <v/>
      </c>
      <c r="BA213" s="45" t="str">
        <f>IF(Sheet1!CV213&lt;&gt;"", "Yes", "")</f>
        <v/>
      </c>
      <c r="BB213" s="45" t="str">
        <f>IF(Sheet1!CW213&lt;&gt;"", "Yes", "")</f>
        <v/>
      </c>
      <c r="BC213" s="45" t="str">
        <f>IF(Sheet1!CX213&lt;&gt;"", "Yes", "")</f>
        <v/>
      </c>
      <c r="BD213" s="45" t="str">
        <f>IF(Sheet1!CY213&lt;&gt;"", "Yes", "")</f>
        <v/>
      </c>
      <c r="BE213" s="45" t="str">
        <f>IF(Sheet1!CZ213="N", "Didn't see one", IF(Sheet1!CZ213="Y", IF(Sheet1!DA213="Y", "It helped", IF(Sheet1!DA213="N", "It didn't help", "")), ""))</f>
        <v/>
      </c>
      <c r="BF213" s="45" t="str">
        <f>IF(Sheet1!DB213&lt;&gt;"", Sheet1!DB213, "")</f>
        <v/>
      </c>
      <c r="BG213" s="45" t="str">
        <f>IF(Sheet1!DC213="Y", "Yes", IF(Sheet1!DC213="N", "No", ""))</f>
        <v/>
      </c>
      <c r="BH213" s="45" t="str">
        <f>IF(Sheet1!DD213="Y", "Yes", IF(Sheet1!DD213="N", "No", ""))</f>
        <v/>
      </c>
      <c r="BI213" s="45" t="str">
        <f>IF(Sheet1!DE213&lt;&gt;"", "Before", IF(Sheet1!DF213&lt;&gt;"", "After", IF(Sheet1!DG213&lt;&gt;"", "Never in a gang","")))</f>
        <v/>
      </c>
      <c r="BJ213" s="45" t="str">
        <f>IF(Sheet1!DG213&lt;&gt;"", "", IF(Sheet1!DH213&lt;&gt;"", Sheet1!DH213, ""))</f>
        <v/>
      </c>
      <c r="BK213" s="45" t="str">
        <f>IF(Sheet1!DI213="Y", "Yes", IF(Sheet1!DI213="N", "No", ""))</f>
        <v/>
      </c>
      <c r="BL213" s="45" t="str">
        <f>IF(Sheet1!DI213="Y", IF(Sheet1!DJ213&lt;&gt;"", Sheet1!DJ213, ""), "")</f>
        <v/>
      </c>
      <c r="BM213" s="45" t="str">
        <f>IF(Sheet1!DL213&lt;&gt;"", Sheet1!DL213, "")</f>
        <v/>
      </c>
      <c r="BN213" s="45" t="str">
        <f>IF(Sheet1!DM213="Y", "Yes", IF(Sheet1!DM213="N", "No", ""))</f>
        <v/>
      </c>
    </row>
    <row r="214" spans="2:66">
      <c r="B214" s="32" t="str">
        <f>IF(Sheet1!B214="M","Male", IF(Sheet1!B214="F","Female",""))</f>
        <v/>
      </c>
      <c r="C214" s="32" t="str">
        <f>IF(Sheet1!C214&lt;&gt;"","&lt;20",IF(Sheet1!D214&lt;&gt;"","21-30",IF(Sheet1!E214&lt;&gt;"","31-40",(IF(Sheet1!F214&lt;&gt;"","41-50",IF(Sheet1!G214&lt;&gt;"","50+",""))))))</f>
        <v/>
      </c>
      <c r="D214" s="32" t="str">
        <f>IF(Sheet1!H214&lt;&gt;"","Latino",IF(Sheet1!I214&lt;&gt;"", "White", IF(Sheet1!J214&lt;&gt;"", "Asian", IF(Sheet1!K214&lt;&gt;"", "African-American",IF(Sheet1!L214&lt;&gt;"", "Other","")))))</f>
        <v/>
      </c>
      <c r="E214" s="32" t="str">
        <f>IF(Sheet1!M214="N","No",IF(Sheet1!M214="Y","Yes",""))</f>
        <v/>
      </c>
      <c r="F214" s="32" t="str">
        <f>IF(Sheet1!N214&lt;&gt;"","Primary",IF(Sheet1!O214&lt;&gt;"","Middle",IF(Sheet1!P214&lt;&gt;"","Some HS",IF(Sheet1!Q214&lt;&gt;"","HS Diploma",IF(Sheet1!R214&lt;&gt;"","Some College",IF(Sheet1!S214&lt;&gt;"","College Diploma",""))))))</f>
        <v/>
      </c>
      <c r="G214" s="32" t="str">
        <f>IF(Sheet1!U214&lt;&gt;"", "&lt;5", IF(Sheet1!V214&lt;&gt;"", "5-19", IF(Sheet1!W214&lt;&gt;"", "20-40", IF(Sheet1!X214&lt;&gt;"", "&gt;40",""))))</f>
        <v/>
      </c>
      <c r="H214" s="32" t="str">
        <f>IF(Sheet1!Y214&lt;&gt;"", "Parents", IF(Sheet1!Z214&lt;&gt;"", "Illegal Activity", IF(Sheet1!AA214&lt;&gt;"", "Gov't Support", IF(Sheet1!AB214&lt;&gt;"", "Other",""))))</f>
        <v/>
      </c>
      <c r="I214" s="32" t="str">
        <f>IF(Sheet1!AC214="Y", "Yes", IF(Sheet1!AC214="N", "No", ""))</f>
        <v/>
      </c>
      <c r="J214" s="32" t="str">
        <f>IF(Sheet1!AD214="N", "0", IF(Sheet1!AE214&lt;&gt;"", "1", IF(Sheet1!AF214&lt;&gt;"", "2-3", IF(Sheet1!AG214&lt;&gt;"", "4-6", IF(Sheet1!AH214&lt;&gt;"", "7+","")))))</f>
        <v/>
      </c>
      <c r="K214" s="32" t="str">
        <f>IF(Sheet1!AI214&lt;&gt;"", "English", IF(Sheet1!AJ214&lt;&gt;"", "Spanish", IF(Sheet1!AK214&lt;&gt;"", "Other","")))</f>
        <v/>
      </c>
      <c r="L214" s="32" t="str">
        <f>IF(Sheet1!AL214&lt;&gt;"","&lt;$20,000",IF(Sheet1!AM214&lt;&gt;"","$20-49K",IF(Sheet1!AN214&lt;&gt;"","$50-100K",IF(Sheet1!AO214&lt;&gt;"","&gt;$100K",""))))</f>
        <v/>
      </c>
      <c r="M214" s="32" t="str">
        <f>IF(Sheet1!AP214="Y", "Yes", IF(Sheet1!AP214="N", "No",""))</f>
        <v/>
      </c>
      <c r="N214" s="51" t="str">
        <f>IF(Sheet1!AQ214="Y", "Yes", IF(Sheet1!AQ214="N", "No",""))</f>
        <v/>
      </c>
      <c r="O214" s="45" t="str">
        <f>IF(Sheet1!AR214="N", 0, IF(Sheet1!AS214&lt;&gt;"", Sheet1!AS214, ""))</f>
        <v/>
      </c>
      <c r="P214" s="45" t="str">
        <f>IF(Sheet1!AT214&lt;&gt;"", "Never", IF(Sheet1!AU214&lt;&gt;"", "Sometimes", IF(Sheet1!AV214&lt;&gt;"", "Often", IF(Sheet1!AW214&lt;&gt;"", "Always",""))))</f>
        <v/>
      </c>
      <c r="Q214" s="45" t="str">
        <f>IF(Sheet1!AX214="Y", "Yes", IF(Sheet1!AX214="N", "No",""))</f>
        <v/>
      </c>
      <c r="R214" s="45" t="str">
        <f>IF(Sheet1!AY214="Y", IF(Sheet1!AZ214&lt;&gt;"", Sheet1!AZ214-Sheet1!DK214+Sheet1!DL214, ""),"")</f>
        <v/>
      </c>
      <c r="S214" s="45" t="str">
        <f>IF(Sheet1!BA214="Y", IF(Sheet1!BB214&lt;&gt;"", Sheet1!BB214-Sheet1!DK214+Sheet1!DL214, ""),"")</f>
        <v/>
      </c>
      <c r="T214" s="45" t="str">
        <f>IF(Sheet1!BC214="Y", IF(Sheet1!BD214&lt;&gt;"", Sheet1!BD214-Sheet1!DK214+Sheet1!DL214, ""),"")</f>
        <v/>
      </c>
      <c r="U214" s="45" t="str">
        <f>IF(Sheet1!BE214="Y", IF(Sheet1!BF214&lt;&gt;"", Sheet1!BF214-Sheet1!DK214+Sheet1!DL214, ""),"")</f>
        <v/>
      </c>
      <c r="V214" s="45" t="str">
        <f>IF(Sheet1!BG214&lt;&gt;"", Sheet1!BG214,"")</f>
        <v/>
      </c>
      <c r="W214" s="45" t="str">
        <f>IF(Sheet1!BH214&lt;&gt;"", Sheet1!BH214,"")</f>
        <v/>
      </c>
      <c r="X214" s="45" t="str">
        <f>IF(Sheet1!BI214&lt;&gt;"", Sheet1!BI214,"")</f>
        <v/>
      </c>
      <c r="Y214" s="45" t="str">
        <f>IF(Sheet1!BJ214="N", 0, IF(Sheet1!BK214&lt;&gt;"", Sheet1!BK214,""))</f>
        <v/>
      </c>
      <c r="Z214" s="45" t="str">
        <f>IF(Sheet1!BK214="N", 0, IF(Sheet1!BL214&lt;&gt;"", Sheet1!BL214,""))</f>
        <v/>
      </c>
      <c r="AA214" s="45" t="str">
        <f>IF(Sheet1!BN214&lt;&gt;"", Sheet1!BN214, "")</f>
        <v/>
      </c>
      <c r="AB214" s="45" t="str">
        <f>IF(Sheet1!BO214="Y", "Yes", IF(Sheet1!BO214="N", "No", IF(Sheet1!BO214="NA", "NA","")))</f>
        <v/>
      </c>
      <c r="AC214" s="45" t="str">
        <f>IF(Sheet1!BO214="N", "No", IF(Sheet1!BO214="NA", "No kids", IF(Sheet1!BP214="Y", "Enough", IF(Sheet1!BP214="N", "Not enough", ""))))</f>
        <v/>
      </c>
      <c r="AD214" s="45" t="str">
        <f>IF(Sheet1!BQ214="Y", "Yes", IF(Sheet1!BQ214="N", "No",""))</f>
        <v/>
      </c>
      <c r="AE214" s="45" t="str">
        <f>IF(Sheet1!BR214&lt;&gt;"", Sheet1!BR214, "")</f>
        <v/>
      </c>
      <c r="AF214" s="45" t="str">
        <f>IF(Sheet1!BS214&lt;&gt;"", "Yes", IF(Sheet1!BT214&lt;&gt;"", "No", IF(Sheet1!BU214&lt;&gt;"", "No surviving parent", IF(Sheet1!BV214&lt;&gt;"", "Don't know",""))))</f>
        <v/>
      </c>
      <c r="AG214" s="45" t="str">
        <f>IF(Sheet1!BW214&lt;&gt;"", "Yes", IF(Sheet1!BX214&lt;&gt;"", "No", IF(Sheet1!BY214&lt;&gt;"", "No surviving parent", IF(Sheet1!BZ214&lt;&gt;"", "Don't know",""))))</f>
        <v/>
      </c>
      <c r="AH214" s="45" t="str">
        <f>IF(Sheet1!CA214&lt;&gt;"", "Yes","")</f>
        <v/>
      </c>
      <c r="AI214" s="45" t="str">
        <f>IF(Sheet1!CB214&lt;&gt;"", "Yes","")</f>
        <v/>
      </c>
      <c r="AJ214" s="45" t="str">
        <f>IF(Sheet1!CC214&lt;&gt;"", "Yes","")</f>
        <v/>
      </c>
      <c r="AK214" s="45" t="str">
        <f>IF(Sheet1!CD214&lt;&gt;"", "Yes","")</f>
        <v/>
      </c>
      <c r="AL214" s="45" t="str">
        <f>IF(Sheet1!CE214&lt;&gt;"", "Yes","")</f>
        <v/>
      </c>
      <c r="AM214" s="45" t="str">
        <f>IF(Sheet1!CF214&lt;&gt;"", Sheet1!CF214, "")</f>
        <v/>
      </c>
      <c r="AN214" s="45" t="str">
        <f>IF(Sheet1!CG214="Y", "Yes", IF(Sheet1!CG214="N", "No",""))</f>
        <v/>
      </c>
      <c r="AO214" s="45" t="str">
        <f>IF(Sheet1!CH214&lt;&gt;"", Sheet1!CH214, "")</f>
        <v/>
      </c>
      <c r="AP214" s="45" t="str">
        <f>IF(Sheet1!CI214&lt;&gt;"", "No family support", IF(Sheet1!CJ214&lt;&gt;"", "A little family support", IF(Sheet1!CK214&lt;&gt;"", "A lot of family support","")))</f>
        <v/>
      </c>
      <c r="AQ214" s="45" t="str">
        <f>IF(Sheet1!CL214&lt;&gt;"", Sheet1!CL214, "")</f>
        <v/>
      </c>
      <c r="AR214" s="45" t="str">
        <f>IF(Sheet1!CM214="Y", "Yes", IF(Sheet1!CM214="N", "No",""))</f>
        <v/>
      </c>
      <c r="AS214" s="45" t="str">
        <f>IF(Sheet1!CN214&lt;&gt;"", "Boys and Girls Club was supportive", "")</f>
        <v/>
      </c>
      <c r="AT214" s="45" t="str">
        <f>IF(Sheet1!CO214&lt;&gt;"", "Supported by Reach program", "")</f>
        <v/>
      </c>
      <c r="AU214" s="45" t="str">
        <f>IF(Sheet1!CP214&lt;&gt;"", "Supported by Girls Inc", "")</f>
        <v/>
      </c>
      <c r="AV214" s="45" t="str">
        <f>IF(Sheet1!CQ214&lt;&gt;"", "Supported by sports teams", "")</f>
        <v/>
      </c>
      <c r="AW214" s="45" t="str">
        <f>IF(Sheet1!CR214&lt;&gt;"", "Supported by other groups", "")</f>
        <v/>
      </c>
      <c r="AX214" s="45" t="str">
        <f>IF(Sheet1!CS214&lt;&gt;"", Sheet1!CS214, "")</f>
        <v/>
      </c>
      <c r="AY214" s="45" t="str">
        <f>IF(Sheet1!CT214="Y", "Yes", IF(Sheet1!CT214="N", "No", ""))</f>
        <v/>
      </c>
      <c r="AZ214" s="45" t="str">
        <f>IF(Sheet1!CU214="Y", "Yes", IF(Sheet1!CU214="N", "No", ""))</f>
        <v/>
      </c>
      <c r="BA214" s="45" t="str">
        <f>IF(Sheet1!CV214&lt;&gt;"", "Yes", "")</f>
        <v/>
      </c>
      <c r="BB214" s="45" t="str">
        <f>IF(Sheet1!CW214&lt;&gt;"", "Yes", "")</f>
        <v/>
      </c>
      <c r="BC214" s="45" t="str">
        <f>IF(Sheet1!CX214&lt;&gt;"", "Yes", "")</f>
        <v/>
      </c>
      <c r="BD214" s="45" t="str">
        <f>IF(Sheet1!CY214&lt;&gt;"", "Yes", "")</f>
        <v/>
      </c>
      <c r="BE214" s="45" t="str">
        <f>IF(Sheet1!CZ214="N", "Didn't see one", IF(Sheet1!CZ214="Y", IF(Sheet1!DA214="Y", "It helped", IF(Sheet1!DA214="N", "It didn't help", "")), ""))</f>
        <v/>
      </c>
      <c r="BF214" s="45" t="str">
        <f>IF(Sheet1!DB214&lt;&gt;"", Sheet1!DB214, "")</f>
        <v/>
      </c>
      <c r="BG214" s="45" t="str">
        <f>IF(Sheet1!DC214="Y", "Yes", IF(Sheet1!DC214="N", "No", ""))</f>
        <v/>
      </c>
      <c r="BH214" s="45" t="str">
        <f>IF(Sheet1!DD214="Y", "Yes", IF(Sheet1!DD214="N", "No", ""))</f>
        <v/>
      </c>
      <c r="BI214" s="45" t="str">
        <f>IF(Sheet1!DE214&lt;&gt;"", "Before", IF(Sheet1!DF214&lt;&gt;"", "After", IF(Sheet1!DG214&lt;&gt;"", "Never in a gang","")))</f>
        <v/>
      </c>
      <c r="BJ214" s="45" t="str">
        <f>IF(Sheet1!DG214&lt;&gt;"", "", IF(Sheet1!DH214&lt;&gt;"", Sheet1!DH214, ""))</f>
        <v/>
      </c>
      <c r="BK214" s="45" t="str">
        <f>IF(Sheet1!DI214="Y", "Yes", IF(Sheet1!DI214="N", "No", ""))</f>
        <v/>
      </c>
      <c r="BL214" s="45" t="str">
        <f>IF(Sheet1!DI214="Y", IF(Sheet1!DJ214&lt;&gt;"", Sheet1!DJ214, ""), "")</f>
        <v/>
      </c>
      <c r="BM214" s="45" t="str">
        <f>IF(Sheet1!DL214&lt;&gt;"", Sheet1!DL214, "")</f>
        <v/>
      </c>
      <c r="BN214" s="45" t="str">
        <f>IF(Sheet1!DM214="Y", "Yes", IF(Sheet1!DM214="N", "No", ""))</f>
        <v/>
      </c>
    </row>
    <row r="215" spans="2:66">
      <c r="B215" s="32" t="str">
        <f>IF(Sheet1!B215="M","Male", IF(Sheet1!B215="F","Female",""))</f>
        <v/>
      </c>
      <c r="C215" s="32" t="str">
        <f>IF(Sheet1!C215&lt;&gt;"","&lt;20",IF(Sheet1!D215&lt;&gt;"","21-30",IF(Sheet1!E215&lt;&gt;"","31-40",(IF(Sheet1!F215&lt;&gt;"","41-50",IF(Sheet1!G215&lt;&gt;"","50+",""))))))</f>
        <v/>
      </c>
      <c r="D215" s="32" t="str">
        <f>IF(Sheet1!H215&lt;&gt;"","Latino",IF(Sheet1!I215&lt;&gt;"", "White", IF(Sheet1!J215&lt;&gt;"", "Asian", IF(Sheet1!K215&lt;&gt;"", "African-American",IF(Sheet1!L215&lt;&gt;"", "Other","")))))</f>
        <v/>
      </c>
      <c r="E215" s="32" t="str">
        <f>IF(Sheet1!M215="N","No",IF(Sheet1!M215="Y","Yes",""))</f>
        <v/>
      </c>
      <c r="F215" s="32" t="str">
        <f>IF(Sheet1!N215&lt;&gt;"","Primary",IF(Sheet1!O215&lt;&gt;"","Middle",IF(Sheet1!P215&lt;&gt;"","Some HS",IF(Sheet1!Q215&lt;&gt;"","HS Diploma",IF(Sheet1!R215&lt;&gt;"","Some College",IF(Sheet1!S215&lt;&gt;"","College Diploma",""))))))</f>
        <v/>
      </c>
      <c r="G215" s="32" t="str">
        <f>IF(Sheet1!U215&lt;&gt;"", "&lt;5", IF(Sheet1!V215&lt;&gt;"", "5-19", IF(Sheet1!W215&lt;&gt;"", "20-40", IF(Sheet1!X215&lt;&gt;"", "&gt;40",""))))</f>
        <v/>
      </c>
      <c r="H215" s="32" t="str">
        <f>IF(Sheet1!Y215&lt;&gt;"", "Parents", IF(Sheet1!Z215&lt;&gt;"", "Illegal Activity", IF(Sheet1!AA215&lt;&gt;"", "Gov't Support", IF(Sheet1!AB215&lt;&gt;"", "Other",""))))</f>
        <v/>
      </c>
      <c r="I215" s="32" t="str">
        <f>IF(Sheet1!AC215="Y", "Yes", IF(Sheet1!AC215="N", "No", ""))</f>
        <v/>
      </c>
      <c r="J215" s="32" t="str">
        <f>IF(Sheet1!AD215="N", "0", IF(Sheet1!AE215&lt;&gt;"", "1", IF(Sheet1!AF215&lt;&gt;"", "2-3", IF(Sheet1!AG215&lt;&gt;"", "4-6", IF(Sheet1!AH215&lt;&gt;"", "7+","")))))</f>
        <v/>
      </c>
      <c r="K215" s="32" t="str">
        <f>IF(Sheet1!AI215&lt;&gt;"", "English", IF(Sheet1!AJ215&lt;&gt;"", "Spanish", IF(Sheet1!AK215&lt;&gt;"", "Other","")))</f>
        <v/>
      </c>
      <c r="L215" s="32" t="str">
        <f>IF(Sheet1!AL215&lt;&gt;"","&lt;$20,000",IF(Sheet1!AM215&lt;&gt;"","$20-49K",IF(Sheet1!AN215&lt;&gt;"","$50-100K",IF(Sheet1!AO215&lt;&gt;"","&gt;$100K",""))))</f>
        <v/>
      </c>
      <c r="M215" s="32" t="str">
        <f>IF(Sheet1!AP215="Y", "Yes", IF(Sheet1!AP215="N", "No",""))</f>
        <v/>
      </c>
      <c r="N215" s="51" t="str">
        <f>IF(Sheet1!AQ215="Y", "Yes", IF(Sheet1!AQ215="N", "No",""))</f>
        <v/>
      </c>
      <c r="O215" s="45" t="str">
        <f>IF(Sheet1!AR215="N", 0, IF(Sheet1!AS215&lt;&gt;"", Sheet1!AS215, ""))</f>
        <v/>
      </c>
      <c r="P215" s="45" t="str">
        <f>IF(Sheet1!AT215&lt;&gt;"", "Never", IF(Sheet1!AU215&lt;&gt;"", "Sometimes", IF(Sheet1!AV215&lt;&gt;"", "Often", IF(Sheet1!AW215&lt;&gt;"", "Always",""))))</f>
        <v/>
      </c>
      <c r="Q215" s="45" t="str">
        <f>IF(Sheet1!AX215="Y", "Yes", IF(Sheet1!AX215="N", "No",""))</f>
        <v/>
      </c>
      <c r="R215" s="45" t="str">
        <f>IF(Sheet1!AY215="Y", IF(Sheet1!AZ215&lt;&gt;"", Sheet1!AZ215-Sheet1!DK215+Sheet1!DL215, ""),"")</f>
        <v/>
      </c>
      <c r="S215" s="45" t="str">
        <f>IF(Sheet1!BA215="Y", IF(Sheet1!BB215&lt;&gt;"", Sheet1!BB215-Sheet1!DK215+Sheet1!DL215, ""),"")</f>
        <v/>
      </c>
      <c r="T215" s="45" t="str">
        <f>IF(Sheet1!BC215="Y", IF(Sheet1!BD215&lt;&gt;"", Sheet1!BD215-Sheet1!DK215+Sheet1!DL215, ""),"")</f>
        <v/>
      </c>
      <c r="U215" s="45" t="str">
        <f>IF(Sheet1!BE215="Y", IF(Sheet1!BF215&lt;&gt;"", Sheet1!BF215-Sheet1!DK215+Sheet1!DL215, ""),"")</f>
        <v/>
      </c>
      <c r="V215" s="45" t="str">
        <f>IF(Sheet1!BG215&lt;&gt;"", Sheet1!BG215,"")</f>
        <v/>
      </c>
      <c r="W215" s="45" t="str">
        <f>IF(Sheet1!BH215&lt;&gt;"", Sheet1!BH215,"")</f>
        <v/>
      </c>
      <c r="X215" s="45" t="str">
        <f>IF(Sheet1!BI215&lt;&gt;"", Sheet1!BI215,"")</f>
        <v/>
      </c>
      <c r="Y215" s="45" t="str">
        <f>IF(Sheet1!BJ215="N", 0, IF(Sheet1!BK215&lt;&gt;"", Sheet1!BK215,""))</f>
        <v/>
      </c>
      <c r="Z215" s="45" t="str">
        <f>IF(Sheet1!BK215="N", 0, IF(Sheet1!BL215&lt;&gt;"", Sheet1!BL215,""))</f>
        <v/>
      </c>
      <c r="AA215" s="45" t="str">
        <f>IF(Sheet1!BN215&lt;&gt;"", Sheet1!BN215, "")</f>
        <v/>
      </c>
      <c r="AB215" s="45" t="str">
        <f>IF(Sheet1!BO215="Y", "Yes", IF(Sheet1!BO215="N", "No", IF(Sheet1!BO215="NA", "NA","")))</f>
        <v/>
      </c>
      <c r="AC215" s="45" t="str">
        <f>IF(Sheet1!BO215="N", "No", IF(Sheet1!BO215="NA", "No kids", IF(Sheet1!BP215="Y", "Enough", IF(Sheet1!BP215="N", "Not enough", ""))))</f>
        <v/>
      </c>
      <c r="AD215" s="45" t="str">
        <f>IF(Sheet1!BQ215="Y", "Yes", IF(Sheet1!BQ215="N", "No",""))</f>
        <v/>
      </c>
      <c r="AE215" s="45" t="str">
        <f>IF(Sheet1!BR215&lt;&gt;"", Sheet1!BR215, "")</f>
        <v/>
      </c>
      <c r="AF215" s="45" t="str">
        <f>IF(Sheet1!BS215&lt;&gt;"", "Yes", IF(Sheet1!BT215&lt;&gt;"", "No", IF(Sheet1!BU215&lt;&gt;"", "No surviving parent", IF(Sheet1!BV215&lt;&gt;"", "Don't know",""))))</f>
        <v/>
      </c>
      <c r="AG215" s="45" t="str">
        <f>IF(Sheet1!BW215&lt;&gt;"", "Yes", IF(Sheet1!BX215&lt;&gt;"", "No", IF(Sheet1!BY215&lt;&gt;"", "No surviving parent", IF(Sheet1!BZ215&lt;&gt;"", "Don't know",""))))</f>
        <v/>
      </c>
      <c r="AH215" s="45" t="str">
        <f>IF(Sheet1!CA215&lt;&gt;"", "Yes","")</f>
        <v/>
      </c>
      <c r="AI215" s="45" t="str">
        <f>IF(Sheet1!CB215&lt;&gt;"", "Yes","")</f>
        <v/>
      </c>
      <c r="AJ215" s="45" t="str">
        <f>IF(Sheet1!CC215&lt;&gt;"", "Yes","")</f>
        <v/>
      </c>
      <c r="AK215" s="45" t="str">
        <f>IF(Sheet1!CD215&lt;&gt;"", "Yes","")</f>
        <v/>
      </c>
      <c r="AL215" s="45" t="str">
        <f>IF(Sheet1!CE215&lt;&gt;"", "Yes","")</f>
        <v/>
      </c>
      <c r="AM215" s="45" t="str">
        <f>IF(Sheet1!CF215&lt;&gt;"", Sheet1!CF215, "")</f>
        <v/>
      </c>
      <c r="AN215" s="45" t="str">
        <f>IF(Sheet1!CG215="Y", "Yes", IF(Sheet1!CG215="N", "No",""))</f>
        <v/>
      </c>
      <c r="AO215" s="45" t="str">
        <f>IF(Sheet1!CH215&lt;&gt;"", Sheet1!CH215, "")</f>
        <v/>
      </c>
      <c r="AP215" s="45" t="str">
        <f>IF(Sheet1!CI215&lt;&gt;"", "No family support", IF(Sheet1!CJ215&lt;&gt;"", "A little family support", IF(Sheet1!CK215&lt;&gt;"", "A lot of family support","")))</f>
        <v/>
      </c>
      <c r="AQ215" s="45" t="str">
        <f>IF(Sheet1!CL215&lt;&gt;"", Sheet1!CL215, "")</f>
        <v/>
      </c>
      <c r="AR215" s="45" t="str">
        <f>IF(Sheet1!CM215="Y", "Yes", IF(Sheet1!CM215="N", "No",""))</f>
        <v/>
      </c>
      <c r="AS215" s="45" t="str">
        <f>IF(Sheet1!CN215&lt;&gt;"", "Boys and Girls Club was supportive", "")</f>
        <v/>
      </c>
      <c r="AT215" s="45" t="str">
        <f>IF(Sheet1!CO215&lt;&gt;"", "Supported by Reach program", "")</f>
        <v/>
      </c>
      <c r="AU215" s="45" t="str">
        <f>IF(Sheet1!CP215&lt;&gt;"", "Supported by Girls Inc", "")</f>
        <v/>
      </c>
      <c r="AV215" s="45" t="str">
        <f>IF(Sheet1!CQ215&lt;&gt;"", "Supported by sports teams", "")</f>
        <v/>
      </c>
      <c r="AW215" s="45" t="str">
        <f>IF(Sheet1!CR215&lt;&gt;"", "Supported by other groups", "")</f>
        <v/>
      </c>
      <c r="AX215" s="45" t="str">
        <f>IF(Sheet1!CS215&lt;&gt;"", Sheet1!CS215, "")</f>
        <v/>
      </c>
      <c r="AY215" s="45" t="str">
        <f>IF(Sheet1!CT215="Y", "Yes", IF(Sheet1!CT215="N", "No", ""))</f>
        <v/>
      </c>
      <c r="AZ215" s="45" t="str">
        <f>IF(Sheet1!CU215="Y", "Yes", IF(Sheet1!CU215="N", "No", ""))</f>
        <v/>
      </c>
      <c r="BA215" s="45" t="str">
        <f>IF(Sheet1!CV215&lt;&gt;"", "Yes", "")</f>
        <v/>
      </c>
      <c r="BB215" s="45" t="str">
        <f>IF(Sheet1!CW215&lt;&gt;"", "Yes", "")</f>
        <v/>
      </c>
      <c r="BC215" s="45" t="str">
        <f>IF(Sheet1!CX215&lt;&gt;"", "Yes", "")</f>
        <v/>
      </c>
      <c r="BD215" s="45" t="str">
        <f>IF(Sheet1!CY215&lt;&gt;"", "Yes", "")</f>
        <v/>
      </c>
      <c r="BE215" s="45" t="str">
        <f>IF(Sheet1!CZ215="N", "Didn't see one", IF(Sheet1!CZ215="Y", IF(Sheet1!DA215="Y", "It helped", IF(Sheet1!DA215="N", "It didn't help", "")), ""))</f>
        <v/>
      </c>
      <c r="BF215" s="45" t="str">
        <f>IF(Sheet1!DB215&lt;&gt;"", Sheet1!DB215, "")</f>
        <v/>
      </c>
      <c r="BG215" s="45" t="str">
        <f>IF(Sheet1!DC215="Y", "Yes", IF(Sheet1!DC215="N", "No", ""))</f>
        <v/>
      </c>
      <c r="BH215" s="45" t="str">
        <f>IF(Sheet1!DD215="Y", "Yes", IF(Sheet1!DD215="N", "No", ""))</f>
        <v/>
      </c>
      <c r="BI215" s="45" t="str">
        <f>IF(Sheet1!DE215&lt;&gt;"", "Before", IF(Sheet1!DF215&lt;&gt;"", "After", IF(Sheet1!DG215&lt;&gt;"", "Never in a gang","")))</f>
        <v/>
      </c>
      <c r="BJ215" s="45" t="str">
        <f>IF(Sheet1!DG215&lt;&gt;"", "", IF(Sheet1!DH215&lt;&gt;"", Sheet1!DH215, ""))</f>
        <v/>
      </c>
      <c r="BK215" s="45" t="str">
        <f>IF(Sheet1!DI215="Y", "Yes", IF(Sheet1!DI215="N", "No", ""))</f>
        <v/>
      </c>
      <c r="BL215" s="45" t="str">
        <f>IF(Sheet1!DI215="Y", IF(Sheet1!DJ215&lt;&gt;"", Sheet1!DJ215, ""), "")</f>
        <v/>
      </c>
      <c r="BM215" s="45" t="str">
        <f>IF(Sheet1!DL215&lt;&gt;"", Sheet1!DL215, "")</f>
        <v/>
      </c>
      <c r="BN215" s="45" t="str">
        <f>IF(Sheet1!DM215="Y", "Yes", IF(Sheet1!DM215="N", "No", ""))</f>
        <v/>
      </c>
    </row>
    <row r="216" spans="2:66">
      <c r="B216" s="32" t="str">
        <f>IF(Sheet1!B216="M","Male", IF(Sheet1!B216="F","Female",""))</f>
        <v/>
      </c>
      <c r="C216" s="32" t="str">
        <f>IF(Sheet1!C216&lt;&gt;"","&lt;20",IF(Sheet1!D216&lt;&gt;"","21-30",IF(Sheet1!E216&lt;&gt;"","31-40",(IF(Sheet1!F216&lt;&gt;"","41-50",IF(Sheet1!G216&lt;&gt;"","50+",""))))))</f>
        <v/>
      </c>
      <c r="D216" s="32" t="str">
        <f>IF(Sheet1!H216&lt;&gt;"","Latino",IF(Sheet1!I216&lt;&gt;"", "White", IF(Sheet1!J216&lt;&gt;"", "Asian", IF(Sheet1!K216&lt;&gt;"", "African-American",IF(Sheet1!L216&lt;&gt;"", "Other","")))))</f>
        <v/>
      </c>
      <c r="E216" s="32" t="str">
        <f>IF(Sheet1!M216="N","No",IF(Sheet1!M216="Y","Yes",""))</f>
        <v/>
      </c>
      <c r="F216" s="32" t="str">
        <f>IF(Sheet1!N216&lt;&gt;"","Primary",IF(Sheet1!O216&lt;&gt;"","Middle",IF(Sheet1!P216&lt;&gt;"","Some HS",IF(Sheet1!Q216&lt;&gt;"","HS Diploma",IF(Sheet1!R216&lt;&gt;"","Some College",IF(Sheet1!S216&lt;&gt;"","College Diploma",""))))))</f>
        <v/>
      </c>
      <c r="G216" s="32" t="str">
        <f>IF(Sheet1!U216&lt;&gt;"", "&lt;5", IF(Sheet1!V216&lt;&gt;"", "5-19", IF(Sheet1!W216&lt;&gt;"", "20-40", IF(Sheet1!X216&lt;&gt;"", "&gt;40",""))))</f>
        <v/>
      </c>
      <c r="H216" s="32" t="str">
        <f>IF(Sheet1!Y216&lt;&gt;"", "Parents", IF(Sheet1!Z216&lt;&gt;"", "Illegal Activity", IF(Sheet1!AA216&lt;&gt;"", "Gov't Support", IF(Sheet1!AB216&lt;&gt;"", "Other",""))))</f>
        <v/>
      </c>
      <c r="I216" s="32" t="str">
        <f>IF(Sheet1!AC216="Y", "Yes", IF(Sheet1!AC216="N", "No", ""))</f>
        <v/>
      </c>
      <c r="J216" s="32" t="str">
        <f>IF(Sheet1!AD216="N", "0", IF(Sheet1!AE216&lt;&gt;"", "1", IF(Sheet1!AF216&lt;&gt;"", "2-3", IF(Sheet1!AG216&lt;&gt;"", "4-6", IF(Sheet1!AH216&lt;&gt;"", "7+","")))))</f>
        <v/>
      </c>
      <c r="K216" s="32" t="str">
        <f>IF(Sheet1!AI216&lt;&gt;"", "English", IF(Sheet1!AJ216&lt;&gt;"", "Spanish", IF(Sheet1!AK216&lt;&gt;"", "Other","")))</f>
        <v/>
      </c>
      <c r="L216" s="32" t="str">
        <f>IF(Sheet1!AL216&lt;&gt;"","&lt;$20,000",IF(Sheet1!AM216&lt;&gt;"","$20-49K",IF(Sheet1!AN216&lt;&gt;"","$50-100K",IF(Sheet1!AO216&lt;&gt;"","&gt;$100K",""))))</f>
        <v/>
      </c>
      <c r="M216" s="32" t="str">
        <f>IF(Sheet1!AP216="Y", "Yes", IF(Sheet1!AP216="N", "No",""))</f>
        <v/>
      </c>
      <c r="N216" s="51" t="str">
        <f>IF(Sheet1!AQ216="Y", "Yes", IF(Sheet1!AQ216="N", "No",""))</f>
        <v/>
      </c>
      <c r="O216" s="45" t="str">
        <f>IF(Sheet1!AR216="N", 0, IF(Sheet1!AS216&lt;&gt;"", Sheet1!AS216, ""))</f>
        <v/>
      </c>
      <c r="P216" s="45" t="str">
        <f>IF(Sheet1!AT216&lt;&gt;"", "Never", IF(Sheet1!AU216&lt;&gt;"", "Sometimes", IF(Sheet1!AV216&lt;&gt;"", "Often", IF(Sheet1!AW216&lt;&gt;"", "Always",""))))</f>
        <v/>
      </c>
      <c r="Q216" s="45" t="str">
        <f>IF(Sheet1!AX216="Y", "Yes", IF(Sheet1!AX216="N", "No",""))</f>
        <v/>
      </c>
      <c r="R216" s="45" t="str">
        <f>IF(Sheet1!AY216="Y", IF(Sheet1!AZ216&lt;&gt;"", Sheet1!AZ216-Sheet1!DK216+Sheet1!DL216, ""),"")</f>
        <v/>
      </c>
      <c r="S216" s="45" t="str">
        <f>IF(Sheet1!BA216="Y", IF(Sheet1!BB216&lt;&gt;"", Sheet1!BB216-Sheet1!DK216+Sheet1!DL216, ""),"")</f>
        <v/>
      </c>
      <c r="T216" s="45" t="str">
        <f>IF(Sheet1!BC216="Y", IF(Sheet1!BD216&lt;&gt;"", Sheet1!BD216-Sheet1!DK216+Sheet1!DL216, ""),"")</f>
        <v/>
      </c>
      <c r="U216" s="45" t="str">
        <f>IF(Sheet1!BE216="Y", IF(Sheet1!BF216&lt;&gt;"", Sheet1!BF216-Sheet1!DK216+Sheet1!DL216, ""),"")</f>
        <v/>
      </c>
      <c r="V216" s="45" t="str">
        <f>IF(Sheet1!BG216&lt;&gt;"", Sheet1!BG216,"")</f>
        <v/>
      </c>
      <c r="W216" s="45" t="str">
        <f>IF(Sheet1!BH216&lt;&gt;"", Sheet1!BH216,"")</f>
        <v/>
      </c>
      <c r="X216" s="45" t="str">
        <f>IF(Sheet1!BI216&lt;&gt;"", Sheet1!BI216,"")</f>
        <v/>
      </c>
      <c r="Y216" s="45" t="str">
        <f>IF(Sheet1!BJ216="N", 0, IF(Sheet1!BK216&lt;&gt;"", Sheet1!BK216,""))</f>
        <v/>
      </c>
      <c r="Z216" s="45" t="str">
        <f>IF(Sheet1!BK216="N", 0, IF(Sheet1!BL216&lt;&gt;"", Sheet1!BL216,""))</f>
        <v/>
      </c>
      <c r="AA216" s="45" t="str">
        <f>IF(Sheet1!BN216&lt;&gt;"", Sheet1!BN216, "")</f>
        <v/>
      </c>
      <c r="AB216" s="45" t="str">
        <f>IF(Sheet1!BO216="Y", "Yes", IF(Sheet1!BO216="N", "No", IF(Sheet1!BO216="NA", "NA","")))</f>
        <v/>
      </c>
      <c r="AC216" s="45" t="str">
        <f>IF(Sheet1!BO216="N", "No", IF(Sheet1!BO216="NA", "No kids", IF(Sheet1!BP216="Y", "Enough", IF(Sheet1!BP216="N", "Not enough", ""))))</f>
        <v/>
      </c>
      <c r="AD216" s="45" t="str">
        <f>IF(Sheet1!BQ216="Y", "Yes", IF(Sheet1!BQ216="N", "No",""))</f>
        <v/>
      </c>
      <c r="AE216" s="45" t="str">
        <f>IF(Sheet1!BR216&lt;&gt;"", Sheet1!BR216, "")</f>
        <v/>
      </c>
      <c r="AF216" s="45" t="str">
        <f>IF(Sheet1!BS216&lt;&gt;"", "Yes", IF(Sheet1!BT216&lt;&gt;"", "No", IF(Sheet1!BU216&lt;&gt;"", "No surviving parent", IF(Sheet1!BV216&lt;&gt;"", "Don't know",""))))</f>
        <v/>
      </c>
      <c r="AG216" s="45" t="str">
        <f>IF(Sheet1!BW216&lt;&gt;"", "Yes", IF(Sheet1!BX216&lt;&gt;"", "No", IF(Sheet1!BY216&lt;&gt;"", "No surviving parent", IF(Sheet1!BZ216&lt;&gt;"", "Don't know",""))))</f>
        <v/>
      </c>
      <c r="AH216" s="45" t="str">
        <f>IF(Sheet1!CA216&lt;&gt;"", "Yes","")</f>
        <v/>
      </c>
      <c r="AI216" s="45" t="str">
        <f>IF(Sheet1!CB216&lt;&gt;"", "Yes","")</f>
        <v/>
      </c>
      <c r="AJ216" s="45" t="str">
        <f>IF(Sheet1!CC216&lt;&gt;"", "Yes","")</f>
        <v/>
      </c>
      <c r="AK216" s="45" t="str">
        <f>IF(Sheet1!CD216&lt;&gt;"", "Yes","")</f>
        <v/>
      </c>
      <c r="AL216" s="45" t="str">
        <f>IF(Sheet1!CE216&lt;&gt;"", "Yes","")</f>
        <v/>
      </c>
      <c r="AM216" s="45" t="str">
        <f>IF(Sheet1!CF216&lt;&gt;"", Sheet1!CF216, "")</f>
        <v/>
      </c>
      <c r="AN216" s="45" t="str">
        <f>IF(Sheet1!CG216="Y", "Yes", IF(Sheet1!CG216="N", "No",""))</f>
        <v/>
      </c>
      <c r="AO216" s="45" t="str">
        <f>IF(Sheet1!CH216&lt;&gt;"", Sheet1!CH216, "")</f>
        <v/>
      </c>
      <c r="AP216" s="45" t="str">
        <f>IF(Sheet1!CI216&lt;&gt;"", "No family support", IF(Sheet1!CJ216&lt;&gt;"", "A little family support", IF(Sheet1!CK216&lt;&gt;"", "A lot of family support","")))</f>
        <v/>
      </c>
      <c r="AQ216" s="45" t="str">
        <f>IF(Sheet1!CL216&lt;&gt;"", Sheet1!CL216, "")</f>
        <v/>
      </c>
      <c r="AR216" s="45" t="str">
        <f>IF(Sheet1!CM216="Y", "Yes", IF(Sheet1!CM216="N", "No",""))</f>
        <v/>
      </c>
      <c r="AS216" s="45" t="str">
        <f>IF(Sheet1!CN216&lt;&gt;"", "Boys and Girls Club was supportive", "")</f>
        <v/>
      </c>
      <c r="AT216" s="45" t="str">
        <f>IF(Sheet1!CO216&lt;&gt;"", "Supported by Reach program", "")</f>
        <v/>
      </c>
      <c r="AU216" s="45" t="str">
        <f>IF(Sheet1!CP216&lt;&gt;"", "Supported by Girls Inc", "")</f>
        <v/>
      </c>
      <c r="AV216" s="45" t="str">
        <f>IF(Sheet1!CQ216&lt;&gt;"", "Supported by sports teams", "")</f>
        <v/>
      </c>
      <c r="AW216" s="45" t="str">
        <f>IF(Sheet1!CR216&lt;&gt;"", "Supported by other groups", "")</f>
        <v/>
      </c>
      <c r="AX216" s="45" t="str">
        <f>IF(Sheet1!CS216&lt;&gt;"", Sheet1!CS216, "")</f>
        <v/>
      </c>
      <c r="AY216" s="45" t="str">
        <f>IF(Sheet1!CT216="Y", "Yes", IF(Sheet1!CT216="N", "No", ""))</f>
        <v/>
      </c>
      <c r="AZ216" s="45" t="str">
        <f>IF(Sheet1!CU216="Y", "Yes", IF(Sheet1!CU216="N", "No", ""))</f>
        <v/>
      </c>
      <c r="BA216" s="45" t="str">
        <f>IF(Sheet1!CV216&lt;&gt;"", "Yes", "")</f>
        <v/>
      </c>
      <c r="BB216" s="45" t="str">
        <f>IF(Sheet1!CW216&lt;&gt;"", "Yes", "")</f>
        <v/>
      </c>
      <c r="BC216" s="45" t="str">
        <f>IF(Sheet1!CX216&lt;&gt;"", "Yes", "")</f>
        <v/>
      </c>
      <c r="BD216" s="45" t="str">
        <f>IF(Sheet1!CY216&lt;&gt;"", "Yes", "")</f>
        <v/>
      </c>
      <c r="BE216" s="45" t="str">
        <f>IF(Sheet1!CZ216="N", "Didn't see one", IF(Sheet1!CZ216="Y", IF(Sheet1!DA216="Y", "It helped", IF(Sheet1!DA216="N", "It didn't help", "")), ""))</f>
        <v/>
      </c>
      <c r="BF216" s="45" t="str">
        <f>IF(Sheet1!DB216&lt;&gt;"", Sheet1!DB216, "")</f>
        <v/>
      </c>
      <c r="BG216" s="45" t="str">
        <f>IF(Sheet1!DC216="Y", "Yes", IF(Sheet1!DC216="N", "No", ""))</f>
        <v/>
      </c>
      <c r="BH216" s="45" t="str">
        <f>IF(Sheet1!DD216="Y", "Yes", IF(Sheet1!DD216="N", "No", ""))</f>
        <v/>
      </c>
      <c r="BI216" s="45" t="str">
        <f>IF(Sheet1!DE216&lt;&gt;"", "Before", IF(Sheet1!DF216&lt;&gt;"", "After", IF(Sheet1!DG216&lt;&gt;"", "Never in a gang","")))</f>
        <v/>
      </c>
      <c r="BJ216" s="45" t="str">
        <f>IF(Sheet1!DG216&lt;&gt;"", "", IF(Sheet1!DH216&lt;&gt;"", Sheet1!DH216, ""))</f>
        <v/>
      </c>
      <c r="BK216" s="45" t="str">
        <f>IF(Sheet1!DI216="Y", "Yes", IF(Sheet1!DI216="N", "No", ""))</f>
        <v/>
      </c>
      <c r="BL216" s="45" t="str">
        <f>IF(Sheet1!DI216="Y", IF(Sheet1!DJ216&lt;&gt;"", Sheet1!DJ216, ""), "")</f>
        <v/>
      </c>
      <c r="BM216" s="45" t="str">
        <f>IF(Sheet1!DL216&lt;&gt;"", Sheet1!DL216, "")</f>
        <v/>
      </c>
      <c r="BN216" s="45" t="str">
        <f>IF(Sheet1!DM216="Y", "Yes", IF(Sheet1!DM216="N", "No", ""))</f>
        <v/>
      </c>
    </row>
    <row r="217" spans="2:66">
      <c r="B217" s="32" t="str">
        <f>IF(Sheet1!B217="M","Male", IF(Sheet1!B217="F","Female",""))</f>
        <v/>
      </c>
      <c r="C217" s="32" t="str">
        <f>IF(Sheet1!C217&lt;&gt;"","&lt;20",IF(Sheet1!D217&lt;&gt;"","21-30",IF(Sheet1!E217&lt;&gt;"","31-40",(IF(Sheet1!F217&lt;&gt;"","41-50",IF(Sheet1!G217&lt;&gt;"","50+",""))))))</f>
        <v/>
      </c>
      <c r="D217" s="32" t="str">
        <f>IF(Sheet1!H217&lt;&gt;"","Latino",IF(Sheet1!I217&lt;&gt;"", "White", IF(Sheet1!J217&lt;&gt;"", "Asian", IF(Sheet1!K217&lt;&gt;"", "African-American",IF(Sheet1!L217&lt;&gt;"", "Other","")))))</f>
        <v/>
      </c>
      <c r="E217" s="32" t="str">
        <f>IF(Sheet1!M217="N","No",IF(Sheet1!M217="Y","Yes",""))</f>
        <v/>
      </c>
      <c r="F217" s="32" t="str">
        <f>IF(Sheet1!N217&lt;&gt;"","Primary",IF(Sheet1!O217&lt;&gt;"","Middle",IF(Sheet1!P217&lt;&gt;"","Some HS",IF(Sheet1!Q217&lt;&gt;"","HS Diploma",IF(Sheet1!R217&lt;&gt;"","Some College",IF(Sheet1!S217&lt;&gt;"","College Diploma",""))))))</f>
        <v/>
      </c>
      <c r="G217" s="32" t="str">
        <f>IF(Sheet1!U217&lt;&gt;"", "&lt;5", IF(Sheet1!V217&lt;&gt;"", "5-19", IF(Sheet1!W217&lt;&gt;"", "20-40", IF(Sheet1!X217&lt;&gt;"", "&gt;40",""))))</f>
        <v/>
      </c>
      <c r="H217" s="32" t="str">
        <f>IF(Sheet1!Y217&lt;&gt;"", "Parents", IF(Sheet1!Z217&lt;&gt;"", "Illegal Activity", IF(Sheet1!AA217&lt;&gt;"", "Gov't Support", IF(Sheet1!AB217&lt;&gt;"", "Other",""))))</f>
        <v/>
      </c>
      <c r="I217" s="32" t="str">
        <f>IF(Sheet1!AC217="Y", "Yes", IF(Sheet1!AC217="N", "No", ""))</f>
        <v/>
      </c>
      <c r="J217" s="32" t="str">
        <f>IF(Sheet1!AD217="N", "0", IF(Sheet1!AE217&lt;&gt;"", "1", IF(Sheet1!AF217&lt;&gt;"", "2-3", IF(Sheet1!AG217&lt;&gt;"", "4-6", IF(Sheet1!AH217&lt;&gt;"", "7+","")))))</f>
        <v/>
      </c>
      <c r="K217" s="32" t="str">
        <f>IF(Sheet1!AI217&lt;&gt;"", "English", IF(Sheet1!AJ217&lt;&gt;"", "Spanish", IF(Sheet1!AK217&lt;&gt;"", "Other","")))</f>
        <v/>
      </c>
      <c r="L217" s="32" t="str">
        <f>IF(Sheet1!AL217&lt;&gt;"","&lt;$20,000",IF(Sheet1!AM217&lt;&gt;"","$20-49K",IF(Sheet1!AN217&lt;&gt;"","$50-100K",IF(Sheet1!AO217&lt;&gt;"","&gt;$100K",""))))</f>
        <v/>
      </c>
      <c r="M217" s="32" t="str">
        <f>IF(Sheet1!AP217="Y", "Yes", IF(Sheet1!AP217="N", "No",""))</f>
        <v/>
      </c>
      <c r="N217" s="51" t="str">
        <f>IF(Sheet1!AQ217="Y", "Yes", IF(Sheet1!AQ217="N", "No",""))</f>
        <v/>
      </c>
      <c r="O217" s="45" t="str">
        <f>IF(Sheet1!AR217="N", 0, IF(Sheet1!AS217&lt;&gt;"", Sheet1!AS217, ""))</f>
        <v/>
      </c>
      <c r="P217" s="45" t="str">
        <f>IF(Sheet1!AT217&lt;&gt;"", "Never", IF(Sheet1!AU217&lt;&gt;"", "Sometimes", IF(Sheet1!AV217&lt;&gt;"", "Often", IF(Sheet1!AW217&lt;&gt;"", "Always",""))))</f>
        <v/>
      </c>
      <c r="Q217" s="45" t="str">
        <f>IF(Sheet1!AX217="Y", "Yes", IF(Sheet1!AX217="N", "No",""))</f>
        <v/>
      </c>
      <c r="R217" s="45" t="str">
        <f>IF(Sheet1!AY217="Y", IF(Sheet1!AZ217&lt;&gt;"", Sheet1!AZ217-Sheet1!DK217+Sheet1!DL217, ""),"")</f>
        <v/>
      </c>
      <c r="S217" s="45" t="str">
        <f>IF(Sheet1!BA217="Y", IF(Sheet1!BB217&lt;&gt;"", Sheet1!BB217-Sheet1!DK217+Sheet1!DL217, ""),"")</f>
        <v/>
      </c>
      <c r="T217" s="45" t="str">
        <f>IF(Sheet1!BC217="Y", IF(Sheet1!BD217&lt;&gt;"", Sheet1!BD217-Sheet1!DK217+Sheet1!DL217, ""),"")</f>
        <v/>
      </c>
      <c r="U217" s="45" t="str">
        <f>IF(Sheet1!BE217="Y", IF(Sheet1!BF217&lt;&gt;"", Sheet1!BF217-Sheet1!DK217+Sheet1!DL217, ""),"")</f>
        <v/>
      </c>
      <c r="V217" s="45" t="str">
        <f>IF(Sheet1!BG217&lt;&gt;"", Sheet1!BG217,"")</f>
        <v/>
      </c>
      <c r="W217" s="45" t="str">
        <f>IF(Sheet1!BH217&lt;&gt;"", Sheet1!BH217,"")</f>
        <v/>
      </c>
      <c r="X217" s="45" t="str">
        <f>IF(Sheet1!BI217&lt;&gt;"", Sheet1!BI217,"")</f>
        <v/>
      </c>
      <c r="Y217" s="45" t="str">
        <f>IF(Sheet1!BJ217="N", 0, IF(Sheet1!BK217&lt;&gt;"", Sheet1!BK217,""))</f>
        <v/>
      </c>
      <c r="Z217" s="45" t="str">
        <f>IF(Sheet1!BK217="N", 0, IF(Sheet1!BL217&lt;&gt;"", Sheet1!BL217,""))</f>
        <v/>
      </c>
      <c r="AA217" s="45" t="str">
        <f>IF(Sheet1!BN217&lt;&gt;"", Sheet1!BN217, "")</f>
        <v/>
      </c>
      <c r="AB217" s="45" t="str">
        <f>IF(Sheet1!BO217="Y", "Yes", IF(Sheet1!BO217="N", "No", IF(Sheet1!BO217="NA", "NA","")))</f>
        <v/>
      </c>
      <c r="AC217" s="45" t="str">
        <f>IF(Sheet1!BO217="N", "No", IF(Sheet1!BO217="NA", "No kids", IF(Sheet1!BP217="Y", "Enough", IF(Sheet1!BP217="N", "Not enough", ""))))</f>
        <v/>
      </c>
      <c r="AD217" s="45" t="str">
        <f>IF(Sheet1!BQ217="Y", "Yes", IF(Sheet1!BQ217="N", "No",""))</f>
        <v/>
      </c>
      <c r="AE217" s="45" t="str">
        <f>IF(Sheet1!BR217&lt;&gt;"", Sheet1!BR217, "")</f>
        <v/>
      </c>
      <c r="AF217" s="45" t="str">
        <f>IF(Sheet1!BS217&lt;&gt;"", "Yes", IF(Sheet1!BT217&lt;&gt;"", "No", IF(Sheet1!BU217&lt;&gt;"", "No surviving parent", IF(Sheet1!BV217&lt;&gt;"", "Don't know",""))))</f>
        <v/>
      </c>
      <c r="AG217" s="45" t="str">
        <f>IF(Sheet1!BW217&lt;&gt;"", "Yes", IF(Sheet1!BX217&lt;&gt;"", "No", IF(Sheet1!BY217&lt;&gt;"", "No surviving parent", IF(Sheet1!BZ217&lt;&gt;"", "Don't know",""))))</f>
        <v/>
      </c>
      <c r="AH217" s="45" t="str">
        <f>IF(Sheet1!CA217&lt;&gt;"", "Yes","")</f>
        <v/>
      </c>
      <c r="AI217" s="45" t="str">
        <f>IF(Sheet1!CB217&lt;&gt;"", "Yes","")</f>
        <v/>
      </c>
      <c r="AJ217" s="45" t="str">
        <f>IF(Sheet1!CC217&lt;&gt;"", "Yes","")</f>
        <v/>
      </c>
      <c r="AK217" s="45" t="str">
        <f>IF(Sheet1!CD217&lt;&gt;"", "Yes","")</f>
        <v/>
      </c>
      <c r="AL217" s="45" t="str">
        <f>IF(Sheet1!CE217&lt;&gt;"", "Yes","")</f>
        <v/>
      </c>
      <c r="AM217" s="45" t="str">
        <f>IF(Sheet1!CF217&lt;&gt;"", Sheet1!CF217, "")</f>
        <v/>
      </c>
      <c r="AN217" s="45" t="str">
        <f>IF(Sheet1!CG217="Y", "Yes", IF(Sheet1!CG217="N", "No",""))</f>
        <v/>
      </c>
      <c r="AO217" s="45" t="str">
        <f>IF(Sheet1!CH217&lt;&gt;"", Sheet1!CH217, "")</f>
        <v/>
      </c>
      <c r="AP217" s="45" t="str">
        <f>IF(Sheet1!CI217&lt;&gt;"", "No family support", IF(Sheet1!CJ217&lt;&gt;"", "A little family support", IF(Sheet1!CK217&lt;&gt;"", "A lot of family support","")))</f>
        <v/>
      </c>
      <c r="AQ217" s="45" t="str">
        <f>IF(Sheet1!CL217&lt;&gt;"", Sheet1!CL217, "")</f>
        <v/>
      </c>
      <c r="AR217" s="45" t="str">
        <f>IF(Sheet1!CM217="Y", "Yes", IF(Sheet1!CM217="N", "No",""))</f>
        <v/>
      </c>
      <c r="AS217" s="45" t="str">
        <f>IF(Sheet1!CN217&lt;&gt;"", "Boys and Girls Club was supportive", "")</f>
        <v/>
      </c>
      <c r="AT217" s="45" t="str">
        <f>IF(Sheet1!CO217&lt;&gt;"", "Supported by Reach program", "")</f>
        <v/>
      </c>
      <c r="AU217" s="45" t="str">
        <f>IF(Sheet1!CP217&lt;&gt;"", "Supported by Girls Inc", "")</f>
        <v/>
      </c>
      <c r="AV217" s="45" t="str">
        <f>IF(Sheet1!CQ217&lt;&gt;"", "Supported by sports teams", "")</f>
        <v/>
      </c>
      <c r="AW217" s="45" t="str">
        <f>IF(Sheet1!CR217&lt;&gt;"", "Supported by other groups", "")</f>
        <v/>
      </c>
      <c r="AX217" s="45" t="str">
        <f>IF(Sheet1!CS217&lt;&gt;"", Sheet1!CS217, "")</f>
        <v/>
      </c>
      <c r="AY217" s="45" t="str">
        <f>IF(Sheet1!CT217="Y", "Yes", IF(Sheet1!CT217="N", "No", ""))</f>
        <v/>
      </c>
      <c r="AZ217" s="45" t="str">
        <f>IF(Sheet1!CU217="Y", "Yes", IF(Sheet1!CU217="N", "No", ""))</f>
        <v/>
      </c>
      <c r="BA217" s="45" t="str">
        <f>IF(Sheet1!CV217&lt;&gt;"", "Yes", "")</f>
        <v/>
      </c>
      <c r="BB217" s="45" t="str">
        <f>IF(Sheet1!CW217&lt;&gt;"", "Yes", "")</f>
        <v/>
      </c>
      <c r="BC217" s="45" t="str">
        <f>IF(Sheet1!CX217&lt;&gt;"", "Yes", "")</f>
        <v/>
      </c>
      <c r="BD217" s="45" t="str">
        <f>IF(Sheet1!CY217&lt;&gt;"", "Yes", "")</f>
        <v/>
      </c>
      <c r="BE217" s="45" t="str">
        <f>IF(Sheet1!CZ217="N", "Didn't see one", IF(Sheet1!CZ217="Y", IF(Sheet1!DA217="Y", "It helped", IF(Sheet1!DA217="N", "It didn't help", "")), ""))</f>
        <v/>
      </c>
      <c r="BF217" s="45" t="str">
        <f>IF(Sheet1!DB217&lt;&gt;"", Sheet1!DB217, "")</f>
        <v/>
      </c>
      <c r="BG217" s="45" t="str">
        <f>IF(Sheet1!DC217="Y", "Yes", IF(Sheet1!DC217="N", "No", ""))</f>
        <v/>
      </c>
      <c r="BH217" s="45" t="str">
        <f>IF(Sheet1!DD217="Y", "Yes", IF(Sheet1!DD217="N", "No", ""))</f>
        <v/>
      </c>
      <c r="BI217" s="45" t="str">
        <f>IF(Sheet1!DE217&lt;&gt;"", "Before", IF(Sheet1!DF217&lt;&gt;"", "After", IF(Sheet1!DG217&lt;&gt;"", "Never in a gang","")))</f>
        <v/>
      </c>
      <c r="BJ217" s="45" t="str">
        <f>IF(Sheet1!DG217&lt;&gt;"", "", IF(Sheet1!DH217&lt;&gt;"", Sheet1!DH217, ""))</f>
        <v/>
      </c>
      <c r="BK217" s="45" t="str">
        <f>IF(Sheet1!DI217="Y", "Yes", IF(Sheet1!DI217="N", "No", ""))</f>
        <v/>
      </c>
      <c r="BL217" s="45" t="str">
        <f>IF(Sheet1!DI217="Y", IF(Sheet1!DJ217&lt;&gt;"", Sheet1!DJ217, ""), "")</f>
        <v/>
      </c>
      <c r="BM217" s="45" t="str">
        <f>IF(Sheet1!DL217&lt;&gt;"", Sheet1!DL217, "")</f>
        <v/>
      </c>
      <c r="BN217" s="45" t="str">
        <f>IF(Sheet1!DM217="Y", "Yes", IF(Sheet1!DM217="N", "No", ""))</f>
        <v/>
      </c>
    </row>
    <row r="218" spans="2:66">
      <c r="B218" s="32" t="str">
        <f>IF(Sheet1!B218="M","Male", IF(Sheet1!B218="F","Female",""))</f>
        <v/>
      </c>
      <c r="C218" s="32" t="str">
        <f>IF(Sheet1!C218&lt;&gt;"","&lt;20",IF(Sheet1!D218&lt;&gt;"","21-30",IF(Sheet1!E218&lt;&gt;"","31-40",(IF(Sheet1!F218&lt;&gt;"","41-50",IF(Sheet1!G218&lt;&gt;"","50+",""))))))</f>
        <v/>
      </c>
      <c r="D218" s="32" t="str">
        <f>IF(Sheet1!H218&lt;&gt;"","Latino",IF(Sheet1!I218&lt;&gt;"", "White", IF(Sheet1!J218&lt;&gt;"", "Asian", IF(Sheet1!K218&lt;&gt;"", "African-American",IF(Sheet1!L218&lt;&gt;"", "Other","")))))</f>
        <v/>
      </c>
      <c r="E218" s="32" t="str">
        <f>IF(Sheet1!M218="N","No",IF(Sheet1!M218="Y","Yes",""))</f>
        <v/>
      </c>
      <c r="F218" s="32" t="str">
        <f>IF(Sheet1!N218&lt;&gt;"","Primary",IF(Sheet1!O218&lt;&gt;"","Middle",IF(Sheet1!P218&lt;&gt;"","Some HS",IF(Sheet1!Q218&lt;&gt;"","HS Diploma",IF(Sheet1!R218&lt;&gt;"","Some College",IF(Sheet1!S218&lt;&gt;"","College Diploma",""))))))</f>
        <v/>
      </c>
      <c r="G218" s="32" t="str">
        <f>IF(Sheet1!U218&lt;&gt;"", "&lt;5", IF(Sheet1!V218&lt;&gt;"", "5-19", IF(Sheet1!W218&lt;&gt;"", "20-40", IF(Sheet1!X218&lt;&gt;"", "&gt;40",""))))</f>
        <v/>
      </c>
      <c r="H218" s="32" t="str">
        <f>IF(Sheet1!Y218&lt;&gt;"", "Parents", IF(Sheet1!Z218&lt;&gt;"", "Illegal Activity", IF(Sheet1!AA218&lt;&gt;"", "Gov't Support", IF(Sheet1!AB218&lt;&gt;"", "Other",""))))</f>
        <v/>
      </c>
      <c r="I218" s="32" t="str">
        <f>IF(Sheet1!AC218="Y", "Yes", IF(Sheet1!AC218="N", "No", ""))</f>
        <v/>
      </c>
      <c r="J218" s="32" t="str">
        <f>IF(Sheet1!AD218="N", "0", IF(Sheet1!AE218&lt;&gt;"", "1", IF(Sheet1!AF218&lt;&gt;"", "2-3", IF(Sheet1!AG218&lt;&gt;"", "4-6", IF(Sheet1!AH218&lt;&gt;"", "7+","")))))</f>
        <v/>
      </c>
      <c r="K218" s="32" t="str">
        <f>IF(Sheet1!AI218&lt;&gt;"", "English", IF(Sheet1!AJ218&lt;&gt;"", "Spanish", IF(Sheet1!AK218&lt;&gt;"", "Other","")))</f>
        <v/>
      </c>
      <c r="L218" s="32" t="str">
        <f>IF(Sheet1!AL218&lt;&gt;"","&lt;$20,000",IF(Sheet1!AM218&lt;&gt;"","$20-49K",IF(Sheet1!AN218&lt;&gt;"","$50-100K",IF(Sheet1!AO218&lt;&gt;"","&gt;$100K",""))))</f>
        <v/>
      </c>
      <c r="M218" s="32" t="str">
        <f>IF(Sheet1!AP218="Y", "Yes", IF(Sheet1!AP218="N", "No",""))</f>
        <v/>
      </c>
      <c r="N218" s="51" t="str">
        <f>IF(Sheet1!AQ218="Y", "Yes", IF(Sheet1!AQ218="N", "No",""))</f>
        <v/>
      </c>
      <c r="O218" s="45" t="str">
        <f>IF(Sheet1!AR218="N", 0, IF(Sheet1!AS218&lt;&gt;"", Sheet1!AS218, ""))</f>
        <v/>
      </c>
      <c r="P218" s="45" t="str">
        <f>IF(Sheet1!AT218&lt;&gt;"", "Never", IF(Sheet1!AU218&lt;&gt;"", "Sometimes", IF(Sheet1!AV218&lt;&gt;"", "Often", IF(Sheet1!AW218&lt;&gt;"", "Always",""))))</f>
        <v/>
      </c>
      <c r="Q218" s="45" t="str">
        <f>IF(Sheet1!AX218="Y", "Yes", IF(Sheet1!AX218="N", "No",""))</f>
        <v/>
      </c>
      <c r="R218" s="45" t="str">
        <f>IF(Sheet1!AY218="Y", IF(Sheet1!AZ218&lt;&gt;"", Sheet1!AZ218-Sheet1!DK218+Sheet1!DL218, ""),"")</f>
        <v/>
      </c>
      <c r="S218" s="45" t="str">
        <f>IF(Sheet1!BA218="Y", IF(Sheet1!BB218&lt;&gt;"", Sheet1!BB218-Sheet1!DK218+Sheet1!DL218, ""),"")</f>
        <v/>
      </c>
      <c r="T218" s="45" t="str">
        <f>IF(Sheet1!BC218="Y", IF(Sheet1!BD218&lt;&gt;"", Sheet1!BD218-Sheet1!DK218+Sheet1!DL218, ""),"")</f>
        <v/>
      </c>
      <c r="U218" s="45" t="str">
        <f>IF(Sheet1!BE218="Y", IF(Sheet1!BF218&lt;&gt;"", Sheet1!BF218-Sheet1!DK218+Sheet1!DL218, ""),"")</f>
        <v/>
      </c>
      <c r="V218" s="45" t="str">
        <f>IF(Sheet1!BG218&lt;&gt;"", Sheet1!BG218,"")</f>
        <v/>
      </c>
      <c r="W218" s="45" t="str">
        <f>IF(Sheet1!BH218&lt;&gt;"", Sheet1!BH218,"")</f>
        <v/>
      </c>
      <c r="X218" s="45" t="str">
        <f>IF(Sheet1!BI218&lt;&gt;"", Sheet1!BI218,"")</f>
        <v/>
      </c>
      <c r="Y218" s="45" t="str">
        <f>IF(Sheet1!BJ218="N", 0, IF(Sheet1!BK218&lt;&gt;"", Sheet1!BK218,""))</f>
        <v/>
      </c>
      <c r="Z218" s="45" t="str">
        <f>IF(Sheet1!BK218="N", 0, IF(Sheet1!BL218&lt;&gt;"", Sheet1!BL218,""))</f>
        <v/>
      </c>
      <c r="AA218" s="45" t="str">
        <f>IF(Sheet1!BN218&lt;&gt;"", Sheet1!BN218, "")</f>
        <v/>
      </c>
      <c r="AB218" s="45" t="str">
        <f>IF(Sheet1!BO218="Y", "Yes", IF(Sheet1!BO218="N", "No", IF(Sheet1!BO218="NA", "NA","")))</f>
        <v/>
      </c>
      <c r="AC218" s="45" t="str">
        <f>IF(Sheet1!BO218="N", "No", IF(Sheet1!BO218="NA", "No kids", IF(Sheet1!BP218="Y", "Enough", IF(Sheet1!BP218="N", "Not enough", ""))))</f>
        <v/>
      </c>
      <c r="AD218" s="45" t="str">
        <f>IF(Sheet1!BQ218="Y", "Yes", IF(Sheet1!BQ218="N", "No",""))</f>
        <v/>
      </c>
      <c r="AE218" s="45" t="str">
        <f>IF(Sheet1!BR218&lt;&gt;"", Sheet1!BR218, "")</f>
        <v/>
      </c>
      <c r="AF218" s="45" t="str">
        <f>IF(Sheet1!BS218&lt;&gt;"", "Yes", IF(Sheet1!BT218&lt;&gt;"", "No", IF(Sheet1!BU218&lt;&gt;"", "No surviving parent", IF(Sheet1!BV218&lt;&gt;"", "Don't know",""))))</f>
        <v/>
      </c>
      <c r="AG218" s="45" t="str">
        <f>IF(Sheet1!BW218&lt;&gt;"", "Yes", IF(Sheet1!BX218&lt;&gt;"", "No", IF(Sheet1!BY218&lt;&gt;"", "No surviving parent", IF(Sheet1!BZ218&lt;&gt;"", "Don't know",""))))</f>
        <v/>
      </c>
      <c r="AH218" s="45" t="str">
        <f>IF(Sheet1!CA218&lt;&gt;"", "Yes","")</f>
        <v/>
      </c>
      <c r="AI218" s="45" t="str">
        <f>IF(Sheet1!CB218&lt;&gt;"", "Yes","")</f>
        <v/>
      </c>
      <c r="AJ218" s="45" t="str">
        <f>IF(Sheet1!CC218&lt;&gt;"", "Yes","")</f>
        <v/>
      </c>
      <c r="AK218" s="45" t="str">
        <f>IF(Sheet1!CD218&lt;&gt;"", "Yes","")</f>
        <v/>
      </c>
      <c r="AL218" s="45" t="str">
        <f>IF(Sheet1!CE218&lt;&gt;"", "Yes","")</f>
        <v/>
      </c>
      <c r="AM218" s="45" t="str">
        <f>IF(Sheet1!CF218&lt;&gt;"", Sheet1!CF218, "")</f>
        <v/>
      </c>
      <c r="AN218" s="45" t="str">
        <f>IF(Sheet1!CG218="Y", "Yes", IF(Sheet1!CG218="N", "No",""))</f>
        <v/>
      </c>
      <c r="AO218" s="45" t="str">
        <f>IF(Sheet1!CH218&lt;&gt;"", Sheet1!CH218, "")</f>
        <v/>
      </c>
      <c r="AP218" s="45" t="str">
        <f>IF(Sheet1!CI218&lt;&gt;"", "No family support", IF(Sheet1!CJ218&lt;&gt;"", "A little family support", IF(Sheet1!CK218&lt;&gt;"", "A lot of family support","")))</f>
        <v/>
      </c>
      <c r="AQ218" s="45" t="str">
        <f>IF(Sheet1!CL218&lt;&gt;"", Sheet1!CL218, "")</f>
        <v/>
      </c>
      <c r="AR218" s="45" t="str">
        <f>IF(Sheet1!CM218="Y", "Yes", IF(Sheet1!CM218="N", "No",""))</f>
        <v/>
      </c>
      <c r="AS218" s="45" t="str">
        <f>IF(Sheet1!CN218&lt;&gt;"", "Boys and Girls Club was supportive", "")</f>
        <v/>
      </c>
      <c r="AT218" s="45" t="str">
        <f>IF(Sheet1!CO218&lt;&gt;"", "Supported by Reach program", "")</f>
        <v/>
      </c>
      <c r="AU218" s="45" t="str">
        <f>IF(Sheet1!CP218&lt;&gt;"", "Supported by Girls Inc", "")</f>
        <v/>
      </c>
      <c r="AV218" s="45" t="str">
        <f>IF(Sheet1!CQ218&lt;&gt;"", "Supported by sports teams", "")</f>
        <v/>
      </c>
      <c r="AW218" s="45" t="str">
        <f>IF(Sheet1!CR218&lt;&gt;"", "Supported by other groups", "")</f>
        <v/>
      </c>
      <c r="AX218" s="45" t="str">
        <f>IF(Sheet1!CS218&lt;&gt;"", Sheet1!CS218, "")</f>
        <v/>
      </c>
      <c r="AY218" s="45" t="str">
        <f>IF(Sheet1!CT218="Y", "Yes", IF(Sheet1!CT218="N", "No", ""))</f>
        <v/>
      </c>
      <c r="AZ218" s="45" t="str">
        <f>IF(Sheet1!CU218="Y", "Yes", IF(Sheet1!CU218="N", "No", ""))</f>
        <v/>
      </c>
      <c r="BA218" s="45" t="str">
        <f>IF(Sheet1!CV218&lt;&gt;"", "Yes", "")</f>
        <v/>
      </c>
      <c r="BB218" s="45" t="str">
        <f>IF(Sheet1!CW218&lt;&gt;"", "Yes", "")</f>
        <v/>
      </c>
      <c r="BC218" s="45" t="str">
        <f>IF(Sheet1!CX218&lt;&gt;"", "Yes", "")</f>
        <v/>
      </c>
      <c r="BD218" s="45" t="str">
        <f>IF(Sheet1!CY218&lt;&gt;"", "Yes", "")</f>
        <v/>
      </c>
      <c r="BE218" s="45" t="str">
        <f>IF(Sheet1!CZ218="N", "Didn't see one", IF(Sheet1!CZ218="Y", IF(Sheet1!DA218="Y", "It helped", IF(Sheet1!DA218="N", "It didn't help", "")), ""))</f>
        <v/>
      </c>
      <c r="BF218" s="45" t="str">
        <f>IF(Sheet1!DB218&lt;&gt;"", Sheet1!DB218, "")</f>
        <v/>
      </c>
      <c r="BG218" s="45" t="str">
        <f>IF(Sheet1!DC218="Y", "Yes", IF(Sheet1!DC218="N", "No", ""))</f>
        <v/>
      </c>
      <c r="BH218" s="45" t="str">
        <f>IF(Sheet1!DD218="Y", "Yes", IF(Sheet1!DD218="N", "No", ""))</f>
        <v/>
      </c>
      <c r="BI218" s="45" t="str">
        <f>IF(Sheet1!DE218&lt;&gt;"", "Before", IF(Sheet1!DF218&lt;&gt;"", "After", IF(Sheet1!DG218&lt;&gt;"", "Never in a gang","")))</f>
        <v/>
      </c>
      <c r="BJ218" s="45" t="str">
        <f>IF(Sheet1!DG218&lt;&gt;"", "", IF(Sheet1!DH218&lt;&gt;"", Sheet1!DH218, ""))</f>
        <v/>
      </c>
      <c r="BK218" s="45" t="str">
        <f>IF(Sheet1!DI218="Y", "Yes", IF(Sheet1!DI218="N", "No", ""))</f>
        <v/>
      </c>
      <c r="BL218" s="45" t="str">
        <f>IF(Sheet1!DI218="Y", IF(Sheet1!DJ218&lt;&gt;"", Sheet1!DJ218, ""), "")</f>
        <v/>
      </c>
      <c r="BM218" s="45" t="str">
        <f>IF(Sheet1!DL218&lt;&gt;"", Sheet1!DL218, "")</f>
        <v/>
      </c>
      <c r="BN218" s="45" t="str">
        <f>IF(Sheet1!DM218="Y", "Yes", IF(Sheet1!DM218="N", "No", ""))</f>
        <v/>
      </c>
    </row>
    <row r="219" spans="2:66">
      <c r="B219" s="32" t="str">
        <f>IF(Sheet1!B219="M","Male", IF(Sheet1!B219="F","Female",""))</f>
        <v/>
      </c>
      <c r="C219" s="32" t="str">
        <f>IF(Sheet1!C219&lt;&gt;"","&lt;20",IF(Sheet1!D219&lt;&gt;"","21-30",IF(Sheet1!E219&lt;&gt;"","31-40",(IF(Sheet1!F219&lt;&gt;"","41-50",IF(Sheet1!G219&lt;&gt;"","50+",""))))))</f>
        <v/>
      </c>
      <c r="D219" s="32" t="str">
        <f>IF(Sheet1!H219&lt;&gt;"","Latino",IF(Sheet1!I219&lt;&gt;"", "White", IF(Sheet1!J219&lt;&gt;"", "Asian", IF(Sheet1!K219&lt;&gt;"", "African-American",IF(Sheet1!L219&lt;&gt;"", "Other","")))))</f>
        <v/>
      </c>
      <c r="E219" s="32" t="str">
        <f>IF(Sheet1!M219="N","No",IF(Sheet1!M219="Y","Yes",""))</f>
        <v/>
      </c>
      <c r="F219" s="32" t="str">
        <f>IF(Sheet1!N219&lt;&gt;"","Primary",IF(Sheet1!O219&lt;&gt;"","Middle",IF(Sheet1!P219&lt;&gt;"","Some HS",IF(Sheet1!Q219&lt;&gt;"","HS Diploma",IF(Sheet1!R219&lt;&gt;"","Some College",IF(Sheet1!S219&lt;&gt;"","College Diploma",""))))))</f>
        <v/>
      </c>
      <c r="G219" s="32" t="str">
        <f>IF(Sheet1!U219&lt;&gt;"", "&lt;5", IF(Sheet1!V219&lt;&gt;"", "5-19", IF(Sheet1!W219&lt;&gt;"", "20-40", IF(Sheet1!X219&lt;&gt;"", "&gt;40",""))))</f>
        <v/>
      </c>
      <c r="H219" s="32" t="str">
        <f>IF(Sheet1!Y219&lt;&gt;"", "Parents", IF(Sheet1!Z219&lt;&gt;"", "Illegal Activity", IF(Sheet1!AA219&lt;&gt;"", "Gov't Support", IF(Sheet1!AB219&lt;&gt;"", "Other",""))))</f>
        <v/>
      </c>
      <c r="I219" s="32" t="str">
        <f>IF(Sheet1!AC219="Y", "Yes", IF(Sheet1!AC219="N", "No", ""))</f>
        <v/>
      </c>
      <c r="J219" s="32" t="str">
        <f>IF(Sheet1!AD219="N", "0", IF(Sheet1!AE219&lt;&gt;"", "1", IF(Sheet1!AF219&lt;&gt;"", "2-3", IF(Sheet1!AG219&lt;&gt;"", "4-6", IF(Sheet1!AH219&lt;&gt;"", "7+","")))))</f>
        <v/>
      </c>
      <c r="K219" s="32" t="str">
        <f>IF(Sheet1!AI219&lt;&gt;"", "English", IF(Sheet1!AJ219&lt;&gt;"", "Spanish", IF(Sheet1!AK219&lt;&gt;"", "Other","")))</f>
        <v/>
      </c>
      <c r="L219" s="32" t="str">
        <f>IF(Sheet1!AL219&lt;&gt;"","&lt;$20,000",IF(Sheet1!AM219&lt;&gt;"","$20-49K",IF(Sheet1!AN219&lt;&gt;"","$50-100K",IF(Sheet1!AO219&lt;&gt;"","&gt;$100K",""))))</f>
        <v/>
      </c>
      <c r="M219" s="32" t="str">
        <f>IF(Sheet1!AP219="Y", "Yes", IF(Sheet1!AP219="N", "No",""))</f>
        <v/>
      </c>
      <c r="N219" s="51" t="str">
        <f>IF(Sheet1!AQ219="Y", "Yes", IF(Sheet1!AQ219="N", "No",""))</f>
        <v/>
      </c>
      <c r="O219" s="45" t="str">
        <f>IF(Sheet1!AR219="N", 0, IF(Sheet1!AS219&lt;&gt;"", Sheet1!AS219, ""))</f>
        <v/>
      </c>
      <c r="P219" s="45" t="str">
        <f>IF(Sheet1!AT219&lt;&gt;"", "Never", IF(Sheet1!AU219&lt;&gt;"", "Sometimes", IF(Sheet1!AV219&lt;&gt;"", "Often", IF(Sheet1!AW219&lt;&gt;"", "Always",""))))</f>
        <v/>
      </c>
      <c r="Q219" s="45" t="str">
        <f>IF(Sheet1!AX219="Y", "Yes", IF(Sheet1!AX219="N", "No",""))</f>
        <v/>
      </c>
      <c r="R219" s="45" t="str">
        <f>IF(Sheet1!AY219="Y", IF(Sheet1!AZ219&lt;&gt;"", Sheet1!AZ219-Sheet1!DK219+Sheet1!DL219, ""),"")</f>
        <v/>
      </c>
      <c r="S219" s="45" t="str">
        <f>IF(Sheet1!BA219="Y", IF(Sheet1!BB219&lt;&gt;"", Sheet1!BB219-Sheet1!DK219+Sheet1!DL219, ""),"")</f>
        <v/>
      </c>
      <c r="T219" s="45" t="str">
        <f>IF(Sheet1!BC219="Y", IF(Sheet1!BD219&lt;&gt;"", Sheet1!BD219-Sheet1!DK219+Sheet1!DL219, ""),"")</f>
        <v/>
      </c>
      <c r="U219" s="45" t="str">
        <f>IF(Sheet1!BE219="Y", IF(Sheet1!BF219&lt;&gt;"", Sheet1!BF219-Sheet1!DK219+Sheet1!DL219, ""),"")</f>
        <v/>
      </c>
      <c r="V219" s="45" t="str">
        <f>IF(Sheet1!BG219&lt;&gt;"", Sheet1!BG219,"")</f>
        <v/>
      </c>
      <c r="W219" s="45" t="str">
        <f>IF(Sheet1!BH219&lt;&gt;"", Sheet1!BH219,"")</f>
        <v/>
      </c>
      <c r="X219" s="45" t="str">
        <f>IF(Sheet1!BI219&lt;&gt;"", Sheet1!BI219,"")</f>
        <v/>
      </c>
      <c r="Y219" s="45" t="str">
        <f>IF(Sheet1!BJ219="N", 0, IF(Sheet1!BK219&lt;&gt;"", Sheet1!BK219,""))</f>
        <v/>
      </c>
      <c r="Z219" s="45" t="str">
        <f>IF(Sheet1!BK219="N", 0, IF(Sheet1!BL219&lt;&gt;"", Sheet1!BL219,""))</f>
        <v/>
      </c>
      <c r="AA219" s="45" t="str">
        <f>IF(Sheet1!BN219&lt;&gt;"", Sheet1!BN219, "")</f>
        <v/>
      </c>
      <c r="AB219" s="45" t="str">
        <f>IF(Sheet1!BO219="Y", "Yes", IF(Sheet1!BO219="N", "No", IF(Sheet1!BO219="NA", "NA","")))</f>
        <v/>
      </c>
      <c r="AC219" s="45" t="str">
        <f>IF(Sheet1!BO219="N", "No", IF(Sheet1!BO219="NA", "No kids", IF(Sheet1!BP219="Y", "Enough", IF(Sheet1!BP219="N", "Not enough", ""))))</f>
        <v/>
      </c>
      <c r="AD219" s="45" t="str">
        <f>IF(Sheet1!BQ219="Y", "Yes", IF(Sheet1!BQ219="N", "No",""))</f>
        <v/>
      </c>
      <c r="AE219" s="45" t="str">
        <f>IF(Sheet1!BR219&lt;&gt;"", Sheet1!BR219, "")</f>
        <v/>
      </c>
      <c r="AF219" s="45" t="str">
        <f>IF(Sheet1!BS219&lt;&gt;"", "Yes", IF(Sheet1!BT219&lt;&gt;"", "No", IF(Sheet1!BU219&lt;&gt;"", "No surviving parent", IF(Sheet1!BV219&lt;&gt;"", "Don't know",""))))</f>
        <v/>
      </c>
      <c r="AG219" s="45" t="str">
        <f>IF(Sheet1!BW219&lt;&gt;"", "Yes", IF(Sheet1!BX219&lt;&gt;"", "No", IF(Sheet1!BY219&lt;&gt;"", "No surviving parent", IF(Sheet1!BZ219&lt;&gt;"", "Don't know",""))))</f>
        <v/>
      </c>
      <c r="AH219" s="45" t="str">
        <f>IF(Sheet1!CA219&lt;&gt;"", "Yes","")</f>
        <v/>
      </c>
      <c r="AI219" s="45" t="str">
        <f>IF(Sheet1!CB219&lt;&gt;"", "Yes","")</f>
        <v/>
      </c>
      <c r="AJ219" s="45" t="str">
        <f>IF(Sheet1!CC219&lt;&gt;"", "Yes","")</f>
        <v/>
      </c>
      <c r="AK219" s="45" t="str">
        <f>IF(Sheet1!CD219&lt;&gt;"", "Yes","")</f>
        <v/>
      </c>
      <c r="AL219" s="45" t="str">
        <f>IF(Sheet1!CE219&lt;&gt;"", "Yes","")</f>
        <v/>
      </c>
      <c r="AM219" s="45" t="str">
        <f>IF(Sheet1!CF219&lt;&gt;"", Sheet1!CF219, "")</f>
        <v/>
      </c>
      <c r="AN219" s="45" t="str">
        <f>IF(Sheet1!CG219="Y", "Yes", IF(Sheet1!CG219="N", "No",""))</f>
        <v/>
      </c>
      <c r="AO219" s="45" t="str">
        <f>IF(Sheet1!CH219&lt;&gt;"", Sheet1!CH219, "")</f>
        <v/>
      </c>
      <c r="AP219" s="45" t="str">
        <f>IF(Sheet1!CI219&lt;&gt;"", "No family support", IF(Sheet1!CJ219&lt;&gt;"", "A little family support", IF(Sheet1!CK219&lt;&gt;"", "A lot of family support","")))</f>
        <v/>
      </c>
      <c r="AQ219" s="45" t="str">
        <f>IF(Sheet1!CL219&lt;&gt;"", Sheet1!CL219, "")</f>
        <v/>
      </c>
      <c r="AR219" s="45" t="str">
        <f>IF(Sheet1!CM219="Y", "Yes", IF(Sheet1!CM219="N", "No",""))</f>
        <v/>
      </c>
      <c r="AS219" s="45" t="str">
        <f>IF(Sheet1!CN219&lt;&gt;"", "Boys and Girls Club was supportive", "")</f>
        <v/>
      </c>
      <c r="AT219" s="45" t="str">
        <f>IF(Sheet1!CO219&lt;&gt;"", "Supported by Reach program", "")</f>
        <v/>
      </c>
      <c r="AU219" s="45" t="str">
        <f>IF(Sheet1!CP219&lt;&gt;"", "Supported by Girls Inc", "")</f>
        <v/>
      </c>
      <c r="AV219" s="45" t="str">
        <f>IF(Sheet1!CQ219&lt;&gt;"", "Supported by sports teams", "")</f>
        <v/>
      </c>
      <c r="AW219" s="45" t="str">
        <f>IF(Sheet1!CR219&lt;&gt;"", "Supported by other groups", "")</f>
        <v/>
      </c>
      <c r="AX219" s="45" t="str">
        <f>IF(Sheet1!CS219&lt;&gt;"", Sheet1!CS219, "")</f>
        <v/>
      </c>
      <c r="AY219" s="45" t="str">
        <f>IF(Sheet1!CT219="Y", "Yes", IF(Sheet1!CT219="N", "No", ""))</f>
        <v/>
      </c>
      <c r="AZ219" s="45" t="str">
        <f>IF(Sheet1!CU219="Y", "Yes", IF(Sheet1!CU219="N", "No", ""))</f>
        <v/>
      </c>
      <c r="BA219" s="45" t="str">
        <f>IF(Sheet1!CV219&lt;&gt;"", "Yes", "")</f>
        <v/>
      </c>
      <c r="BB219" s="45" t="str">
        <f>IF(Sheet1!CW219&lt;&gt;"", "Yes", "")</f>
        <v/>
      </c>
      <c r="BC219" s="45" t="str">
        <f>IF(Sheet1!CX219&lt;&gt;"", "Yes", "")</f>
        <v/>
      </c>
      <c r="BD219" s="45" t="str">
        <f>IF(Sheet1!CY219&lt;&gt;"", "Yes", "")</f>
        <v/>
      </c>
      <c r="BE219" s="45" t="str">
        <f>IF(Sheet1!CZ219="N", "Didn't see one", IF(Sheet1!CZ219="Y", IF(Sheet1!DA219="Y", "It helped", IF(Sheet1!DA219="N", "It didn't help", "")), ""))</f>
        <v/>
      </c>
      <c r="BF219" s="45" t="str">
        <f>IF(Sheet1!DB219&lt;&gt;"", Sheet1!DB219, "")</f>
        <v/>
      </c>
      <c r="BG219" s="45" t="str">
        <f>IF(Sheet1!DC219="Y", "Yes", IF(Sheet1!DC219="N", "No", ""))</f>
        <v/>
      </c>
      <c r="BH219" s="45" t="str">
        <f>IF(Sheet1!DD219="Y", "Yes", IF(Sheet1!DD219="N", "No", ""))</f>
        <v/>
      </c>
      <c r="BI219" s="45" t="str">
        <f>IF(Sheet1!DE219&lt;&gt;"", "Before", IF(Sheet1!DF219&lt;&gt;"", "After", IF(Sheet1!DG219&lt;&gt;"", "Never in a gang","")))</f>
        <v/>
      </c>
      <c r="BJ219" s="45" t="str">
        <f>IF(Sheet1!DG219&lt;&gt;"", "", IF(Sheet1!DH219&lt;&gt;"", Sheet1!DH219, ""))</f>
        <v/>
      </c>
      <c r="BK219" s="45" t="str">
        <f>IF(Sheet1!DI219="Y", "Yes", IF(Sheet1!DI219="N", "No", ""))</f>
        <v/>
      </c>
      <c r="BL219" s="45" t="str">
        <f>IF(Sheet1!DI219="Y", IF(Sheet1!DJ219&lt;&gt;"", Sheet1!DJ219, ""), "")</f>
        <v/>
      </c>
      <c r="BM219" s="45" t="str">
        <f>IF(Sheet1!DL219&lt;&gt;"", Sheet1!DL219, "")</f>
        <v/>
      </c>
      <c r="BN219" s="45" t="str">
        <f>IF(Sheet1!DM219="Y", "Yes", IF(Sheet1!DM219="N", "No", ""))</f>
        <v/>
      </c>
    </row>
    <row r="220" spans="2:66">
      <c r="B220" s="32" t="str">
        <f>IF(Sheet1!B220="M","Male", IF(Sheet1!B220="F","Female",""))</f>
        <v/>
      </c>
      <c r="C220" s="32" t="str">
        <f>IF(Sheet1!C220&lt;&gt;"","&lt;20",IF(Sheet1!D220&lt;&gt;"","21-30",IF(Sheet1!E220&lt;&gt;"","31-40",(IF(Sheet1!F220&lt;&gt;"","41-50",IF(Sheet1!G220&lt;&gt;"","50+",""))))))</f>
        <v/>
      </c>
      <c r="D220" s="32" t="str">
        <f>IF(Sheet1!H220&lt;&gt;"","Latino",IF(Sheet1!I220&lt;&gt;"", "White", IF(Sheet1!J220&lt;&gt;"", "Asian", IF(Sheet1!K220&lt;&gt;"", "African-American",IF(Sheet1!L220&lt;&gt;"", "Other","")))))</f>
        <v/>
      </c>
      <c r="E220" s="32" t="str">
        <f>IF(Sheet1!M220="N","No",IF(Sheet1!M220="Y","Yes",""))</f>
        <v/>
      </c>
      <c r="F220" s="32" t="str">
        <f>IF(Sheet1!N220&lt;&gt;"","Primary",IF(Sheet1!O220&lt;&gt;"","Middle",IF(Sheet1!P220&lt;&gt;"","Some HS",IF(Sheet1!Q220&lt;&gt;"","HS Diploma",IF(Sheet1!R220&lt;&gt;"","Some College",IF(Sheet1!S220&lt;&gt;"","College Diploma",""))))))</f>
        <v/>
      </c>
      <c r="G220" s="32" t="str">
        <f>IF(Sheet1!U220&lt;&gt;"", "&lt;5", IF(Sheet1!V220&lt;&gt;"", "5-19", IF(Sheet1!W220&lt;&gt;"", "20-40", IF(Sheet1!X220&lt;&gt;"", "&gt;40",""))))</f>
        <v/>
      </c>
      <c r="H220" s="32" t="str">
        <f>IF(Sheet1!Y220&lt;&gt;"", "Parents", IF(Sheet1!Z220&lt;&gt;"", "Illegal Activity", IF(Sheet1!AA220&lt;&gt;"", "Gov't Support", IF(Sheet1!AB220&lt;&gt;"", "Other",""))))</f>
        <v/>
      </c>
      <c r="I220" s="32" t="str">
        <f>IF(Sheet1!AC220="Y", "Yes", IF(Sheet1!AC220="N", "No", ""))</f>
        <v/>
      </c>
      <c r="J220" s="32" t="str">
        <f>IF(Sheet1!AD220="N", "0", IF(Sheet1!AE220&lt;&gt;"", "1", IF(Sheet1!AF220&lt;&gt;"", "2-3", IF(Sheet1!AG220&lt;&gt;"", "4-6", IF(Sheet1!AH220&lt;&gt;"", "7+","")))))</f>
        <v/>
      </c>
      <c r="K220" s="32" t="str">
        <f>IF(Sheet1!AI220&lt;&gt;"", "English", IF(Sheet1!AJ220&lt;&gt;"", "Spanish", IF(Sheet1!AK220&lt;&gt;"", "Other","")))</f>
        <v/>
      </c>
      <c r="L220" s="32" t="str">
        <f>IF(Sheet1!AL220&lt;&gt;"","&lt;$20,000",IF(Sheet1!AM220&lt;&gt;"","$20-49K",IF(Sheet1!AN220&lt;&gt;"","$50-100K",IF(Sheet1!AO220&lt;&gt;"","&gt;$100K",""))))</f>
        <v/>
      </c>
      <c r="M220" s="32" t="str">
        <f>IF(Sheet1!AP220="Y", "Yes", IF(Sheet1!AP220="N", "No",""))</f>
        <v/>
      </c>
      <c r="N220" s="51" t="str">
        <f>IF(Sheet1!AQ220="Y", "Yes", IF(Sheet1!AQ220="N", "No",""))</f>
        <v/>
      </c>
      <c r="O220" s="45" t="str">
        <f>IF(Sheet1!AR220="N", 0, IF(Sheet1!AS220&lt;&gt;"", Sheet1!AS220, ""))</f>
        <v/>
      </c>
      <c r="P220" s="45" t="str">
        <f>IF(Sheet1!AT220&lt;&gt;"", "Never", IF(Sheet1!AU220&lt;&gt;"", "Sometimes", IF(Sheet1!AV220&lt;&gt;"", "Often", IF(Sheet1!AW220&lt;&gt;"", "Always",""))))</f>
        <v/>
      </c>
      <c r="Q220" s="45" t="str">
        <f>IF(Sheet1!AX220="Y", "Yes", IF(Sheet1!AX220="N", "No",""))</f>
        <v/>
      </c>
      <c r="R220" s="45" t="str">
        <f>IF(Sheet1!AY220="Y", IF(Sheet1!AZ220&lt;&gt;"", Sheet1!AZ220-Sheet1!DK220+Sheet1!DL220, ""),"")</f>
        <v/>
      </c>
      <c r="S220" s="45" t="str">
        <f>IF(Sheet1!BA220="Y", IF(Sheet1!BB220&lt;&gt;"", Sheet1!BB220-Sheet1!DK220+Sheet1!DL220, ""),"")</f>
        <v/>
      </c>
      <c r="T220" s="45" t="str">
        <f>IF(Sheet1!BC220="Y", IF(Sheet1!BD220&lt;&gt;"", Sheet1!BD220-Sheet1!DK220+Sheet1!DL220, ""),"")</f>
        <v/>
      </c>
      <c r="U220" s="45" t="str">
        <f>IF(Sheet1!BE220="Y", IF(Sheet1!BF220&lt;&gt;"", Sheet1!BF220-Sheet1!DK220+Sheet1!DL220, ""),"")</f>
        <v/>
      </c>
      <c r="V220" s="45" t="str">
        <f>IF(Sheet1!BG220&lt;&gt;"", Sheet1!BG220,"")</f>
        <v/>
      </c>
      <c r="W220" s="45" t="str">
        <f>IF(Sheet1!BH220&lt;&gt;"", Sheet1!BH220,"")</f>
        <v/>
      </c>
      <c r="X220" s="45" t="str">
        <f>IF(Sheet1!BI220&lt;&gt;"", Sheet1!BI220,"")</f>
        <v/>
      </c>
      <c r="Y220" s="45" t="str">
        <f>IF(Sheet1!BJ220="N", 0, IF(Sheet1!BK220&lt;&gt;"", Sheet1!BK220,""))</f>
        <v/>
      </c>
      <c r="Z220" s="45" t="str">
        <f>IF(Sheet1!BK220="N", 0, IF(Sheet1!BL220&lt;&gt;"", Sheet1!BL220,""))</f>
        <v/>
      </c>
      <c r="AA220" s="45" t="str">
        <f>IF(Sheet1!BN220&lt;&gt;"", Sheet1!BN220, "")</f>
        <v/>
      </c>
      <c r="AB220" s="45" t="str">
        <f>IF(Sheet1!BO220="Y", "Yes", IF(Sheet1!BO220="N", "No", IF(Sheet1!BO220="NA", "NA","")))</f>
        <v/>
      </c>
      <c r="AC220" s="45" t="str">
        <f>IF(Sheet1!BO220="N", "No", IF(Sheet1!BO220="NA", "No kids", IF(Sheet1!BP220="Y", "Enough", IF(Sheet1!BP220="N", "Not enough", ""))))</f>
        <v/>
      </c>
      <c r="AD220" s="45" t="str">
        <f>IF(Sheet1!BQ220="Y", "Yes", IF(Sheet1!BQ220="N", "No",""))</f>
        <v/>
      </c>
      <c r="AE220" s="45" t="str">
        <f>IF(Sheet1!BR220&lt;&gt;"", Sheet1!BR220, "")</f>
        <v/>
      </c>
      <c r="AF220" s="45" t="str">
        <f>IF(Sheet1!BS220&lt;&gt;"", "Yes", IF(Sheet1!BT220&lt;&gt;"", "No", IF(Sheet1!BU220&lt;&gt;"", "No surviving parent", IF(Sheet1!BV220&lt;&gt;"", "Don't know",""))))</f>
        <v/>
      </c>
      <c r="AG220" s="45" t="str">
        <f>IF(Sheet1!BW220&lt;&gt;"", "Yes", IF(Sheet1!BX220&lt;&gt;"", "No", IF(Sheet1!BY220&lt;&gt;"", "No surviving parent", IF(Sheet1!BZ220&lt;&gt;"", "Don't know",""))))</f>
        <v/>
      </c>
      <c r="AH220" s="45" t="str">
        <f>IF(Sheet1!CA220&lt;&gt;"", "Yes","")</f>
        <v/>
      </c>
      <c r="AI220" s="45" t="str">
        <f>IF(Sheet1!CB220&lt;&gt;"", "Yes","")</f>
        <v/>
      </c>
      <c r="AJ220" s="45" t="str">
        <f>IF(Sheet1!CC220&lt;&gt;"", "Yes","")</f>
        <v/>
      </c>
      <c r="AK220" s="45" t="str">
        <f>IF(Sheet1!CD220&lt;&gt;"", "Yes","")</f>
        <v/>
      </c>
      <c r="AL220" s="45" t="str">
        <f>IF(Sheet1!CE220&lt;&gt;"", "Yes","")</f>
        <v/>
      </c>
      <c r="AM220" s="45" t="str">
        <f>IF(Sheet1!CF220&lt;&gt;"", Sheet1!CF220, "")</f>
        <v/>
      </c>
      <c r="AN220" s="45" t="str">
        <f>IF(Sheet1!CG220="Y", "Yes", IF(Sheet1!CG220="N", "No",""))</f>
        <v/>
      </c>
      <c r="AO220" s="45" t="str">
        <f>IF(Sheet1!CH220&lt;&gt;"", Sheet1!CH220, "")</f>
        <v/>
      </c>
      <c r="AP220" s="45" t="str">
        <f>IF(Sheet1!CI220&lt;&gt;"", "No family support", IF(Sheet1!CJ220&lt;&gt;"", "A little family support", IF(Sheet1!CK220&lt;&gt;"", "A lot of family support","")))</f>
        <v/>
      </c>
      <c r="AQ220" s="45" t="str">
        <f>IF(Sheet1!CL220&lt;&gt;"", Sheet1!CL220, "")</f>
        <v/>
      </c>
      <c r="AR220" s="45" t="str">
        <f>IF(Sheet1!CM220="Y", "Yes", IF(Sheet1!CM220="N", "No",""))</f>
        <v/>
      </c>
      <c r="AS220" s="45" t="str">
        <f>IF(Sheet1!CN220&lt;&gt;"", "Boys and Girls Club was supportive", "")</f>
        <v/>
      </c>
      <c r="AT220" s="45" t="str">
        <f>IF(Sheet1!CO220&lt;&gt;"", "Supported by Reach program", "")</f>
        <v/>
      </c>
      <c r="AU220" s="45" t="str">
        <f>IF(Sheet1!CP220&lt;&gt;"", "Supported by Girls Inc", "")</f>
        <v/>
      </c>
      <c r="AV220" s="45" t="str">
        <f>IF(Sheet1!CQ220&lt;&gt;"", "Supported by sports teams", "")</f>
        <v/>
      </c>
      <c r="AW220" s="45" t="str">
        <f>IF(Sheet1!CR220&lt;&gt;"", "Supported by other groups", "")</f>
        <v/>
      </c>
      <c r="AX220" s="45" t="str">
        <f>IF(Sheet1!CS220&lt;&gt;"", Sheet1!CS220, "")</f>
        <v/>
      </c>
      <c r="AY220" s="45" t="str">
        <f>IF(Sheet1!CT220="Y", "Yes", IF(Sheet1!CT220="N", "No", ""))</f>
        <v/>
      </c>
      <c r="AZ220" s="45" t="str">
        <f>IF(Sheet1!CU220="Y", "Yes", IF(Sheet1!CU220="N", "No", ""))</f>
        <v/>
      </c>
      <c r="BA220" s="45" t="str">
        <f>IF(Sheet1!CV220&lt;&gt;"", "Yes", "")</f>
        <v/>
      </c>
      <c r="BB220" s="45" t="str">
        <f>IF(Sheet1!CW220&lt;&gt;"", "Yes", "")</f>
        <v/>
      </c>
      <c r="BC220" s="45" t="str">
        <f>IF(Sheet1!CX220&lt;&gt;"", "Yes", "")</f>
        <v/>
      </c>
      <c r="BD220" s="45" t="str">
        <f>IF(Sheet1!CY220&lt;&gt;"", "Yes", "")</f>
        <v/>
      </c>
      <c r="BE220" s="45" t="str">
        <f>IF(Sheet1!CZ220="N", "Didn't see one", IF(Sheet1!CZ220="Y", IF(Sheet1!DA220="Y", "It helped", IF(Sheet1!DA220="N", "It didn't help", "")), ""))</f>
        <v/>
      </c>
      <c r="BF220" s="45" t="str">
        <f>IF(Sheet1!DB220&lt;&gt;"", Sheet1!DB220, "")</f>
        <v/>
      </c>
      <c r="BG220" s="45" t="str">
        <f>IF(Sheet1!DC220="Y", "Yes", IF(Sheet1!DC220="N", "No", ""))</f>
        <v/>
      </c>
      <c r="BH220" s="45" t="str">
        <f>IF(Sheet1!DD220="Y", "Yes", IF(Sheet1!DD220="N", "No", ""))</f>
        <v/>
      </c>
      <c r="BI220" s="45" t="str">
        <f>IF(Sheet1!DE220&lt;&gt;"", "Before", IF(Sheet1!DF220&lt;&gt;"", "After", IF(Sheet1!DG220&lt;&gt;"", "Never in a gang","")))</f>
        <v/>
      </c>
      <c r="BJ220" s="45" t="str">
        <f>IF(Sheet1!DG220&lt;&gt;"", "", IF(Sheet1!DH220&lt;&gt;"", Sheet1!DH220, ""))</f>
        <v/>
      </c>
      <c r="BK220" s="45" t="str">
        <f>IF(Sheet1!DI220="Y", "Yes", IF(Sheet1!DI220="N", "No", ""))</f>
        <v/>
      </c>
      <c r="BL220" s="45" t="str">
        <f>IF(Sheet1!DI220="Y", IF(Sheet1!DJ220&lt;&gt;"", Sheet1!DJ220, ""), "")</f>
        <v/>
      </c>
      <c r="BM220" s="45" t="str">
        <f>IF(Sheet1!DL220&lt;&gt;"", Sheet1!DL220, "")</f>
        <v/>
      </c>
      <c r="BN220" s="45" t="str">
        <f>IF(Sheet1!DM220="Y", "Yes", IF(Sheet1!DM220="N", "No", ""))</f>
        <v/>
      </c>
    </row>
    <row r="221" spans="2:66">
      <c r="B221" s="32" t="str">
        <f>IF(Sheet1!B221="M","Male", IF(Sheet1!B221="F","Female",""))</f>
        <v/>
      </c>
      <c r="C221" s="32" t="str">
        <f>IF(Sheet1!C221&lt;&gt;"","&lt;20",IF(Sheet1!D221&lt;&gt;"","21-30",IF(Sheet1!E221&lt;&gt;"","31-40",(IF(Sheet1!F221&lt;&gt;"","41-50",IF(Sheet1!G221&lt;&gt;"","50+",""))))))</f>
        <v/>
      </c>
      <c r="D221" s="32" t="str">
        <f>IF(Sheet1!H221&lt;&gt;"","Latino",IF(Sheet1!I221&lt;&gt;"", "White", IF(Sheet1!J221&lt;&gt;"", "Asian", IF(Sheet1!K221&lt;&gt;"", "African-American",IF(Sheet1!L221&lt;&gt;"", "Other","")))))</f>
        <v/>
      </c>
      <c r="E221" s="32" t="str">
        <f>IF(Sheet1!M221="N","No",IF(Sheet1!M221="Y","Yes",""))</f>
        <v/>
      </c>
      <c r="F221" s="32" t="str">
        <f>IF(Sheet1!N221&lt;&gt;"","Primary",IF(Sheet1!O221&lt;&gt;"","Middle",IF(Sheet1!P221&lt;&gt;"","Some HS",IF(Sheet1!Q221&lt;&gt;"","HS Diploma",IF(Sheet1!R221&lt;&gt;"","Some College",IF(Sheet1!S221&lt;&gt;"","College Diploma",""))))))</f>
        <v/>
      </c>
      <c r="G221" s="32" t="str">
        <f>IF(Sheet1!U221&lt;&gt;"", "&lt;5", IF(Sheet1!V221&lt;&gt;"", "5-19", IF(Sheet1!W221&lt;&gt;"", "20-40", IF(Sheet1!X221&lt;&gt;"", "&gt;40",""))))</f>
        <v/>
      </c>
      <c r="H221" s="32" t="str">
        <f>IF(Sheet1!Y221&lt;&gt;"", "Parents", IF(Sheet1!Z221&lt;&gt;"", "Illegal Activity", IF(Sheet1!AA221&lt;&gt;"", "Gov't Support", IF(Sheet1!AB221&lt;&gt;"", "Other",""))))</f>
        <v/>
      </c>
      <c r="I221" s="32" t="str">
        <f>IF(Sheet1!AC221="Y", "Yes", IF(Sheet1!AC221="N", "No", ""))</f>
        <v/>
      </c>
      <c r="J221" s="32" t="str">
        <f>IF(Sheet1!AD221="N", "0", IF(Sheet1!AE221&lt;&gt;"", "1", IF(Sheet1!AF221&lt;&gt;"", "2-3", IF(Sheet1!AG221&lt;&gt;"", "4-6", IF(Sheet1!AH221&lt;&gt;"", "7+","")))))</f>
        <v/>
      </c>
      <c r="K221" s="32" t="str">
        <f>IF(Sheet1!AI221&lt;&gt;"", "English", IF(Sheet1!AJ221&lt;&gt;"", "Spanish", IF(Sheet1!AK221&lt;&gt;"", "Other","")))</f>
        <v/>
      </c>
      <c r="L221" s="32" t="str">
        <f>IF(Sheet1!AL221&lt;&gt;"","&lt;$20,000",IF(Sheet1!AM221&lt;&gt;"","$20-49K",IF(Sheet1!AN221&lt;&gt;"","$50-100K",IF(Sheet1!AO221&lt;&gt;"","&gt;$100K",""))))</f>
        <v/>
      </c>
      <c r="M221" s="32" t="str">
        <f>IF(Sheet1!AP221="Y", "Yes", IF(Sheet1!AP221="N", "No",""))</f>
        <v/>
      </c>
      <c r="N221" s="51" t="str">
        <f>IF(Sheet1!AQ221="Y", "Yes", IF(Sheet1!AQ221="N", "No",""))</f>
        <v/>
      </c>
      <c r="O221" s="45" t="str">
        <f>IF(Sheet1!AR221="N", 0, IF(Sheet1!AS221&lt;&gt;"", Sheet1!AS221, ""))</f>
        <v/>
      </c>
      <c r="P221" s="45" t="str">
        <f>IF(Sheet1!AT221&lt;&gt;"", "Never", IF(Sheet1!AU221&lt;&gt;"", "Sometimes", IF(Sheet1!AV221&lt;&gt;"", "Often", IF(Sheet1!AW221&lt;&gt;"", "Always",""))))</f>
        <v/>
      </c>
      <c r="Q221" s="45" t="str">
        <f>IF(Sheet1!AX221="Y", "Yes", IF(Sheet1!AX221="N", "No",""))</f>
        <v/>
      </c>
      <c r="R221" s="45" t="str">
        <f>IF(Sheet1!AY221="Y", IF(Sheet1!AZ221&lt;&gt;"", Sheet1!AZ221-Sheet1!DK221+Sheet1!DL221, ""),"")</f>
        <v/>
      </c>
      <c r="S221" s="45" t="str">
        <f>IF(Sheet1!BA221="Y", IF(Sheet1!BB221&lt;&gt;"", Sheet1!BB221-Sheet1!DK221+Sheet1!DL221, ""),"")</f>
        <v/>
      </c>
      <c r="T221" s="45" t="str">
        <f>IF(Sheet1!BC221="Y", IF(Sheet1!BD221&lt;&gt;"", Sheet1!BD221-Sheet1!DK221+Sheet1!DL221, ""),"")</f>
        <v/>
      </c>
      <c r="U221" s="45" t="str">
        <f>IF(Sheet1!BE221="Y", IF(Sheet1!BF221&lt;&gt;"", Sheet1!BF221-Sheet1!DK221+Sheet1!DL221, ""),"")</f>
        <v/>
      </c>
      <c r="V221" s="45" t="str">
        <f>IF(Sheet1!BG221&lt;&gt;"", Sheet1!BG221,"")</f>
        <v/>
      </c>
      <c r="W221" s="45" t="str">
        <f>IF(Sheet1!BH221&lt;&gt;"", Sheet1!BH221,"")</f>
        <v/>
      </c>
      <c r="X221" s="45" t="str">
        <f>IF(Sheet1!BI221&lt;&gt;"", Sheet1!BI221,"")</f>
        <v/>
      </c>
      <c r="Y221" s="45" t="str">
        <f>IF(Sheet1!BJ221="N", 0, IF(Sheet1!BK221&lt;&gt;"", Sheet1!BK221,""))</f>
        <v/>
      </c>
      <c r="Z221" s="45" t="str">
        <f>IF(Sheet1!BK221="N", 0, IF(Sheet1!BL221&lt;&gt;"", Sheet1!BL221,""))</f>
        <v/>
      </c>
      <c r="AA221" s="45" t="str">
        <f>IF(Sheet1!BN221&lt;&gt;"", Sheet1!BN221, "")</f>
        <v/>
      </c>
      <c r="AB221" s="45" t="str">
        <f>IF(Sheet1!BO221="Y", "Yes", IF(Sheet1!BO221="N", "No", IF(Sheet1!BO221="NA", "NA","")))</f>
        <v/>
      </c>
      <c r="AC221" s="45" t="str">
        <f>IF(Sheet1!BO221="N", "No", IF(Sheet1!BO221="NA", "No kids", IF(Sheet1!BP221="Y", "Enough", IF(Sheet1!BP221="N", "Not enough", ""))))</f>
        <v/>
      </c>
      <c r="AD221" s="45" t="str">
        <f>IF(Sheet1!BQ221="Y", "Yes", IF(Sheet1!BQ221="N", "No",""))</f>
        <v/>
      </c>
      <c r="AE221" s="45" t="str">
        <f>IF(Sheet1!BR221&lt;&gt;"", Sheet1!BR221, "")</f>
        <v/>
      </c>
      <c r="AF221" s="45" t="str">
        <f>IF(Sheet1!BS221&lt;&gt;"", "Yes", IF(Sheet1!BT221&lt;&gt;"", "No", IF(Sheet1!BU221&lt;&gt;"", "No surviving parent", IF(Sheet1!BV221&lt;&gt;"", "Don't know",""))))</f>
        <v/>
      </c>
      <c r="AG221" s="45" t="str">
        <f>IF(Sheet1!BW221&lt;&gt;"", "Yes", IF(Sheet1!BX221&lt;&gt;"", "No", IF(Sheet1!BY221&lt;&gt;"", "No surviving parent", IF(Sheet1!BZ221&lt;&gt;"", "Don't know",""))))</f>
        <v/>
      </c>
      <c r="AH221" s="45" t="str">
        <f>IF(Sheet1!CA221&lt;&gt;"", "Yes","")</f>
        <v/>
      </c>
      <c r="AI221" s="45" t="str">
        <f>IF(Sheet1!CB221&lt;&gt;"", "Yes","")</f>
        <v/>
      </c>
      <c r="AJ221" s="45" t="str">
        <f>IF(Sheet1!CC221&lt;&gt;"", "Yes","")</f>
        <v/>
      </c>
      <c r="AK221" s="45" t="str">
        <f>IF(Sheet1!CD221&lt;&gt;"", "Yes","")</f>
        <v/>
      </c>
      <c r="AL221" s="45" t="str">
        <f>IF(Sheet1!CE221&lt;&gt;"", "Yes","")</f>
        <v/>
      </c>
      <c r="AM221" s="45" t="str">
        <f>IF(Sheet1!CF221&lt;&gt;"", Sheet1!CF221, "")</f>
        <v/>
      </c>
      <c r="AN221" s="45" t="str">
        <f>IF(Sheet1!CG221="Y", "Yes", IF(Sheet1!CG221="N", "No",""))</f>
        <v/>
      </c>
      <c r="AO221" s="45" t="str">
        <f>IF(Sheet1!CH221&lt;&gt;"", Sheet1!CH221, "")</f>
        <v/>
      </c>
      <c r="AP221" s="45" t="str">
        <f>IF(Sheet1!CI221&lt;&gt;"", "No family support", IF(Sheet1!CJ221&lt;&gt;"", "A little family support", IF(Sheet1!CK221&lt;&gt;"", "A lot of family support","")))</f>
        <v/>
      </c>
      <c r="AQ221" s="45" t="str">
        <f>IF(Sheet1!CL221&lt;&gt;"", Sheet1!CL221, "")</f>
        <v/>
      </c>
      <c r="AR221" s="45" t="str">
        <f>IF(Sheet1!CM221="Y", "Yes", IF(Sheet1!CM221="N", "No",""))</f>
        <v/>
      </c>
      <c r="AS221" s="45" t="str">
        <f>IF(Sheet1!CN221&lt;&gt;"", "Boys and Girls Club was supportive", "")</f>
        <v/>
      </c>
      <c r="AT221" s="45" t="str">
        <f>IF(Sheet1!CO221&lt;&gt;"", "Supported by Reach program", "")</f>
        <v/>
      </c>
      <c r="AU221" s="45" t="str">
        <f>IF(Sheet1!CP221&lt;&gt;"", "Supported by Girls Inc", "")</f>
        <v/>
      </c>
      <c r="AV221" s="45" t="str">
        <f>IF(Sheet1!CQ221&lt;&gt;"", "Supported by sports teams", "")</f>
        <v/>
      </c>
      <c r="AW221" s="45" t="str">
        <f>IF(Sheet1!CR221&lt;&gt;"", "Supported by other groups", "")</f>
        <v/>
      </c>
      <c r="AX221" s="45" t="str">
        <f>IF(Sheet1!CS221&lt;&gt;"", Sheet1!CS221, "")</f>
        <v/>
      </c>
      <c r="AY221" s="45" t="str">
        <f>IF(Sheet1!CT221="Y", "Yes", IF(Sheet1!CT221="N", "No", ""))</f>
        <v/>
      </c>
      <c r="AZ221" s="45" t="str">
        <f>IF(Sheet1!CU221="Y", "Yes", IF(Sheet1!CU221="N", "No", ""))</f>
        <v/>
      </c>
      <c r="BA221" s="45" t="str">
        <f>IF(Sheet1!CV221&lt;&gt;"", "Yes", "")</f>
        <v/>
      </c>
      <c r="BB221" s="45" t="str">
        <f>IF(Sheet1!CW221&lt;&gt;"", "Yes", "")</f>
        <v/>
      </c>
      <c r="BC221" s="45" t="str">
        <f>IF(Sheet1!CX221&lt;&gt;"", "Yes", "")</f>
        <v/>
      </c>
      <c r="BD221" s="45" t="str">
        <f>IF(Sheet1!CY221&lt;&gt;"", "Yes", "")</f>
        <v/>
      </c>
      <c r="BE221" s="45" t="str">
        <f>IF(Sheet1!CZ221="N", "Didn't see one", IF(Sheet1!CZ221="Y", IF(Sheet1!DA221="Y", "It helped", IF(Sheet1!DA221="N", "It didn't help", "")), ""))</f>
        <v/>
      </c>
      <c r="BF221" s="45" t="str">
        <f>IF(Sheet1!DB221&lt;&gt;"", Sheet1!DB221, "")</f>
        <v/>
      </c>
      <c r="BG221" s="45" t="str">
        <f>IF(Sheet1!DC221="Y", "Yes", IF(Sheet1!DC221="N", "No", ""))</f>
        <v/>
      </c>
      <c r="BH221" s="45" t="str">
        <f>IF(Sheet1!DD221="Y", "Yes", IF(Sheet1!DD221="N", "No", ""))</f>
        <v/>
      </c>
      <c r="BI221" s="45" t="str">
        <f>IF(Sheet1!DE221&lt;&gt;"", "Before", IF(Sheet1!DF221&lt;&gt;"", "After", IF(Sheet1!DG221&lt;&gt;"", "Never in a gang","")))</f>
        <v/>
      </c>
      <c r="BJ221" s="45" t="str">
        <f>IF(Sheet1!DG221&lt;&gt;"", "", IF(Sheet1!DH221&lt;&gt;"", Sheet1!DH221, ""))</f>
        <v/>
      </c>
      <c r="BK221" s="45" t="str">
        <f>IF(Sheet1!DI221="Y", "Yes", IF(Sheet1!DI221="N", "No", ""))</f>
        <v/>
      </c>
      <c r="BL221" s="45" t="str">
        <f>IF(Sheet1!DI221="Y", IF(Sheet1!DJ221&lt;&gt;"", Sheet1!DJ221, ""), "")</f>
        <v/>
      </c>
      <c r="BM221" s="45" t="str">
        <f>IF(Sheet1!DL221&lt;&gt;"", Sheet1!DL221, "")</f>
        <v/>
      </c>
      <c r="BN221" s="45" t="str">
        <f>IF(Sheet1!DM221="Y", "Yes", IF(Sheet1!DM221="N", "No", ""))</f>
        <v/>
      </c>
    </row>
    <row r="222" spans="2:66">
      <c r="B222" s="32" t="str">
        <f>IF(Sheet1!B222="M","Male", IF(Sheet1!B222="F","Female",""))</f>
        <v/>
      </c>
      <c r="C222" s="32" t="str">
        <f>IF(Sheet1!C222&lt;&gt;"","&lt;20",IF(Sheet1!D222&lt;&gt;"","21-30",IF(Sheet1!E222&lt;&gt;"","31-40",(IF(Sheet1!F222&lt;&gt;"","41-50",IF(Sheet1!G222&lt;&gt;"","50+",""))))))</f>
        <v/>
      </c>
      <c r="D222" s="32" t="str">
        <f>IF(Sheet1!H222&lt;&gt;"","Latino",IF(Sheet1!I222&lt;&gt;"", "White", IF(Sheet1!J222&lt;&gt;"", "Asian", IF(Sheet1!K222&lt;&gt;"", "African-American",IF(Sheet1!L222&lt;&gt;"", "Other","")))))</f>
        <v/>
      </c>
      <c r="E222" s="32" t="str">
        <f>IF(Sheet1!M222="N","No",IF(Sheet1!M222="Y","Yes",""))</f>
        <v/>
      </c>
      <c r="F222" s="32" t="str">
        <f>IF(Sheet1!N222&lt;&gt;"","Primary",IF(Sheet1!O222&lt;&gt;"","Middle",IF(Sheet1!P222&lt;&gt;"","Some HS",IF(Sheet1!Q222&lt;&gt;"","HS Diploma",IF(Sheet1!R222&lt;&gt;"","Some College",IF(Sheet1!S222&lt;&gt;"","College Diploma",""))))))</f>
        <v/>
      </c>
      <c r="G222" s="32" t="str">
        <f>IF(Sheet1!U222&lt;&gt;"", "&lt;5", IF(Sheet1!V222&lt;&gt;"", "5-19", IF(Sheet1!W222&lt;&gt;"", "20-40", IF(Sheet1!X222&lt;&gt;"", "&gt;40",""))))</f>
        <v/>
      </c>
      <c r="H222" s="32" t="str">
        <f>IF(Sheet1!Y222&lt;&gt;"", "Parents", IF(Sheet1!Z222&lt;&gt;"", "Illegal Activity", IF(Sheet1!AA222&lt;&gt;"", "Gov't Support", IF(Sheet1!AB222&lt;&gt;"", "Other",""))))</f>
        <v/>
      </c>
      <c r="I222" s="32" t="str">
        <f>IF(Sheet1!AC222="Y", "Yes", IF(Sheet1!AC222="N", "No", ""))</f>
        <v/>
      </c>
      <c r="J222" s="32" t="str">
        <f>IF(Sheet1!AD222="N", "0", IF(Sheet1!AE222&lt;&gt;"", "1", IF(Sheet1!AF222&lt;&gt;"", "2-3", IF(Sheet1!AG222&lt;&gt;"", "4-6", IF(Sheet1!AH222&lt;&gt;"", "7+","")))))</f>
        <v/>
      </c>
      <c r="K222" s="32" t="str">
        <f>IF(Sheet1!AI222&lt;&gt;"", "English", IF(Sheet1!AJ222&lt;&gt;"", "Spanish", IF(Sheet1!AK222&lt;&gt;"", "Other","")))</f>
        <v/>
      </c>
      <c r="L222" s="32" t="str">
        <f>IF(Sheet1!AL222&lt;&gt;"","&lt;$20,000",IF(Sheet1!AM222&lt;&gt;"","$20-49K",IF(Sheet1!AN222&lt;&gt;"","$50-100K",IF(Sheet1!AO222&lt;&gt;"","&gt;$100K",""))))</f>
        <v/>
      </c>
      <c r="M222" s="32" t="str">
        <f>IF(Sheet1!AP222="Y", "Yes", IF(Sheet1!AP222="N", "No",""))</f>
        <v/>
      </c>
      <c r="N222" s="51" t="str">
        <f>IF(Sheet1!AQ222="Y", "Yes", IF(Sheet1!AQ222="N", "No",""))</f>
        <v/>
      </c>
      <c r="O222" s="45" t="str">
        <f>IF(Sheet1!AR222="N", 0, IF(Sheet1!AS222&lt;&gt;"", Sheet1!AS222, ""))</f>
        <v/>
      </c>
      <c r="P222" s="45" t="str">
        <f>IF(Sheet1!AT222&lt;&gt;"", "Never", IF(Sheet1!AU222&lt;&gt;"", "Sometimes", IF(Sheet1!AV222&lt;&gt;"", "Often", IF(Sheet1!AW222&lt;&gt;"", "Always",""))))</f>
        <v/>
      </c>
      <c r="Q222" s="45" t="str">
        <f>IF(Sheet1!AX222="Y", "Yes", IF(Sheet1!AX222="N", "No",""))</f>
        <v/>
      </c>
      <c r="R222" s="45" t="str">
        <f>IF(Sheet1!AY222="Y", IF(Sheet1!AZ222&lt;&gt;"", Sheet1!AZ222-Sheet1!DK222+Sheet1!DL222, ""),"")</f>
        <v/>
      </c>
      <c r="S222" s="45" t="str">
        <f>IF(Sheet1!BA222="Y", IF(Sheet1!BB222&lt;&gt;"", Sheet1!BB222-Sheet1!DK222+Sheet1!DL222, ""),"")</f>
        <v/>
      </c>
      <c r="T222" s="45" t="str">
        <f>IF(Sheet1!BC222="Y", IF(Sheet1!BD222&lt;&gt;"", Sheet1!BD222-Sheet1!DK222+Sheet1!DL222, ""),"")</f>
        <v/>
      </c>
      <c r="U222" s="45" t="str">
        <f>IF(Sheet1!BE222="Y", IF(Sheet1!BF222&lt;&gt;"", Sheet1!BF222-Sheet1!DK222+Sheet1!DL222, ""),"")</f>
        <v/>
      </c>
      <c r="V222" s="45" t="str">
        <f>IF(Sheet1!BG222&lt;&gt;"", Sheet1!BG222,"")</f>
        <v/>
      </c>
      <c r="W222" s="45" t="str">
        <f>IF(Sheet1!BH222&lt;&gt;"", Sheet1!BH222,"")</f>
        <v/>
      </c>
      <c r="X222" s="45" t="str">
        <f>IF(Sheet1!BI222&lt;&gt;"", Sheet1!BI222,"")</f>
        <v/>
      </c>
      <c r="Y222" s="45" t="str">
        <f>IF(Sheet1!BJ222="N", 0, IF(Sheet1!BK222&lt;&gt;"", Sheet1!BK222,""))</f>
        <v/>
      </c>
      <c r="Z222" s="45" t="str">
        <f>IF(Sheet1!BK222="N", 0, IF(Sheet1!BL222&lt;&gt;"", Sheet1!BL222,""))</f>
        <v/>
      </c>
      <c r="AA222" s="45" t="str">
        <f>IF(Sheet1!BN222&lt;&gt;"", Sheet1!BN222, "")</f>
        <v/>
      </c>
      <c r="AB222" s="45" t="str">
        <f>IF(Sheet1!BO222="Y", "Yes", IF(Sheet1!BO222="N", "No", IF(Sheet1!BO222="NA", "NA","")))</f>
        <v/>
      </c>
      <c r="AC222" s="45" t="str">
        <f>IF(Sheet1!BO222="N", "No", IF(Sheet1!BO222="NA", "No kids", IF(Sheet1!BP222="Y", "Enough", IF(Sheet1!BP222="N", "Not enough", ""))))</f>
        <v/>
      </c>
      <c r="AD222" s="45" t="str">
        <f>IF(Sheet1!BQ222="Y", "Yes", IF(Sheet1!BQ222="N", "No",""))</f>
        <v/>
      </c>
      <c r="AE222" s="45" t="str">
        <f>IF(Sheet1!BR222&lt;&gt;"", Sheet1!BR222, "")</f>
        <v/>
      </c>
      <c r="AF222" s="45" t="str">
        <f>IF(Sheet1!BS222&lt;&gt;"", "Yes", IF(Sheet1!BT222&lt;&gt;"", "No", IF(Sheet1!BU222&lt;&gt;"", "No surviving parent", IF(Sheet1!BV222&lt;&gt;"", "Don't know",""))))</f>
        <v/>
      </c>
      <c r="AG222" s="45" t="str">
        <f>IF(Sheet1!BW222&lt;&gt;"", "Yes", IF(Sheet1!BX222&lt;&gt;"", "No", IF(Sheet1!BY222&lt;&gt;"", "No surviving parent", IF(Sheet1!BZ222&lt;&gt;"", "Don't know",""))))</f>
        <v/>
      </c>
      <c r="AH222" s="45" t="str">
        <f>IF(Sheet1!CA222&lt;&gt;"", "Yes","")</f>
        <v/>
      </c>
      <c r="AI222" s="45" t="str">
        <f>IF(Sheet1!CB222&lt;&gt;"", "Yes","")</f>
        <v/>
      </c>
      <c r="AJ222" s="45" t="str">
        <f>IF(Sheet1!CC222&lt;&gt;"", "Yes","")</f>
        <v/>
      </c>
      <c r="AK222" s="45" t="str">
        <f>IF(Sheet1!CD222&lt;&gt;"", "Yes","")</f>
        <v/>
      </c>
      <c r="AL222" s="45" t="str">
        <f>IF(Sheet1!CE222&lt;&gt;"", "Yes","")</f>
        <v/>
      </c>
      <c r="AM222" s="45" t="str">
        <f>IF(Sheet1!CF222&lt;&gt;"", Sheet1!CF222, "")</f>
        <v/>
      </c>
      <c r="AN222" s="45" t="str">
        <f>IF(Sheet1!CG222="Y", "Yes", IF(Sheet1!CG222="N", "No",""))</f>
        <v/>
      </c>
      <c r="AO222" s="45" t="str">
        <f>IF(Sheet1!CH222&lt;&gt;"", Sheet1!CH222, "")</f>
        <v/>
      </c>
      <c r="AP222" s="45" t="str">
        <f>IF(Sheet1!CI222&lt;&gt;"", "No family support", IF(Sheet1!CJ222&lt;&gt;"", "A little family support", IF(Sheet1!CK222&lt;&gt;"", "A lot of family support","")))</f>
        <v/>
      </c>
      <c r="AQ222" s="45" t="str">
        <f>IF(Sheet1!CL222&lt;&gt;"", Sheet1!CL222, "")</f>
        <v/>
      </c>
      <c r="AR222" s="45" t="str">
        <f>IF(Sheet1!CM222="Y", "Yes", IF(Sheet1!CM222="N", "No",""))</f>
        <v/>
      </c>
      <c r="AS222" s="45" t="str">
        <f>IF(Sheet1!CN222&lt;&gt;"", "Boys and Girls Club was supportive", "")</f>
        <v/>
      </c>
      <c r="AT222" s="45" t="str">
        <f>IF(Sheet1!CO222&lt;&gt;"", "Supported by Reach program", "")</f>
        <v/>
      </c>
      <c r="AU222" s="45" t="str">
        <f>IF(Sheet1!CP222&lt;&gt;"", "Supported by Girls Inc", "")</f>
        <v/>
      </c>
      <c r="AV222" s="45" t="str">
        <f>IF(Sheet1!CQ222&lt;&gt;"", "Supported by sports teams", "")</f>
        <v/>
      </c>
      <c r="AW222" s="45" t="str">
        <f>IF(Sheet1!CR222&lt;&gt;"", "Supported by other groups", "")</f>
        <v/>
      </c>
      <c r="AX222" s="45" t="str">
        <f>IF(Sheet1!CS222&lt;&gt;"", Sheet1!CS222, "")</f>
        <v/>
      </c>
      <c r="AY222" s="45" t="str">
        <f>IF(Sheet1!CT222="Y", "Yes", IF(Sheet1!CT222="N", "No", ""))</f>
        <v/>
      </c>
      <c r="AZ222" s="45" t="str">
        <f>IF(Sheet1!CU222="Y", "Yes", IF(Sheet1!CU222="N", "No", ""))</f>
        <v/>
      </c>
      <c r="BA222" s="45" t="str">
        <f>IF(Sheet1!CV222&lt;&gt;"", "Yes", "")</f>
        <v/>
      </c>
      <c r="BB222" s="45" t="str">
        <f>IF(Sheet1!CW222&lt;&gt;"", "Yes", "")</f>
        <v/>
      </c>
      <c r="BC222" s="45" t="str">
        <f>IF(Sheet1!CX222&lt;&gt;"", "Yes", "")</f>
        <v/>
      </c>
      <c r="BD222" s="45" t="str">
        <f>IF(Sheet1!CY222&lt;&gt;"", "Yes", "")</f>
        <v/>
      </c>
      <c r="BE222" s="45" t="str">
        <f>IF(Sheet1!CZ222="N", "Didn't see one", IF(Sheet1!CZ222="Y", IF(Sheet1!DA222="Y", "It helped", IF(Sheet1!DA222="N", "It didn't help", "")), ""))</f>
        <v/>
      </c>
      <c r="BF222" s="45" t="str">
        <f>IF(Sheet1!DB222&lt;&gt;"", Sheet1!DB222, "")</f>
        <v/>
      </c>
      <c r="BG222" s="45" t="str">
        <f>IF(Sheet1!DC222="Y", "Yes", IF(Sheet1!DC222="N", "No", ""))</f>
        <v/>
      </c>
      <c r="BH222" s="45" t="str">
        <f>IF(Sheet1!DD222="Y", "Yes", IF(Sheet1!DD222="N", "No", ""))</f>
        <v/>
      </c>
      <c r="BI222" s="45" t="str">
        <f>IF(Sheet1!DE222&lt;&gt;"", "Before", IF(Sheet1!DF222&lt;&gt;"", "After", IF(Sheet1!DG222&lt;&gt;"", "Never in a gang","")))</f>
        <v/>
      </c>
      <c r="BJ222" s="45" t="str">
        <f>IF(Sheet1!DG222&lt;&gt;"", "", IF(Sheet1!DH222&lt;&gt;"", Sheet1!DH222, ""))</f>
        <v/>
      </c>
      <c r="BK222" s="45" t="str">
        <f>IF(Sheet1!DI222="Y", "Yes", IF(Sheet1!DI222="N", "No", ""))</f>
        <v/>
      </c>
      <c r="BL222" s="45" t="str">
        <f>IF(Sheet1!DI222="Y", IF(Sheet1!DJ222&lt;&gt;"", Sheet1!DJ222, ""), "")</f>
        <v/>
      </c>
      <c r="BM222" s="45" t="str">
        <f>IF(Sheet1!DL222&lt;&gt;"", Sheet1!DL222, "")</f>
        <v/>
      </c>
      <c r="BN222" s="45" t="str">
        <f>IF(Sheet1!DM222="Y", "Yes", IF(Sheet1!DM222="N", "No", ""))</f>
        <v/>
      </c>
    </row>
    <row r="223" spans="2:66">
      <c r="B223" s="32" t="str">
        <f>IF(Sheet1!B223="M","Male", IF(Sheet1!B223="F","Female",""))</f>
        <v/>
      </c>
      <c r="C223" s="32" t="str">
        <f>IF(Sheet1!C223&lt;&gt;"","&lt;20",IF(Sheet1!D223&lt;&gt;"","21-30",IF(Sheet1!E223&lt;&gt;"","31-40",(IF(Sheet1!F223&lt;&gt;"","41-50",IF(Sheet1!G223&lt;&gt;"","50+",""))))))</f>
        <v/>
      </c>
      <c r="D223" s="32" t="str">
        <f>IF(Sheet1!H223&lt;&gt;"","Latino",IF(Sheet1!I223&lt;&gt;"", "White", IF(Sheet1!J223&lt;&gt;"", "Asian", IF(Sheet1!K223&lt;&gt;"", "African-American",IF(Sheet1!L223&lt;&gt;"", "Other","")))))</f>
        <v/>
      </c>
      <c r="E223" s="32" t="str">
        <f>IF(Sheet1!M223="N","No",IF(Sheet1!M223="Y","Yes",""))</f>
        <v/>
      </c>
      <c r="F223" s="32" t="str">
        <f>IF(Sheet1!N223&lt;&gt;"","Primary",IF(Sheet1!O223&lt;&gt;"","Middle",IF(Sheet1!P223&lt;&gt;"","Some HS",IF(Sheet1!Q223&lt;&gt;"","HS Diploma",IF(Sheet1!R223&lt;&gt;"","Some College",IF(Sheet1!S223&lt;&gt;"","College Diploma",""))))))</f>
        <v/>
      </c>
      <c r="G223" s="32" t="str">
        <f>IF(Sheet1!U223&lt;&gt;"", "&lt;5", IF(Sheet1!V223&lt;&gt;"", "5-19", IF(Sheet1!W223&lt;&gt;"", "20-40", IF(Sheet1!X223&lt;&gt;"", "&gt;40",""))))</f>
        <v/>
      </c>
      <c r="H223" s="32" t="str">
        <f>IF(Sheet1!Y223&lt;&gt;"", "Parents", IF(Sheet1!Z223&lt;&gt;"", "Illegal Activity", IF(Sheet1!AA223&lt;&gt;"", "Gov't Support", IF(Sheet1!AB223&lt;&gt;"", "Other",""))))</f>
        <v/>
      </c>
      <c r="I223" s="32" t="str">
        <f>IF(Sheet1!AC223="Y", "Yes", IF(Sheet1!AC223="N", "No", ""))</f>
        <v/>
      </c>
      <c r="J223" s="32" t="str">
        <f>IF(Sheet1!AD223="N", "0", IF(Sheet1!AE223&lt;&gt;"", "1", IF(Sheet1!AF223&lt;&gt;"", "2-3", IF(Sheet1!AG223&lt;&gt;"", "4-6", IF(Sheet1!AH223&lt;&gt;"", "7+","")))))</f>
        <v/>
      </c>
      <c r="K223" s="32" t="str">
        <f>IF(Sheet1!AI223&lt;&gt;"", "English", IF(Sheet1!AJ223&lt;&gt;"", "Spanish", IF(Sheet1!AK223&lt;&gt;"", "Other","")))</f>
        <v/>
      </c>
      <c r="L223" s="32" t="str">
        <f>IF(Sheet1!AL223&lt;&gt;"","&lt;$20,000",IF(Sheet1!AM223&lt;&gt;"","$20-49K",IF(Sheet1!AN223&lt;&gt;"","$50-100K",IF(Sheet1!AO223&lt;&gt;"","&gt;$100K",""))))</f>
        <v/>
      </c>
      <c r="M223" s="32" t="str">
        <f>IF(Sheet1!AP223="Y", "Yes", IF(Sheet1!AP223="N", "No",""))</f>
        <v/>
      </c>
      <c r="N223" s="51" t="str">
        <f>IF(Sheet1!AQ223="Y", "Yes", IF(Sheet1!AQ223="N", "No",""))</f>
        <v/>
      </c>
      <c r="O223" s="45" t="str">
        <f>IF(Sheet1!AR223="N", 0, IF(Sheet1!AS223&lt;&gt;"", Sheet1!AS223, ""))</f>
        <v/>
      </c>
      <c r="P223" s="45" t="str">
        <f>IF(Sheet1!AT223&lt;&gt;"", "Never", IF(Sheet1!AU223&lt;&gt;"", "Sometimes", IF(Sheet1!AV223&lt;&gt;"", "Often", IF(Sheet1!AW223&lt;&gt;"", "Always",""))))</f>
        <v/>
      </c>
      <c r="Q223" s="45" t="str">
        <f>IF(Sheet1!AX223="Y", "Yes", IF(Sheet1!AX223="N", "No",""))</f>
        <v/>
      </c>
      <c r="R223" s="45" t="str">
        <f>IF(Sheet1!AY223="Y", IF(Sheet1!AZ223&lt;&gt;"", Sheet1!AZ223-Sheet1!DK223+Sheet1!DL223, ""),"")</f>
        <v/>
      </c>
      <c r="S223" s="45" t="str">
        <f>IF(Sheet1!BA223="Y", IF(Sheet1!BB223&lt;&gt;"", Sheet1!BB223-Sheet1!DK223+Sheet1!DL223, ""),"")</f>
        <v/>
      </c>
      <c r="T223" s="45" t="str">
        <f>IF(Sheet1!BC223="Y", IF(Sheet1!BD223&lt;&gt;"", Sheet1!BD223-Sheet1!DK223+Sheet1!DL223, ""),"")</f>
        <v/>
      </c>
      <c r="U223" s="45" t="str">
        <f>IF(Sheet1!BE223="Y", IF(Sheet1!BF223&lt;&gt;"", Sheet1!BF223-Sheet1!DK223+Sheet1!DL223, ""),"")</f>
        <v/>
      </c>
      <c r="V223" s="45" t="str">
        <f>IF(Sheet1!BG223&lt;&gt;"", Sheet1!BG223,"")</f>
        <v/>
      </c>
      <c r="W223" s="45" t="str">
        <f>IF(Sheet1!BH223&lt;&gt;"", Sheet1!BH223,"")</f>
        <v/>
      </c>
      <c r="X223" s="45" t="str">
        <f>IF(Sheet1!BI223&lt;&gt;"", Sheet1!BI223,"")</f>
        <v/>
      </c>
      <c r="Y223" s="45" t="str">
        <f>IF(Sheet1!BJ223="N", 0, IF(Sheet1!BK223&lt;&gt;"", Sheet1!BK223,""))</f>
        <v/>
      </c>
      <c r="Z223" s="45" t="str">
        <f>IF(Sheet1!BK223="N", 0, IF(Sheet1!BL223&lt;&gt;"", Sheet1!BL223,""))</f>
        <v/>
      </c>
      <c r="AA223" s="45" t="str">
        <f>IF(Sheet1!BN223&lt;&gt;"", Sheet1!BN223, "")</f>
        <v/>
      </c>
      <c r="AB223" s="45" t="str">
        <f>IF(Sheet1!BO223="Y", "Yes", IF(Sheet1!BO223="N", "No", IF(Sheet1!BO223="NA", "NA","")))</f>
        <v/>
      </c>
      <c r="AC223" s="45" t="str">
        <f>IF(Sheet1!BO223="N", "No", IF(Sheet1!BO223="NA", "No kids", IF(Sheet1!BP223="Y", "Enough", IF(Sheet1!BP223="N", "Not enough", ""))))</f>
        <v/>
      </c>
      <c r="AD223" s="45" t="str">
        <f>IF(Sheet1!BQ223="Y", "Yes", IF(Sheet1!BQ223="N", "No",""))</f>
        <v/>
      </c>
      <c r="AE223" s="45" t="str">
        <f>IF(Sheet1!BR223&lt;&gt;"", Sheet1!BR223, "")</f>
        <v/>
      </c>
      <c r="AF223" s="45" t="str">
        <f>IF(Sheet1!BS223&lt;&gt;"", "Yes", IF(Sheet1!BT223&lt;&gt;"", "No", IF(Sheet1!BU223&lt;&gt;"", "No surviving parent", IF(Sheet1!BV223&lt;&gt;"", "Don't know",""))))</f>
        <v/>
      </c>
      <c r="AG223" s="45" t="str">
        <f>IF(Sheet1!BW223&lt;&gt;"", "Yes", IF(Sheet1!BX223&lt;&gt;"", "No", IF(Sheet1!BY223&lt;&gt;"", "No surviving parent", IF(Sheet1!BZ223&lt;&gt;"", "Don't know",""))))</f>
        <v/>
      </c>
      <c r="AH223" s="45" t="str">
        <f>IF(Sheet1!CA223&lt;&gt;"", "Yes","")</f>
        <v/>
      </c>
      <c r="AI223" s="45" t="str">
        <f>IF(Sheet1!CB223&lt;&gt;"", "Yes","")</f>
        <v/>
      </c>
      <c r="AJ223" s="45" t="str">
        <f>IF(Sheet1!CC223&lt;&gt;"", "Yes","")</f>
        <v/>
      </c>
      <c r="AK223" s="45" t="str">
        <f>IF(Sheet1!CD223&lt;&gt;"", "Yes","")</f>
        <v/>
      </c>
      <c r="AL223" s="45" t="str">
        <f>IF(Sheet1!CE223&lt;&gt;"", "Yes","")</f>
        <v/>
      </c>
      <c r="AM223" s="45" t="str">
        <f>IF(Sheet1!CF223&lt;&gt;"", Sheet1!CF223, "")</f>
        <v/>
      </c>
      <c r="AN223" s="45" t="str">
        <f>IF(Sheet1!CG223="Y", "Yes", IF(Sheet1!CG223="N", "No",""))</f>
        <v/>
      </c>
      <c r="AO223" s="45" t="str">
        <f>IF(Sheet1!CH223&lt;&gt;"", Sheet1!CH223, "")</f>
        <v/>
      </c>
      <c r="AP223" s="45" t="str">
        <f>IF(Sheet1!CI223&lt;&gt;"", "No family support", IF(Sheet1!CJ223&lt;&gt;"", "A little family support", IF(Sheet1!CK223&lt;&gt;"", "A lot of family support","")))</f>
        <v/>
      </c>
      <c r="AQ223" s="45" t="str">
        <f>IF(Sheet1!CL223&lt;&gt;"", Sheet1!CL223, "")</f>
        <v/>
      </c>
      <c r="AR223" s="45" t="str">
        <f>IF(Sheet1!CM223="Y", "Yes", IF(Sheet1!CM223="N", "No",""))</f>
        <v/>
      </c>
      <c r="AS223" s="45" t="str">
        <f>IF(Sheet1!CN223&lt;&gt;"", "Boys and Girls Club was supportive", "")</f>
        <v/>
      </c>
      <c r="AT223" s="45" t="str">
        <f>IF(Sheet1!CO223&lt;&gt;"", "Supported by Reach program", "")</f>
        <v/>
      </c>
      <c r="AU223" s="45" t="str">
        <f>IF(Sheet1!CP223&lt;&gt;"", "Supported by Girls Inc", "")</f>
        <v/>
      </c>
      <c r="AV223" s="45" t="str">
        <f>IF(Sheet1!CQ223&lt;&gt;"", "Supported by sports teams", "")</f>
        <v/>
      </c>
      <c r="AW223" s="45" t="str">
        <f>IF(Sheet1!CR223&lt;&gt;"", "Supported by other groups", "")</f>
        <v/>
      </c>
      <c r="AX223" s="45" t="str">
        <f>IF(Sheet1!CS223&lt;&gt;"", Sheet1!CS223, "")</f>
        <v/>
      </c>
      <c r="AY223" s="45" t="str">
        <f>IF(Sheet1!CT223="Y", "Yes", IF(Sheet1!CT223="N", "No", ""))</f>
        <v/>
      </c>
      <c r="AZ223" s="45" t="str">
        <f>IF(Sheet1!CU223="Y", "Yes", IF(Sheet1!CU223="N", "No", ""))</f>
        <v/>
      </c>
      <c r="BA223" s="45" t="str">
        <f>IF(Sheet1!CV223&lt;&gt;"", "Yes", "")</f>
        <v/>
      </c>
      <c r="BB223" s="45" t="str">
        <f>IF(Sheet1!CW223&lt;&gt;"", "Yes", "")</f>
        <v/>
      </c>
      <c r="BC223" s="45" t="str">
        <f>IF(Sheet1!CX223&lt;&gt;"", "Yes", "")</f>
        <v/>
      </c>
      <c r="BD223" s="45" t="str">
        <f>IF(Sheet1!CY223&lt;&gt;"", "Yes", "")</f>
        <v/>
      </c>
      <c r="BE223" s="45" t="str">
        <f>IF(Sheet1!CZ223="N", "Didn't see one", IF(Sheet1!CZ223="Y", IF(Sheet1!DA223="Y", "It helped", IF(Sheet1!DA223="N", "It didn't help", "")), ""))</f>
        <v/>
      </c>
      <c r="BF223" s="45" t="str">
        <f>IF(Sheet1!DB223&lt;&gt;"", Sheet1!DB223, "")</f>
        <v/>
      </c>
      <c r="BG223" s="45" t="str">
        <f>IF(Sheet1!DC223="Y", "Yes", IF(Sheet1!DC223="N", "No", ""))</f>
        <v/>
      </c>
      <c r="BH223" s="45" t="str">
        <f>IF(Sheet1!DD223="Y", "Yes", IF(Sheet1!DD223="N", "No", ""))</f>
        <v/>
      </c>
      <c r="BI223" s="45" t="str">
        <f>IF(Sheet1!DE223&lt;&gt;"", "Before", IF(Sheet1!DF223&lt;&gt;"", "After", IF(Sheet1!DG223&lt;&gt;"", "Never in a gang","")))</f>
        <v/>
      </c>
      <c r="BJ223" s="45" t="str">
        <f>IF(Sheet1!DG223&lt;&gt;"", "", IF(Sheet1!DH223&lt;&gt;"", Sheet1!DH223, ""))</f>
        <v/>
      </c>
      <c r="BK223" s="45" t="str">
        <f>IF(Sheet1!DI223="Y", "Yes", IF(Sheet1!DI223="N", "No", ""))</f>
        <v/>
      </c>
      <c r="BL223" s="45" t="str">
        <f>IF(Sheet1!DI223="Y", IF(Sheet1!DJ223&lt;&gt;"", Sheet1!DJ223, ""), "")</f>
        <v/>
      </c>
      <c r="BM223" s="45" t="str">
        <f>IF(Sheet1!DL223&lt;&gt;"", Sheet1!DL223, "")</f>
        <v/>
      </c>
      <c r="BN223" s="45" t="str">
        <f>IF(Sheet1!DM223="Y", "Yes", IF(Sheet1!DM223="N", "No", ""))</f>
        <v/>
      </c>
    </row>
    <row r="224" spans="2:66">
      <c r="B224" s="32" t="str">
        <f>IF(Sheet1!B224="M","Male", IF(Sheet1!B224="F","Female",""))</f>
        <v/>
      </c>
      <c r="C224" s="32" t="str">
        <f>IF(Sheet1!C224&lt;&gt;"","&lt;20",IF(Sheet1!D224&lt;&gt;"","21-30",IF(Sheet1!E224&lt;&gt;"","31-40",(IF(Sheet1!F224&lt;&gt;"","41-50",IF(Sheet1!G224&lt;&gt;"","50+",""))))))</f>
        <v/>
      </c>
      <c r="D224" s="32" t="str">
        <f>IF(Sheet1!H224&lt;&gt;"","Latino",IF(Sheet1!I224&lt;&gt;"", "White", IF(Sheet1!J224&lt;&gt;"", "Asian", IF(Sheet1!K224&lt;&gt;"", "African-American",IF(Sheet1!L224&lt;&gt;"", "Other","")))))</f>
        <v/>
      </c>
      <c r="E224" s="32" t="str">
        <f>IF(Sheet1!M224="N","No",IF(Sheet1!M224="Y","Yes",""))</f>
        <v/>
      </c>
      <c r="F224" s="32" t="str">
        <f>IF(Sheet1!N224&lt;&gt;"","Primary",IF(Sheet1!O224&lt;&gt;"","Middle",IF(Sheet1!P224&lt;&gt;"","Some HS",IF(Sheet1!Q224&lt;&gt;"","HS Diploma",IF(Sheet1!R224&lt;&gt;"","Some College",IF(Sheet1!S224&lt;&gt;"","College Diploma",""))))))</f>
        <v/>
      </c>
      <c r="G224" s="32" t="str">
        <f>IF(Sheet1!U224&lt;&gt;"", "&lt;5", IF(Sheet1!V224&lt;&gt;"", "5-19", IF(Sheet1!W224&lt;&gt;"", "20-40", IF(Sheet1!X224&lt;&gt;"", "&gt;40",""))))</f>
        <v/>
      </c>
      <c r="H224" s="32" t="str">
        <f>IF(Sheet1!Y224&lt;&gt;"", "Parents", IF(Sheet1!Z224&lt;&gt;"", "Illegal Activity", IF(Sheet1!AA224&lt;&gt;"", "Gov't Support", IF(Sheet1!AB224&lt;&gt;"", "Other",""))))</f>
        <v/>
      </c>
      <c r="I224" s="32" t="str">
        <f>IF(Sheet1!AC224="Y", "Yes", IF(Sheet1!AC224="N", "No", ""))</f>
        <v/>
      </c>
      <c r="J224" s="32" t="str">
        <f>IF(Sheet1!AD224="N", "0", IF(Sheet1!AE224&lt;&gt;"", "1", IF(Sheet1!AF224&lt;&gt;"", "2-3", IF(Sheet1!AG224&lt;&gt;"", "4-6", IF(Sheet1!AH224&lt;&gt;"", "7+","")))))</f>
        <v/>
      </c>
      <c r="K224" s="32" t="str">
        <f>IF(Sheet1!AI224&lt;&gt;"", "English", IF(Sheet1!AJ224&lt;&gt;"", "Spanish", IF(Sheet1!AK224&lt;&gt;"", "Other","")))</f>
        <v/>
      </c>
      <c r="L224" s="32" t="str">
        <f>IF(Sheet1!AL224&lt;&gt;"","&lt;$20,000",IF(Sheet1!AM224&lt;&gt;"","$20-49K",IF(Sheet1!AN224&lt;&gt;"","$50-100K",IF(Sheet1!AO224&lt;&gt;"","&gt;$100K",""))))</f>
        <v/>
      </c>
      <c r="M224" s="32" t="str">
        <f>IF(Sheet1!AP224="Y", "Yes", IF(Sheet1!AP224="N", "No",""))</f>
        <v/>
      </c>
      <c r="N224" s="51" t="str">
        <f>IF(Sheet1!AQ224="Y", "Yes", IF(Sheet1!AQ224="N", "No",""))</f>
        <v/>
      </c>
      <c r="O224" s="45" t="str">
        <f>IF(Sheet1!AR224="N", 0, IF(Sheet1!AS224&lt;&gt;"", Sheet1!AS224, ""))</f>
        <v/>
      </c>
      <c r="P224" s="45" t="str">
        <f>IF(Sheet1!AT224&lt;&gt;"", "Never", IF(Sheet1!AU224&lt;&gt;"", "Sometimes", IF(Sheet1!AV224&lt;&gt;"", "Often", IF(Sheet1!AW224&lt;&gt;"", "Always",""))))</f>
        <v/>
      </c>
      <c r="Q224" s="45" t="str">
        <f>IF(Sheet1!AX224="Y", "Yes", IF(Sheet1!AX224="N", "No",""))</f>
        <v/>
      </c>
      <c r="R224" s="45" t="str">
        <f>IF(Sheet1!AY224="Y", IF(Sheet1!AZ224&lt;&gt;"", Sheet1!AZ224-Sheet1!DK224+Sheet1!DL224, ""),"")</f>
        <v/>
      </c>
      <c r="S224" s="45" t="str">
        <f>IF(Sheet1!BA224="Y", IF(Sheet1!BB224&lt;&gt;"", Sheet1!BB224-Sheet1!DK224+Sheet1!DL224, ""),"")</f>
        <v/>
      </c>
      <c r="T224" s="45" t="str">
        <f>IF(Sheet1!BC224="Y", IF(Sheet1!BD224&lt;&gt;"", Sheet1!BD224-Sheet1!DK224+Sheet1!DL224, ""),"")</f>
        <v/>
      </c>
      <c r="U224" s="45" t="str">
        <f>IF(Sheet1!BE224="Y", IF(Sheet1!BF224&lt;&gt;"", Sheet1!BF224-Sheet1!DK224+Sheet1!DL224, ""),"")</f>
        <v/>
      </c>
      <c r="V224" s="45" t="str">
        <f>IF(Sheet1!BG224&lt;&gt;"", Sheet1!BG224,"")</f>
        <v/>
      </c>
      <c r="W224" s="45" t="str">
        <f>IF(Sheet1!BH224&lt;&gt;"", Sheet1!BH224,"")</f>
        <v/>
      </c>
      <c r="X224" s="45" t="str">
        <f>IF(Sheet1!BI224&lt;&gt;"", Sheet1!BI224,"")</f>
        <v/>
      </c>
      <c r="Y224" s="45" t="str">
        <f>IF(Sheet1!BJ224="N", 0, IF(Sheet1!BK224&lt;&gt;"", Sheet1!BK224,""))</f>
        <v/>
      </c>
      <c r="Z224" s="45" t="str">
        <f>IF(Sheet1!BK224="N", 0, IF(Sheet1!BL224&lt;&gt;"", Sheet1!BL224,""))</f>
        <v/>
      </c>
      <c r="AA224" s="45" t="str">
        <f>IF(Sheet1!BN224&lt;&gt;"", Sheet1!BN224, "")</f>
        <v/>
      </c>
      <c r="AB224" s="45" t="str">
        <f>IF(Sheet1!BO224="Y", "Yes", IF(Sheet1!BO224="N", "No", IF(Sheet1!BO224="NA", "NA","")))</f>
        <v/>
      </c>
      <c r="AC224" s="45" t="str">
        <f>IF(Sheet1!BO224="N", "No", IF(Sheet1!BO224="NA", "No kids", IF(Sheet1!BP224="Y", "Enough", IF(Sheet1!BP224="N", "Not enough", ""))))</f>
        <v/>
      </c>
      <c r="AD224" s="45" t="str">
        <f>IF(Sheet1!BQ224="Y", "Yes", IF(Sheet1!BQ224="N", "No",""))</f>
        <v/>
      </c>
      <c r="AE224" s="45" t="str">
        <f>IF(Sheet1!BR224&lt;&gt;"", Sheet1!BR224, "")</f>
        <v/>
      </c>
      <c r="AF224" s="45" t="str">
        <f>IF(Sheet1!BS224&lt;&gt;"", "Yes", IF(Sheet1!BT224&lt;&gt;"", "No", IF(Sheet1!BU224&lt;&gt;"", "No surviving parent", IF(Sheet1!BV224&lt;&gt;"", "Don't know",""))))</f>
        <v/>
      </c>
      <c r="AG224" s="45" t="str">
        <f>IF(Sheet1!BW224&lt;&gt;"", "Yes", IF(Sheet1!BX224&lt;&gt;"", "No", IF(Sheet1!BY224&lt;&gt;"", "No surviving parent", IF(Sheet1!BZ224&lt;&gt;"", "Don't know",""))))</f>
        <v/>
      </c>
      <c r="AH224" s="45" t="str">
        <f>IF(Sheet1!CA224&lt;&gt;"", "Yes","")</f>
        <v/>
      </c>
      <c r="AI224" s="45" t="str">
        <f>IF(Sheet1!CB224&lt;&gt;"", "Yes","")</f>
        <v/>
      </c>
      <c r="AJ224" s="45" t="str">
        <f>IF(Sheet1!CC224&lt;&gt;"", "Yes","")</f>
        <v/>
      </c>
      <c r="AK224" s="45" t="str">
        <f>IF(Sheet1!CD224&lt;&gt;"", "Yes","")</f>
        <v/>
      </c>
      <c r="AL224" s="45" t="str">
        <f>IF(Sheet1!CE224&lt;&gt;"", "Yes","")</f>
        <v/>
      </c>
      <c r="AM224" s="45" t="str">
        <f>IF(Sheet1!CF224&lt;&gt;"", Sheet1!CF224, "")</f>
        <v/>
      </c>
      <c r="AN224" s="45" t="str">
        <f>IF(Sheet1!CG224="Y", "Yes", IF(Sheet1!CG224="N", "No",""))</f>
        <v/>
      </c>
      <c r="AO224" s="45" t="str">
        <f>IF(Sheet1!CH224&lt;&gt;"", Sheet1!CH224, "")</f>
        <v/>
      </c>
      <c r="AP224" s="45" t="str">
        <f>IF(Sheet1!CI224&lt;&gt;"", "No family support", IF(Sheet1!CJ224&lt;&gt;"", "A little family support", IF(Sheet1!CK224&lt;&gt;"", "A lot of family support","")))</f>
        <v/>
      </c>
      <c r="AQ224" s="45" t="str">
        <f>IF(Sheet1!CL224&lt;&gt;"", Sheet1!CL224, "")</f>
        <v/>
      </c>
      <c r="AR224" s="45" t="str">
        <f>IF(Sheet1!CM224="Y", "Yes", IF(Sheet1!CM224="N", "No",""))</f>
        <v/>
      </c>
      <c r="AS224" s="45" t="str">
        <f>IF(Sheet1!CN224&lt;&gt;"", "Boys and Girls Club was supportive", "")</f>
        <v/>
      </c>
      <c r="AT224" s="45" t="str">
        <f>IF(Sheet1!CO224&lt;&gt;"", "Supported by Reach program", "")</f>
        <v/>
      </c>
      <c r="AU224" s="45" t="str">
        <f>IF(Sheet1!CP224&lt;&gt;"", "Supported by Girls Inc", "")</f>
        <v/>
      </c>
      <c r="AV224" s="45" t="str">
        <f>IF(Sheet1!CQ224&lt;&gt;"", "Supported by sports teams", "")</f>
        <v/>
      </c>
      <c r="AW224" s="45" t="str">
        <f>IF(Sheet1!CR224&lt;&gt;"", "Supported by other groups", "")</f>
        <v/>
      </c>
      <c r="AX224" s="45" t="str">
        <f>IF(Sheet1!CS224&lt;&gt;"", Sheet1!CS224, "")</f>
        <v/>
      </c>
      <c r="AY224" s="45" t="str">
        <f>IF(Sheet1!CT224="Y", "Yes", IF(Sheet1!CT224="N", "No", ""))</f>
        <v/>
      </c>
      <c r="AZ224" s="45" t="str">
        <f>IF(Sheet1!CU224="Y", "Yes", IF(Sheet1!CU224="N", "No", ""))</f>
        <v/>
      </c>
      <c r="BA224" s="45" t="str">
        <f>IF(Sheet1!CV224&lt;&gt;"", "Yes", "")</f>
        <v/>
      </c>
      <c r="BB224" s="45" t="str">
        <f>IF(Sheet1!CW224&lt;&gt;"", "Yes", "")</f>
        <v/>
      </c>
      <c r="BC224" s="45" t="str">
        <f>IF(Sheet1!CX224&lt;&gt;"", "Yes", "")</f>
        <v/>
      </c>
      <c r="BD224" s="45" t="str">
        <f>IF(Sheet1!CY224&lt;&gt;"", "Yes", "")</f>
        <v/>
      </c>
      <c r="BE224" s="45" t="str">
        <f>IF(Sheet1!CZ224="N", "Didn't see one", IF(Sheet1!CZ224="Y", IF(Sheet1!DA224="Y", "It helped", IF(Sheet1!DA224="N", "It didn't help", "")), ""))</f>
        <v/>
      </c>
      <c r="BF224" s="45" t="str">
        <f>IF(Sheet1!DB224&lt;&gt;"", Sheet1!DB224, "")</f>
        <v/>
      </c>
      <c r="BG224" s="45" t="str">
        <f>IF(Sheet1!DC224="Y", "Yes", IF(Sheet1!DC224="N", "No", ""))</f>
        <v/>
      </c>
      <c r="BH224" s="45" t="str">
        <f>IF(Sheet1!DD224="Y", "Yes", IF(Sheet1!DD224="N", "No", ""))</f>
        <v/>
      </c>
      <c r="BI224" s="45" t="str">
        <f>IF(Sheet1!DE224&lt;&gt;"", "Before", IF(Sheet1!DF224&lt;&gt;"", "After", IF(Sheet1!DG224&lt;&gt;"", "Never in a gang","")))</f>
        <v/>
      </c>
      <c r="BJ224" s="45" t="str">
        <f>IF(Sheet1!DG224&lt;&gt;"", "", IF(Sheet1!DH224&lt;&gt;"", Sheet1!DH224, ""))</f>
        <v/>
      </c>
      <c r="BK224" s="45" t="str">
        <f>IF(Sheet1!DI224="Y", "Yes", IF(Sheet1!DI224="N", "No", ""))</f>
        <v/>
      </c>
      <c r="BL224" s="45" t="str">
        <f>IF(Sheet1!DI224="Y", IF(Sheet1!DJ224&lt;&gt;"", Sheet1!DJ224, ""), "")</f>
        <v/>
      </c>
      <c r="BM224" s="45" t="str">
        <f>IF(Sheet1!DL224&lt;&gt;"", Sheet1!DL224, "")</f>
        <v/>
      </c>
      <c r="BN224" s="45" t="str">
        <f>IF(Sheet1!DM224="Y", "Yes", IF(Sheet1!DM224="N", "No", ""))</f>
        <v/>
      </c>
    </row>
    <row r="225" spans="2:66">
      <c r="B225" s="32" t="str">
        <f>IF(Sheet1!B225="M","Male", IF(Sheet1!B225="F","Female",""))</f>
        <v/>
      </c>
      <c r="C225" s="32" t="str">
        <f>IF(Sheet1!C225&lt;&gt;"","&lt;20",IF(Sheet1!D225&lt;&gt;"","21-30",IF(Sheet1!E225&lt;&gt;"","31-40",(IF(Sheet1!F225&lt;&gt;"","41-50",IF(Sheet1!G225&lt;&gt;"","50+",""))))))</f>
        <v/>
      </c>
      <c r="D225" s="32" t="str">
        <f>IF(Sheet1!H225&lt;&gt;"","Latino",IF(Sheet1!I225&lt;&gt;"", "White", IF(Sheet1!J225&lt;&gt;"", "Asian", IF(Sheet1!K225&lt;&gt;"", "African-American",IF(Sheet1!L225&lt;&gt;"", "Other","")))))</f>
        <v/>
      </c>
      <c r="E225" s="32" t="str">
        <f>IF(Sheet1!M225="N","No",IF(Sheet1!M225="Y","Yes",""))</f>
        <v/>
      </c>
      <c r="F225" s="32" t="str">
        <f>IF(Sheet1!N225&lt;&gt;"","Primary",IF(Sheet1!O225&lt;&gt;"","Middle",IF(Sheet1!P225&lt;&gt;"","Some HS",IF(Sheet1!Q225&lt;&gt;"","HS Diploma",IF(Sheet1!R225&lt;&gt;"","Some College",IF(Sheet1!S225&lt;&gt;"","College Diploma",""))))))</f>
        <v/>
      </c>
      <c r="G225" s="32" t="str">
        <f>IF(Sheet1!U225&lt;&gt;"", "&lt;5", IF(Sheet1!V225&lt;&gt;"", "5-19", IF(Sheet1!W225&lt;&gt;"", "20-40", IF(Sheet1!X225&lt;&gt;"", "&gt;40",""))))</f>
        <v/>
      </c>
      <c r="H225" s="32" t="str">
        <f>IF(Sheet1!Y225&lt;&gt;"", "Parents", IF(Sheet1!Z225&lt;&gt;"", "Illegal Activity", IF(Sheet1!AA225&lt;&gt;"", "Gov't Support", IF(Sheet1!AB225&lt;&gt;"", "Other",""))))</f>
        <v/>
      </c>
      <c r="I225" s="32" t="str">
        <f>IF(Sheet1!AC225="Y", "Yes", IF(Sheet1!AC225="N", "No", ""))</f>
        <v/>
      </c>
      <c r="J225" s="32" t="str">
        <f>IF(Sheet1!AD225="N", "0", IF(Sheet1!AE225&lt;&gt;"", "1", IF(Sheet1!AF225&lt;&gt;"", "2-3", IF(Sheet1!AG225&lt;&gt;"", "4-6", IF(Sheet1!AH225&lt;&gt;"", "7+","")))))</f>
        <v/>
      </c>
      <c r="K225" s="32" t="str">
        <f>IF(Sheet1!AI225&lt;&gt;"", "English", IF(Sheet1!AJ225&lt;&gt;"", "Spanish", IF(Sheet1!AK225&lt;&gt;"", "Other","")))</f>
        <v/>
      </c>
      <c r="L225" s="32" t="str">
        <f>IF(Sheet1!AL225&lt;&gt;"","&lt;$20,000",IF(Sheet1!AM225&lt;&gt;"","$20-49K",IF(Sheet1!AN225&lt;&gt;"","$50-100K",IF(Sheet1!AO225&lt;&gt;"","&gt;$100K",""))))</f>
        <v/>
      </c>
      <c r="M225" s="32" t="str">
        <f>IF(Sheet1!AP225="Y", "Yes", IF(Sheet1!AP225="N", "No",""))</f>
        <v/>
      </c>
      <c r="N225" s="51" t="str">
        <f>IF(Sheet1!AQ225="Y", "Yes", IF(Sheet1!AQ225="N", "No",""))</f>
        <v/>
      </c>
      <c r="O225" s="45" t="str">
        <f>IF(Sheet1!AR225="N", 0, IF(Sheet1!AS225&lt;&gt;"", Sheet1!AS225, ""))</f>
        <v/>
      </c>
      <c r="P225" s="45" t="str">
        <f>IF(Sheet1!AT225&lt;&gt;"", "Never", IF(Sheet1!AU225&lt;&gt;"", "Sometimes", IF(Sheet1!AV225&lt;&gt;"", "Often", IF(Sheet1!AW225&lt;&gt;"", "Always",""))))</f>
        <v/>
      </c>
      <c r="Q225" s="45" t="str">
        <f>IF(Sheet1!AX225="Y", "Yes", IF(Sheet1!AX225="N", "No",""))</f>
        <v/>
      </c>
      <c r="R225" s="45" t="str">
        <f>IF(Sheet1!AY225="Y", IF(Sheet1!AZ225&lt;&gt;"", Sheet1!AZ225-Sheet1!DK225+Sheet1!DL225, ""),"")</f>
        <v/>
      </c>
      <c r="S225" s="45" t="str">
        <f>IF(Sheet1!BA225="Y", IF(Sheet1!BB225&lt;&gt;"", Sheet1!BB225-Sheet1!DK225+Sheet1!DL225, ""),"")</f>
        <v/>
      </c>
      <c r="T225" s="45" t="str">
        <f>IF(Sheet1!BC225="Y", IF(Sheet1!BD225&lt;&gt;"", Sheet1!BD225-Sheet1!DK225+Sheet1!DL225, ""),"")</f>
        <v/>
      </c>
      <c r="U225" s="45" t="str">
        <f>IF(Sheet1!BE225="Y", IF(Sheet1!BF225&lt;&gt;"", Sheet1!BF225-Sheet1!DK225+Sheet1!DL225, ""),"")</f>
        <v/>
      </c>
      <c r="V225" s="45" t="str">
        <f>IF(Sheet1!BG225&lt;&gt;"", Sheet1!BG225,"")</f>
        <v/>
      </c>
      <c r="W225" s="45" t="str">
        <f>IF(Sheet1!BH225&lt;&gt;"", Sheet1!BH225,"")</f>
        <v/>
      </c>
      <c r="X225" s="45" t="str">
        <f>IF(Sheet1!BI225&lt;&gt;"", Sheet1!BI225,"")</f>
        <v/>
      </c>
      <c r="Y225" s="45" t="str">
        <f>IF(Sheet1!BJ225="N", 0, IF(Sheet1!BK225&lt;&gt;"", Sheet1!BK225,""))</f>
        <v/>
      </c>
      <c r="Z225" s="45" t="str">
        <f>IF(Sheet1!BK225="N", 0, IF(Sheet1!BL225&lt;&gt;"", Sheet1!BL225,""))</f>
        <v/>
      </c>
      <c r="AA225" s="45" t="str">
        <f>IF(Sheet1!BN225&lt;&gt;"", Sheet1!BN225, "")</f>
        <v/>
      </c>
      <c r="AB225" s="45" t="str">
        <f>IF(Sheet1!BO225="Y", "Yes", IF(Sheet1!BO225="N", "No", IF(Sheet1!BO225="NA", "NA","")))</f>
        <v/>
      </c>
      <c r="AC225" s="45" t="str">
        <f>IF(Sheet1!BO225="N", "No", IF(Sheet1!BO225="NA", "No kids", IF(Sheet1!BP225="Y", "Enough", IF(Sheet1!BP225="N", "Not enough", ""))))</f>
        <v/>
      </c>
      <c r="AD225" s="45" t="str">
        <f>IF(Sheet1!BQ225="Y", "Yes", IF(Sheet1!BQ225="N", "No",""))</f>
        <v/>
      </c>
      <c r="AE225" s="45" t="str">
        <f>IF(Sheet1!BR225&lt;&gt;"", Sheet1!BR225, "")</f>
        <v/>
      </c>
      <c r="AF225" s="45" t="str">
        <f>IF(Sheet1!BS225&lt;&gt;"", "Yes", IF(Sheet1!BT225&lt;&gt;"", "No", IF(Sheet1!BU225&lt;&gt;"", "No surviving parent", IF(Sheet1!BV225&lt;&gt;"", "Don't know",""))))</f>
        <v/>
      </c>
      <c r="AG225" s="45" t="str">
        <f>IF(Sheet1!BW225&lt;&gt;"", "Yes", IF(Sheet1!BX225&lt;&gt;"", "No", IF(Sheet1!BY225&lt;&gt;"", "No surviving parent", IF(Sheet1!BZ225&lt;&gt;"", "Don't know",""))))</f>
        <v/>
      </c>
      <c r="AH225" s="45" t="str">
        <f>IF(Sheet1!CA225&lt;&gt;"", "Yes","")</f>
        <v/>
      </c>
      <c r="AI225" s="45" t="str">
        <f>IF(Sheet1!CB225&lt;&gt;"", "Yes","")</f>
        <v/>
      </c>
      <c r="AJ225" s="45" t="str">
        <f>IF(Sheet1!CC225&lt;&gt;"", "Yes","")</f>
        <v/>
      </c>
      <c r="AK225" s="45" t="str">
        <f>IF(Sheet1!CD225&lt;&gt;"", "Yes","")</f>
        <v/>
      </c>
      <c r="AL225" s="45" t="str">
        <f>IF(Sheet1!CE225&lt;&gt;"", "Yes","")</f>
        <v/>
      </c>
      <c r="AM225" s="45" t="str">
        <f>IF(Sheet1!CF225&lt;&gt;"", Sheet1!CF225, "")</f>
        <v/>
      </c>
      <c r="AN225" s="45" t="str">
        <f>IF(Sheet1!CG225="Y", "Yes", IF(Sheet1!CG225="N", "No",""))</f>
        <v/>
      </c>
      <c r="AO225" s="45" t="str">
        <f>IF(Sheet1!CH225&lt;&gt;"", Sheet1!CH225, "")</f>
        <v/>
      </c>
      <c r="AP225" s="45" t="str">
        <f>IF(Sheet1!CI225&lt;&gt;"", "No family support", IF(Sheet1!CJ225&lt;&gt;"", "A little family support", IF(Sheet1!CK225&lt;&gt;"", "A lot of family support","")))</f>
        <v/>
      </c>
      <c r="AQ225" s="45" t="str">
        <f>IF(Sheet1!CL225&lt;&gt;"", Sheet1!CL225, "")</f>
        <v/>
      </c>
      <c r="AR225" s="45" t="str">
        <f>IF(Sheet1!CM225="Y", "Yes", IF(Sheet1!CM225="N", "No",""))</f>
        <v/>
      </c>
      <c r="AS225" s="45" t="str">
        <f>IF(Sheet1!CN225&lt;&gt;"", "Boys and Girls Club was supportive", "")</f>
        <v/>
      </c>
      <c r="AT225" s="45" t="str">
        <f>IF(Sheet1!CO225&lt;&gt;"", "Supported by Reach program", "")</f>
        <v/>
      </c>
      <c r="AU225" s="45" t="str">
        <f>IF(Sheet1!CP225&lt;&gt;"", "Supported by Girls Inc", "")</f>
        <v/>
      </c>
      <c r="AV225" s="45" t="str">
        <f>IF(Sheet1!CQ225&lt;&gt;"", "Supported by sports teams", "")</f>
        <v/>
      </c>
      <c r="AW225" s="45" t="str">
        <f>IF(Sheet1!CR225&lt;&gt;"", "Supported by other groups", "")</f>
        <v/>
      </c>
      <c r="AX225" s="45" t="str">
        <f>IF(Sheet1!CS225&lt;&gt;"", Sheet1!CS225, "")</f>
        <v/>
      </c>
      <c r="AY225" s="45" t="str">
        <f>IF(Sheet1!CT225="Y", "Yes", IF(Sheet1!CT225="N", "No", ""))</f>
        <v/>
      </c>
      <c r="AZ225" s="45" t="str">
        <f>IF(Sheet1!CU225="Y", "Yes", IF(Sheet1!CU225="N", "No", ""))</f>
        <v/>
      </c>
      <c r="BA225" s="45" t="str">
        <f>IF(Sheet1!CV225&lt;&gt;"", "Yes", "")</f>
        <v/>
      </c>
      <c r="BB225" s="45" t="str">
        <f>IF(Sheet1!CW225&lt;&gt;"", "Yes", "")</f>
        <v/>
      </c>
      <c r="BC225" s="45" t="str">
        <f>IF(Sheet1!CX225&lt;&gt;"", "Yes", "")</f>
        <v/>
      </c>
      <c r="BD225" s="45" t="str">
        <f>IF(Sheet1!CY225&lt;&gt;"", "Yes", "")</f>
        <v/>
      </c>
      <c r="BE225" s="45" t="str">
        <f>IF(Sheet1!CZ225="N", "Didn't see one", IF(Sheet1!CZ225="Y", IF(Sheet1!DA225="Y", "It helped", IF(Sheet1!DA225="N", "It didn't help", "")), ""))</f>
        <v/>
      </c>
      <c r="BF225" s="45" t="str">
        <f>IF(Sheet1!DB225&lt;&gt;"", Sheet1!DB225, "")</f>
        <v/>
      </c>
      <c r="BG225" s="45" t="str">
        <f>IF(Sheet1!DC225="Y", "Yes", IF(Sheet1!DC225="N", "No", ""))</f>
        <v/>
      </c>
      <c r="BH225" s="45" t="str">
        <f>IF(Sheet1!DD225="Y", "Yes", IF(Sheet1!DD225="N", "No", ""))</f>
        <v/>
      </c>
      <c r="BI225" s="45" t="str">
        <f>IF(Sheet1!DE225&lt;&gt;"", "Before", IF(Sheet1!DF225&lt;&gt;"", "After", IF(Sheet1!DG225&lt;&gt;"", "Never in a gang","")))</f>
        <v/>
      </c>
      <c r="BJ225" s="45" t="str">
        <f>IF(Sheet1!DG225&lt;&gt;"", "", IF(Sheet1!DH225&lt;&gt;"", Sheet1!DH225, ""))</f>
        <v/>
      </c>
      <c r="BK225" s="45" t="str">
        <f>IF(Sheet1!DI225="Y", "Yes", IF(Sheet1!DI225="N", "No", ""))</f>
        <v/>
      </c>
      <c r="BL225" s="45" t="str">
        <f>IF(Sheet1!DI225="Y", IF(Sheet1!DJ225&lt;&gt;"", Sheet1!DJ225, ""), "")</f>
        <v/>
      </c>
      <c r="BM225" s="45" t="str">
        <f>IF(Sheet1!DL225&lt;&gt;"", Sheet1!DL225, "")</f>
        <v/>
      </c>
      <c r="BN225" s="45" t="str">
        <f>IF(Sheet1!DM225="Y", "Yes", IF(Sheet1!DM225="N", "No", ""))</f>
        <v/>
      </c>
    </row>
    <row r="226" spans="2:66">
      <c r="B226" s="32" t="str">
        <f>IF(Sheet1!B226="M","Male", IF(Sheet1!B226="F","Female",""))</f>
        <v/>
      </c>
      <c r="C226" s="32" t="str">
        <f>IF(Sheet1!C226&lt;&gt;"","&lt;20",IF(Sheet1!D226&lt;&gt;"","21-30",IF(Sheet1!E226&lt;&gt;"","31-40",(IF(Sheet1!F226&lt;&gt;"","41-50",IF(Sheet1!G226&lt;&gt;"","50+",""))))))</f>
        <v/>
      </c>
      <c r="D226" s="32" t="str">
        <f>IF(Sheet1!H226&lt;&gt;"","Latino",IF(Sheet1!I226&lt;&gt;"", "White", IF(Sheet1!J226&lt;&gt;"", "Asian", IF(Sheet1!K226&lt;&gt;"", "African-American",IF(Sheet1!L226&lt;&gt;"", "Other","")))))</f>
        <v/>
      </c>
      <c r="E226" s="32" t="str">
        <f>IF(Sheet1!M226="N","No",IF(Sheet1!M226="Y","Yes",""))</f>
        <v/>
      </c>
      <c r="F226" s="32" t="str">
        <f>IF(Sheet1!N226&lt;&gt;"","Primary",IF(Sheet1!O226&lt;&gt;"","Middle",IF(Sheet1!P226&lt;&gt;"","Some HS",IF(Sheet1!Q226&lt;&gt;"","HS Diploma",IF(Sheet1!R226&lt;&gt;"","Some College",IF(Sheet1!S226&lt;&gt;"","College Diploma",""))))))</f>
        <v/>
      </c>
      <c r="G226" s="32" t="str">
        <f>IF(Sheet1!U226&lt;&gt;"", "&lt;5", IF(Sheet1!V226&lt;&gt;"", "5-19", IF(Sheet1!W226&lt;&gt;"", "20-40", IF(Sheet1!X226&lt;&gt;"", "&gt;40",""))))</f>
        <v/>
      </c>
      <c r="H226" s="32" t="str">
        <f>IF(Sheet1!Y226&lt;&gt;"", "Parents", IF(Sheet1!Z226&lt;&gt;"", "Illegal Activity", IF(Sheet1!AA226&lt;&gt;"", "Gov't Support", IF(Sheet1!AB226&lt;&gt;"", "Other",""))))</f>
        <v/>
      </c>
      <c r="I226" s="32" t="str">
        <f>IF(Sheet1!AC226="Y", "Yes", IF(Sheet1!AC226="N", "No", ""))</f>
        <v/>
      </c>
      <c r="J226" s="32" t="str">
        <f>IF(Sheet1!AD226="N", "0", IF(Sheet1!AE226&lt;&gt;"", "1", IF(Sheet1!AF226&lt;&gt;"", "2-3", IF(Sheet1!AG226&lt;&gt;"", "4-6", IF(Sheet1!AH226&lt;&gt;"", "7+","")))))</f>
        <v/>
      </c>
      <c r="K226" s="32" t="str">
        <f>IF(Sheet1!AI226&lt;&gt;"", "English", IF(Sheet1!AJ226&lt;&gt;"", "Spanish", IF(Sheet1!AK226&lt;&gt;"", "Other","")))</f>
        <v/>
      </c>
      <c r="L226" s="32" t="str">
        <f>IF(Sheet1!AL226&lt;&gt;"","&lt;$20,000",IF(Sheet1!AM226&lt;&gt;"","$20-49K",IF(Sheet1!AN226&lt;&gt;"","$50-100K",IF(Sheet1!AO226&lt;&gt;"","&gt;$100K",""))))</f>
        <v/>
      </c>
      <c r="M226" s="32" t="str">
        <f>IF(Sheet1!AP226="Y", "Yes", IF(Sheet1!AP226="N", "No",""))</f>
        <v/>
      </c>
      <c r="N226" s="51" t="str">
        <f>IF(Sheet1!AQ226="Y", "Yes", IF(Sheet1!AQ226="N", "No",""))</f>
        <v/>
      </c>
      <c r="O226" s="45" t="str">
        <f>IF(Sheet1!AR226="N", 0, IF(Sheet1!AS226&lt;&gt;"", Sheet1!AS226, ""))</f>
        <v/>
      </c>
      <c r="P226" s="45" t="str">
        <f>IF(Sheet1!AT226&lt;&gt;"", "Never", IF(Sheet1!AU226&lt;&gt;"", "Sometimes", IF(Sheet1!AV226&lt;&gt;"", "Often", IF(Sheet1!AW226&lt;&gt;"", "Always",""))))</f>
        <v/>
      </c>
      <c r="Q226" s="45" t="str">
        <f>IF(Sheet1!AX226="Y", "Yes", IF(Sheet1!AX226="N", "No",""))</f>
        <v/>
      </c>
      <c r="R226" s="45" t="str">
        <f>IF(Sheet1!AY226="Y", IF(Sheet1!AZ226&lt;&gt;"", Sheet1!AZ226-Sheet1!DK226+Sheet1!DL226, ""),"")</f>
        <v/>
      </c>
      <c r="S226" s="45" t="str">
        <f>IF(Sheet1!BA226="Y", IF(Sheet1!BB226&lt;&gt;"", Sheet1!BB226-Sheet1!DK226+Sheet1!DL226, ""),"")</f>
        <v/>
      </c>
      <c r="T226" s="45" t="str">
        <f>IF(Sheet1!BC226="Y", IF(Sheet1!BD226&lt;&gt;"", Sheet1!BD226-Sheet1!DK226+Sheet1!DL226, ""),"")</f>
        <v/>
      </c>
      <c r="U226" s="45" t="str">
        <f>IF(Sheet1!BE226="Y", IF(Sheet1!BF226&lt;&gt;"", Sheet1!BF226-Sheet1!DK226+Sheet1!DL226, ""),"")</f>
        <v/>
      </c>
      <c r="V226" s="45" t="str">
        <f>IF(Sheet1!BG226&lt;&gt;"", Sheet1!BG226,"")</f>
        <v/>
      </c>
      <c r="W226" s="45" t="str">
        <f>IF(Sheet1!BH226&lt;&gt;"", Sheet1!BH226,"")</f>
        <v/>
      </c>
      <c r="X226" s="45" t="str">
        <f>IF(Sheet1!BI226&lt;&gt;"", Sheet1!BI226,"")</f>
        <v/>
      </c>
      <c r="Y226" s="45" t="str">
        <f>IF(Sheet1!BJ226="N", 0, IF(Sheet1!BK226&lt;&gt;"", Sheet1!BK226,""))</f>
        <v/>
      </c>
      <c r="Z226" s="45" t="str">
        <f>IF(Sheet1!BK226="N", 0, IF(Sheet1!BL226&lt;&gt;"", Sheet1!BL226,""))</f>
        <v/>
      </c>
      <c r="AA226" s="45" t="str">
        <f>IF(Sheet1!BN226&lt;&gt;"", Sheet1!BN226, "")</f>
        <v/>
      </c>
      <c r="AB226" s="45" t="str">
        <f>IF(Sheet1!BO226="Y", "Yes", IF(Sheet1!BO226="N", "No", IF(Sheet1!BO226="NA", "NA","")))</f>
        <v/>
      </c>
      <c r="AC226" s="45" t="str">
        <f>IF(Sheet1!BO226="N", "No", IF(Sheet1!BO226="NA", "No kids", IF(Sheet1!BP226="Y", "Enough", IF(Sheet1!BP226="N", "Not enough", ""))))</f>
        <v/>
      </c>
      <c r="AD226" s="45" t="str">
        <f>IF(Sheet1!BQ226="Y", "Yes", IF(Sheet1!BQ226="N", "No",""))</f>
        <v/>
      </c>
      <c r="AE226" s="45" t="str">
        <f>IF(Sheet1!BR226&lt;&gt;"", Sheet1!BR226, "")</f>
        <v/>
      </c>
      <c r="AF226" s="45" t="str">
        <f>IF(Sheet1!BS226&lt;&gt;"", "Yes", IF(Sheet1!BT226&lt;&gt;"", "No", IF(Sheet1!BU226&lt;&gt;"", "No surviving parent", IF(Sheet1!BV226&lt;&gt;"", "Don't know",""))))</f>
        <v/>
      </c>
      <c r="AG226" s="45" t="str">
        <f>IF(Sheet1!BW226&lt;&gt;"", "Yes", IF(Sheet1!BX226&lt;&gt;"", "No", IF(Sheet1!BY226&lt;&gt;"", "No surviving parent", IF(Sheet1!BZ226&lt;&gt;"", "Don't know",""))))</f>
        <v/>
      </c>
      <c r="AH226" s="45" t="str">
        <f>IF(Sheet1!CA226&lt;&gt;"", "Yes","")</f>
        <v/>
      </c>
      <c r="AI226" s="45" t="str">
        <f>IF(Sheet1!CB226&lt;&gt;"", "Yes","")</f>
        <v/>
      </c>
      <c r="AJ226" s="45" t="str">
        <f>IF(Sheet1!CC226&lt;&gt;"", "Yes","")</f>
        <v/>
      </c>
      <c r="AK226" s="45" t="str">
        <f>IF(Sheet1!CD226&lt;&gt;"", "Yes","")</f>
        <v/>
      </c>
      <c r="AL226" s="45" t="str">
        <f>IF(Sheet1!CE226&lt;&gt;"", "Yes","")</f>
        <v/>
      </c>
      <c r="AM226" s="45" t="str">
        <f>IF(Sheet1!CF226&lt;&gt;"", Sheet1!CF226, "")</f>
        <v/>
      </c>
      <c r="AN226" s="45" t="str">
        <f>IF(Sheet1!CG226="Y", "Yes", IF(Sheet1!CG226="N", "No",""))</f>
        <v/>
      </c>
      <c r="AO226" s="45" t="str">
        <f>IF(Sheet1!CH226&lt;&gt;"", Sheet1!CH226, "")</f>
        <v/>
      </c>
      <c r="AP226" s="45" t="str">
        <f>IF(Sheet1!CI226&lt;&gt;"", "No family support", IF(Sheet1!CJ226&lt;&gt;"", "A little family support", IF(Sheet1!CK226&lt;&gt;"", "A lot of family support","")))</f>
        <v/>
      </c>
      <c r="AQ226" s="45" t="str">
        <f>IF(Sheet1!CL226&lt;&gt;"", Sheet1!CL226, "")</f>
        <v/>
      </c>
      <c r="AR226" s="45" t="str">
        <f>IF(Sheet1!CM226="Y", "Yes", IF(Sheet1!CM226="N", "No",""))</f>
        <v/>
      </c>
      <c r="AS226" s="45" t="str">
        <f>IF(Sheet1!CN226&lt;&gt;"", "Boys and Girls Club was supportive", "")</f>
        <v/>
      </c>
      <c r="AT226" s="45" t="str">
        <f>IF(Sheet1!CO226&lt;&gt;"", "Supported by Reach program", "")</f>
        <v/>
      </c>
      <c r="AU226" s="45" t="str">
        <f>IF(Sheet1!CP226&lt;&gt;"", "Supported by Girls Inc", "")</f>
        <v/>
      </c>
      <c r="AV226" s="45" t="str">
        <f>IF(Sheet1!CQ226&lt;&gt;"", "Supported by sports teams", "")</f>
        <v/>
      </c>
      <c r="AW226" s="45" t="str">
        <f>IF(Sheet1!CR226&lt;&gt;"", "Supported by other groups", "")</f>
        <v/>
      </c>
      <c r="AX226" s="45" t="str">
        <f>IF(Sheet1!CS226&lt;&gt;"", Sheet1!CS226, "")</f>
        <v/>
      </c>
      <c r="AY226" s="45" t="str">
        <f>IF(Sheet1!CT226="Y", "Yes", IF(Sheet1!CT226="N", "No", ""))</f>
        <v/>
      </c>
      <c r="AZ226" s="45" t="str">
        <f>IF(Sheet1!CU226="Y", "Yes", IF(Sheet1!CU226="N", "No", ""))</f>
        <v/>
      </c>
      <c r="BA226" s="45" t="str">
        <f>IF(Sheet1!CV226&lt;&gt;"", "Yes", "")</f>
        <v/>
      </c>
      <c r="BB226" s="45" t="str">
        <f>IF(Sheet1!CW226&lt;&gt;"", "Yes", "")</f>
        <v/>
      </c>
      <c r="BC226" s="45" t="str">
        <f>IF(Sheet1!CX226&lt;&gt;"", "Yes", "")</f>
        <v/>
      </c>
      <c r="BD226" s="45" t="str">
        <f>IF(Sheet1!CY226&lt;&gt;"", "Yes", "")</f>
        <v/>
      </c>
      <c r="BE226" s="45" t="str">
        <f>IF(Sheet1!CZ226="N", "Didn't see one", IF(Sheet1!CZ226="Y", IF(Sheet1!DA226="Y", "It helped", IF(Sheet1!DA226="N", "It didn't help", "")), ""))</f>
        <v/>
      </c>
      <c r="BF226" s="45" t="str">
        <f>IF(Sheet1!DB226&lt;&gt;"", Sheet1!DB226, "")</f>
        <v/>
      </c>
      <c r="BG226" s="45" t="str">
        <f>IF(Sheet1!DC226="Y", "Yes", IF(Sheet1!DC226="N", "No", ""))</f>
        <v/>
      </c>
      <c r="BH226" s="45" t="str">
        <f>IF(Sheet1!DD226="Y", "Yes", IF(Sheet1!DD226="N", "No", ""))</f>
        <v/>
      </c>
      <c r="BI226" s="45" t="str">
        <f>IF(Sheet1!DE226&lt;&gt;"", "Before", IF(Sheet1!DF226&lt;&gt;"", "After", IF(Sheet1!DG226&lt;&gt;"", "Never in a gang","")))</f>
        <v/>
      </c>
      <c r="BJ226" s="45" t="str">
        <f>IF(Sheet1!DG226&lt;&gt;"", "", IF(Sheet1!DH226&lt;&gt;"", Sheet1!DH226, ""))</f>
        <v/>
      </c>
      <c r="BK226" s="45" t="str">
        <f>IF(Sheet1!DI226="Y", "Yes", IF(Sheet1!DI226="N", "No", ""))</f>
        <v/>
      </c>
      <c r="BL226" s="45" t="str">
        <f>IF(Sheet1!DI226="Y", IF(Sheet1!DJ226&lt;&gt;"", Sheet1!DJ226, ""), "")</f>
        <v/>
      </c>
      <c r="BM226" s="45" t="str">
        <f>IF(Sheet1!DL226&lt;&gt;"", Sheet1!DL226, "")</f>
        <v/>
      </c>
      <c r="BN226" s="45" t="str">
        <f>IF(Sheet1!DM226="Y", "Yes", IF(Sheet1!DM226="N", "No", ""))</f>
        <v/>
      </c>
    </row>
    <row r="227" spans="2:66">
      <c r="B227" s="32" t="str">
        <f>IF(Sheet1!B227="M","Male", IF(Sheet1!B227="F","Female",""))</f>
        <v/>
      </c>
      <c r="C227" s="32" t="str">
        <f>IF(Sheet1!C227&lt;&gt;"","&lt;20",IF(Sheet1!D227&lt;&gt;"","21-30",IF(Sheet1!E227&lt;&gt;"","31-40",(IF(Sheet1!F227&lt;&gt;"","41-50",IF(Sheet1!G227&lt;&gt;"","50+",""))))))</f>
        <v/>
      </c>
      <c r="D227" s="32" t="str">
        <f>IF(Sheet1!H227&lt;&gt;"","Latino",IF(Sheet1!I227&lt;&gt;"", "White", IF(Sheet1!J227&lt;&gt;"", "Asian", IF(Sheet1!K227&lt;&gt;"", "African-American",IF(Sheet1!L227&lt;&gt;"", "Other","")))))</f>
        <v/>
      </c>
      <c r="E227" s="32" t="str">
        <f>IF(Sheet1!M227="N","No",IF(Sheet1!M227="Y","Yes",""))</f>
        <v/>
      </c>
      <c r="F227" s="32" t="str">
        <f>IF(Sheet1!N227&lt;&gt;"","Primary",IF(Sheet1!O227&lt;&gt;"","Middle",IF(Sheet1!P227&lt;&gt;"","Some HS",IF(Sheet1!Q227&lt;&gt;"","HS Diploma",IF(Sheet1!R227&lt;&gt;"","Some College",IF(Sheet1!S227&lt;&gt;"","College Diploma",""))))))</f>
        <v/>
      </c>
      <c r="G227" s="32" t="str">
        <f>IF(Sheet1!U227&lt;&gt;"", "&lt;5", IF(Sheet1!V227&lt;&gt;"", "5-19", IF(Sheet1!W227&lt;&gt;"", "20-40", IF(Sheet1!X227&lt;&gt;"", "&gt;40",""))))</f>
        <v/>
      </c>
      <c r="H227" s="32" t="str">
        <f>IF(Sheet1!Y227&lt;&gt;"", "Parents", IF(Sheet1!Z227&lt;&gt;"", "Illegal Activity", IF(Sheet1!AA227&lt;&gt;"", "Gov't Support", IF(Sheet1!AB227&lt;&gt;"", "Other",""))))</f>
        <v/>
      </c>
      <c r="I227" s="32" t="str">
        <f>IF(Sheet1!AC227="Y", "Yes", IF(Sheet1!AC227="N", "No", ""))</f>
        <v/>
      </c>
      <c r="J227" s="32" t="str">
        <f>IF(Sheet1!AD227="N", "0", IF(Sheet1!AE227&lt;&gt;"", "1", IF(Sheet1!AF227&lt;&gt;"", "2-3", IF(Sheet1!AG227&lt;&gt;"", "4-6", IF(Sheet1!AH227&lt;&gt;"", "7+","")))))</f>
        <v/>
      </c>
      <c r="K227" s="32" t="str">
        <f>IF(Sheet1!AI227&lt;&gt;"", "English", IF(Sheet1!AJ227&lt;&gt;"", "Spanish", IF(Sheet1!AK227&lt;&gt;"", "Other","")))</f>
        <v/>
      </c>
      <c r="L227" s="32" t="str">
        <f>IF(Sheet1!AL227&lt;&gt;"","&lt;$20,000",IF(Sheet1!AM227&lt;&gt;"","$20-49K",IF(Sheet1!AN227&lt;&gt;"","$50-100K",IF(Sheet1!AO227&lt;&gt;"","&gt;$100K",""))))</f>
        <v/>
      </c>
      <c r="M227" s="32" t="str">
        <f>IF(Sheet1!AP227="Y", "Yes", IF(Sheet1!AP227="N", "No",""))</f>
        <v/>
      </c>
      <c r="N227" s="51" t="str">
        <f>IF(Sheet1!AQ227="Y", "Yes", IF(Sheet1!AQ227="N", "No",""))</f>
        <v/>
      </c>
      <c r="O227" s="45" t="str">
        <f>IF(Sheet1!AR227="N", 0, IF(Sheet1!AS227&lt;&gt;"", Sheet1!AS227, ""))</f>
        <v/>
      </c>
      <c r="P227" s="45" t="str">
        <f>IF(Sheet1!AT227&lt;&gt;"", "Never", IF(Sheet1!AU227&lt;&gt;"", "Sometimes", IF(Sheet1!AV227&lt;&gt;"", "Often", IF(Sheet1!AW227&lt;&gt;"", "Always",""))))</f>
        <v/>
      </c>
      <c r="Q227" s="45" t="str">
        <f>IF(Sheet1!AX227="Y", "Yes", IF(Sheet1!AX227="N", "No",""))</f>
        <v/>
      </c>
      <c r="R227" s="45" t="str">
        <f>IF(Sheet1!AY227="Y", IF(Sheet1!AZ227&lt;&gt;"", Sheet1!AZ227-Sheet1!DK227+Sheet1!DL227, ""),"")</f>
        <v/>
      </c>
      <c r="S227" s="45" t="str">
        <f>IF(Sheet1!BA227="Y", IF(Sheet1!BB227&lt;&gt;"", Sheet1!BB227-Sheet1!DK227+Sheet1!DL227, ""),"")</f>
        <v/>
      </c>
      <c r="T227" s="45" t="str">
        <f>IF(Sheet1!BC227="Y", IF(Sheet1!BD227&lt;&gt;"", Sheet1!BD227-Sheet1!DK227+Sheet1!DL227, ""),"")</f>
        <v/>
      </c>
      <c r="U227" s="45" t="str">
        <f>IF(Sheet1!BE227="Y", IF(Sheet1!BF227&lt;&gt;"", Sheet1!BF227-Sheet1!DK227+Sheet1!DL227, ""),"")</f>
        <v/>
      </c>
      <c r="V227" s="45" t="str">
        <f>IF(Sheet1!BG227&lt;&gt;"", Sheet1!BG227,"")</f>
        <v/>
      </c>
      <c r="W227" s="45" t="str">
        <f>IF(Sheet1!BH227&lt;&gt;"", Sheet1!BH227,"")</f>
        <v/>
      </c>
      <c r="X227" s="45" t="str">
        <f>IF(Sheet1!BI227&lt;&gt;"", Sheet1!BI227,"")</f>
        <v/>
      </c>
      <c r="Y227" s="45" t="str">
        <f>IF(Sheet1!BJ227="N", 0, IF(Sheet1!BK227&lt;&gt;"", Sheet1!BK227,""))</f>
        <v/>
      </c>
      <c r="Z227" s="45" t="str">
        <f>IF(Sheet1!BK227="N", 0, IF(Sheet1!BL227&lt;&gt;"", Sheet1!BL227,""))</f>
        <v/>
      </c>
      <c r="AA227" s="45" t="str">
        <f>IF(Sheet1!BN227&lt;&gt;"", Sheet1!BN227, "")</f>
        <v/>
      </c>
      <c r="AB227" s="45" t="str">
        <f>IF(Sheet1!BO227="Y", "Yes", IF(Sheet1!BO227="N", "No", IF(Sheet1!BO227="NA", "NA","")))</f>
        <v/>
      </c>
      <c r="AC227" s="45" t="str">
        <f>IF(Sheet1!BO227="N", "No", IF(Sheet1!BO227="NA", "No kids", IF(Sheet1!BP227="Y", "Enough", IF(Sheet1!BP227="N", "Not enough", ""))))</f>
        <v/>
      </c>
      <c r="AD227" s="45" t="str">
        <f>IF(Sheet1!BQ227="Y", "Yes", IF(Sheet1!BQ227="N", "No",""))</f>
        <v/>
      </c>
      <c r="AE227" s="45" t="str">
        <f>IF(Sheet1!BR227&lt;&gt;"", Sheet1!BR227, "")</f>
        <v/>
      </c>
      <c r="AF227" s="45" t="str">
        <f>IF(Sheet1!BS227&lt;&gt;"", "Yes", IF(Sheet1!BT227&lt;&gt;"", "No", IF(Sheet1!BU227&lt;&gt;"", "No surviving parent", IF(Sheet1!BV227&lt;&gt;"", "Don't know",""))))</f>
        <v/>
      </c>
      <c r="AG227" s="45" t="str">
        <f>IF(Sheet1!BW227&lt;&gt;"", "Yes", IF(Sheet1!BX227&lt;&gt;"", "No", IF(Sheet1!BY227&lt;&gt;"", "No surviving parent", IF(Sheet1!BZ227&lt;&gt;"", "Don't know",""))))</f>
        <v/>
      </c>
      <c r="AH227" s="45" t="str">
        <f>IF(Sheet1!CA227&lt;&gt;"", "Yes","")</f>
        <v/>
      </c>
      <c r="AI227" s="45" t="str">
        <f>IF(Sheet1!CB227&lt;&gt;"", "Yes","")</f>
        <v/>
      </c>
      <c r="AJ227" s="45" t="str">
        <f>IF(Sheet1!CC227&lt;&gt;"", "Yes","")</f>
        <v/>
      </c>
      <c r="AK227" s="45" t="str">
        <f>IF(Sheet1!CD227&lt;&gt;"", "Yes","")</f>
        <v/>
      </c>
      <c r="AL227" s="45" t="str">
        <f>IF(Sheet1!CE227&lt;&gt;"", "Yes","")</f>
        <v/>
      </c>
      <c r="AM227" s="45" t="str">
        <f>IF(Sheet1!CF227&lt;&gt;"", Sheet1!CF227, "")</f>
        <v/>
      </c>
      <c r="AN227" s="45" t="str">
        <f>IF(Sheet1!CG227="Y", "Yes", IF(Sheet1!CG227="N", "No",""))</f>
        <v/>
      </c>
      <c r="AO227" s="45" t="str">
        <f>IF(Sheet1!CH227&lt;&gt;"", Sheet1!CH227, "")</f>
        <v/>
      </c>
      <c r="AP227" s="45" t="str">
        <f>IF(Sheet1!CI227&lt;&gt;"", "No family support", IF(Sheet1!CJ227&lt;&gt;"", "A little family support", IF(Sheet1!CK227&lt;&gt;"", "A lot of family support","")))</f>
        <v/>
      </c>
      <c r="AQ227" s="45" t="str">
        <f>IF(Sheet1!CL227&lt;&gt;"", Sheet1!CL227, "")</f>
        <v/>
      </c>
      <c r="AR227" s="45" t="str">
        <f>IF(Sheet1!CM227="Y", "Yes", IF(Sheet1!CM227="N", "No",""))</f>
        <v/>
      </c>
      <c r="AS227" s="45" t="str">
        <f>IF(Sheet1!CN227&lt;&gt;"", "Boys and Girls Club was supportive", "")</f>
        <v/>
      </c>
      <c r="AT227" s="45" t="str">
        <f>IF(Sheet1!CO227&lt;&gt;"", "Supported by Reach program", "")</f>
        <v/>
      </c>
      <c r="AU227" s="45" t="str">
        <f>IF(Sheet1!CP227&lt;&gt;"", "Supported by Girls Inc", "")</f>
        <v/>
      </c>
      <c r="AV227" s="45" t="str">
        <f>IF(Sheet1!CQ227&lt;&gt;"", "Supported by sports teams", "")</f>
        <v/>
      </c>
      <c r="AW227" s="45" t="str">
        <f>IF(Sheet1!CR227&lt;&gt;"", "Supported by other groups", "")</f>
        <v/>
      </c>
      <c r="AX227" s="45" t="str">
        <f>IF(Sheet1!CS227&lt;&gt;"", Sheet1!CS227, "")</f>
        <v/>
      </c>
      <c r="AY227" s="45" t="str">
        <f>IF(Sheet1!CT227="Y", "Yes", IF(Sheet1!CT227="N", "No", ""))</f>
        <v/>
      </c>
      <c r="AZ227" s="45" t="str">
        <f>IF(Sheet1!CU227="Y", "Yes", IF(Sheet1!CU227="N", "No", ""))</f>
        <v/>
      </c>
      <c r="BA227" s="45" t="str">
        <f>IF(Sheet1!CV227&lt;&gt;"", "Yes", "")</f>
        <v/>
      </c>
      <c r="BB227" s="45" t="str">
        <f>IF(Sheet1!CW227&lt;&gt;"", "Yes", "")</f>
        <v/>
      </c>
      <c r="BC227" s="45" t="str">
        <f>IF(Sheet1!CX227&lt;&gt;"", "Yes", "")</f>
        <v/>
      </c>
      <c r="BD227" s="45" t="str">
        <f>IF(Sheet1!CY227&lt;&gt;"", "Yes", "")</f>
        <v/>
      </c>
      <c r="BE227" s="45" t="str">
        <f>IF(Sheet1!CZ227="N", "Didn't see one", IF(Sheet1!CZ227="Y", IF(Sheet1!DA227="Y", "It helped", IF(Sheet1!DA227="N", "It didn't help", "")), ""))</f>
        <v/>
      </c>
      <c r="BF227" s="45" t="str">
        <f>IF(Sheet1!DB227&lt;&gt;"", Sheet1!DB227, "")</f>
        <v/>
      </c>
      <c r="BG227" s="45" t="str">
        <f>IF(Sheet1!DC227="Y", "Yes", IF(Sheet1!DC227="N", "No", ""))</f>
        <v/>
      </c>
      <c r="BH227" s="45" t="str">
        <f>IF(Sheet1!DD227="Y", "Yes", IF(Sheet1!DD227="N", "No", ""))</f>
        <v/>
      </c>
      <c r="BI227" s="45" t="str">
        <f>IF(Sheet1!DE227&lt;&gt;"", "Before", IF(Sheet1!DF227&lt;&gt;"", "After", IF(Sheet1!DG227&lt;&gt;"", "Never in a gang","")))</f>
        <v/>
      </c>
      <c r="BJ227" s="45" t="str">
        <f>IF(Sheet1!DG227&lt;&gt;"", "", IF(Sheet1!DH227&lt;&gt;"", Sheet1!DH227, ""))</f>
        <v/>
      </c>
      <c r="BK227" s="45" t="str">
        <f>IF(Sheet1!DI227="Y", "Yes", IF(Sheet1!DI227="N", "No", ""))</f>
        <v/>
      </c>
      <c r="BL227" s="45" t="str">
        <f>IF(Sheet1!DI227="Y", IF(Sheet1!DJ227&lt;&gt;"", Sheet1!DJ227, ""), "")</f>
        <v/>
      </c>
      <c r="BM227" s="45" t="str">
        <f>IF(Sheet1!DL227&lt;&gt;"", Sheet1!DL227, "")</f>
        <v/>
      </c>
      <c r="BN227" s="45" t="str">
        <f>IF(Sheet1!DM227="Y", "Yes", IF(Sheet1!DM227="N", "No", ""))</f>
        <v/>
      </c>
    </row>
    <row r="228" spans="2:66">
      <c r="B228" s="32" t="str">
        <f>IF(Sheet1!B228="M","Male", IF(Sheet1!B228="F","Female",""))</f>
        <v/>
      </c>
      <c r="C228" s="32" t="str">
        <f>IF(Sheet1!C228&lt;&gt;"","&lt;20",IF(Sheet1!D228&lt;&gt;"","21-30",IF(Sheet1!E228&lt;&gt;"","31-40",(IF(Sheet1!F228&lt;&gt;"","41-50",IF(Sheet1!G228&lt;&gt;"","50+",""))))))</f>
        <v/>
      </c>
      <c r="D228" s="32" t="str">
        <f>IF(Sheet1!H228&lt;&gt;"","Latino",IF(Sheet1!I228&lt;&gt;"", "White", IF(Sheet1!J228&lt;&gt;"", "Asian", IF(Sheet1!K228&lt;&gt;"", "African-American",IF(Sheet1!L228&lt;&gt;"", "Other","")))))</f>
        <v/>
      </c>
      <c r="E228" s="32" t="str">
        <f>IF(Sheet1!M228="N","No",IF(Sheet1!M228="Y","Yes",""))</f>
        <v/>
      </c>
      <c r="F228" s="32" t="str">
        <f>IF(Sheet1!N228&lt;&gt;"","Primary",IF(Sheet1!O228&lt;&gt;"","Middle",IF(Sheet1!P228&lt;&gt;"","Some HS",IF(Sheet1!Q228&lt;&gt;"","HS Diploma",IF(Sheet1!R228&lt;&gt;"","Some College",IF(Sheet1!S228&lt;&gt;"","College Diploma",""))))))</f>
        <v/>
      </c>
      <c r="G228" s="32" t="str">
        <f>IF(Sheet1!U228&lt;&gt;"", "&lt;5", IF(Sheet1!V228&lt;&gt;"", "5-19", IF(Sheet1!W228&lt;&gt;"", "20-40", IF(Sheet1!X228&lt;&gt;"", "&gt;40",""))))</f>
        <v/>
      </c>
      <c r="H228" s="32" t="str">
        <f>IF(Sheet1!Y228&lt;&gt;"", "Parents", IF(Sheet1!Z228&lt;&gt;"", "Illegal Activity", IF(Sheet1!AA228&lt;&gt;"", "Gov't Support", IF(Sheet1!AB228&lt;&gt;"", "Other",""))))</f>
        <v/>
      </c>
      <c r="I228" s="32" t="str">
        <f>IF(Sheet1!AC228="Y", "Yes", IF(Sheet1!AC228="N", "No", ""))</f>
        <v/>
      </c>
      <c r="J228" s="32" t="str">
        <f>IF(Sheet1!AD228="N", "0", IF(Sheet1!AE228&lt;&gt;"", "1", IF(Sheet1!AF228&lt;&gt;"", "2-3", IF(Sheet1!AG228&lt;&gt;"", "4-6", IF(Sheet1!AH228&lt;&gt;"", "7+","")))))</f>
        <v/>
      </c>
      <c r="K228" s="32" t="str">
        <f>IF(Sheet1!AI228&lt;&gt;"", "English", IF(Sheet1!AJ228&lt;&gt;"", "Spanish", IF(Sheet1!AK228&lt;&gt;"", "Other","")))</f>
        <v/>
      </c>
      <c r="L228" s="32" t="str">
        <f>IF(Sheet1!AL228&lt;&gt;"","&lt;$20,000",IF(Sheet1!AM228&lt;&gt;"","$20-49K",IF(Sheet1!AN228&lt;&gt;"","$50-100K",IF(Sheet1!AO228&lt;&gt;"","&gt;$100K",""))))</f>
        <v/>
      </c>
      <c r="M228" s="32" t="str">
        <f>IF(Sheet1!AP228="Y", "Yes", IF(Sheet1!AP228="N", "No",""))</f>
        <v/>
      </c>
      <c r="N228" s="51" t="str">
        <f>IF(Sheet1!AQ228="Y", "Yes", IF(Sheet1!AQ228="N", "No",""))</f>
        <v/>
      </c>
      <c r="O228" s="45" t="str">
        <f>IF(Sheet1!AR228="N", 0, IF(Sheet1!AS228&lt;&gt;"", Sheet1!AS228, ""))</f>
        <v/>
      </c>
      <c r="P228" s="45" t="str">
        <f>IF(Sheet1!AT228&lt;&gt;"", "Never", IF(Sheet1!AU228&lt;&gt;"", "Sometimes", IF(Sheet1!AV228&lt;&gt;"", "Often", IF(Sheet1!AW228&lt;&gt;"", "Always",""))))</f>
        <v/>
      </c>
      <c r="Q228" s="45" t="str">
        <f>IF(Sheet1!AX228="Y", "Yes", IF(Sheet1!AX228="N", "No",""))</f>
        <v/>
      </c>
      <c r="R228" s="45" t="str">
        <f>IF(Sheet1!AY228="Y", IF(Sheet1!AZ228&lt;&gt;"", Sheet1!AZ228-Sheet1!DK228+Sheet1!DL228, ""),"")</f>
        <v/>
      </c>
      <c r="S228" s="45" t="str">
        <f>IF(Sheet1!BA228="Y", IF(Sheet1!BB228&lt;&gt;"", Sheet1!BB228-Sheet1!DK228+Sheet1!DL228, ""),"")</f>
        <v/>
      </c>
      <c r="T228" s="45" t="str">
        <f>IF(Sheet1!BC228="Y", IF(Sheet1!BD228&lt;&gt;"", Sheet1!BD228-Sheet1!DK228+Sheet1!DL228, ""),"")</f>
        <v/>
      </c>
      <c r="U228" s="45" t="str">
        <f>IF(Sheet1!BE228="Y", IF(Sheet1!BF228&lt;&gt;"", Sheet1!BF228-Sheet1!DK228+Sheet1!DL228, ""),"")</f>
        <v/>
      </c>
      <c r="V228" s="45" t="str">
        <f>IF(Sheet1!BG228&lt;&gt;"", Sheet1!BG228,"")</f>
        <v/>
      </c>
      <c r="W228" s="45" t="str">
        <f>IF(Sheet1!BH228&lt;&gt;"", Sheet1!BH228,"")</f>
        <v/>
      </c>
      <c r="X228" s="45" t="str">
        <f>IF(Sheet1!BI228&lt;&gt;"", Sheet1!BI228,"")</f>
        <v/>
      </c>
      <c r="Y228" s="45" t="str">
        <f>IF(Sheet1!BJ228="N", 0, IF(Sheet1!BK228&lt;&gt;"", Sheet1!BK228,""))</f>
        <v/>
      </c>
      <c r="Z228" s="45" t="str">
        <f>IF(Sheet1!BK228="N", 0, IF(Sheet1!BL228&lt;&gt;"", Sheet1!BL228,""))</f>
        <v/>
      </c>
      <c r="AA228" s="45" t="str">
        <f>IF(Sheet1!BN228&lt;&gt;"", Sheet1!BN228, "")</f>
        <v/>
      </c>
      <c r="AB228" s="45" t="str">
        <f>IF(Sheet1!BO228="Y", "Yes", IF(Sheet1!BO228="N", "No", IF(Sheet1!BO228="NA", "NA","")))</f>
        <v/>
      </c>
      <c r="AC228" s="45" t="str">
        <f>IF(Sheet1!BO228="N", "No", IF(Sheet1!BO228="NA", "No kids", IF(Sheet1!BP228="Y", "Enough", IF(Sheet1!BP228="N", "Not enough", ""))))</f>
        <v/>
      </c>
      <c r="AD228" s="45" t="str">
        <f>IF(Sheet1!BQ228="Y", "Yes", IF(Sheet1!BQ228="N", "No",""))</f>
        <v/>
      </c>
      <c r="AE228" s="45" t="str">
        <f>IF(Sheet1!BR228&lt;&gt;"", Sheet1!BR228, "")</f>
        <v/>
      </c>
      <c r="AF228" s="45" t="str">
        <f>IF(Sheet1!BS228&lt;&gt;"", "Yes", IF(Sheet1!BT228&lt;&gt;"", "No", IF(Sheet1!BU228&lt;&gt;"", "No surviving parent", IF(Sheet1!BV228&lt;&gt;"", "Don't know",""))))</f>
        <v/>
      </c>
      <c r="AG228" s="45" t="str">
        <f>IF(Sheet1!BW228&lt;&gt;"", "Yes", IF(Sheet1!BX228&lt;&gt;"", "No", IF(Sheet1!BY228&lt;&gt;"", "No surviving parent", IF(Sheet1!BZ228&lt;&gt;"", "Don't know",""))))</f>
        <v/>
      </c>
      <c r="AH228" s="45" t="str">
        <f>IF(Sheet1!CA228&lt;&gt;"", "Yes","")</f>
        <v/>
      </c>
      <c r="AI228" s="45" t="str">
        <f>IF(Sheet1!CB228&lt;&gt;"", "Yes","")</f>
        <v/>
      </c>
      <c r="AJ228" s="45" t="str">
        <f>IF(Sheet1!CC228&lt;&gt;"", "Yes","")</f>
        <v/>
      </c>
      <c r="AK228" s="45" t="str">
        <f>IF(Sheet1!CD228&lt;&gt;"", "Yes","")</f>
        <v/>
      </c>
      <c r="AL228" s="45" t="str">
        <f>IF(Sheet1!CE228&lt;&gt;"", "Yes","")</f>
        <v/>
      </c>
      <c r="AM228" s="45" t="str">
        <f>IF(Sheet1!CF228&lt;&gt;"", Sheet1!CF228, "")</f>
        <v/>
      </c>
      <c r="AN228" s="45" t="str">
        <f>IF(Sheet1!CG228="Y", "Yes", IF(Sheet1!CG228="N", "No",""))</f>
        <v/>
      </c>
      <c r="AO228" s="45" t="str">
        <f>IF(Sheet1!CH228&lt;&gt;"", Sheet1!CH228, "")</f>
        <v/>
      </c>
      <c r="AP228" s="45" t="str">
        <f>IF(Sheet1!CI228&lt;&gt;"", "No family support", IF(Sheet1!CJ228&lt;&gt;"", "A little family support", IF(Sheet1!CK228&lt;&gt;"", "A lot of family support","")))</f>
        <v/>
      </c>
      <c r="AQ228" s="45" t="str">
        <f>IF(Sheet1!CL228&lt;&gt;"", Sheet1!CL228, "")</f>
        <v/>
      </c>
      <c r="AR228" s="45" t="str">
        <f>IF(Sheet1!CM228="Y", "Yes", IF(Sheet1!CM228="N", "No",""))</f>
        <v/>
      </c>
      <c r="AS228" s="45" t="str">
        <f>IF(Sheet1!CN228&lt;&gt;"", "Boys and Girls Club was supportive", "")</f>
        <v/>
      </c>
      <c r="AT228" s="45" t="str">
        <f>IF(Sheet1!CO228&lt;&gt;"", "Supported by Reach program", "")</f>
        <v/>
      </c>
      <c r="AU228" s="45" t="str">
        <f>IF(Sheet1!CP228&lt;&gt;"", "Supported by Girls Inc", "")</f>
        <v/>
      </c>
      <c r="AV228" s="45" t="str">
        <f>IF(Sheet1!CQ228&lt;&gt;"", "Supported by sports teams", "")</f>
        <v/>
      </c>
      <c r="AW228" s="45" t="str">
        <f>IF(Sheet1!CR228&lt;&gt;"", "Supported by other groups", "")</f>
        <v/>
      </c>
      <c r="AX228" s="45" t="str">
        <f>IF(Sheet1!CS228&lt;&gt;"", Sheet1!CS228, "")</f>
        <v/>
      </c>
      <c r="AY228" s="45" t="str">
        <f>IF(Sheet1!CT228="Y", "Yes", IF(Sheet1!CT228="N", "No", ""))</f>
        <v/>
      </c>
      <c r="AZ228" s="45" t="str">
        <f>IF(Sheet1!CU228="Y", "Yes", IF(Sheet1!CU228="N", "No", ""))</f>
        <v/>
      </c>
      <c r="BA228" s="45" t="str">
        <f>IF(Sheet1!CV228&lt;&gt;"", "Yes", "")</f>
        <v/>
      </c>
      <c r="BB228" s="45" t="str">
        <f>IF(Sheet1!CW228&lt;&gt;"", "Yes", "")</f>
        <v/>
      </c>
      <c r="BC228" s="45" t="str">
        <f>IF(Sheet1!CX228&lt;&gt;"", "Yes", "")</f>
        <v/>
      </c>
      <c r="BD228" s="45" t="str">
        <f>IF(Sheet1!CY228&lt;&gt;"", "Yes", "")</f>
        <v/>
      </c>
      <c r="BE228" s="45" t="str">
        <f>IF(Sheet1!CZ228="N", "Didn't see one", IF(Sheet1!CZ228="Y", IF(Sheet1!DA228="Y", "It helped", IF(Sheet1!DA228="N", "It didn't help", "")), ""))</f>
        <v/>
      </c>
      <c r="BF228" s="45" t="str">
        <f>IF(Sheet1!DB228&lt;&gt;"", Sheet1!DB228, "")</f>
        <v/>
      </c>
      <c r="BG228" s="45" t="str">
        <f>IF(Sheet1!DC228="Y", "Yes", IF(Sheet1!DC228="N", "No", ""))</f>
        <v/>
      </c>
      <c r="BH228" s="45" t="str">
        <f>IF(Sheet1!DD228="Y", "Yes", IF(Sheet1!DD228="N", "No", ""))</f>
        <v/>
      </c>
      <c r="BI228" s="45" t="str">
        <f>IF(Sheet1!DE228&lt;&gt;"", "Before", IF(Sheet1!DF228&lt;&gt;"", "After", IF(Sheet1!DG228&lt;&gt;"", "Never in a gang","")))</f>
        <v/>
      </c>
      <c r="BJ228" s="45" t="str">
        <f>IF(Sheet1!DG228&lt;&gt;"", "", IF(Sheet1!DH228&lt;&gt;"", Sheet1!DH228, ""))</f>
        <v/>
      </c>
      <c r="BK228" s="45" t="str">
        <f>IF(Sheet1!DI228="Y", "Yes", IF(Sheet1!DI228="N", "No", ""))</f>
        <v/>
      </c>
      <c r="BL228" s="45" t="str">
        <f>IF(Sheet1!DI228="Y", IF(Sheet1!DJ228&lt;&gt;"", Sheet1!DJ228, ""), "")</f>
        <v/>
      </c>
      <c r="BM228" s="45" t="str">
        <f>IF(Sheet1!DL228&lt;&gt;"", Sheet1!DL228, "")</f>
        <v/>
      </c>
      <c r="BN228" s="45" t="str">
        <f>IF(Sheet1!DM228="Y", "Yes", IF(Sheet1!DM228="N", "No", ""))</f>
        <v/>
      </c>
    </row>
    <row r="229" spans="2:66">
      <c r="B229" s="32" t="str">
        <f>IF(Sheet1!B229="M","Male", IF(Sheet1!B229="F","Female",""))</f>
        <v/>
      </c>
      <c r="C229" s="32" t="str">
        <f>IF(Sheet1!C229&lt;&gt;"","&lt;20",IF(Sheet1!D229&lt;&gt;"","21-30",IF(Sheet1!E229&lt;&gt;"","31-40",(IF(Sheet1!F229&lt;&gt;"","41-50",IF(Sheet1!G229&lt;&gt;"","50+",""))))))</f>
        <v/>
      </c>
      <c r="D229" s="32" t="str">
        <f>IF(Sheet1!H229&lt;&gt;"","Latino",IF(Sheet1!I229&lt;&gt;"", "White", IF(Sheet1!J229&lt;&gt;"", "Asian", IF(Sheet1!K229&lt;&gt;"", "African-American",IF(Sheet1!L229&lt;&gt;"", "Other","")))))</f>
        <v/>
      </c>
      <c r="E229" s="32" t="str">
        <f>IF(Sheet1!M229="N","No",IF(Sheet1!M229="Y","Yes",""))</f>
        <v/>
      </c>
      <c r="F229" s="32" t="str">
        <f>IF(Sheet1!N229&lt;&gt;"","Primary",IF(Sheet1!O229&lt;&gt;"","Middle",IF(Sheet1!P229&lt;&gt;"","Some HS",IF(Sheet1!Q229&lt;&gt;"","HS Diploma",IF(Sheet1!R229&lt;&gt;"","Some College",IF(Sheet1!S229&lt;&gt;"","College Diploma",""))))))</f>
        <v/>
      </c>
      <c r="G229" s="32" t="str">
        <f>IF(Sheet1!U229&lt;&gt;"", "&lt;5", IF(Sheet1!V229&lt;&gt;"", "5-19", IF(Sheet1!W229&lt;&gt;"", "20-40", IF(Sheet1!X229&lt;&gt;"", "&gt;40",""))))</f>
        <v/>
      </c>
      <c r="H229" s="32" t="str">
        <f>IF(Sheet1!Y229&lt;&gt;"", "Parents", IF(Sheet1!Z229&lt;&gt;"", "Illegal Activity", IF(Sheet1!AA229&lt;&gt;"", "Gov't Support", IF(Sheet1!AB229&lt;&gt;"", "Other",""))))</f>
        <v/>
      </c>
      <c r="I229" s="32" t="str">
        <f>IF(Sheet1!AC229="Y", "Yes", IF(Sheet1!AC229="N", "No", ""))</f>
        <v/>
      </c>
      <c r="J229" s="32" t="str">
        <f>IF(Sheet1!AD229="N", "0", IF(Sheet1!AE229&lt;&gt;"", "1", IF(Sheet1!AF229&lt;&gt;"", "2-3", IF(Sheet1!AG229&lt;&gt;"", "4-6", IF(Sheet1!AH229&lt;&gt;"", "7+","")))))</f>
        <v/>
      </c>
      <c r="K229" s="32" t="str">
        <f>IF(Sheet1!AI229&lt;&gt;"", "English", IF(Sheet1!AJ229&lt;&gt;"", "Spanish", IF(Sheet1!AK229&lt;&gt;"", "Other","")))</f>
        <v/>
      </c>
      <c r="L229" s="32" t="str">
        <f>IF(Sheet1!AL229&lt;&gt;"","&lt;$20,000",IF(Sheet1!AM229&lt;&gt;"","$20-49K",IF(Sheet1!AN229&lt;&gt;"","$50-100K",IF(Sheet1!AO229&lt;&gt;"","&gt;$100K",""))))</f>
        <v/>
      </c>
      <c r="M229" s="32" t="str">
        <f>IF(Sheet1!AP229="Y", "Yes", IF(Sheet1!AP229="N", "No",""))</f>
        <v/>
      </c>
      <c r="N229" s="51" t="str">
        <f>IF(Sheet1!AQ229="Y", "Yes", IF(Sheet1!AQ229="N", "No",""))</f>
        <v/>
      </c>
      <c r="O229" s="45" t="str">
        <f>IF(Sheet1!AR229="N", 0, IF(Sheet1!AS229&lt;&gt;"", Sheet1!AS229, ""))</f>
        <v/>
      </c>
      <c r="P229" s="45" t="str">
        <f>IF(Sheet1!AT229&lt;&gt;"", "Never", IF(Sheet1!AU229&lt;&gt;"", "Sometimes", IF(Sheet1!AV229&lt;&gt;"", "Often", IF(Sheet1!AW229&lt;&gt;"", "Always",""))))</f>
        <v/>
      </c>
      <c r="Q229" s="45" t="str">
        <f>IF(Sheet1!AX229="Y", "Yes", IF(Sheet1!AX229="N", "No",""))</f>
        <v/>
      </c>
      <c r="R229" s="45" t="str">
        <f>IF(Sheet1!AY229="Y", IF(Sheet1!AZ229&lt;&gt;"", Sheet1!AZ229-Sheet1!DK229+Sheet1!DL229, ""),"")</f>
        <v/>
      </c>
      <c r="S229" s="45" t="str">
        <f>IF(Sheet1!BA229="Y", IF(Sheet1!BB229&lt;&gt;"", Sheet1!BB229-Sheet1!DK229+Sheet1!DL229, ""),"")</f>
        <v/>
      </c>
      <c r="T229" s="45" t="str">
        <f>IF(Sheet1!BC229="Y", IF(Sheet1!BD229&lt;&gt;"", Sheet1!BD229-Sheet1!DK229+Sheet1!DL229, ""),"")</f>
        <v/>
      </c>
      <c r="U229" s="45" t="str">
        <f>IF(Sheet1!BE229="Y", IF(Sheet1!BF229&lt;&gt;"", Sheet1!BF229-Sheet1!DK229+Sheet1!DL229, ""),"")</f>
        <v/>
      </c>
      <c r="V229" s="45" t="str">
        <f>IF(Sheet1!BG229&lt;&gt;"", Sheet1!BG229,"")</f>
        <v/>
      </c>
      <c r="W229" s="45" t="str">
        <f>IF(Sheet1!BH229&lt;&gt;"", Sheet1!BH229,"")</f>
        <v/>
      </c>
      <c r="X229" s="45" t="str">
        <f>IF(Sheet1!BI229&lt;&gt;"", Sheet1!BI229,"")</f>
        <v/>
      </c>
      <c r="Y229" s="45" t="str">
        <f>IF(Sheet1!BJ229="N", 0, IF(Sheet1!BK229&lt;&gt;"", Sheet1!BK229,""))</f>
        <v/>
      </c>
      <c r="Z229" s="45" t="str">
        <f>IF(Sheet1!BK229="N", 0, IF(Sheet1!BL229&lt;&gt;"", Sheet1!BL229,""))</f>
        <v/>
      </c>
      <c r="AA229" s="45" t="str">
        <f>IF(Sheet1!BN229&lt;&gt;"", Sheet1!BN229, "")</f>
        <v/>
      </c>
      <c r="AB229" s="45" t="str">
        <f>IF(Sheet1!BO229="Y", "Yes", IF(Sheet1!BO229="N", "No", IF(Sheet1!BO229="NA", "NA","")))</f>
        <v/>
      </c>
      <c r="AC229" s="45" t="str">
        <f>IF(Sheet1!BO229="N", "No", IF(Sheet1!BO229="NA", "No kids", IF(Sheet1!BP229="Y", "Enough", IF(Sheet1!BP229="N", "Not enough", ""))))</f>
        <v/>
      </c>
      <c r="AD229" s="45" t="str">
        <f>IF(Sheet1!BQ229="Y", "Yes", IF(Sheet1!BQ229="N", "No",""))</f>
        <v/>
      </c>
      <c r="AE229" s="45" t="str">
        <f>IF(Sheet1!BR229&lt;&gt;"", Sheet1!BR229, "")</f>
        <v/>
      </c>
      <c r="AF229" s="45" t="str">
        <f>IF(Sheet1!BS229&lt;&gt;"", "Yes", IF(Sheet1!BT229&lt;&gt;"", "No", IF(Sheet1!BU229&lt;&gt;"", "No surviving parent", IF(Sheet1!BV229&lt;&gt;"", "Don't know",""))))</f>
        <v/>
      </c>
      <c r="AG229" s="45" t="str">
        <f>IF(Sheet1!BW229&lt;&gt;"", "Yes", IF(Sheet1!BX229&lt;&gt;"", "No", IF(Sheet1!BY229&lt;&gt;"", "No surviving parent", IF(Sheet1!BZ229&lt;&gt;"", "Don't know",""))))</f>
        <v/>
      </c>
      <c r="AH229" s="45" t="str">
        <f>IF(Sheet1!CA229&lt;&gt;"", "Yes","")</f>
        <v/>
      </c>
      <c r="AI229" s="45" t="str">
        <f>IF(Sheet1!CB229&lt;&gt;"", "Yes","")</f>
        <v/>
      </c>
      <c r="AJ229" s="45" t="str">
        <f>IF(Sheet1!CC229&lt;&gt;"", "Yes","")</f>
        <v/>
      </c>
      <c r="AK229" s="45" t="str">
        <f>IF(Sheet1!CD229&lt;&gt;"", "Yes","")</f>
        <v/>
      </c>
      <c r="AL229" s="45" t="str">
        <f>IF(Sheet1!CE229&lt;&gt;"", "Yes","")</f>
        <v/>
      </c>
      <c r="AM229" s="45" t="str">
        <f>IF(Sheet1!CF229&lt;&gt;"", Sheet1!CF229, "")</f>
        <v/>
      </c>
      <c r="AN229" s="45" t="str">
        <f>IF(Sheet1!CG229="Y", "Yes", IF(Sheet1!CG229="N", "No",""))</f>
        <v/>
      </c>
      <c r="AO229" s="45" t="str">
        <f>IF(Sheet1!CH229&lt;&gt;"", Sheet1!CH229, "")</f>
        <v/>
      </c>
      <c r="AP229" s="45" t="str">
        <f>IF(Sheet1!CI229&lt;&gt;"", "No family support", IF(Sheet1!CJ229&lt;&gt;"", "A little family support", IF(Sheet1!CK229&lt;&gt;"", "A lot of family support","")))</f>
        <v/>
      </c>
      <c r="AQ229" s="45" t="str">
        <f>IF(Sheet1!CL229&lt;&gt;"", Sheet1!CL229, "")</f>
        <v/>
      </c>
      <c r="AR229" s="45" t="str">
        <f>IF(Sheet1!CM229="Y", "Yes", IF(Sheet1!CM229="N", "No",""))</f>
        <v/>
      </c>
      <c r="AS229" s="45" t="str">
        <f>IF(Sheet1!CN229&lt;&gt;"", "Boys and Girls Club was supportive", "")</f>
        <v/>
      </c>
      <c r="AT229" s="45" t="str">
        <f>IF(Sheet1!CO229&lt;&gt;"", "Supported by Reach program", "")</f>
        <v/>
      </c>
      <c r="AU229" s="45" t="str">
        <f>IF(Sheet1!CP229&lt;&gt;"", "Supported by Girls Inc", "")</f>
        <v/>
      </c>
      <c r="AV229" s="45" t="str">
        <f>IF(Sheet1!CQ229&lt;&gt;"", "Supported by sports teams", "")</f>
        <v/>
      </c>
      <c r="AW229" s="45" t="str">
        <f>IF(Sheet1!CR229&lt;&gt;"", "Supported by other groups", "")</f>
        <v/>
      </c>
      <c r="AX229" s="45" t="str">
        <f>IF(Sheet1!CS229&lt;&gt;"", Sheet1!CS229, "")</f>
        <v/>
      </c>
      <c r="AY229" s="45" t="str">
        <f>IF(Sheet1!CT229="Y", "Yes", IF(Sheet1!CT229="N", "No", ""))</f>
        <v/>
      </c>
      <c r="AZ229" s="45" t="str">
        <f>IF(Sheet1!CU229="Y", "Yes", IF(Sheet1!CU229="N", "No", ""))</f>
        <v/>
      </c>
      <c r="BA229" s="45" t="str">
        <f>IF(Sheet1!CV229&lt;&gt;"", "Yes", "")</f>
        <v/>
      </c>
      <c r="BB229" s="45" t="str">
        <f>IF(Sheet1!CW229&lt;&gt;"", "Yes", "")</f>
        <v/>
      </c>
      <c r="BC229" s="45" t="str">
        <f>IF(Sheet1!CX229&lt;&gt;"", "Yes", "")</f>
        <v/>
      </c>
      <c r="BD229" s="45" t="str">
        <f>IF(Sheet1!CY229&lt;&gt;"", "Yes", "")</f>
        <v/>
      </c>
      <c r="BE229" s="45" t="str">
        <f>IF(Sheet1!CZ229="N", "Didn't see one", IF(Sheet1!CZ229="Y", IF(Sheet1!DA229="Y", "It helped", IF(Sheet1!DA229="N", "It didn't help", "")), ""))</f>
        <v/>
      </c>
      <c r="BF229" s="45" t="str">
        <f>IF(Sheet1!DB229&lt;&gt;"", Sheet1!DB229, "")</f>
        <v/>
      </c>
      <c r="BG229" s="45" t="str">
        <f>IF(Sheet1!DC229="Y", "Yes", IF(Sheet1!DC229="N", "No", ""))</f>
        <v/>
      </c>
      <c r="BH229" s="45" t="str">
        <f>IF(Sheet1!DD229="Y", "Yes", IF(Sheet1!DD229="N", "No", ""))</f>
        <v/>
      </c>
      <c r="BI229" s="45" t="str">
        <f>IF(Sheet1!DE229&lt;&gt;"", "Before", IF(Sheet1!DF229&lt;&gt;"", "After", IF(Sheet1!DG229&lt;&gt;"", "Never in a gang","")))</f>
        <v/>
      </c>
      <c r="BJ229" s="45" t="str">
        <f>IF(Sheet1!DG229&lt;&gt;"", "", IF(Sheet1!DH229&lt;&gt;"", Sheet1!DH229, ""))</f>
        <v/>
      </c>
      <c r="BK229" s="45" t="str">
        <f>IF(Sheet1!DI229="Y", "Yes", IF(Sheet1!DI229="N", "No", ""))</f>
        <v/>
      </c>
      <c r="BL229" s="45" t="str">
        <f>IF(Sheet1!DI229="Y", IF(Sheet1!DJ229&lt;&gt;"", Sheet1!DJ229, ""), "")</f>
        <v/>
      </c>
      <c r="BM229" s="45" t="str">
        <f>IF(Sheet1!DL229&lt;&gt;"", Sheet1!DL229, "")</f>
        <v/>
      </c>
      <c r="BN229" s="45" t="str">
        <f>IF(Sheet1!DM229="Y", "Yes", IF(Sheet1!DM229="N", "No", ""))</f>
        <v/>
      </c>
    </row>
    <row r="230" spans="2:66">
      <c r="B230" s="32" t="str">
        <f>IF(Sheet1!B230="M","Male", IF(Sheet1!B230="F","Female",""))</f>
        <v/>
      </c>
      <c r="C230" s="32" t="str">
        <f>IF(Sheet1!C230&lt;&gt;"","&lt;20",IF(Sheet1!D230&lt;&gt;"","21-30",IF(Sheet1!E230&lt;&gt;"","31-40",(IF(Sheet1!F230&lt;&gt;"","41-50",IF(Sheet1!G230&lt;&gt;"","50+",""))))))</f>
        <v/>
      </c>
      <c r="D230" s="32" t="str">
        <f>IF(Sheet1!H230&lt;&gt;"","Latino",IF(Sheet1!I230&lt;&gt;"", "White", IF(Sheet1!J230&lt;&gt;"", "Asian", IF(Sheet1!K230&lt;&gt;"", "African-American",IF(Sheet1!L230&lt;&gt;"", "Other","")))))</f>
        <v/>
      </c>
      <c r="E230" s="32" t="str">
        <f>IF(Sheet1!M230="N","No",IF(Sheet1!M230="Y","Yes",""))</f>
        <v/>
      </c>
      <c r="F230" s="32" t="str">
        <f>IF(Sheet1!N230&lt;&gt;"","Primary",IF(Sheet1!O230&lt;&gt;"","Middle",IF(Sheet1!P230&lt;&gt;"","Some HS",IF(Sheet1!Q230&lt;&gt;"","HS Diploma",IF(Sheet1!R230&lt;&gt;"","Some College",IF(Sheet1!S230&lt;&gt;"","College Diploma",""))))))</f>
        <v/>
      </c>
      <c r="G230" s="32" t="str">
        <f>IF(Sheet1!U230&lt;&gt;"", "&lt;5", IF(Sheet1!V230&lt;&gt;"", "5-19", IF(Sheet1!W230&lt;&gt;"", "20-40", IF(Sheet1!X230&lt;&gt;"", "&gt;40",""))))</f>
        <v/>
      </c>
      <c r="H230" s="32" t="str">
        <f>IF(Sheet1!Y230&lt;&gt;"", "Parents", IF(Sheet1!Z230&lt;&gt;"", "Illegal Activity", IF(Sheet1!AA230&lt;&gt;"", "Gov't Support", IF(Sheet1!AB230&lt;&gt;"", "Other",""))))</f>
        <v/>
      </c>
      <c r="I230" s="32" t="str">
        <f>IF(Sheet1!AC230="Y", "Yes", IF(Sheet1!AC230="N", "No", ""))</f>
        <v/>
      </c>
      <c r="J230" s="32" t="str">
        <f>IF(Sheet1!AD230="N", "0", IF(Sheet1!AE230&lt;&gt;"", "1", IF(Sheet1!AF230&lt;&gt;"", "2-3", IF(Sheet1!AG230&lt;&gt;"", "4-6", IF(Sheet1!AH230&lt;&gt;"", "7+","")))))</f>
        <v/>
      </c>
      <c r="K230" s="32" t="str">
        <f>IF(Sheet1!AI230&lt;&gt;"", "English", IF(Sheet1!AJ230&lt;&gt;"", "Spanish", IF(Sheet1!AK230&lt;&gt;"", "Other","")))</f>
        <v/>
      </c>
      <c r="L230" s="32" t="str">
        <f>IF(Sheet1!AL230&lt;&gt;"","&lt;$20,000",IF(Sheet1!AM230&lt;&gt;"","$20-49K",IF(Sheet1!AN230&lt;&gt;"","$50-100K",IF(Sheet1!AO230&lt;&gt;"","&gt;$100K",""))))</f>
        <v/>
      </c>
      <c r="M230" s="32" t="str">
        <f>IF(Sheet1!AP230="Y", "Yes", IF(Sheet1!AP230="N", "No",""))</f>
        <v/>
      </c>
      <c r="N230" s="51" t="str">
        <f>IF(Sheet1!AQ230="Y", "Yes", IF(Sheet1!AQ230="N", "No",""))</f>
        <v/>
      </c>
      <c r="O230" s="45" t="str">
        <f>IF(Sheet1!AR230="N", 0, IF(Sheet1!AS230&lt;&gt;"", Sheet1!AS230, ""))</f>
        <v/>
      </c>
      <c r="P230" s="45" t="str">
        <f>IF(Sheet1!AT230&lt;&gt;"", "Never", IF(Sheet1!AU230&lt;&gt;"", "Sometimes", IF(Sheet1!AV230&lt;&gt;"", "Often", IF(Sheet1!AW230&lt;&gt;"", "Always",""))))</f>
        <v/>
      </c>
      <c r="Q230" s="45" t="str">
        <f>IF(Sheet1!AX230="Y", "Yes", IF(Sheet1!AX230="N", "No",""))</f>
        <v/>
      </c>
      <c r="R230" s="45" t="str">
        <f>IF(Sheet1!AY230="Y", IF(Sheet1!AZ230&lt;&gt;"", Sheet1!AZ230-Sheet1!DK230+Sheet1!DL230, ""),"")</f>
        <v/>
      </c>
      <c r="S230" s="45" t="str">
        <f>IF(Sheet1!BA230="Y", IF(Sheet1!BB230&lt;&gt;"", Sheet1!BB230-Sheet1!DK230+Sheet1!DL230, ""),"")</f>
        <v/>
      </c>
      <c r="T230" s="45" t="str">
        <f>IF(Sheet1!BC230="Y", IF(Sheet1!BD230&lt;&gt;"", Sheet1!BD230-Sheet1!DK230+Sheet1!DL230, ""),"")</f>
        <v/>
      </c>
      <c r="U230" s="45" t="str">
        <f>IF(Sheet1!BE230="Y", IF(Sheet1!BF230&lt;&gt;"", Sheet1!BF230-Sheet1!DK230+Sheet1!DL230, ""),"")</f>
        <v/>
      </c>
      <c r="V230" s="45" t="str">
        <f>IF(Sheet1!BG230&lt;&gt;"", Sheet1!BG230,"")</f>
        <v/>
      </c>
      <c r="W230" s="45" t="str">
        <f>IF(Sheet1!BH230&lt;&gt;"", Sheet1!BH230,"")</f>
        <v/>
      </c>
      <c r="X230" s="45" t="str">
        <f>IF(Sheet1!BI230&lt;&gt;"", Sheet1!BI230,"")</f>
        <v/>
      </c>
      <c r="Y230" s="45" t="str">
        <f>IF(Sheet1!BJ230="N", 0, IF(Sheet1!BK230&lt;&gt;"", Sheet1!BK230,""))</f>
        <v/>
      </c>
      <c r="Z230" s="45" t="str">
        <f>IF(Sheet1!BK230="N", 0, IF(Sheet1!BL230&lt;&gt;"", Sheet1!BL230,""))</f>
        <v/>
      </c>
      <c r="AA230" s="45" t="str">
        <f>IF(Sheet1!BN230&lt;&gt;"", Sheet1!BN230, "")</f>
        <v/>
      </c>
      <c r="AB230" s="45" t="str">
        <f>IF(Sheet1!BO230="Y", "Yes", IF(Sheet1!BO230="N", "No", IF(Sheet1!BO230="NA", "NA","")))</f>
        <v/>
      </c>
      <c r="AC230" s="45" t="str">
        <f>IF(Sheet1!BO230="N", "No", IF(Sheet1!BO230="NA", "No kids", IF(Sheet1!BP230="Y", "Enough", IF(Sheet1!BP230="N", "Not enough", ""))))</f>
        <v/>
      </c>
      <c r="AD230" s="45" t="str">
        <f>IF(Sheet1!BQ230="Y", "Yes", IF(Sheet1!BQ230="N", "No",""))</f>
        <v/>
      </c>
      <c r="AE230" s="45" t="str">
        <f>IF(Sheet1!BR230&lt;&gt;"", Sheet1!BR230, "")</f>
        <v/>
      </c>
      <c r="AF230" s="45" t="str">
        <f>IF(Sheet1!BS230&lt;&gt;"", "Yes", IF(Sheet1!BT230&lt;&gt;"", "No", IF(Sheet1!BU230&lt;&gt;"", "No surviving parent", IF(Sheet1!BV230&lt;&gt;"", "Don't know",""))))</f>
        <v/>
      </c>
      <c r="AG230" s="45" t="str">
        <f>IF(Sheet1!BW230&lt;&gt;"", "Yes", IF(Sheet1!BX230&lt;&gt;"", "No", IF(Sheet1!BY230&lt;&gt;"", "No surviving parent", IF(Sheet1!BZ230&lt;&gt;"", "Don't know",""))))</f>
        <v/>
      </c>
      <c r="AH230" s="45" t="str">
        <f>IF(Sheet1!CA230&lt;&gt;"", "Yes","")</f>
        <v/>
      </c>
      <c r="AI230" s="45" t="str">
        <f>IF(Sheet1!CB230&lt;&gt;"", "Yes","")</f>
        <v/>
      </c>
      <c r="AJ230" s="45" t="str">
        <f>IF(Sheet1!CC230&lt;&gt;"", "Yes","")</f>
        <v/>
      </c>
      <c r="AK230" s="45" t="str">
        <f>IF(Sheet1!CD230&lt;&gt;"", "Yes","")</f>
        <v/>
      </c>
      <c r="AL230" s="45" t="str">
        <f>IF(Sheet1!CE230&lt;&gt;"", "Yes","")</f>
        <v/>
      </c>
      <c r="AM230" s="45" t="str">
        <f>IF(Sheet1!CF230&lt;&gt;"", Sheet1!CF230, "")</f>
        <v/>
      </c>
      <c r="AN230" s="45" t="str">
        <f>IF(Sheet1!CG230="Y", "Yes", IF(Sheet1!CG230="N", "No",""))</f>
        <v/>
      </c>
      <c r="AO230" s="45" t="str">
        <f>IF(Sheet1!CH230&lt;&gt;"", Sheet1!CH230, "")</f>
        <v/>
      </c>
      <c r="AP230" s="45" t="str">
        <f>IF(Sheet1!CI230&lt;&gt;"", "No family support", IF(Sheet1!CJ230&lt;&gt;"", "A little family support", IF(Sheet1!CK230&lt;&gt;"", "A lot of family support","")))</f>
        <v/>
      </c>
      <c r="AQ230" s="45" t="str">
        <f>IF(Sheet1!CL230&lt;&gt;"", Sheet1!CL230, "")</f>
        <v/>
      </c>
      <c r="AR230" s="45" t="str">
        <f>IF(Sheet1!CM230="Y", "Yes", IF(Sheet1!CM230="N", "No",""))</f>
        <v/>
      </c>
      <c r="AS230" s="45" t="str">
        <f>IF(Sheet1!CN230&lt;&gt;"", "Boys and Girls Club was supportive", "")</f>
        <v/>
      </c>
      <c r="AT230" s="45" t="str">
        <f>IF(Sheet1!CO230&lt;&gt;"", "Supported by Reach program", "")</f>
        <v/>
      </c>
      <c r="AU230" s="45" t="str">
        <f>IF(Sheet1!CP230&lt;&gt;"", "Supported by Girls Inc", "")</f>
        <v/>
      </c>
      <c r="AV230" s="45" t="str">
        <f>IF(Sheet1!CQ230&lt;&gt;"", "Supported by sports teams", "")</f>
        <v/>
      </c>
      <c r="AW230" s="45" t="str">
        <f>IF(Sheet1!CR230&lt;&gt;"", "Supported by other groups", "")</f>
        <v/>
      </c>
      <c r="AX230" s="45" t="str">
        <f>IF(Sheet1!CS230&lt;&gt;"", Sheet1!CS230, "")</f>
        <v/>
      </c>
      <c r="AY230" s="45" t="str">
        <f>IF(Sheet1!CT230="Y", "Yes", IF(Sheet1!CT230="N", "No", ""))</f>
        <v/>
      </c>
      <c r="AZ230" s="45" t="str">
        <f>IF(Sheet1!CU230="Y", "Yes", IF(Sheet1!CU230="N", "No", ""))</f>
        <v/>
      </c>
      <c r="BA230" s="45" t="str">
        <f>IF(Sheet1!CV230&lt;&gt;"", "Yes", "")</f>
        <v/>
      </c>
      <c r="BB230" s="45" t="str">
        <f>IF(Sheet1!CW230&lt;&gt;"", "Yes", "")</f>
        <v/>
      </c>
      <c r="BC230" s="45" t="str">
        <f>IF(Sheet1!CX230&lt;&gt;"", "Yes", "")</f>
        <v/>
      </c>
      <c r="BD230" s="45" t="str">
        <f>IF(Sheet1!CY230&lt;&gt;"", "Yes", "")</f>
        <v/>
      </c>
      <c r="BE230" s="45" t="str">
        <f>IF(Sheet1!CZ230="N", "Didn't see one", IF(Sheet1!CZ230="Y", IF(Sheet1!DA230="Y", "It helped", IF(Sheet1!DA230="N", "It didn't help", "")), ""))</f>
        <v/>
      </c>
      <c r="BF230" s="45" t="str">
        <f>IF(Sheet1!DB230&lt;&gt;"", Sheet1!DB230, "")</f>
        <v/>
      </c>
      <c r="BG230" s="45" t="str">
        <f>IF(Sheet1!DC230="Y", "Yes", IF(Sheet1!DC230="N", "No", ""))</f>
        <v/>
      </c>
      <c r="BH230" s="45" t="str">
        <f>IF(Sheet1!DD230="Y", "Yes", IF(Sheet1!DD230="N", "No", ""))</f>
        <v/>
      </c>
      <c r="BI230" s="45" t="str">
        <f>IF(Sheet1!DE230&lt;&gt;"", "Before", IF(Sheet1!DF230&lt;&gt;"", "After", IF(Sheet1!DG230&lt;&gt;"", "Never in a gang","")))</f>
        <v/>
      </c>
      <c r="BJ230" s="45" t="str">
        <f>IF(Sheet1!DG230&lt;&gt;"", "", IF(Sheet1!DH230&lt;&gt;"", Sheet1!DH230, ""))</f>
        <v/>
      </c>
      <c r="BK230" s="45" t="str">
        <f>IF(Sheet1!DI230="Y", "Yes", IF(Sheet1!DI230="N", "No", ""))</f>
        <v/>
      </c>
      <c r="BL230" s="45" t="str">
        <f>IF(Sheet1!DI230="Y", IF(Sheet1!DJ230&lt;&gt;"", Sheet1!DJ230, ""), "")</f>
        <v/>
      </c>
      <c r="BM230" s="45" t="str">
        <f>IF(Sheet1!DL230&lt;&gt;"", Sheet1!DL230, "")</f>
        <v/>
      </c>
      <c r="BN230" s="45" t="str">
        <f>IF(Sheet1!DM230="Y", "Yes", IF(Sheet1!DM230="N", "No", ""))</f>
        <v/>
      </c>
    </row>
    <row r="231" spans="2:66">
      <c r="B231" s="32" t="str">
        <f>IF(Sheet1!B231="M","Male", IF(Sheet1!B231="F","Female",""))</f>
        <v/>
      </c>
      <c r="C231" s="32" t="str">
        <f>IF(Sheet1!C231&lt;&gt;"","&lt;20",IF(Sheet1!D231&lt;&gt;"","21-30",IF(Sheet1!E231&lt;&gt;"","31-40",(IF(Sheet1!F231&lt;&gt;"","41-50",IF(Sheet1!G231&lt;&gt;"","50+",""))))))</f>
        <v/>
      </c>
      <c r="D231" s="32" t="str">
        <f>IF(Sheet1!H231&lt;&gt;"","Latino",IF(Sheet1!I231&lt;&gt;"", "White", IF(Sheet1!J231&lt;&gt;"", "Asian", IF(Sheet1!K231&lt;&gt;"", "African-American",IF(Sheet1!L231&lt;&gt;"", "Other","")))))</f>
        <v/>
      </c>
      <c r="E231" s="32" t="str">
        <f>IF(Sheet1!M231="N","No",IF(Sheet1!M231="Y","Yes",""))</f>
        <v/>
      </c>
      <c r="F231" s="32" t="str">
        <f>IF(Sheet1!N231&lt;&gt;"","Primary",IF(Sheet1!O231&lt;&gt;"","Middle",IF(Sheet1!P231&lt;&gt;"","Some HS",IF(Sheet1!Q231&lt;&gt;"","HS Diploma",IF(Sheet1!R231&lt;&gt;"","Some College",IF(Sheet1!S231&lt;&gt;"","College Diploma",""))))))</f>
        <v/>
      </c>
      <c r="G231" s="32" t="str">
        <f>IF(Sheet1!U231&lt;&gt;"", "&lt;5", IF(Sheet1!V231&lt;&gt;"", "5-19", IF(Sheet1!W231&lt;&gt;"", "20-40", IF(Sheet1!X231&lt;&gt;"", "&gt;40",""))))</f>
        <v/>
      </c>
      <c r="H231" s="32" t="str">
        <f>IF(Sheet1!Y231&lt;&gt;"", "Parents", IF(Sheet1!Z231&lt;&gt;"", "Illegal Activity", IF(Sheet1!AA231&lt;&gt;"", "Gov't Support", IF(Sheet1!AB231&lt;&gt;"", "Other",""))))</f>
        <v/>
      </c>
      <c r="I231" s="32" t="str">
        <f>IF(Sheet1!AC231="Y", "Yes", IF(Sheet1!AC231="N", "No", ""))</f>
        <v/>
      </c>
      <c r="J231" s="32" t="str">
        <f>IF(Sheet1!AD231="N", "0", IF(Sheet1!AE231&lt;&gt;"", "1", IF(Sheet1!AF231&lt;&gt;"", "2-3", IF(Sheet1!AG231&lt;&gt;"", "4-6", IF(Sheet1!AH231&lt;&gt;"", "7+","")))))</f>
        <v/>
      </c>
      <c r="K231" s="32" t="str">
        <f>IF(Sheet1!AI231&lt;&gt;"", "English", IF(Sheet1!AJ231&lt;&gt;"", "Spanish", IF(Sheet1!AK231&lt;&gt;"", "Other","")))</f>
        <v/>
      </c>
      <c r="L231" s="32" t="str">
        <f>IF(Sheet1!AL231&lt;&gt;"","&lt;$20,000",IF(Sheet1!AM231&lt;&gt;"","$20-49K",IF(Sheet1!AN231&lt;&gt;"","$50-100K",IF(Sheet1!AO231&lt;&gt;"","&gt;$100K",""))))</f>
        <v/>
      </c>
      <c r="M231" s="32" t="str">
        <f>IF(Sheet1!AP231="Y", "Yes", IF(Sheet1!AP231="N", "No",""))</f>
        <v/>
      </c>
      <c r="N231" s="51" t="str">
        <f>IF(Sheet1!AQ231="Y", "Yes", IF(Sheet1!AQ231="N", "No",""))</f>
        <v/>
      </c>
      <c r="O231" s="45" t="str">
        <f>IF(Sheet1!AR231="N", 0, IF(Sheet1!AS231&lt;&gt;"", Sheet1!AS231, ""))</f>
        <v/>
      </c>
      <c r="P231" s="45" t="str">
        <f>IF(Sheet1!AT231&lt;&gt;"", "Never", IF(Sheet1!AU231&lt;&gt;"", "Sometimes", IF(Sheet1!AV231&lt;&gt;"", "Often", IF(Sheet1!AW231&lt;&gt;"", "Always",""))))</f>
        <v/>
      </c>
      <c r="Q231" s="45" t="str">
        <f>IF(Sheet1!AX231="Y", "Yes", IF(Sheet1!AX231="N", "No",""))</f>
        <v/>
      </c>
      <c r="R231" s="45" t="str">
        <f>IF(Sheet1!AY231="Y", IF(Sheet1!AZ231&lt;&gt;"", Sheet1!AZ231-Sheet1!DK231+Sheet1!DL231, ""),"")</f>
        <v/>
      </c>
      <c r="S231" s="45" t="str">
        <f>IF(Sheet1!BA231="Y", IF(Sheet1!BB231&lt;&gt;"", Sheet1!BB231-Sheet1!DK231+Sheet1!DL231, ""),"")</f>
        <v/>
      </c>
      <c r="T231" s="45" t="str">
        <f>IF(Sheet1!BC231="Y", IF(Sheet1!BD231&lt;&gt;"", Sheet1!BD231-Sheet1!DK231+Sheet1!DL231, ""),"")</f>
        <v/>
      </c>
      <c r="U231" s="45" t="str">
        <f>IF(Sheet1!BE231="Y", IF(Sheet1!BF231&lt;&gt;"", Sheet1!BF231-Sheet1!DK231+Sheet1!DL231, ""),"")</f>
        <v/>
      </c>
      <c r="V231" s="45" t="str">
        <f>IF(Sheet1!BG231&lt;&gt;"", Sheet1!BG231,"")</f>
        <v/>
      </c>
      <c r="W231" s="45" t="str">
        <f>IF(Sheet1!BH231&lt;&gt;"", Sheet1!BH231,"")</f>
        <v/>
      </c>
      <c r="X231" s="45" t="str">
        <f>IF(Sheet1!BI231&lt;&gt;"", Sheet1!BI231,"")</f>
        <v/>
      </c>
      <c r="Y231" s="45" t="str">
        <f>IF(Sheet1!BJ231="N", 0, IF(Sheet1!BK231&lt;&gt;"", Sheet1!BK231,""))</f>
        <v/>
      </c>
      <c r="Z231" s="45" t="str">
        <f>IF(Sheet1!BK231="N", 0, IF(Sheet1!BL231&lt;&gt;"", Sheet1!BL231,""))</f>
        <v/>
      </c>
      <c r="AA231" s="45" t="str">
        <f>IF(Sheet1!BN231&lt;&gt;"", Sheet1!BN231, "")</f>
        <v/>
      </c>
      <c r="AB231" s="45" t="str">
        <f>IF(Sheet1!BO231="Y", "Yes", IF(Sheet1!BO231="N", "No", IF(Sheet1!BO231="NA", "NA","")))</f>
        <v/>
      </c>
      <c r="AC231" s="45" t="str">
        <f>IF(Sheet1!BO231="N", "No", IF(Sheet1!BO231="NA", "No kids", IF(Sheet1!BP231="Y", "Enough", IF(Sheet1!BP231="N", "Not enough", ""))))</f>
        <v/>
      </c>
      <c r="AD231" s="45" t="str">
        <f>IF(Sheet1!BQ231="Y", "Yes", IF(Sheet1!BQ231="N", "No",""))</f>
        <v/>
      </c>
      <c r="AE231" s="45" t="str">
        <f>IF(Sheet1!BR231&lt;&gt;"", Sheet1!BR231, "")</f>
        <v/>
      </c>
      <c r="AF231" s="45" t="str">
        <f>IF(Sheet1!BS231&lt;&gt;"", "Yes", IF(Sheet1!BT231&lt;&gt;"", "No", IF(Sheet1!BU231&lt;&gt;"", "No surviving parent", IF(Sheet1!BV231&lt;&gt;"", "Don't know",""))))</f>
        <v/>
      </c>
      <c r="AG231" s="45" t="str">
        <f>IF(Sheet1!BW231&lt;&gt;"", "Yes", IF(Sheet1!BX231&lt;&gt;"", "No", IF(Sheet1!BY231&lt;&gt;"", "No surviving parent", IF(Sheet1!BZ231&lt;&gt;"", "Don't know",""))))</f>
        <v/>
      </c>
      <c r="AH231" s="45" t="str">
        <f>IF(Sheet1!CA231&lt;&gt;"", "Yes","")</f>
        <v/>
      </c>
      <c r="AI231" s="45" t="str">
        <f>IF(Sheet1!CB231&lt;&gt;"", "Yes","")</f>
        <v/>
      </c>
      <c r="AJ231" s="45" t="str">
        <f>IF(Sheet1!CC231&lt;&gt;"", "Yes","")</f>
        <v/>
      </c>
      <c r="AK231" s="45" t="str">
        <f>IF(Sheet1!CD231&lt;&gt;"", "Yes","")</f>
        <v/>
      </c>
      <c r="AL231" s="45" t="str">
        <f>IF(Sheet1!CE231&lt;&gt;"", "Yes","")</f>
        <v/>
      </c>
      <c r="AM231" s="45" t="str">
        <f>IF(Sheet1!CF231&lt;&gt;"", Sheet1!CF231, "")</f>
        <v/>
      </c>
      <c r="AN231" s="45" t="str">
        <f>IF(Sheet1!CG231="Y", "Yes", IF(Sheet1!CG231="N", "No",""))</f>
        <v/>
      </c>
      <c r="AO231" s="45" t="str">
        <f>IF(Sheet1!CH231&lt;&gt;"", Sheet1!CH231, "")</f>
        <v/>
      </c>
      <c r="AP231" s="45" t="str">
        <f>IF(Sheet1!CI231&lt;&gt;"", "No family support", IF(Sheet1!CJ231&lt;&gt;"", "A little family support", IF(Sheet1!CK231&lt;&gt;"", "A lot of family support","")))</f>
        <v/>
      </c>
      <c r="AQ231" s="45" t="str">
        <f>IF(Sheet1!CL231&lt;&gt;"", Sheet1!CL231, "")</f>
        <v/>
      </c>
      <c r="AR231" s="45" t="str">
        <f>IF(Sheet1!CM231="Y", "Yes", IF(Sheet1!CM231="N", "No",""))</f>
        <v/>
      </c>
      <c r="AS231" s="45" t="str">
        <f>IF(Sheet1!CN231&lt;&gt;"", "Boys and Girls Club was supportive", "")</f>
        <v/>
      </c>
      <c r="AT231" s="45" t="str">
        <f>IF(Sheet1!CO231&lt;&gt;"", "Supported by Reach program", "")</f>
        <v/>
      </c>
      <c r="AU231" s="45" t="str">
        <f>IF(Sheet1!CP231&lt;&gt;"", "Supported by Girls Inc", "")</f>
        <v/>
      </c>
      <c r="AV231" s="45" t="str">
        <f>IF(Sheet1!CQ231&lt;&gt;"", "Supported by sports teams", "")</f>
        <v/>
      </c>
      <c r="AW231" s="45" t="str">
        <f>IF(Sheet1!CR231&lt;&gt;"", "Supported by other groups", "")</f>
        <v/>
      </c>
      <c r="AX231" s="45" t="str">
        <f>IF(Sheet1!CS231&lt;&gt;"", Sheet1!CS231, "")</f>
        <v/>
      </c>
      <c r="AY231" s="45" t="str">
        <f>IF(Sheet1!CT231="Y", "Yes", IF(Sheet1!CT231="N", "No", ""))</f>
        <v/>
      </c>
      <c r="AZ231" s="45" t="str">
        <f>IF(Sheet1!CU231="Y", "Yes", IF(Sheet1!CU231="N", "No", ""))</f>
        <v/>
      </c>
      <c r="BA231" s="45" t="str">
        <f>IF(Sheet1!CV231&lt;&gt;"", "Yes", "")</f>
        <v/>
      </c>
      <c r="BB231" s="45" t="str">
        <f>IF(Sheet1!CW231&lt;&gt;"", "Yes", "")</f>
        <v/>
      </c>
      <c r="BC231" s="45" t="str">
        <f>IF(Sheet1!CX231&lt;&gt;"", "Yes", "")</f>
        <v/>
      </c>
      <c r="BD231" s="45" t="str">
        <f>IF(Sheet1!CY231&lt;&gt;"", "Yes", "")</f>
        <v/>
      </c>
      <c r="BE231" s="45" t="str">
        <f>IF(Sheet1!CZ231="N", "Didn't see one", IF(Sheet1!CZ231="Y", IF(Sheet1!DA231="Y", "It helped", IF(Sheet1!DA231="N", "It didn't help", "")), ""))</f>
        <v/>
      </c>
      <c r="BF231" s="45" t="str">
        <f>IF(Sheet1!DB231&lt;&gt;"", Sheet1!DB231, "")</f>
        <v/>
      </c>
      <c r="BG231" s="45" t="str">
        <f>IF(Sheet1!DC231="Y", "Yes", IF(Sheet1!DC231="N", "No", ""))</f>
        <v/>
      </c>
      <c r="BH231" s="45" t="str">
        <f>IF(Sheet1!DD231="Y", "Yes", IF(Sheet1!DD231="N", "No", ""))</f>
        <v/>
      </c>
      <c r="BI231" s="45" t="str">
        <f>IF(Sheet1!DE231&lt;&gt;"", "Before", IF(Sheet1!DF231&lt;&gt;"", "After", IF(Sheet1!DG231&lt;&gt;"", "Never in a gang","")))</f>
        <v/>
      </c>
      <c r="BJ231" s="45" t="str">
        <f>IF(Sheet1!DG231&lt;&gt;"", "", IF(Sheet1!DH231&lt;&gt;"", Sheet1!DH231, ""))</f>
        <v/>
      </c>
      <c r="BK231" s="45" t="str">
        <f>IF(Sheet1!DI231="Y", "Yes", IF(Sheet1!DI231="N", "No", ""))</f>
        <v/>
      </c>
      <c r="BL231" s="45" t="str">
        <f>IF(Sheet1!DI231="Y", IF(Sheet1!DJ231&lt;&gt;"", Sheet1!DJ231, ""), "")</f>
        <v/>
      </c>
      <c r="BM231" s="45" t="str">
        <f>IF(Sheet1!DL231&lt;&gt;"", Sheet1!DL231, "")</f>
        <v/>
      </c>
      <c r="BN231" s="45" t="str">
        <f>IF(Sheet1!DM231="Y", "Yes", IF(Sheet1!DM231="N", "No", ""))</f>
        <v/>
      </c>
    </row>
    <row r="232" spans="2:66">
      <c r="B232" s="32" t="str">
        <f>IF(Sheet1!B232="M","Male", IF(Sheet1!B232="F","Female",""))</f>
        <v/>
      </c>
      <c r="C232" s="32" t="str">
        <f>IF(Sheet1!C232&lt;&gt;"","&lt;20",IF(Sheet1!D232&lt;&gt;"","21-30",IF(Sheet1!E232&lt;&gt;"","31-40",(IF(Sheet1!F232&lt;&gt;"","41-50",IF(Sheet1!G232&lt;&gt;"","50+",""))))))</f>
        <v/>
      </c>
      <c r="D232" s="32" t="str">
        <f>IF(Sheet1!H232&lt;&gt;"","Latino",IF(Sheet1!I232&lt;&gt;"", "White", IF(Sheet1!J232&lt;&gt;"", "Asian", IF(Sheet1!K232&lt;&gt;"", "African-American",IF(Sheet1!L232&lt;&gt;"", "Other","")))))</f>
        <v/>
      </c>
      <c r="E232" s="32" t="str">
        <f>IF(Sheet1!M232="N","No",IF(Sheet1!M232="Y","Yes",""))</f>
        <v/>
      </c>
      <c r="F232" s="32" t="str">
        <f>IF(Sheet1!N232&lt;&gt;"","Primary",IF(Sheet1!O232&lt;&gt;"","Middle",IF(Sheet1!P232&lt;&gt;"","Some HS",IF(Sheet1!Q232&lt;&gt;"","HS Diploma",IF(Sheet1!R232&lt;&gt;"","Some College",IF(Sheet1!S232&lt;&gt;"","College Diploma",""))))))</f>
        <v/>
      </c>
      <c r="G232" s="32" t="str">
        <f>IF(Sheet1!U232&lt;&gt;"", "&lt;5", IF(Sheet1!V232&lt;&gt;"", "5-19", IF(Sheet1!W232&lt;&gt;"", "20-40", IF(Sheet1!X232&lt;&gt;"", "&gt;40",""))))</f>
        <v/>
      </c>
      <c r="H232" s="32" t="str">
        <f>IF(Sheet1!Y232&lt;&gt;"", "Parents", IF(Sheet1!Z232&lt;&gt;"", "Illegal Activity", IF(Sheet1!AA232&lt;&gt;"", "Gov't Support", IF(Sheet1!AB232&lt;&gt;"", "Other",""))))</f>
        <v/>
      </c>
      <c r="I232" s="32" t="str">
        <f>IF(Sheet1!AC232="Y", "Yes", IF(Sheet1!AC232="N", "No", ""))</f>
        <v/>
      </c>
      <c r="J232" s="32" t="str">
        <f>IF(Sheet1!AD232="N", "0", IF(Sheet1!AE232&lt;&gt;"", "1", IF(Sheet1!AF232&lt;&gt;"", "2-3", IF(Sheet1!AG232&lt;&gt;"", "4-6", IF(Sheet1!AH232&lt;&gt;"", "7+","")))))</f>
        <v/>
      </c>
      <c r="K232" s="32" t="str">
        <f>IF(Sheet1!AI232&lt;&gt;"", "English", IF(Sheet1!AJ232&lt;&gt;"", "Spanish", IF(Sheet1!AK232&lt;&gt;"", "Other","")))</f>
        <v/>
      </c>
      <c r="L232" s="32" t="str">
        <f>IF(Sheet1!AL232&lt;&gt;"","&lt;$20,000",IF(Sheet1!AM232&lt;&gt;"","$20-49K",IF(Sheet1!AN232&lt;&gt;"","$50-100K",IF(Sheet1!AO232&lt;&gt;"","&gt;$100K",""))))</f>
        <v/>
      </c>
      <c r="M232" s="32" t="str">
        <f>IF(Sheet1!AP232="Y", "Yes", IF(Sheet1!AP232="N", "No",""))</f>
        <v/>
      </c>
      <c r="N232" s="51" t="str">
        <f>IF(Sheet1!AQ232="Y", "Yes", IF(Sheet1!AQ232="N", "No",""))</f>
        <v/>
      </c>
      <c r="O232" s="45" t="str">
        <f>IF(Sheet1!AR232="N", 0, IF(Sheet1!AS232&lt;&gt;"", Sheet1!AS232, ""))</f>
        <v/>
      </c>
      <c r="P232" s="45" t="str">
        <f>IF(Sheet1!AT232&lt;&gt;"", "Never", IF(Sheet1!AU232&lt;&gt;"", "Sometimes", IF(Sheet1!AV232&lt;&gt;"", "Often", IF(Sheet1!AW232&lt;&gt;"", "Always",""))))</f>
        <v/>
      </c>
      <c r="Q232" s="45" t="str">
        <f>IF(Sheet1!AX232="Y", "Yes", IF(Sheet1!AX232="N", "No",""))</f>
        <v/>
      </c>
      <c r="R232" s="45" t="str">
        <f>IF(Sheet1!AY232="Y", IF(Sheet1!AZ232&lt;&gt;"", Sheet1!AZ232-Sheet1!DK232+Sheet1!DL232, ""),"")</f>
        <v/>
      </c>
      <c r="S232" s="45" t="str">
        <f>IF(Sheet1!BA232="Y", IF(Sheet1!BB232&lt;&gt;"", Sheet1!BB232-Sheet1!DK232+Sheet1!DL232, ""),"")</f>
        <v/>
      </c>
      <c r="T232" s="45" t="str">
        <f>IF(Sheet1!BC232="Y", IF(Sheet1!BD232&lt;&gt;"", Sheet1!BD232-Sheet1!DK232+Sheet1!DL232, ""),"")</f>
        <v/>
      </c>
      <c r="U232" s="45" t="str">
        <f>IF(Sheet1!BE232="Y", IF(Sheet1!BF232&lt;&gt;"", Sheet1!BF232-Sheet1!DK232+Sheet1!DL232, ""),"")</f>
        <v/>
      </c>
      <c r="V232" s="45" t="str">
        <f>IF(Sheet1!BG232&lt;&gt;"", Sheet1!BG232,"")</f>
        <v/>
      </c>
      <c r="W232" s="45" t="str">
        <f>IF(Sheet1!BH232&lt;&gt;"", Sheet1!BH232,"")</f>
        <v/>
      </c>
      <c r="X232" s="45" t="str">
        <f>IF(Sheet1!BI232&lt;&gt;"", Sheet1!BI232,"")</f>
        <v/>
      </c>
      <c r="Y232" s="45" t="str">
        <f>IF(Sheet1!BJ232="N", 0, IF(Sheet1!BK232&lt;&gt;"", Sheet1!BK232,""))</f>
        <v/>
      </c>
      <c r="Z232" s="45" t="str">
        <f>IF(Sheet1!BK232="N", 0, IF(Sheet1!BL232&lt;&gt;"", Sheet1!BL232,""))</f>
        <v/>
      </c>
      <c r="AA232" s="45" t="str">
        <f>IF(Sheet1!BN232&lt;&gt;"", Sheet1!BN232, "")</f>
        <v/>
      </c>
      <c r="AB232" s="45" t="str">
        <f>IF(Sheet1!BO232="Y", "Yes", IF(Sheet1!BO232="N", "No", IF(Sheet1!BO232="NA", "NA","")))</f>
        <v/>
      </c>
      <c r="AC232" s="45" t="str">
        <f>IF(Sheet1!BO232="N", "No", IF(Sheet1!BO232="NA", "No kids", IF(Sheet1!BP232="Y", "Enough", IF(Sheet1!BP232="N", "Not enough", ""))))</f>
        <v/>
      </c>
      <c r="AD232" s="45" t="str">
        <f>IF(Sheet1!BQ232="Y", "Yes", IF(Sheet1!BQ232="N", "No",""))</f>
        <v/>
      </c>
      <c r="AE232" s="45" t="str">
        <f>IF(Sheet1!BR232&lt;&gt;"", Sheet1!BR232, "")</f>
        <v/>
      </c>
      <c r="AF232" s="45" t="str">
        <f>IF(Sheet1!BS232&lt;&gt;"", "Yes", IF(Sheet1!BT232&lt;&gt;"", "No", IF(Sheet1!BU232&lt;&gt;"", "No surviving parent", IF(Sheet1!BV232&lt;&gt;"", "Don't know",""))))</f>
        <v/>
      </c>
      <c r="AG232" s="45" t="str">
        <f>IF(Sheet1!BW232&lt;&gt;"", "Yes", IF(Sheet1!BX232&lt;&gt;"", "No", IF(Sheet1!BY232&lt;&gt;"", "No surviving parent", IF(Sheet1!BZ232&lt;&gt;"", "Don't know",""))))</f>
        <v/>
      </c>
      <c r="AH232" s="45" t="str">
        <f>IF(Sheet1!CA232&lt;&gt;"", "Yes","")</f>
        <v/>
      </c>
      <c r="AI232" s="45" t="str">
        <f>IF(Sheet1!CB232&lt;&gt;"", "Yes","")</f>
        <v/>
      </c>
      <c r="AJ232" s="45" t="str">
        <f>IF(Sheet1!CC232&lt;&gt;"", "Yes","")</f>
        <v/>
      </c>
      <c r="AK232" s="45" t="str">
        <f>IF(Sheet1!CD232&lt;&gt;"", "Yes","")</f>
        <v/>
      </c>
      <c r="AL232" s="45" t="str">
        <f>IF(Sheet1!CE232&lt;&gt;"", "Yes","")</f>
        <v/>
      </c>
      <c r="AM232" s="45" t="str">
        <f>IF(Sheet1!CF232&lt;&gt;"", Sheet1!CF232, "")</f>
        <v/>
      </c>
      <c r="AN232" s="45" t="str">
        <f>IF(Sheet1!CG232="Y", "Yes", IF(Sheet1!CG232="N", "No",""))</f>
        <v/>
      </c>
      <c r="AO232" s="45" t="str">
        <f>IF(Sheet1!CH232&lt;&gt;"", Sheet1!CH232, "")</f>
        <v/>
      </c>
      <c r="AP232" s="45" t="str">
        <f>IF(Sheet1!CI232&lt;&gt;"", "No family support", IF(Sheet1!CJ232&lt;&gt;"", "A little family support", IF(Sheet1!CK232&lt;&gt;"", "A lot of family support","")))</f>
        <v/>
      </c>
      <c r="AQ232" s="45" t="str">
        <f>IF(Sheet1!CL232&lt;&gt;"", Sheet1!CL232, "")</f>
        <v/>
      </c>
      <c r="AR232" s="45" t="str">
        <f>IF(Sheet1!CM232="Y", "Yes", IF(Sheet1!CM232="N", "No",""))</f>
        <v/>
      </c>
      <c r="AS232" s="45" t="str">
        <f>IF(Sheet1!CN232&lt;&gt;"", "Boys and Girls Club was supportive", "")</f>
        <v/>
      </c>
      <c r="AT232" s="45" t="str">
        <f>IF(Sheet1!CO232&lt;&gt;"", "Supported by Reach program", "")</f>
        <v/>
      </c>
      <c r="AU232" s="45" t="str">
        <f>IF(Sheet1!CP232&lt;&gt;"", "Supported by Girls Inc", "")</f>
        <v/>
      </c>
      <c r="AV232" s="45" t="str">
        <f>IF(Sheet1!CQ232&lt;&gt;"", "Supported by sports teams", "")</f>
        <v/>
      </c>
      <c r="AW232" s="45" t="str">
        <f>IF(Sheet1!CR232&lt;&gt;"", "Supported by other groups", "")</f>
        <v/>
      </c>
      <c r="AX232" s="45" t="str">
        <f>IF(Sheet1!CS232&lt;&gt;"", Sheet1!CS232, "")</f>
        <v/>
      </c>
      <c r="AY232" s="45" t="str">
        <f>IF(Sheet1!CT232="Y", "Yes", IF(Sheet1!CT232="N", "No", ""))</f>
        <v/>
      </c>
      <c r="AZ232" s="45" t="str">
        <f>IF(Sheet1!CU232="Y", "Yes", IF(Sheet1!CU232="N", "No", ""))</f>
        <v/>
      </c>
      <c r="BA232" s="45" t="str">
        <f>IF(Sheet1!CV232&lt;&gt;"", "Yes", "")</f>
        <v/>
      </c>
      <c r="BB232" s="45" t="str">
        <f>IF(Sheet1!CW232&lt;&gt;"", "Yes", "")</f>
        <v/>
      </c>
      <c r="BC232" s="45" t="str">
        <f>IF(Sheet1!CX232&lt;&gt;"", "Yes", "")</f>
        <v/>
      </c>
      <c r="BD232" s="45" t="str">
        <f>IF(Sheet1!CY232&lt;&gt;"", "Yes", "")</f>
        <v/>
      </c>
      <c r="BE232" s="45" t="str">
        <f>IF(Sheet1!CZ232="N", "Didn't see one", IF(Sheet1!CZ232="Y", IF(Sheet1!DA232="Y", "It helped", IF(Sheet1!DA232="N", "It didn't help", "")), ""))</f>
        <v/>
      </c>
      <c r="BF232" s="45" t="str">
        <f>IF(Sheet1!DB232&lt;&gt;"", Sheet1!DB232, "")</f>
        <v/>
      </c>
      <c r="BG232" s="45" t="str">
        <f>IF(Sheet1!DC232="Y", "Yes", IF(Sheet1!DC232="N", "No", ""))</f>
        <v/>
      </c>
      <c r="BH232" s="45" t="str">
        <f>IF(Sheet1!DD232="Y", "Yes", IF(Sheet1!DD232="N", "No", ""))</f>
        <v/>
      </c>
      <c r="BI232" s="45" t="str">
        <f>IF(Sheet1!DE232&lt;&gt;"", "Before", IF(Sheet1!DF232&lt;&gt;"", "After", IF(Sheet1!DG232&lt;&gt;"", "Never in a gang","")))</f>
        <v/>
      </c>
      <c r="BJ232" s="45" t="str">
        <f>IF(Sheet1!DG232&lt;&gt;"", "", IF(Sheet1!DH232&lt;&gt;"", Sheet1!DH232, ""))</f>
        <v/>
      </c>
      <c r="BK232" s="45" t="str">
        <f>IF(Sheet1!DI232="Y", "Yes", IF(Sheet1!DI232="N", "No", ""))</f>
        <v/>
      </c>
      <c r="BL232" s="45" t="str">
        <f>IF(Sheet1!DI232="Y", IF(Sheet1!DJ232&lt;&gt;"", Sheet1!DJ232, ""), "")</f>
        <v/>
      </c>
      <c r="BM232" s="45" t="str">
        <f>IF(Sheet1!DL232&lt;&gt;"", Sheet1!DL232, "")</f>
        <v/>
      </c>
      <c r="BN232" s="45" t="str">
        <f>IF(Sheet1!DM232="Y", "Yes", IF(Sheet1!DM232="N", "No", ""))</f>
        <v/>
      </c>
    </row>
    <row r="233" spans="2:66">
      <c r="B233" s="32" t="str">
        <f>IF(Sheet1!B233="M","Male", IF(Sheet1!B233="F","Female",""))</f>
        <v/>
      </c>
      <c r="C233" s="32" t="str">
        <f>IF(Sheet1!C233&lt;&gt;"","&lt;20",IF(Sheet1!D233&lt;&gt;"","21-30",IF(Sheet1!E233&lt;&gt;"","31-40",(IF(Sheet1!F233&lt;&gt;"","41-50",IF(Sheet1!G233&lt;&gt;"","50+",""))))))</f>
        <v/>
      </c>
      <c r="D233" s="32" t="str">
        <f>IF(Sheet1!H233&lt;&gt;"","Latino",IF(Sheet1!I233&lt;&gt;"", "White", IF(Sheet1!J233&lt;&gt;"", "Asian", IF(Sheet1!K233&lt;&gt;"", "African-American",IF(Sheet1!L233&lt;&gt;"", "Other","")))))</f>
        <v/>
      </c>
      <c r="E233" s="32" t="str">
        <f>IF(Sheet1!M233="N","No",IF(Sheet1!M233="Y","Yes",""))</f>
        <v/>
      </c>
      <c r="F233" s="32" t="str">
        <f>IF(Sheet1!N233&lt;&gt;"","Primary",IF(Sheet1!O233&lt;&gt;"","Middle",IF(Sheet1!P233&lt;&gt;"","Some HS",IF(Sheet1!Q233&lt;&gt;"","HS Diploma",IF(Sheet1!R233&lt;&gt;"","Some College",IF(Sheet1!S233&lt;&gt;"","College Diploma",""))))))</f>
        <v/>
      </c>
      <c r="G233" s="32" t="str">
        <f>IF(Sheet1!U233&lt;&gt;"", "&lt;5", IF(Sheet1!V233&lt;&gt;"", "5-19", IF(Sheet1!W233&lt;&gt;"", "20-40", IF(Sheet1!X233&lt;&gt;"", "&gt;40",""))))</f>
        <v/>
      </c>
      <c r="H233" s="32" t="str">
        <f>IF(Sheet1!Y233&lt;&gt;"", "Parents", IF(Sheet1!Z233&lt;&gt;"", "Illegal Activity", IF(Sheet1!AA233&lt;&gt;"", "Gov't Support", IF(Sheet1!AB233&lt;&gt;"", "Other",""))))</f>
        <v/>
      </c>
      <c r="I233" s="32" t="str">
        <f>IF(Sheet1!AC233="Y", "Yes", IF(Sheet1!AC233="N", "No", ""))</f>
        <v/>
      </c>
      <c r="J233" s="32" t="str">
        <f>IF(Sheet1!AD233="N", "0", IF(Sheet1!AE233&lt;&gt;"", "1", IF(Sheet1!AF233&lt;&gt;"", "2-3", IF(Sheet1!AG233&lt;&gt;"", "4-6", IF(Sheet1!AH233&lt;&gt;"", "7+","")))))</f>
        <v/>
      </c>
      <c r="K233" s="32" t="str">
        <f>IF(Sheet1!AI233&lt;&gt;"", "English", IF(Sheet1!AJ233&lt;&gt;"", "Spanish", IF(Sheet1!AK233&lt;&gt;"", "Other","")))</f>
        <v/>
      </c>
      <c r="L233" s="32" t="str">
        <f>IF(Sheet1!AL233&lt;&gt;"","&lt;$20,000",IF(Sheet1!AM233&lt;&gt;"","$20-49K",IF(Sheet1!AN233&lt;&gt;"","$50-100K",IF(Sheet1!AO233&lt;&gt;"","&gt;$100K",""))))</f>
        <v/>
      </c>
      <c r="M233" s="32" t="str">
        <f>IF(Sheet1!AP233="Y", "Yes", IF(Sheet1!AP233="N", "No",""))</f>
        <v/>
      </c>
      <c r="N233" s="51" t="str">
        <f>IF(Sheet1!AQ233="Y", "Yes", IF(Sheet1!AQ233="N", "No",""))</f>
        <v/>
      </c>
      <c r="O233" s="45" t="str">
        <f>IF(Sheet1!AR233="N", 0, IF(Sheet1!AS233&lt;&gt;"", Sheet1!AS233, ""))</f>
        <v/>
      </c>
      <c r="P233" s="45" t="str">
        <f>IF(Sheet1!AT233&lt;&gt;"", "Never", IF(Sheet1!AU233&lt;&gt;"", "Sometimes", IF(Sheet1!AV233&lt;&gt;"", "Often", IF(Sheet1!AW233&lt;&gt;"", "Always",""))))</f>
        <v/>
      </c>
      <c r="Q233" s="45" t="str">
        <f>IF(Sheet1!AX233="Y", "Yes", IF(Sheet1!AX233="N", "No",""))</f>
        <v/>
      </c>
      <c r="R233" s="45" t="str">
        <f>IF(Sheet1!AY233="Y", IF(Sheet1!AZ233&lt;&gt;"", Sheet1!AZ233-Sheet1!DK233+Sheet1!DL233, ""),"")</f>
        <v/>
      </c>
      <c r="S233" s="45" t="str">
        <f>IF(Sheet1!BA233="Y", IF(Sheet1!BB233&lt;&gt;"", Sheet1!BB233-Sheet1!DK233+Sheet1!DL233, ""),"")</f>
        <v/>
      </c>
      <c r="T233" s="45" t="str">
        <f>IF(Sheet1!BC233="Y", IF(Sheet1!BD233&lt;&gt;"", Sheet1!BD233-Sheet1!DK233+Sheet1!DL233, ""),"")</f>
        <v/>
      </c>
      <c r="U233" s="45" t="str">
        <f>IF(Sheet1!BE233="Y", IF(Sheet1!BF233&lt;&gt;"", Sheet1!BF233-Sheet1!DK233+Sheet1!DL233, ""),"")</f>
        <v/>
      </c>
      <c r="V233" s="45" t="str">
        <f>IF(Sheet1!BG233&lt;&gt;"", Sheet1!BG233,"")</f>
        <v/>
      </c>
      <c r="W233" s="45" t="str">
        <f>IF(Sheet1!BH233&lt;&gt;"", Sheet1!BH233,"")</f>
        <v/>
      </c>
      <c r="X233" s="45" t="str">
        <f>IF(Sheet1!BI233&lt;&gt;"", Sheet1!BI233,"")</f>
        <v/>
      </c>
      <c r="Y233" s="45" t="str">
        <f>IF(Sheet1!BJ233="N", 0, IF(Sheet1!BK233&lt;&gt;"", Sheet1!BK233,""))</f>
        <v/>
      </c>
      <c r="Z233" s="45" t="str">
        <f>IF(Sheet1!BK233="N", 0, IF(Sheet1!BL233&lt;&gt;"", Sheet1!BL233,""))</f>
        <v/>
      </c>
      <c r="AA233" s="45" t="str">
        <f>IF(Sheet1!BN233&lt;&gt;"", Sheet1!BN233, "")</f>
        <v/>
      </c>
      <c r="AB233" s="45" t="str">
        <f>IF(Sheet1!BO233="Y", "Yes", IF(Sheet1!BO233="N", "No", IF(Sheet1!BO233="NA", "NA","")))</f>
        <v/>
      </c>
      <c r="AC233" s="45" t="str">
        <f>IF(Sheet1!BO233="N", "No", IF(Sheet1!BO233="NA", "No kids", IF(Sheet1!BP233="Y", "Enough", IF(Sheet1!BP233="N", "Not enough", ""))))</f>
        <v/>
      </c>
      <c r="AD233" s="45" t="str">
        <f>IF(Sheet1!BQ233="Y", "Yes", IF(Sheet1!BQ233="N", "No",""))</f>
        <v/>
      </c>
      <c r="AE233" s="45" t="str">
        <f>IF(Sheet1!BR233&lt;&gt;"", Sheet1!BR233, "")</f>
        <v/>
      </c>
      <c r="AF233" s="45" t="str">
        <f>IF(Sheet1!BS233&lt;&gt;"", "Yes", IF(Sheet1!BT233&lt;&gt;"", "No", IF(Sheet1!BU233&lt;&gt;"", "No surviving parent", IF(Sheet1!BV233&lt;&gt;"", "Don't know",""))))</f>
        <v/>
      </c>
      <c r="AG233" s="45" t="str">
        <f>IF(Sheet1!BW233&lt;&gt;"", "Yes", IF(Sheet1!BX233&lt;&gt;"", "No", IF(Sheet1!BY233&lt;&gt;"", "No surviving parent", IF(Sheet1!BZ233&lt;&gt;"", "Don't know",""))))</f>
        <v/>
      </c>
      <c r="AH233" s="45" t="str">
        <f>IF(Sheet1!CA233&lt;&gt;"", "Yes","")</f>
        <v/>
      </c>
      <c r="AI233" s="45" t="str">
        <f>IF(Sheet1!CB233&lt;&gt;"", "Yes","")</f>
        <v/>
      </c>
      <c r="AJ233" s="45" t="str">
        <f>IF(Sheet1!CC233&lt;&gt;"", "Yes","")</f>
        <v/>
      </c>
      <c r="AK233" s="45" t="str">
        <f>IF(Sheet1!CD233&lt;&gt;"", "Yes","")</f>
        <v/>
      </c>
      <c r="AL233" s="45" t="str">
        <f>IF(Sheet1!CE233&lt;&gt;"", "Yes","")</f>
        <v/>
      </c>
      <c r="AM233" s="45" t="str">
        <f>IF(Sheet1!CF233&lt;&gt;"", Sheet1!CF233, "")</f>
        <v/>
      </c>
      <c r="AN233" s="45" t="str">
        <f>IF(Sheet1!CG233="Y", "Yes", IF(Sheet1!CG233="N", "No",""))</f>
        <v/>
      </c>
      <c r="AO233" s="45" t="str">
        <f>IF(Sheet1!CH233&lt;&gt;"", Sheet1!CH233, "")</f>
        <v/>
      </c>
      <c r="AP233" s="45" t="str">
        <f>IF(Sheet1!CI233&lt;&gt;"", "No family support", IF(Sheet1!CJ233&lt;&gt;"", "A little family support", IF(Sheet1!CK233&lt;&gt;"", "A lot of family support","")))</f>
        <v/>
      </c>
      <c r="AQ233" s="45" t="str">
        <f>IF(Sheet1!CL233&lt;&gt;"", Sheet1!CL233, "")</f>
        <v/>
      </c>
      <c r="AR233" s="45" t="str">
        <f>IF(Sheet1!CM233="Y", "Yes", IF(Sheet1!CM233="N", "No",""))</f>
        <v/>
      </c>
      <c r="AS233" s="45" t="str">
        <f>IF(Sheet1!CN233&lt;&gt;"", "Boys and Girls Club was supportive", "")</f>
        <v/>
      </c>
      <c r="AT233" s="45" t="str">
        <f>IF(Sheet1!CO233&lt;&gt;"", "Supported by Reach program", "")</f>
        <v/>
      </c>
      <c r="AU233" s="45" t="str">
        <f>IF(Sheet1!CP233&lt;&gt;"", "Supported by Girls Inc", "")</f>
        <v/>
      </c>
      <c r="AV233" s="45" t="str">
        <f>IF(Sheet1!CQ233&lt;&gt;"", "Supported by sports teams", "")</f>
        <v/>
      </c>
      <c r="AW233" s="45" t="str">
        <f>IF(Sheet1!CR233&lt;&gt;"", "Supported by other groups", "")</f>
        <v/>
      </c>
      <c r="AX233" s="45" t="str">
        <f>IF(Sheet1!CS233&lt;&gt;"", Sheet1!CS233, "")</f>
        <v/>
      </c>
      <c r="AY233" s="45" t="str">
        <f>IF(Sheet1!CT233="Y", "Yes", IF(Sheet1!CT233="N", "No", ""))</f>
        <v/>
      </c>
      <c r="AZ233" s="45" t="str">
        <f>IF(Sheet1!CU233="Y", "Yes", IF(Sheet1!CU233="N", "No", ""))</f>
        <v/>
      </c>
      <c r="BA233" s="45" t="str">
        <f>IF(Sheet1!CV233&lt;&gt;"", "Yes", "")</f>
        <v/>
      </c>
      <c r="BB233" s="45" t="str">
        <f>IF(Sheet1!CW233&lt;&gt;"", "Yes", "")</f>
        <v/>
      </c>
      <c r="BC233" s="45" t="str">
        <f>IF(Sheet1!CX233&lt;&gt;"", "Yes", "")</f>
        <v/>
      </c>
      <c r="BD233" s="45" t="str">
        <f>IF(Sheet1!CY233&lt;&gt;"", "Yes", "")</f>
        <v/>
      </c>
      <c r="BE233" s="45" t="str">
        <f>IF(Sheet1!CZ233="N", "Didn't see one", IF(Sheet1!CZ233="Y", IF(Sheet1!DA233="Y", "It helped", IF(Sheet1!DA233="N", "It didn't help", "")), ""))</f>
        <v/>
      </c>
      <c r="BF233" s="45" t="str">
        <f>IF(Sheet1!DB233&lt;&gt;"", Sheet1!DB233, "")</f>
        <v/>
      </c>
      <c r="BG233" s="45" t="str">
        <f>IF(Sheet1!DC233="Y", "Yes", IF(Sheet1!DC233="N", "No", ""))</f>
        <v/>
      </c>
      <c r="BH233" s="45" t="str">
        <f>IF(Sheet1!DD233="Y", "Yes", IF(Sheet1!DD233="N", "No", ""))</f>
        <v/>
      </c>
      <c r="BI233" s="45" t="str">
        <f>IF(Sheet1!DE233&lt;&gt;"", "Before", IF(Sheet1!DF233&lt;&gt;"", "After", IF(Sheet1!DG233&lt;&gt;"", "Never in a gang","")))</f>
        <v/>
      </c>
      <c r="BJ233" s="45" t="str">
        <f>IF(Sheet1!DG233&lt;&gt;"", "", IF(Sheet1!DH233&lt;&gt;"", Sheet1!DH233, ""))</f>
        <v/>
      </c>
      <c r="BK233" s="45" t="str">
        <f>IF(Sheet1!DI233="Y", "Yes", IF(Sheet1!DI233="N", "No", ""))</f>
        <v/>
      </c>
      <c r="BL233" s="45" t="str">
        <f>IF(Sheet1!DI233="Y", IF(Sheet1!DJ233&lt;&gt;"", Sheet1!DJ233, ""), "")</f>
        <v/>
      </c>
      <c r="BM233" s="45" t="str">
        <f>IF(Sheet1!DL233&lt;&gt;"", Sheet1!DL233, "")</f>
        <v/>
      </c>
      <c r="BN233" s="45" t="str">
        <f>IF(Sheet1!DM233="Y", "Yes", IF(Sheet1!DM233="N", "No", ""))</f>
        <v/>
      </c>
    </row>
    <row r="234" spans="2:66">
      <c r="B234" s="32" t="str">
        <f>IF(Sheet1!B234="M","Male", IF(Sheet1!B234="F","Female",""))</f>
        <v/>
      </c>
      <c r="C234" s="32" t="str">
        <f>IF(Sheet1!C234&lt;&gt;"","&lt;20",IF(Sheet1!D234&lt;&gt;"","21-30",IF(Sheet1!E234&lt;&gt;"","31-40",(IF(Sheet1!F234&lt;&gt;"","41-50",IF(Sheet1!G234&lt;&gt;"","50+",""))))))</f>
        <v/>
      </c>
      <c r="D234" s="32" t="str">
        <f>IF(Sheet1!H234&lt;&gt;"","Latino",IF(Sheet1!I234&lt;&gt;"", "White", IF(Sheet1!J234&lt;&gt;"", "Asian", IF(Sheet1!K234&lt;&gt;"", "African-American",IF(Sheet1!L234&lt;&gt;"", "Other","")))))</f>
        <v/>
      </c>
      <c r="E234" s="32" t="str">
        <f>IF(Sheet1!M234="N","No",IF(Sheet1!M234="Y","Yes",""))</f>
        <v/>
      </c>
      <c r="F234" s="32" t="str">
        <f>IF(Sheet1!N234&lt;&gt;"","Primary",IF(Sheet1!O234&lt;&gt;"","Middle",IF(Sheet1!P234&lt;&gt;"","Some HS",IF(Sheet1!Q234&lt;&gt;"","HS Diploma",IF(Sheet1!R234&lt;&gt;"","Some College",IF(Sheet1!S234&lt;&gt;"","College Diploma",""))))))</f>
        <v/>
      </c>
      <c r="G234" s="32" t="str">
        <f>IF(Sheet1!U234&lt;&gt;"", "&lt;5", IF(Sheet1!V234&lt;&gt;"", "5-19", IF(Sheet1!W234&lt;&gt;"", "20-40", IF(Sheet1!X234&lt;&gt;"", "&gt;40",""))))</f>
        <v/>
      </c>
      <c r="H234" s="32" t="str">
        <f>IF(Sheet1!Y234&lt;&gt;"", "Parents", IF(Sheet1!Z234&lt;&gt;"", "Illegal Activity", IF(Sheet1!AA234&lt;&gt;"", "Gov't Support", IF(Sheet1!AB234&lt;&gt;"", "Other",""))))</f>
        <v/>
      </c>
      <c r="I234" s="32" t="str">
        <f>IF(Sheet1!AC234="Y", "Yes", IF(Sheet1!AC234="N", "No", ""))</f>
        <v/>
      </c>
      <c r="J234" s="32" t="str">
        <f>IF(Sheet1!AD234="N", "0", IF(Sheet1!AE234&lt;&gt;"", "1", IF(Sheet1!AF234&lt;&gt;"", "2-3", IF(Sheet1!AG234&lt;&gt;"", "4-6", IF(Sheet1!AH234&lt;&gt;"", "7+","")))))</f>
        <v/>
      </c>
      <c r="K234" s="32" t="str">
        <f>IF(Sheet1!AI234&lt;&gt;"", "English", IF(Sheet1!AJ234&lt;&gt;"", "Spanish", IF(Sheet1!AK234&lt;&gt;"", "Other","")))</f>
        <v/>
      </c>
      <c r="L234" s="32" t="str">
        <f>IF(Sheet1!AL234&lt;&gt;"","&lt;$20,000",IF(Sheet1!AM234&lt;&gt;"","$20-49K",IF(Sheet1!AN234&lt;&gt;"","$50-100K",IF(Sheet1!AO234&lt;&gt;"","&gt;$100K",""))))</f>
        <v/>
      </c>
      <c r="M234" s="32" t="str">
        <f>IF(Sheet1!AP234="Y", "Yes", IF(Sheet1!AP234="N", "No",""))</f>
        <v/>
      </c>
      <c r="N234" s="51" t="str">
        <f>IF(Sheet1!AQ234="Y", "Yes", IF(Sheet1!AQ234="N", "No",""))</f>
        <v/>
      </c>
      <c r="O234" s="45" t="str">
        <f>IF(Sheet1!AR234="N", 0, IF(Sheet1!AS234&lt;&gt;"", Sheet1!AS234, ""))</f>
        <v/>
      </c>
      <c r="P234" s="45" t="str">
        <f>IF(Sheet1!AT234&lt;&gt;"", "Never", IF(Sheet1!AU234&lt;&gt;"", "Sometimes", IF(Sheet1!AV234&lt;&gt;"", "Often", IF(Sheet1!AW234&lt;&gt;"", "Always",""))))</f>
        <v/>
      </c>
      <c r="Q234" s="45" t="str">
        <f>IF(Sheet1!AX234="Y", "Yes", IF(Sheet1!AX234="N", "No",""))</f>
        <v/>
      </c>
      <c r="R234" s="45" t="str">
        <f>IF(Sheet1!AY234="Y", IF(Sheet1!AZ234&lt;&gt;"", Sheet1!AZ234-Sheet1!DK234+Sheet1!DL234, ""),"")</f>
        <v/>
      </c>
      <c r="S234" s="45" t="str">
        <f>IF(Sheet1!BA234="Y", IF(Sheet1!BB234&lt;&gt;"", Sheet1!BB234-Sheet1!DK234+Sheet1!DL234, ""),"")</f>
        <v/>
      </c>
      <c r="T234" s="45" t="str">
        <f>IF(Sheet1!BC234="Y", IF(Sheet1!BD234&lt;&gt;"", Sheet1!BD234-Sheet1!DK234+Sheet1!DL234, ""),"")</f>
        <v/>
      </c>
      <c r="U234" s="45" t="str">
        <f>IF(Sheet1!BE234="Y", IF(Sheet1!BF234&lt;&gt;"", Sheet1!BF234-Sheet1!DK234+Sheet1!DL234, ""),"")</f>
        <v/>
      </c>
      <c r="V234" s="45" t="str">
        <f>IF(Sheet1!BG234&lt;&gt;"", Sheet1!BG234,"")</f>
        <v/>
      </c>
      <c r="W234" s="45" t="str">
        <f>IF(Sheet1!BH234&lt;&gt;"", Sheet1!BH234,"")</f>
        <v/>
      </c>
      <c r="X234" s="45" t="str">
        <f>IF(Sheet1!BI234&lt;&gt;"", Sheet1!BI234,"")</f>
        <v/>
      </c>
      <c r="Y234" s="45" t="str">
        <f>IF(Sheet1!BJ234="N", 0, IF(Sheet1!BK234&lt;&gt;"", Sheet1!BK234,""))</f>
        <v/>
      </c>
      <c r="Z234" s="45" t="str">
        <f>IF(Sheet1!BK234="N", 0, IF(Sheet1!BL234&lt;&gt;"", Sheet1!BL234,""))</f>
        <v/>
      </c>
      <c r="AA234" s="45" t="str">
        <f>IF(Sheet1!BN234&lt;&gt;"", Sheet1!BN234, "")</f>
        <v/>
      </c>
      <c r="AB234" s="45" t="str">
        <f>IF(Sheet1!BO234="Y", "Yes", IF(Sheet1!BO234="N", "No", IF(Sheet1!BO234="NA", "NA","")))</f>
        <v/>
      </c>
      <c r="AC234" s="45" t="str">
        <f>IF(Sheet1!BO234="N", "No", IF(Sheet1!BO234="NA", "No kids", IF(Sheet1!BP234="Y", "Enough", IF(Sheet1!BP234="N", "Not enough", ""))))</f>
        <v/>
      </c>
      <c r="AD234" s="45" t="str">
        <f>IF(Sheet1!BQ234="Y", "Yes", IF(Sheet1!BQ234="N", "No",""))</f>
        <v/>
      </c>
      <c r="AE234" s="45" t="str">
        <f>IF(Sheet1!BR234&lt;&gt;"", Sheet1!BR234, "")</f>
        <v/>
      </c>
      <c r="AF234" s="45" t="str">
        <f>IF(Sheet1!BS234&lt;&gt;"", "Yes", IF(Sheet1!BT234&lt;&gt;"", "No", IF(Sheet1!BU234&lt;&gt;"", "No surviving parent", IF(Sheet1!BV234&lt;&gt;"", "Don't know",""))))</f>
        <v/>
      </c>
      <c r="AG234" s="45" t="str">
        <f>IF(Sheet1!BW234&lt;&gt;"", "Yes", IF(Sheet1!BX234&lt;&gt;"", "No", IF(Sheet1!BY234&lt;&gt;"", "No surviving parent", IF(Sheet1!BZ234&lt;&gt;"", "Don't know",""))))</f>
        <v/>
      </c>
      <c r="AH234" s="45" t="str">
        <f>IF(Sheet1!CA234&lt;&gt;"", "Yes","")</f>
        <v/>
      </c>
      <c r="AI234" s="45" t="str">
        <f>IF(Sheet1!CB234&lt;&gt;"", "Yes","")</f>
        <v/>
      </c>
      <c r="AJ234" s="45" t="str">
        <f>IF(Sheet1!CC234&lt;&gt;"", "Yes","")</f>
        <v/>
      </c>
      <c r="AK234" s="45" t="str">
        <f>IF(Sheet1!CD234&lt;&gt;"", "Yes","")</f>
        <v/>
      </c>
      <c r="AL234" s="45" t="str">
        <f>IF(Sheet1!CE234&lt;&gt;"", "Yes","")</f>
        <v/>
      </c>
      <c r="AM234" s="45" t="str">
        <f>IF(Sheet1!CF234&lt;&gt;"", Sheet1!CF234, "")</f>
        <v/>
      </c>
      <c r="AN234" s="45" t="str">
        <f>IF(Sheet1!CG234="Y", "Yes", IF(Sheet1!CG234="N", "No",""))</f>
        <v/>
      </c>
      <c r="AO234" s="45" t="str">
        <f>IF(Sheet1!CH234&lt;&gt;"", Sheet1!CH234, "")</f>
        <v/>
      </c>
      <c r="AP234" s="45" t="str">
        <f>IF(Sheet1!CI234&lt;&gt;"", "No family support", IF(Sheet1!CJ234&lt;&gt;"", "A little family support", IF(Sheet1!CK234&lt;&gt;"", "A lot of family support","")))</f>
        <v/>
      </c>
      <c r="AQ234" s="45" t="str">
        <f>IF(Sheet1!CL234&lt;&gt;"", Sheet1!CL234, "")</f>
        <v/>
      </c>
      <c r="AR234" s="45" t="str">
        <f>IF(Sheet1!CM234="Y", "Yes", IF(Sheet1!CM234="N", "No",""))</f>
        <v/>
      </c>
      <c r="AS234" s="45" t="str">
        <f>IF(Sheet1!CN234&lt;&gt;"", "Boys and Girls Club was supportive", "")</f>
        <v/>
      </c>
      <c r="AT234" s="45" t="str">
        <f>IF(Sheet1!CO234&lt;&gt;"", "Supported by Reach program", "")</f>
        <v/>
      </c>
      <c r="AU234" s="45" t="str">
        <f>IF(Sheet1!CP234&lt;&gt;"", "Supported by Girls Inc", "")</f>
        <v/>
      </c>
      <c r="AV234" s="45" t="str">
        <f>IF(Sheet1!CQ234&lt;&gt;"", "Supported by sports teams", "")</f>
        <v/>
      </c>
      <c r="AW234" s="45" t="str">
        <f>IF(Sheet1!CR234&lt;&gt;"", "Supported by other groups", "")</f>
        <v/>
      </c>
      <c r="AX234" s="45" t="str">
        <f>IF(Sheet1!CS234&lt;&gt;"", Sheet1!CS234, "")</f>
        <v/>
      </c>
      <c r="AY234" s="45" t="str">
        <f>IF(Sheet1!CT234="Y", "Yes", IF(Sheet1!CT234="N", "No", ""))</f>
        <v/>
      </c>
      <c r="AZ234" s="45" t="str">
        <f>IF(Sheet1!CU234="Y", "Yes", IF(Sheet1!CU234="N", "No", ""))</f>
        <v/>
      </c>
      <c r="BA234" s="45" t="str">
        <f>IF(Sheet1!CV234&lt;&gt;"", "Yes", "")</f>
        <v/>
      </c>
      <c r="BB234" s="45" t="str">
        <f>IF(Sheet1!CW234&lt;&gt;"", "Yes", "")</f>
        <v/>
      </c>
      <c r="BC234" s="45" t="str">
        <f>IF(Sheet1!CX234&lt;&gt;"", "Yes", "")</f>
        <v/>
      </c>
      <c r="BD234" s="45" t="str">
        <f>IF(Sheet1!CY234&lt;&gt;"", "Yes", "")</f>
        <v/>
      </c>
      <c r="BE234" s="45" t="str">
        <f>IF(Sheet1!CZ234="N", "Didn't see one", IF(Sheet1!CZ234="Y", IF(Sheet1!DA234="Y", "It helped", IF(Sheet1!DA234="N", "It didn't help", "")), ""))</f>
        <v/>
      </c>
      <c r="BF234" s="45" t="str">
        <f>IF(Sheet1!DB234&lt;&gt;"", Sheet1!DB234, "")</f>
        <v/>
      </c>
      <c r="BG234" s="45" t="str">
        <f>IF(Sheet1!DC234="Y", "Yes", IF(Sheet1!DC234="N", "No", ""))</f>
        <v/>
      </c>
      <c r="BH234" s="45" t="str">
        <f>IF(Sheet1!DD234="Y", "Yes", IF(Sheet1!DD234="N", "No", ""))</f>
        <v/>
      </c>
      <c r="BI234" s="45" t="str">
        <f>IF(Sheet1!DE234&lt;&gt;"", "Before", IF(Sheet1!DF234&lt;&gt;"", "After", IF(Sheet1!DG234&lt;&gt;"", "Never in a gang","")))</f>
        <v/>
      </c>
      <c r="BJ234" s="45" t="str">
        <f>IF(Sheet1!DG234&lt;&gt;"", "", IF(Sheet1!DH234&lt;&gt;"", Sheet1!DH234, ""))</f>
        <v/>
      </c>
      <c r="BK234" s="45" t="str">
        <f>IF(Sheet1!DI234="Y", "Yes", IF(Sheet1!DI234="N", "No", ""))</f>
        <v/>
      </c>
      <c r="BL234" s="45" t="str">
        <f>IF(Sheet1!DI234="Y", IF(Sheet1!DJ234&lt;&gt;"", Sheet1!DJ234, ""), "")</f>
        <v/>
      </c>
      <c r="BM234" s="45" t="str">
        <f>IF(Sheet1!DL234&lt;&gt;"", Sheet1!DL234, "")</f>
        <v/>
      </c>
      <c r="BN234" s="45" t="str">
        <f>IF(Sheet1!DM234="Y", "Yes", IF(Sheet1!DM234="N", "No", ""))</f>
        <v/>
      </c>
    </row>
    <row r="235" spans="2:66">
      <c r="B235" s="32" t="str">
        <f>IF(Sheet1!B235="M","Male", IF(Sheet1!B235="F","Female",""))</f>
        <v/>
      </c>
      <c r="C235" s="32" t="str">
        <f>IF(Sheet1!C235&lt;&gt;"","&lt;20",IF(Sheet1!D235&lt;&gt;"","21-30",IF(Sheet1!E235&lt;&gt;"","31-40",(IF(Sheet1!F235&lt;&gt;"","41-50",IF(Sheet1!G235&lt;&gt;"","50+",""))))))</f>
        <v/>
      </c>
      <c r="D235" s="32" t="str">
        <f>IF(Sheet1!H235&lt;&gt;"","Latino",IF(Sheet1!I235&lt;&gt;"", "White", IF(Sheet1!J235&lt;&gt;"", "Asian", IF(Sheet1!K235&lt;&gt;"", "African-American",IF(Sheet1!L235&lt;&gt;"", "Other","")))))</f>
        <v/>
      </c>
      <c r="E235" s="32" t="str">
        <f>IF(Sheet1!M235="N","No",IF(Sheet1!M235="Y","Yes",""))</f>
        <v/>
      </c>
      <c r="F235" s="32" t="str">
        <f>IF(Sheet1!N235&lt;&gt;"","Primary",IF(Sheet1!O235&lt;&gt;"","Middle",IF(Sheet1!P235&lt;&gt;"","Some HS",IF(Sheet1!Q235&lt;&gt;"","HS Diploma",IF(Sheet1!R235&lt;&gt;"","Some College",IF(Sheet1!S235&lt;&gt;"","College Diploma",""))))))</f>
        <v/>
      </c>
      <c r="G235" s="32" t="str">
        <f>IF(Sheet1!U235&lt;&gt;"", "&lt;5", IF(Sheet1!V235&lt;&gt;"", "5-19", IF(Sheet1!W235&lt;&gt;"", "20-40", IF(Sheet1!X235&lt;&gt;"", "&gt;40",""))))</f>
        <v/>
      </c>
      <c r="H235" s="32" t="str">
        <f>IF(Sheet1!Y235&lt;&gt;"", "Parents", IF(Sheet1!Z235&lt;&gt;"", "Illegal Activity", IF(Sheet1!AA235&lt;&gt;"", "Gov't Support", IF(Sheet1!AB235&lt;&gt;"", "Other",""))))</f>
        <v/>
      </c>
      <c r="I235" s="32" t="str">
        <f>IF(Sheet1!AC235="Y", "Yes", IF(Sheet1!AC235="N", "No", ""))</f>
        <v/>
      </c>
      <c r="J235" s="32" t="str">
        <f>IF(Sheet1!AD235="N", "0", IF(Sheet1!AE235&lt;&gt;"", "1", IF(Sheet1!AF235&lt;&gt;"", "2-3", IF(Sheet1!AG235&lt;&gt;"", "4-6", IF(Sheet1!AH235&lt;&gt;"", "7+","")))))</f>
        <v/>
      </c>
      <c r="K235" s="32" t="str">
        <f>IF(Sheet1!AI235&lt;&gt;"", "English", IF(Sheet1!AJ235&lt;&gt;"", "Spanish", IF(Sheet1!AK235&lt;&gt;"", "Other","")))</f>
        <v/>
      </c>
      <c r="L235" s="32" t="str">
        <f>IF(Sheet1!AL235&lt;&gt;"","&lt;$20,000",IF(Sheet1!AM235&lt;&gt;"","$20-49K",IF(Sheet1!AN235&lt;&gt;"","$50-100K",IF(Sheet1!AO235&lt;&gt;"","&gt;$100K",""))))</f>
        <v/>
      </c>
      <c r="M235" s="32" t="str">
        <f>IF(Sheet1!AP235="Y", "Yes", IF(Sheet1!AP235="N", "No",""))</f>
        <v/>
      </c>
      <c r="N235" s="51" t="str">
        <f>IF(Sheet1!AQ235="Y", "Yes", IF(Sheet1!AQ235="N", "No",""))</f>
        <v/>
      </c>
      <c r="O235" s="45" t="str">
        <f>IF(Sheet1!AR235="N", 0, IF(Sheet1!AS235&lt;&gt;"", Sheet1!AS235, ""))</f>
        <v/>
      </c>
      <c r="P235" s="45" t="str">
        <f>IF(Sheet1!AT235&lt;&gt;"", "Never", IF(Sheet1!AU235&lt;&gt;"", "Sometimes", IF(Sheet1!AV235&lt;&gt;"", "Often", IF(Sheet1!AW235&lt;&gt;"", "Always",""))))</f>
        <v/>
      </c>
      <c r="Q235" s="45" t="str">
        <f>IF(Sheet1!AX235="Y", "Yes", IF(Sheet1!AX235="N", "No",""))</f>
        <v/>
      </c>
      <c r="R235" s="45" t="str">
        <f>IF(Sheet1!AY235="Y", IF(Sheet1!AZ235&lt;&gt;"", Sheet1!AZ235-Sheet1!DK235+Sheet1!DL235, ""),"")</f>
        <v/>
      </c>
      <c r="S235" s="45" t="str">
        <f>IF(Sheet1!BA235="Y", IF(Sheet1!BB235&lt;&gt;"", Sheet1!BB235-Sheet1!DK235+Sheet1!DL235, ""),"")</f>
        <v/>
      </c>
      <c r="T235" s="45" t="str">
        <f>IF(Sheet1!BC235="Y", IF(Sheet1!BD235&lt;&gt;"", Sheet1!BD235-Sheet1!DK235+Sheet1!DL235, ""),"")</f>
        <v/>
      </c>
      <c r="U235" s="45" t="str">
        <f>IF(Sheet1!BE235="Y", IF(Sheet1!BF235&lt;&gt;"", Sheet1!BF235-Sheet1!DK235+Sheet1!DL235, ""),"")</f>
        <v/>
      </c>
      <c r="V235" s="45" t="str">
        <f>IF(Sheet1!BG235&lt;&gt;"", Sheet1!BG235,"")</f>
        <v/>
      </c>
      <c r="W235" s="45" t="str">
        <f>IF(Sheet1!BH235&lt;&gt;"", Sheet1!BH235,"")</f>
        <v/>
      </c>
      <c r="X235" s="45" t="str">
        <f>IF(Sheet1!BI235&lt;&gt;"", Sheet1!BI235,"")</f>
        <v/>
      </c>
      <c r="Y235" s="45" t="str">
        <f>IF(Sheet1!BJ235="N", 0, IF(Sheet1!BK235&lt;&gt;"", Sheet1!BK235,""))</f>
        <v/>
      </c>
      <c r="Z235" s="45" t="str">
        <f>IF(Sheet1!BK235="N", 0, IF(Sheet1!BL235&lt;&gt;"", Sheet1!BL235,""))</f>
        <v/>
      </c>
      <c r="AA235" s="45" t="str">
        <f>IF(Sheet1!BN235&lt;&gt;"", Sheet1!BN235, "")</f>
        <v/>
      </c>
      <c r="AB235" s="45" t="str">
        <f>IF(Sheet1!BO235="Y", "Yes", IF(Sheet1!BO235="N", "No", IF(Sheet1!BO235="NA", "NA","")))</f>
        <v/>
      </c>
      <c r="AC235" s="45" t="str">
        <f>IF(Sheet1!BO235="N", "No", IF(Sheet1!BO235="NA", "No kids", IF(Sheet1!BP235="Y", "Enough", IF(Sheet1!BP235="N", "Not enough", ""))))</f>
        <v/>
      </c>
      <c r="AD235" s="45" t="str">
        <f>IF(Sheet1!BQ235="Y", "Yes", IF(Sheet1!BQ235="N", "No",""))</f>
        <v/>
      </c>
      <c r="AE235" s="45" t="str">
        <f>IF(Sheet1!BR235&lt;&gt;"", Sheet1!BR235, "")</f>
        <v/>
      </c>
      <c r="AF235" s="45" t="str">
        <f>IF(Sheet1!BS235&lt;&gt;"", "Yes", IF(Sheet1!BT235&lt;&gt;"", "No", IF(Sheet1!BU235&lt;&gt;"", "No surviving parent", IF(Sheet1!BV235&lt;&gt;"", "Don't know",""))))</f>
        <v/>
      </c>
      <c r="AG235" s="45" t="str">
        <f>IF(Sheet1!BW235&lt;&gt;"", "Yes", IF(Sheet1!BX235&lt;&gt;"", "No", IF(Sheet1!BY235&lt;&gt;"", "No surviving parent", IF(Sheet1!BZ235&lt;&gt;"", "Don't know",""))))</f>
        <v/>
      </c>
      <c r="AH235" s="45" t="str">
        <f>IF(Sheet1!CA235&lt;&gt;"", "Yes","")</f>
        <v/>
      </c>
      <c r="AI235" s="45" t="str">
        <f>IF(Sheet1!CB235&lt;&gt;"", "Yes","")</f>
        <v/>
      </c>
      <c r="AJ235" s="45" t="str">
        <f>IF(Sheet1!CC235&lt;&gt;"", "Yes","")</f>
        <v/>
      </c>
      <c r="AK235" s="45" t="str">
        <f>IF(Sheet1!CD235&lt;&gt;"", "Yes","")</f>
        <v/>
      </c>
      <c r="AL235" s="45" t="str">
        <f>IF(Sheet1!CE235&lt;&gt;"", "Yes","")</f>
        <v/>
      </c>
      <c r="AM235" s="45" t="str">
        <f>IF(Sheet1!CF235&lt;&gt;"", Sheet1!CF235, "")</f>
        <v/>
      </c>
      <c r="AN235" s="45" t="str">
        <f>IF(Sheet1!CG235="Y", "Yes", IF(Sheet1!CG235="N", "No",""))</f>
        <v/>
      </c>
      <c r="AO235" s="45" t="str">
        <f>IF(Sheet1!CH235&lt;&gt;"", Sheet1!CH235, "")</f>
        <v/>
      </c>
      <c r="AP235" s="45" t="str">
        <f>IF(Sheet1!CI235&lt;&gt;"", "No family support", IF(Sheet1!CJ235&lt;&gt;"", "A little family support", IF(Sheet1!CK235&lt;&gt;"", "A lot of family support","")))</f>
        <v/>
      </c>
      <c r="AQ235" s="45" t="str">
        <f>IF(Sheet1!CL235&lt;&gt;"", Sheet1!CL235, "")</f>
        <v/>
      </c>
      <c r="AR235" s="45" t="str">
        <f>IF(Sheet1!CM235="Y", "Yes", IF(Sheet1!CM235="N", "No",""))</f>
        <v/>
      </c>
      <c r="AS235" s="45" t="str">
        <f>IF(Sheet1!CN235&lt;&gt;"", "Boys and Girls Club was supportive", "")</f>
        <v/>
      </c>
      <c r="AT235" s="45" t="str">
        <f>IF(Sheet1!CO235&lt;&gt;"", "Supported by Reach program", "")</f>
        <v/>
      </c>
      <c r="AU235" s="45" t="str">
        <f>IF(Sheet1!CP235&lt;&gt;"", "Supported by Girls Inc", "")</f>
        <v/>
      </c>
      <c r="AV235" s="45" t="str">
        <f>IF(Sheet1!CQ235&lt;&gt;"", "Supported by sports teams", "")</f>
        <v/>
      </c>
      <c r="AW235" s="45" t="str">
        <f>IF(Sheet1!CR235&lt;&gt;"", "Supported by other groups", "")</f>
        <v/>
      </c>
      <c r="AX235" s="45" t="str">
        <f>IF(Sheet1!CS235&lt;&gt;"", Sheet1!CS235, "")</f>
        <v/>
      </c>
      <c r="AY235" s="45" t="str">
        <f>IF(Sheet1!CT235="Y", "Yes", IF(Sheet1!CT235="N", "No", ""))</f>
        <v/>
      </c>
      <c r="AZ235" s="45" t="str">
        <f>IF(Sheet1!CU235="Y", "Yes", IF(Sheet1!CU235="N", "No", ""))</f>
        <v/>
      </c>
      <c r="BA235" s="45" t="str">
        <f>IF(Sheet1!CV235&lt;&gt;"", "Yes", "")</f>
        <v/>
      </c>
      <c r="BB235" s="45" t="str">
        <f>IF(Sheet1!CW235&lt;&gt;"", "Yes", "")</f>
        <v/>
      </c>
      <c r="BC235" s="45" t="str">
        <f>IF(Sheet1!CX235&lt;&gt;"", "Yes", "")</f>
        <v/>
      </c>
      <c r="BD235" s="45" t="str">
        <f>IF(Sheet1!CY235&lt;&gt;"", "Yes", "")</f>
        <v/>
      </c>
      <c r="BE235" s="45" t="str">
        <f>IF(Sheet1!CZ235="N", "Didn't see one", IF(Sheet1!CZ235="Y", IF(Sheet1!DA235="Y", "It helped", IF(Sheet1!DA235="N", "It didn't help", "")), ""))</f>
        <v/>
      </c>
      <c r="BF235" s="45" t="str">
        <f>IF(Sheet1!DB235&lt;&gt;"", Sheet1!DB235, "")</f>
        <v/>
      </c>
      <c r="BG235" s="45" t="str">
        <f>IF(Sheet1!DC235="Y", "Yes", IF(Sheet1!DC235="N", "No", ""))</f>
        <v/>
      </c>
      <c r="BH235" s="45" t="str">
        <f>IF(Sheet1!DD235="Y", "Yes", IF(Sheet1!DD235="N", "No", ""))</f>
        <v/>
      </c>
      <c r="BI235" s="45" t="str">
        <f>IF(Sheet1!DE235&lt;&gt;"", "Before", IF(Sheet1!DF235&lt;&gt;"", "After", IF(Sheet1!DG235&lt;&gt;"", "Never in a gang","")))</f>
        <v/>
      </c>
      <c r="BJ235" s="45" t="str">
        <f>IF(Sheet1!DG235&lt;&gt;"", "", IF(Sheet1!DH235&lt;&gt;"", Sheet1!DH235, ""))</f>
        <v/>
      </c>
      <c r="BK235" s="45" t="str">
        <f>IF(Sheet1!DI235="Y", "Yes", IF(Sheet1!DI235="N", "No", ""))</f>
        <v/>
      </c>
      <c r="BL235" s="45" t="str">
        <f>IF(Sheet1!DI235="Y", IF(Sheet1!DJ235&lt;&gt;"", Sheet1!DJ235, ""), "")</f>
        <v/>
      </c>
      <c r="BM235" s="45" t="str">
        <f>IF(Sheet1!DL235&lt;&gt;"", Sheet1!DL235, "")</f>
        <v/>
      </c>
      <c r="BN235" s="45" t="str">
        <f>IF(Sheet1!DM235="Y", "Yes", IF(Sheet1!DM235="N", "No", ""))</f>
        <v/>
      </c>
    </row>
    <row r="236" spans="2:66">
      <c r="B236" s="32" t="str">
        <f>IF(Sheet1!B236="M","Male", IF(Sheet1!B236="F","Female",""))</f>
        <v/>
      </c>
      <c r="C236" s="32" t="str">
        <f>IF(Sheet1!C236&lt;&gt;"","&lt;20",IF(Sheet1!D236&lt;&gt;"","21-30",IF(Sheet1!E236&lt;&gt;"","31-40",(IF(Sheet1!F236&lt;&gt;"","41-50",IF(Sheet1!G236&lt;&gt;"","50+",""))))))</f>
        <v/>
      </c>
      <c r="D236" s="32" t="str">
        <f>IF(Sheet1!H236&lt;&gt;"","Latino",IF(Sheet1!I236&lt;&gt;"", "White", IF(Sheet1!J236&lt;&gt;"", "Asian", IF(Sheet1!K236&lt;&gt;"", "African-American",IF(Sheet1!L236&lt;&gt;"", "Other","")))))</f>
        <v/>
      </c>
      <c r="E236" s="32" t="str">
        <f>IF(Sheet1!M236="N","No",IF(Sheet1!M236="Y","Yes",""))</f>
        <v/>
      </c>
      <c r="F236" s="32" t="str">
        <f>IF(Sheet1!N236&lt;&gt;"","Primary",IF(Sheet1!O236&lt;&gt;"","Middle",IF(Sheet1!P236&lt;&gt;"","Some HS",IF(Sheet1!Q236&lt;&gt;"","HS Diploma",IF(Sheet1!R236&lt;&gt;"","Some College",IF(Sheet1!S236&lt;&gt;"","College Diploma",""))))))</f>
        <v/>
      </c>
      <c r="G236" s="32" t="str">
        <f>IF(Sheet1!U236&lt;&gt;"", "&lt;5", IF(Sheet1!V236&lt;&gt;"", "5-19", IF(Sheet1!W236&lt;&gt;"", "20-40", IF(Sheet1!X236&lt;&gt;"", "&gt;40",""))))</f>
        <v/>
      </c>
      <c r="H236" s="32" t="str">
        <f>IF(Sheet1!Y236&lt;&gt;"", "Parents", IF(Sheet1!Z236&lt;&gt;"", "Illegal Activity", IF(Sheet1!AA236&lt;&gt;"", "Gov't Support", IF(Sheet1!AB236&lt;&gt;"", "Other",""))))</f>
        <v/>
      </c>
      <c r="I236" s="32" t="str">
        <f>IF(Sheet1!AC236="Y", "Yes", IF(Sheet1!AC236="N", "No", ""))</f>
        <v/>
      </c>
      <c r="J236" s="32" t="str">
        <f>IF(Sheet1!AD236="N", "0", IF(Sheet1!AE236&lt;&gt;"", "1", IF(Sheet1!AF236&lt;&gt;"", "2-3", IF(Sheet1!AG236&lt;&gt;"", "4-6", IF(Sheet1!AH236&lt;&gt;"", "7+","")))))</f>
        <v/>
      </c>
      <c r="K236" s="32" t="str">
        <f>IF(Sheet1!AI236&lt;&gt;"", "English", IF(Sheet1!AJ236&lt;&gt;"", "Spanish", IF(Sheet1!AK236&lt;&gt;"", "Other","")))</f>
        <v/>
      </c>
      <c r="L236" s="32" t="str">
        <f>IF(Sheet1!AL236&lt;&gt;"","&lt;$20,000",IF(Sheet1!AM236&lt;&gt;"","$20-49K",IF(Sheet1!AN236&lt;&gt;"","$50-100K",IF(Sheet1!AO236&lt;&gt;"","&gt;$100K",""))))</f>
        <v/>
      </c>
      <c r="M236" s="32" t="str">
        <f>IF(Sheet1!AP236="Y", "Yes", IF(Sheet1!AP236="N", "No",""))</f>
        <v/>
      </c>
      <c r="N236" s="51" t="str">
        <f>IF(Sheet1!AQ236="Y", "Yes", IF(Sheet1!AQ236="N", "No",""))</f>
        <v/>
      </c>
      <c r="O236" s="45" t="str">
        <f>IF(Sheet1!AR236="N", 0, IF(Sheet1!AS236&lt;&gt;"", Sheet1!AS236, ""))</f>
        <v/>
      </c>
      <c r="P236" s="45" t="str">
        <f>IF(Sheet1!AT236&lt;&gt;"", "Never", IF(Sheet1!AU236&lt;&gt;"", "Sometimes", IF(Sheet1!AV236&lt;&gt;"", "Often", IF(Sheet1!AW236&lt;&gt;"", "Always",""))))</f>
        <v/>
      </c>
      <c r="Q236" s="45" t="str">
        <f>IF(Sheet1!AX236="Y", "Yes", IF(Sheet1!AX236="N", "No",""))</f>
        <v/>
      </c>
      <c r="R236" s="45" t="str">
        <f>IF(Sheet1!AY236="Y", IF(Sheet1!AZ236&lt;&gt;"", Sheet1!AZ236-Sheet1!DK236+Sheet1!DL236, ""),"")</f>
        <v/>
      </c>
      <c r="S236" s="45" t="str">
        <f>IF(Sheet1!BA236="Y", IF(Sheet1!BB236&lt;&gt;"", Sheet1!BB236-Sheet1!DK236+Sheet1!DL236, ""),"")</f>
        <v/>
      </c>
      <c r="T236" s="45" t="str">
        <f>IF(Sheet1!BC236="Y", IF(Sheet1!BD236&lt;&gt;"", Sheet1!BD236-Sheet1!DK236+Sheet1!DL236, ""),"")</f>
        <v/>
      </c>
      <c r="U236" s="45" t="str">
        <f>IF(Sheet1!BE236="Y", IF(Sheet1!BF236&lt;&gt;"", Sheet1!BF236-Sheet1!DK236+Sheet1!DL236, ""),"")</f>
        <v/>
      </c>
      <c r="V236" s="45" t="str">
        <f>IF(Sheet1!BG236&lt;&gt;"", Sheet1!BG236,"")</f>
        <v/>
      </c>
      <c r="W236" s="45" t="str">
        <f>IF(Sheet1!BH236&lt;&gt;"", Sheet1!BH236,"")</f>
        <v/>
      </c>
      <c r="X236" s="45" t="str">
        <f>IF(Sheet1!BI236&lt;&gt;"", Sheet1!BI236,"")</f>
        <v/>
      </c>
      <c r="Y236" s="45" t="str">
        <f>IF(Sheet1!BJ236="N", 0, IF(Sheet1!BK236&lt;&gt;"", Sheet1!BK236,""))</f>
        <v/>
      </c>
      <c r="Z236" s="45" t="str">
        <f>IF(Sheet1!BK236="N", 0, IF(Sheet1!BL236&lt;&gt;"", Sheet1!BL236,""))</f>
        <v/>
      </c>
      <c r="AA236" s="45" t="str">
        <f>IF(Sheet1!BN236&lt;&gt;"", Sheet1!BN236, "")</f>
        <v/>
      </c>
      <c r="AB236" s="45" t="str">
        <f>IF(Sheet1!BO236="Y", "Yes", IF(Sheet1!BO236="N", "No", IF(Sheet1!BO236="NA", "NA","")))</f>
        <v/>
      </c>
      <c r="AC236" s="45" t="str">
        <f>IF(Sheet1!BO236="N", "No", IF(Sheet1!BO236="NA", "No kids", IF(Sheet1!BP236="Y", "Enough", IF(Sheet1!BP236="N", "Not enough", ""))))</f>
        <v/>
      </c>
      <c r="AD236" s="45" t="str">
        <f>IF(Sheet1!BQ236="Y", "Yes", IF(Sheet1!BQ236="N", "No",""))</f>
        <v/>
      </c>
      <c r="AE236" s="45" t="str">
        <f>IF(Sheet1!BR236&lt;&gt;"", Sheet1!BR236, "")</f>
        <v/>
      </c>
      <c r="AF236" s="45" t="str">
        <f>IF(Sheet1!BS236&lt;&gt;"", "Yes", IF(Sheet1!BT236&lt;&gt;"", "No", IF(Sheet1!BU236&lt;&gt;"", "No surviving parent", IF(Sheet1!BV236&lt;&gt;"", "Don't know",""))))</f>
        <v/>
      </c>
      <c r="AG236" s="45" t="str">
        <f>IF(Sheet1!BW236&lt;&gt;"", "Yes", IF(Sheet1!BX236&lt;&gt;"", "No", IF(Sheet1!BY236&lt;&gt;"", "No surviving parent", IF(Sheet1!BZ236&lt;&gt;"", "Don't know",""))))</f>
        <v/>
      </c>
      <c r="AH236" s="45" t="str">
        <f>IF(Sheet1!CA236&lt;&gt;"", "Yes","")</f>
        <v/>
      </c>
      <c r="AI236" s="45" t="str">
        <f>IF(Sheet1!CB236&lt;&gt;"", "Yes","")</f>
        <v/>
      </c>
      <c r="AJ236" s="45" t="str">
        <f>IF(Sheet1!CC236&lt;&gt;"", "Yes","")</f>
        <v/>
      </c>
      <c r="AK236" s="45" t="str">
        <f>IF(Sheet1!CD236&lt;&gt;"", "Yes","")</f>
        <v/>
      </c>
      <c r="AL236" s="45" t="str">
        <f>IF(Sheet1!CE236&lt;&gt;"", "Yes","")</f>
        <v/>
      </c>
      <c r="AM236" s="45" t="str">
        <f>IF(Sheet1!CF236&lt;&gt;"", Sheet1!CF236, "")</f>
        <v/>
      </c>
      <c r="AN236" s="45" t="str">
        <f>IF(Sheet1!CG236="Y", "Yes", IF(Sheet1!CG236="N", "No",""))</f>
        <v/>
      </c>
      <c r="AO236" s="45" t="str">
        <f>IF(Sheet1!CH236&lt;&gt;"", Sheet1!CH236, "")</f>
        <v/>
      </c>
      <c r="AP236" s="45" t="str">
        <f>IF(Sheet1!CI236&lt;&gt;"", "No family support", IF(Sheet1!CJ236&lt;&gt;"", "A little family support", IF(Sheet1!CK236&lt;&gt;"", "A lot of family support","")))</f>
        <v/>
      </c>
      <c r="AQ236" s="45" t="str">
        <f>IF(Sheet1!CL236&lt;&gt;"", Sheet1!CL236, "")</f>
        <v/>
      </c>
      <c r="AR236" s="45" t="str">
        <f>IF(Sheet1!CM236="Y", "Yes", IF(Sheet1!CM236="N", "No",""))</f>
        <v/>
      </c>
      <c r="AS236" s="45" t="str">
        <f>IF(Sheet1!CN236&lt;&gt;"", "Boys and Girls Club was supportive", "")</f>
        <v/>
      </c>
      <c r="AT236" s="45" t="str">
        <f>IF(Sheet1!CO236&lt;&gt;"", "Supported by Reach program", "")</f>
        <v/>
      </c>
      <c r="AU236" s="45" t="str">
        <f>IF(Sheet1!CP236&lt;&gt;"", "Supported by Girls Inc", "")</f>
        <v/>
      </c>
      <c r="AV236" s="45" t="str">
        <f>IF(Sheet1!CQ236&lt;&gt;"", "Supported by sports teams", "")</f>
        <v/>
      </c>
      <c r="AW236" s="45" t="str">
        <f>IF(Sheet1!CR236&lt;&gt;"", "Supported by other groups", "")</f>
        <v/>
      </c>
      <c r="AX236" s="45" t="str">
        <f>IF(Sheet1!CS236&lt;&gt;"", Sheet1!CS236, "")</f>
        <v/>
      </c>
      <c r="AY236" s="45" t="str">
        <f>IF(Sheet1!CT236="Y", "Yes", IF(Sheet1!CT236="N", "No", ""))</f>
        <v/>
      </c>
      <c r="AZ236" s="45" t="str">
        <f>IF(Sheet1!CU236="Y", "Yes", IF(Sheet1!CU236="N", "No", ""))</f>
        <v/>
      </c>
      <c r="BA236" s="45" t="str">
        <f>IF(Sheet1!CV236&lt;&gt;"", "Yes", "")</f>
        <v/>
      </c>
      <c r="BB236" s="45" t="str">
        <f>IF(Sheet1!CW236&lt;&gt;"", "Yes", "")</f>
        <v/>
      </c>
      <c r="BC236" s="45" t="str">
        <f>IF(Sheet1!CX236&lt;&gt;"", "Yes", "")</f>
        <v/>
      </c>
      <c r="BD236" s="45" t="str">
        <f>IF(Sheet1!CY236&lt;&gt;"", "Yes", "")</f>
        <v/>
      </c>
      <c r="BE236" s="45" t="str">
        <f>IF(Sheet1!CZ236="N", "Didn't see one", IF(Sheet1!CZ236="Y", IF(Sheet1!DA236="Y", "It helped", IF(Sheet1!DA236="N", "It didn't help", "")), ""))</f>
        <v/>
      </c>
      <c r="BF236" s="45" t="str">
        <f>IF(Sheet1!DB236&lt;&gt;"", Sheet1!DB236, "")</f>
        <v/>
      </c>
      <c r="BG236" s="45" t="str">
        <f>IF(Sheet1!DC236="Y", "Yes", IF(Sheet1!DC236="N", "No", ""))</f>
        <v/>
      </c>
      <c r="BH236" s="45" t="str">
        <f>IF(Sheet1!DD236="Y", "Yes", IF(Sheet1!DD236="N", "No", ""))</f>
        <v/>
      </c>
      <c r="BI236" s="45" t="str">
        <f>IF(Sheet1!DE236&lt;&gt;"", "Before", IF(Sheet1!DF236&lt;&gt;"", "After", IF(Sheet1!DG236&lt;&gt;"", "Never in a gang","")))</f>
        <v/>
      </c>
      <c r="BJ236" s="45" t="str">
        <f>IF(Sheet1!DG236&lt;&gt;"", "", IF(Sheet1!DH236&lt;&gt;"", Sheet1!DH236, ""))</f>
        <v/>
      </c>
      <c r="BK236" s="45" t="str">
        <f>IF(Sheet1!DI236="Y", "Yes", IF(Sheet1!DI236="N", "No", ""))</f>
        <v/>
      </c>
      <c r="BL236" s="45" t="str">
        <f>IF(Sheet1!DI236="Y", IF(Sheet1!DJ236&lt;&gt;"", Sheet1!DJ236, ""), "")</f>
        <v/>
      </c>
      <c r="BM236" s="45" t="str">
        <f>IF(Sheet1!DL236&lt;&gt;"", Sheet1!DL236, "")</f>
        <v/>
      </c>
      <c r="BN236" s="45" t="str">
        <f>IF(Sheet1!DM236="Y", "Yes", IF(Sheet1!DM236="N", "No", ""))</f>
        <v/>
      </c>
    </row>
    <row r="237" spans="2:66">
      <c r="B237" s="32" t="str">
        <f>IF(Sheet1!B237="M","Male", IF(Sheet1!B237="F","Female",""))</f>
        <v/>
      </c>
      <c r="C237" s="32" t="str">
        <f>IF(Sheet1!C237&lt;&gt;"","&lt;20",IF(Sheet1!D237&lt;&gt;"","21-30",IF(Sheet1!E237&lt;&gt;"","31-40",(IF(Sheet1!F237&lt;&gt;"","41-50",IF(Sheet1!G237&lt;&gt;"","50+",""))))))</f>
        <v/>
      </c>
      <c r="D237" s="32" t="str">
        <f>IF(Sheet1!H237&lt;&gt;"","Latino",IF(Sheet1!I237&lt;&gt;"", "White", IF(Sheet1!J237&lt;&gt;"", "Asian", IF(Sheet1!K237&lt;&gt;"", "African-American",IF(Sheet1!L237&lt;&gt;"", "Other","")))))</f>
        <v/>
      </c>
      <c r="E237" s="32" t="str">
        <f>IF(Sheet1!M237="N","No",IF(Sheet1!M237="Y","Yes",""))</f>
        <v/>
      </c>
      <c r="F237" s="32" t="str">
        <f>IF(Sheet1!N237&lt;&gt;"","Primary",IF(Sheet1!O237&lt;&gt;"","Middle",IF(Sheet1!P237&lt;&gt;"","Some HS",IF(Sheet1!Q237&lt;&gt;"","HS Diploma",IF(Sheet1!R237&lt;&gt;"","Some College",IF(Sheet1!S237&lt;&gt;"","College Diploma",""))))))</f>
        <v/>
      </c>
      <c r="G237" s="32" t="str">
        <f>IF(Sheet1!U237&lt;&gt;"", "&lt;5", IF(Sheet1!V237&lt;&gt;"", "5-19", IF(Sheet1!W237&lt;&gt;"", "20-40", IF(Sheet1!X237&lt;&gt;"", "&gt;40",""))))</f>
        <v/>
      </c>
      <c r="H237" s="32" t="str">
        <f>IF(Sheet1!Y237&lt;&gt;"", "Parents", IF(Sheet1!Z237&lt;&gt;"", "Illegal Activity", IF(Sheet1!AA237&lt;&gt;"", "Gov't Support", IF(Sheet1!AB237&lt;&gt;"", "Other",""))))</f>
        <v/>
      </c>
      <c r="I237" s="32" t="str">
        <f>IF(Sheet1!AC237="Y", "Yes", IF(Sheet1!AC237="N", "No", ""))</f>
        <v/>
      </c>
      <c r="J237" s="32" t="str">
        <f>IF(Sheet1!AD237="N", "0", IF(Sheet1!AE237&lt;&gt;"", "1", IF(Sheet1!AF237&lt;&gt;"", "2-3", IF(Sheet1!AG237&lt;&gt;"", "4-6", IF(Sheet1!AH237&lt;&gt;"", "7+","")))))</f>
        <v/>
      </c>
      <c r="K237" s="32" t="str">
        <f>IF(Sheet1!AI237&lt;&gt;"", "English", IF(Sheet1!AJ237&lt;&gt;"", "Spanish", IF(Sheet1!AK237&lt;&gt;"", "Other","")))</f>
        <v/>
      </c>
      <c r="L237" s="32" t="str">
        <f>IF(Sheet1!AL237&lt;&gt;"","&lt;$20,000",IF(Sheet1!AM237&lt;&gt;"","$20-49K",IF(Sheet1!AN237&lt;&gt;"","$50-100K",IF(Sheet1!AO237&lt;&gt;"","&gt;$100K",""))))</f>
        <v/>
      </c>
      <c r="M237" s="32" t="str">
        <f>IF(Sheet1!AP237="Y", "Yes", IF(Sheet1!AP237="N", "No",""))</f>
        <v/>
      </c>
      <c r="N237" s="51" t="str">
        <f>IF(Sheet1!AQ237="Y", "Yes", IF(Sheet1!AQ237="N", "No",""))</f>
        <v/>
      </c>
      <c r="O237" s="45" t="str">
        <f>IF(Sheet1!AR237="N", 0, IF(Sheet1!AS237&lt;&gt;"", Sheet1!AS237, ""))</f>
        <v/>
      </c>
      <c r="P237" s="45" t="str">
        <f>IF(Sheet1!AT237&lt;&gt;"", "Never", IF(Sheet1!AU237&lt;&gt;"", "Sometimes", IF(Sheet1!AV237&lt;&gt;"", "Often", IF(Sheet1!AW237&lt;&gt;"", "Always",""))))</f>
        <v/>
      </c>
      <c r="Q237" s="45" t="str">
        <f>IF(Sheet1!AX237="Y", "Yes", IF(Sheet1!AX237="N", "No",""))</f>
        <v/>
      </c>
      <c r="R237" s="45" t="str">
        <f>IF(Sheet1!AY237="Y", IF(Sheet1!AZ237&lt;&gt;"", Sheet1!AZ237-Sheet1!DK237+Sheet1!DL237, ""),"")</f>
        <v/>
      </c>
      <c r="S237" s="45" t="str">
        <f>IF(Sheet1!BA237="Y", IF(Sheet1!BB237&lt;&gt;"", Sheet1!BB237-Sheet1!DK237+Sheet1!DL237, ""),"")</f>
        <v/>
      </c>
      <c r="T237" s="45" t="str">
        <f>IF(Sheet1!BC237="Y", IF(Sheet1!BD237&lt;&gt;"", Sheet1!BD237-Sheet1!DK237+Sheet1!DL237, ""),"")</f>
        <v/>
      </c>
      <c r="U237" s="45" t="str">
        <f>IF(Sheet1!BE237="Y", IF(Sheet1!BF237&lt;&gt;"", Sheet1!BF237-Sheet1!DK237+Sheet1!DL237, ""),"")</f>
        <v/>
      </c>
      <c r="V237" s="45" t="str">
        <f>IF(Sheet1!BG237&lt;&gt;"", Sheet1!BG237,"")</f>
        <v/>
      </c>
      <c r="W237" s="45" t="str">
        <f>IF(Sheet1!BH237&lt;&gt;"", Sheet1!BH237,"")</f>
        <v/>
      </c>
      <c r="X237" s="45" t="str">
        <f>IF(Sheet1!BI237&lt;&gt;"", Sheet1!BI237,"")</f>
        <v/>
      </c>
      <c r="Y237" s="45" t="str">
        <f>IF(Sheet1!BJ237="N", 0, IF(Sheet1!BK237&lt;&gt;"", Sheet1!BK237,""))</f>
        <v/>
      </c>
      <c r="Z237" s="45" t="str">
        <f>IF(Sheet1!BK237="N", 0, IF(Sheet1!BL237&lt;&gt;"", Sheet1!BL237,""))</f>
        <v/>
      </c>
      <c r="AA237" s="45" t="str">
        <f>IF(Sheet1!BN237&lt;&gt;"", Sheet1!BN237, "")</f>
        <v/>
      </c>
      <c r="AB237" s="45" t="str">
        <f>IF(Sheet1!BO237="Y", "Yes", IF(Sheet1!BO237="N", "No", IF(Sheet1!BO237="NA", "NA","")))</f>
        <v/>
      </c>
      <c r="AC237" s="45" t="str">
        <f>IF(Sheet1!BO237="N", "No", IF(Sheet1!BO237="NA", "No kids", IF(Sheet1!BP237="Y", "Enough", IF(Sheet1!BP237="N", "Not enough", ""))))</f>
        <v/>
      </c>
      <c r="AD237" s="45" t="str">
        <f>IF(Sheet1!BQ237="Y", "Yes", IF(Sheet1!BQ237="N", "No",""))</f>
        <v/>
      </c>
      <c r="AE237" s="45" t="str">
        <f>IF(Sheet1!BR237&lt;&gt;"", Sheet1!BR237, "")</f>
        <v/>
      </c>
      <c r="AF237" s="45" t="str">
        <f>IF(Sheet1!BS237&lt;&gt;"", "Yes", IF(Sheet1!BT237&lt;&gt;"", "No", IF(Sheet1!BU237&lt;&gt;"", "No surviving parent", IF(Sheet1!BV237&lt;&gt;"", "Don't know",""))))</f>
        <v/>
      </c>
      <c r="AG237" s="45" t="str">
        <f>IF(Sheet1!BW237&lt;&gt;"", "Yes", IF(Sheet1!BX237&lt;&gt;"", "No", IF(Sheet1!BY237&lt;&gt;"", "No surviving parent", IF(Sheet1!BZ237&lt;&gt;"", "Don't know",""))))</f>
        <v/>
      </c>
      <c r="AH237" s="45" t="str">
        <f>IF(Sheet1!CA237&lt;&gt;"", "Yes","")</f>
        <v/>
      </c>
      <c r="AI237" s="45" t="str">
        <f>IF(Sheet1!CB237&lt;&gt;"", "Yes","")</f>
        <v/>
      </c>
      <c r="AJ237" s="45" t="str">
        <f>IF(Sheet1!CC237&lt;&gt;"", "Yes","")</f>
        <v/>
      </c>
      <c r="AK237" s="45" t="str">
        <f>IF(Sheet1!CD237&lt;&gt;"", "Yes","")</f>
        <v/>
      </c>
      <c r="AL237" s="45" t="str">
        <f>IF(Sheet1!CE237&lt;&gt;"", "Yes","")</f>
        <v/>
      </c>
      <c r="AM237" s="45" t="str">
        <f>IF(Sheet1!CF237&lt;&gt;"", Sheet1!CF237, "")</f>
        <v/>
      </c>
      <c r="AN237" s="45" t="str">
        <f>IF(Sheet1!CG237="Y", "Yes", IF(Sheet1!CG237="N", "No",""))</f>
        <v/>
      </c>
      <c r="AO237" s="45" t="str">
        <f>IF(Sheet1!CH237&lt;&gt;"", Sheet1!CH237, "")</f>
        <v/>
      </c>
      <c r="AP237" s="45" t="str">
        <f>IF(Sheet1!CI237&lt;&gt;"", "No family support", IF(Sheet1!CJ237&lt;&gt;"", "A little family support", IF(Sheet1!CK237&lt;&gt;"", "A lot of family support","")))</f>
        <v/>
      </c>
      <c r="AQ237" s="45" t="str">
        <f>IF(Sheet1!CL237&lt;&gt;"", Sheet1!CL237, "")</f>
        <v/>
      </c>
      <c r="AR237" s="45" t="str">
        <f>IF(Sheet1!CM237="Y", "Yes", IF(Sheet1!CM237="N", "No",""))</f>
        <v/>
      </c>
      <c r="AS237" s="45" t="str">
        <f>IF(Sheet1!CN237&lt;&gt;"", "Boys and Girls Club was supportive", "")</f>
        <v/>
      </c>
      <c r="AT237" s="45" t="str">
        <f>IF(Sheet1!CO237&lt;&gt;"", "Supported by Reach program", "")</f>
        <v/>
      </c>
      <c r="AU237" s="45" t="str">
        <f>IF(Sheet1!CP237&lt;&gt;"", "Supported by Girls Inc", "")</f>
        <v/>
      </c>
      <c r="AV237" s="45" t="str">
        <f>IF(Sheet1!CQ237&lt;&gt;"", "Supported by sports teams", "")</f>
        <v/>
      </c>
      <c r="AW237" s="45" t="str">
        <f>IF(Sheet1!CR237&lt;&gt;"", "Supported by other groups", "")</f>
        <v/>
      </c>
      <c r="AX237" s="45" t="str">
        <f>IF(Sheet1!CS237&lt;&gt;"", Sheet1!CS237, "")</f>
        <v/>
      </c>
      <c r="AY237" s="45" t="str">
        <f>IF(Sheet1!CT237="Y", "Yes", IF(Sheet1!CT237="N", "No", ""))</f>
        <v/>
      </c>
      <c r="AZ237" s="45" t="str">
        <f>IF(Sheet1!CU237="Y", "Yes", IF(Sheet1!CU237="N", "No", ""))</f>
        <v/>
      </c>
      <c r="BA237" s="45" t="str">
        <f>IF(Sheet1!CV237&lt;&gt;"", "Yes", "")</f>
        <v/>
      </c>
      <c r="BB237" s="45" t="str">
        <f>IF(Sheet1!CW237&lt;&gt;"", "Yes", "")</f>
        <v/>
      </c>
      <c r="BC237" s="45" t="str">
        <f>IF(Sheet1!CX237&lt;&gt;"", "Yes", "")</f>
        <v/>
      </c>
      <c r="BD237" s="45" t="str">
        <f>IF(Sheet1!CY237&lt;&gt;"", "Yes", "")</f>
        <v/>
      </c>
      <c r="BE237" s="45" t="str">
        <f>IF(Sheet1!CZ237="N", "Didn't see one", IF(Sheet1!CZ237="Y", IF(Sheet1!DA237="Y", "It helped", IF(Sheet1!DA237="N", "It didn't help", "")), ""))</f>
        <v/>
      </c>
      <c r="BF237" s="45" t="str">
        <f>IF(Sheet1!DB237&lt;&gt;"", Sheet1!DB237, "")</f>
        <v/>
      </c>
      <c r="BG237" s="45" t="str">
        <f>IF(Sheet1!DC237="Y", "Yes", IF(Sheet1!DC237="N", "No", ""))</f>
        <v/>
      </c>
      <c r="BH237" s="45" t="str">
        <f>IF(Sheet1!DD237="Y", "Yes", IF(Sheet1!DD237="N", "No", ""))</f>
        <v/>
      </c>
      <c r="BI237" s="45" t="str">
        <f>IF(Sheet1!DE237&lt;&gt;"", "Before", IF(Sheet1!DF237&lt;&gt;"", "After", IF(Sheet1!DG237&lt;&gt;"", "Never in a gang","")))</f>
        <v/>
      </c>
      <c r="BJ237" s="45" t="str">
        <f>IF(Sheet1!DG237&lt;&gt;"", "", IF(Sheet1!DH237&lt;&gt;"", Sheet1!DH237, ""))</f>
        <v/>
      </c>
      <c r="BK237" s="45" t="str">
        <f>IF(Sheet1!DI237="Y", "Yes", IF(Sheet1!DI237="N", "No", ""))</f>
        <v/>
      </c>
      <c r="BL237" s="45" t="str">
        <f>IF(Sheet1!DI237="Y", IF(Sheet1!DJ237&lt;&gt;"", Sheet1!DJ237, ""), "")</f>
        <v/>
      </c>
      <c r="BM237" s="45" t="str">
        <f>IF(Sheet1!DL237&lt;&gt;"", Sheet1!DL237, "")</f>
        <v/>
      </c>
      <c r="BN237" s="45" t="str">
        <f>IF(Sheet1!DM237="Y", "Yes", IF(Sheet1!DM237="N", "No", ""))</f>
        <v/>
      </c>
    </row>
    <row r="238" spans="2:66">
      <c r="B238" s="32" t="str">
        <f>IF(Sheet1!B238="M","Male", IF(Sheet1!B238="F","Female",""))</f>
        <v/>
      </c>
      <c r="C238" s="32" t="str">
        <f>IF(Sheet1!C238&lt;&gt;"","&lt;20",IF(Sheet1!D238&lt;&gt;"","21-30",IF(Sheet1!E238&lt;&gt;"","31-40",(IF(Sheet1!F238&lt;&gt;"","41-50",IF(Sheet1!G238&lt;&gt;"","50+",""))))))</f>
        <v/>
      </c>
      <c r="D238" s="32" t="str">
        <f>IF(Sheet1!H238&lt;&gt;"","Latino",IF(Sheet1!I238&lt;&gt;"", "White", IF(Sheet1!J238&lt;&gt;"", "Asian", IF(Sheet1!K238&lt;&gt;"", "African-American",IF(Sheet1!L238&lt;&gt;"", "Other","")))))</f>
        <v/>
      </c>
      <c r="E238" s="32" t="str">
        <f>IF(Sheet1!M238="N","No",IF(Sheet1!M238="Y","Yes",""))</f>
        <v/>
      </c>
      <c r="F238" s="32" t="str">
        <f>IF(Sheet1!N238&lt;&gt;"","Primary",IF(Sheet1!O238&lt;&gt;"","Middle",IF(Sheet1!P238&lt;&gt;"","Some HS",IF(Sheet1!Q238&lt;&gt;"","HS Diploma",IF(Sheet1!R238&lt;&gt;"","Some College",IF(Sheet1!S238&lt;&gt;"","College Diploma",""))))))</f>
        <v/>
      </c>
      <c r="G238" s="32" t="str">
        <f>IF(Sheet1!U238&lt;&gt;"", "&lt;5", IF(Sheet1!V238&lt;&gt;"", "5-19", IF(Sheet1!W238&lt;&gt;"", "20-40", IF(Sheet1!X238&lt;&gt;"", "&gt;40",""))))</f>
        <v/>
      </c>
      <c r="H238" s="32" t="str">
        <f>IF(Sheet1!Y238&lt;&gt;"", "Parents", IF(Sheet1!Z238&lt;&gt;"", "Illegal Activity", IF(Sheet1!AA238&lt;&gt;"", "Gov't Support", IF(Sheet1!AB238&lt;&gt;"", "Other",""))))</f>
        <v/>
      </c>
      <c r="I238" s="32" t="str">
        <f>IF(Sheet1!AC238="Y", "Yes", IF(Sheet1!AC238="N", "No", ""))</f>
        <v/>
      </c>
      <c r="J238" s="32" t="str">
        <f>IF(Sheet1!AD238="N", "0", IF(Sheet1!AE238&lt;&gt;"", "1", IF(Sheet1!AF238&lt;&gt;"", "2-3", IF(Sheet1!AG238&lt;&gt;"", "4-6", IF(Sheet1!AH238&lt;&gt;"", "7+","")))))</f>
        <v/>
      </c>
      <c r="K238" s="32" t="str">
        <f>IF(Sheet1!AI238&lt;&gt;"", "English", IF(Sheet1!AJ238&lt;&gt;"", "Spanish", IF(Sheet1!AK238&lt;&gt;"", "Other","")))</f>
        <v/>
      </c>
      <c r="L238" s="32" t="str">
        <f>IF(Sheet1!AL238&lt;&gt;"","&lt;$20,000",IF(Sheet1!AM238&lt;&gt;"","$20-49K",IF(Sheet1!AN238&lt;&gt;"","$50-100K",IF(Sheet1!AO238&lt;&gt;"","&gt;$100K",""))))</f>
        <v/>
      </c>
      <c r="M238" s="32" t="str">
        <f>IF(Sheet1!AP238="Y", "Yes", IF(Sheet1!AP238="N", "No",""))</f>
        <v/>
      </c>
      <c r="N238" s="51" t="str">
        <f>IF(Sheet1!AQ238="Y", "Yes", IF(Sheet1!AQ238="N", "No",""))</f>
        <v/>
      </c>
      <c r="O238" s="45" t="str">
        <f>IF(Sheet1!AR238="N", 0, IF(Sheet1!AS238&lt;&gt;"", Sheet1!AS238, ""))</f>
        <v/>
      </c>
      <c r="P238" s="45" t="str">
        <f>IF(Sheet1!AT238&lt;&gt;"", "Never", IF(Sheet1!AU238&lt;&gt;"", "Sometimes", IF(Sheet1!AV238&lt;&gt;"", "Often", IF(Sheet1!AW238&lt;&gt;"", "Always",""))))</f>
        <v/>
      </c>
      <c r="Q238" s="45" t="str">
        <f>IF(Sheet1!AX238="Y", "Yes", IF(Sheet1!AX238="N", "No",""))</f>
        <v/>
      </c>
      <c r="R238" s="45" t="str">
        <f>IF(Sheet1!AY238="Y", IF(Sheet1!AZ238&lt;&gt;"", Sheet1!AZ238-Sheet1!DK238+Sheet1!DL238, ""),"")</f>
        <v/>
      </c>
      <c r="S238" s="45" t="str">
        <f>IF(Sheet1!BA238="Y", IF(Sheet1!BB238&lt;&gt;"", Sheet1!BB238-Sheet1!DK238+Sheet1!DL238, ""),"")</f>
        <v/>
      </c>
      <c r="T238" s="45" t="str">
        <f>IF(Sheet1!BC238="Y", IF(Sheet1!BD238&lt;&gt;"", Sheet1!BD238-Sheet1!DK238+Sheet1!DL238, ""),"")</f>
        <v/>
      </c>
      <c r="U238" s="45" t="str">
        <f>IF(Sheet1!BE238="Y", IF(Sheet1!BF238&lt;&gt;"", Sheet1!BF238-Sheet1!DK238+Sheet1!DL238, ""),"")</f>
        <v/>
      </c>
      <c r="V238" s="45" t="str">
        <f>IF(Sheet1!BG238&lt;&gt;"", Sheet1!BG238,"")</f>
        <v/>
      </c>
      <c r="W238" s="45" t="str">
        <f>IF(Sheet1!BH238&lt;&gt;"", Sheet1!BH238,"")</f>
        <v/>
      </c>
      <c r="X238" s="45" t="str">
        <f>IF(Sheet1!BI238&lt;&gt;"", Sheet1!BI238,"")</f>
        <v/>
      </c>
      <c r="Y238" s="45" t="str">
        <f>IF(Sheet1!BJ238="N", 0, IF(Sheet1!BK238&lt;&gt;"", Sheet1!BK238,""))</f>
        <v/>
      </c>
      <c r="Z238" s="45" t="str">
        <f>IF(Sheet1!BK238="N", 0, IF(Sheet1!BL238&lt;&gt;"", Sheet1!BL238,""))</f>
        <v/>
      </c>
      <c r="AA238" s="45" t="str">
        <f>IF(Sheet1!BN238&lt;&gt;"", Sheet1!BN238, "")</f>
        <v/>
      </c>
      <c r="AB238" s="45" t="str">
        <f>IF(Sheet1!BO238="Y", "Yes", IF(Sheet1!BO238="N", "No", IF(Sheet1!BO238="NA", "NA","")))</f>
        <v/>
      </c>
      <c r="AC238" s="45" t="str">
        <f>IF(Sheet1!BO238="N", "No", IF(Sheet1!BO238="NA", "No kids", IF(Sheet1!BP238="Y", "Enough", IF(Sheet1!BP238="N", "Not enough", ""))))</f>
        <v/>
      </c>
      <c r="AD238" s="45" t="str">
        <f>IF(Sheet1!BQ238="Y", "Yes", IF(Sheet1!BQ238="N", "No",""))</f>
        <v/>
      </c>
      <c r="AE238" s="45" t="str">
        <f>IF(Sheet1!BR238&lt;&gt;"", Sheet1!BR238, "")</f>
        <v/>
      </c>
      <c r="AF238" s="45" t="str">
        <f>IF(Sheet1!BS238&lt;&gt;"", "Yes", IF(Sheet1!BT238&lt;&gt;"", "No", IF(Sheet1!BU238&lt;&gt;"", "No surviving parent", IF(Sheet1!BV238&lt;&gt;"", "Don't know",""))))</f>
        <v/>
      </c>
      <c r="AG238" s="45" t="str">
        <f>IF(Sheet1!BW238&lt;&gt;"", "Yes", IF(Sheet1!BX238&lt;&gt;"", "No", IF(Sheet1!BY238&lt;&gt;"", "No surviving parent", IF(Sheet1!BZ238&lt;&gt;"", "Don't know",""))))</f>
        <v/>
      </c>
      <c r="AH238" s="45" t="str">
        <f>IF(Sheet1!CA238&lt;&gt;"", "Yes","")</f>
        <v/>
      </c>
      <c r="AI238" s="45" t="str">
        <f>IF(Sheet1!CB238&lt;&gt;"", "Yes","")</f>
        <v/>
      </c>
      <c r="AJ238" s="45" t="str">
        <f>IF(Sheet1!CC238&lt;&gt;"", "Yes","")</f>
        <v/>
      </c>
      <c r="AK238" s="45" t="str">
        <f>IF(Sheet1!CD238&lt;&gt;"", "Yes","")</f>
        <v/>
      </c>
      <c r="AL238" s="45" t="str">
        <f>IF(Sheet1!CE238&lt;&gt;"", "Yes","")</f>
        <v/>
      </c>
      <c r="AM238" s="45" t="str">
        <f>IF(Sheet1!CF238&lt;&gt;"", Sheet1!CF238, "")</f>
        <v/>
      </c>
      <c r="AN238" s="45" t="str">
        <f>IF(Sheet1!CG238="Y", "Yes", IF(Sheet1!CG238="N", "No",""))</f>
        <v/>
      </c>
      <c r="AO238" s="45" t="str">
        <f>IF(Sheet1!CH238&lt;&gt;"", Sheet1!CH238, "")</f>
        <v/>
      </c>
      <c r="AP238" s="45" t="str">
        <f>IF(Sheet1!CI238&lt;&gt;"", "No family support", IF(Sheet1!CJ238&lt;&gt;"", "A little family support", IF(Sheet1!CK238&lt;&gt;"", "A lot of family support","")))</f>
        <v/>
      </c>
      <c r="AQ238" s="45" t="str">
        <f>IF(Sheet1!CL238&lt;&gt;"", Sheet1!CL238, "")</f>
        <v/>
      </c>
      <c r="AR238" s="45" t="str">
        <f>IF(Sheet1!CM238="Y", "Yes", IF(Sheet1!CM238="N", "No",""))</f>
        <v/>
      </c>
      <c r="AS238" s="45" t="str">
        <f>IF(Sheet1!CN238&lt;&gt;"", "Boys and Girls Club was supportive", "")</f>
        <v/>
      </c>
      <c r="AT238" s="45" t="str">
        <f>IF(Sheet1!CO238&lt;&gt;"", "Supported by Reach program", "")</f>
        <v/>
      </c>
      <c r="AU238" s="45" t="str">
        <f>IF(Sheet1!CP238&lt;&gt;"", "Supported by Girls Inc", "")</f>
        <v/>
      </c>
      <c r="AV238" s="45" t="str">
        <f>IF(Sheet1!CQ238&lt;&gt;"", "Supported by sports teams", "")</f>
        <v/>
      </c>
      <c r="AW238" s="45" t="str">
        <f>IF(Sheet1!CR238&lt;&gt;"", "Supported by other groups", "")</f>
        <v/>
      </c>
      <c r="AX238" s="45" t="str">
        <f>IF(Sheet1!CS238&lt;&gt;"", Sheet1!CS238, "")</f>
        <v/>
      </c>
      <c r="AY238" s="45" t="str">
        <f>IF(Sheet1!CT238="Y", "Yes", IF(Sheet1!CT238="N", "No", ""))</f>
        <v/>
      </c>
      <c r="AZ238" s="45" t="str">
        <f>IF(Sheet1!CU238="Y", "Yes", IF(Sheet1!CU238="N", "No", ""))</f>
        <v/>
      </c>
      <c r="BA238" s="45" t="str">
        <f>IF(Sheet1!CV238&lt;&gt;"", "Yes", "")</f>
        <v/>
      </c>
      <c r="BB238" s="45" t="str">
        <f>IF(Sheet1!CW238&lt;&gt;"", "Yes", "")</f>
        <v/>
      </c>
      <c r="BC238" s="45" t="str">
        <f>IF(Sheet1!CX238&lt;&gt;"", "Yes", "")</f>
        <v/>
      </c>
      <c r="BD238" s="45" t="str">
        <f>IF(Sheet1!CY238&lt;&gt;"", "Yes", "")</f>
        <v/>
      </c>
      <c r="BE238" s="45" t="str">
        <f>IF(Sheet1!CZ238="N", "Didn't see one", IF(Sheet1!CZ238="Y", IF(Sheet1!DA238="Y", "It helped", IF(Sheet1!DA238="N", "It didn't help", "")), ""))</f>
        <v/>
      </c>
      <c r="BF238" s="45" t="str">
        <f>IF(Sheet1!DB238&lt;&gt;"", Sheet1!DB238, "")</f>
        <v/>
      </c>
      <c r="BG238" s="45" t="str">
        <f>IF(Sheet1!DC238="Y", "Yes", IF(Sheet1!DC238="N", "No", ""))</f>
        <v/>
      </c>
      <c r="BH238" s="45" t="str">
        <f>IF(Sheet1!DD238="Y", "Yes", IF(Sheet1!DD238="N", "No", ""))</f>
        <v/>
      </c>
      <c r="BI238" s="45" t="str">
        <f>IF(Sheet1!DE238&lt;&gt;"", "Before", IF(Sheet1!DF238&lt;&gt;"", "After", IF(Sheet1!DG238&lt;&gt;"", "Never in a gang","")))</f>
        <v/>
      </c>
      <c r="BJ238" s="45" t="str">
        <f>IF(Sheet1!DG238&lt;&gt;"", "", IF(Sheet1!DH238&lt;&gt;"", Sheet1!DH238, ""))</f>
        <v/>
      </c>
      <c r="BK238" s="45" t="str">
        <f>IF(Sheet1!DI238="Y", "Yes", IF(Sheet1!DI238="N", "No", ""))</f>
        <v/>
      </c>
      <c r="BL238" s="45" t="str">
        <f>IF(Sheet1!DI238="Y", IF(Sheet1!DJ238&lt;&gt;"", Sheet1!DJ238, ""), "")</f>
        <v/>
      </c>
      <c r="BM238" s="45" t="str">
        <f>IF(Sheet1!DL238&lt;&gt;"", Sheet1!DL238, "")</f>
        <v/>
      </c>
      <c r="BN238" s="45" t="str">
        <f>IF(Sheet1!DM238="Y", "Yes", IF(Sheet1!DM238="N", "No", ""))</f>
        <v/>
      </c>
    </row>
    <row r="239" spans="2:66">
      <c r="B239" s="32" t="str">
        <f>IF(Sheet1!B239="M","Male", IF(Sheet1!B239="F","Female",""))</f>
        <v/>
      </c>
      <c r="C239" s="32" t="str">
        <f>IF(Sheet1!C239&lt;&gt;"","&lt;20",IF(Sheet1!D239&lt;&gt;"","21-30",IF(Sheet1!E239&lt;&gt;"","31-40",(IF(Sheet1!F239&lt;&gt;"","41-50",IF(Sheet1!G239&lt;&gt;"","50+",""))))))</f>
        <v/>
      </c>
      <c r="D239" s="32" t="str">
        <f>IF(Sheet1!H239&lt;&gt;"","Latino",IF(Sheet1!I239&lt;&gt;"", "White", IF(Sheet1!J239&lt;&gt;"", "Asian", IF(Sheet1!K239&lt;&gt;"", "African-American",IF(Sheet1!L239&lt;&gt;"", "Other","")))))</f>
        <v/>
      </c>
      <c r="E239" s="32" t="str">
        <f>IF(Sheet1!M239="N","No",IF(Sheet1!M239="Y","Yes",""))</f>
        <v/>
      </c>
      <c r="F239" s="32" t="str">
        <f>IF(Sheet1!N239&lt;&gt;"","Primary",IF(Sheet1!O239&lt;&gt;"","Middle",IF(Sheet1!P239&lt;&gt;"","Some HS",IF(Sheet1!Q239&lt;&gt;"","HS Diploma",IF(Sheet1!R239&lt;&gt;"","Some College",IF(Sheet1!S239&lt;&gt;"","College Diploma",""))))))</f>
        <v/>
      </c>
      <c r="G239" s="32" t="str">
        <f>IF(Sheet1!U239&lt;&gt;"", "&lt;5", IF(Sheet1!V239&lt;&gt;"", "5-19", IF(Sheet1!W239&lt;&gt;"", "20-40", IF(Sheet1!X239&lt;&gt;"", "&gt;40",""))))</f>
        <v/>
      </c>
      <c r="H239" s="32" t="str">
        <f>IF(Sheet1!Y239&lt;&gt;"", "Parents", IF(Sheet1!Z239&lt;&gt;"", "Illegal Activity", IF(Sheet1!AA239&lt;&gt;"", "Gov't Support", IF(Sheet1!AB239&lt;&gt;"", "Other",""))))</f>
        <v/>
      </c>
      <c r="I239" s="32" t="str">
        <f>IF(Sheet1!AC239="Y", "Yes", IF(Sheet1!AC239="N", "No", ""))</f>
        <v/>
      </c>
      <c r="J239" s="32" t="str">
        <f>IF(Sheet1!AD239="N", "0", IF(Sheet1!AE239&lt;&gt;"", "1", IF(Sheet1!AF239&lt;&gt;"", "2-3", IF(Sheet1!AG239&lt;&gt;"", "4-6", IF(Sheet1!AH239&lt;&gt;"", "7+","")))))</f>
        <v/>
      </c>
      <c r="K239" s="32" t="str">
        <f>IF(Sheet1!AI239&lt;&gt;"", "English", IF(Sheet1!AJ239&lt;&gt;"", "Spanish", IF(Sheet1!AK239&lt;&gt;"", "Other","")))</f>
        <v/>
      </c>
      <c r="L239" s="32" t="str">
        <f>IF(Sheet1!AL239&lt;&gt;"","&lt;$20,000",IF(Sheet1!AM239&lt;&gt;"","$20-49K",IF(Sheet1!AN239&lt;&gt;"","$50-100K",IF(Sheet1!AO239&lt;&gt;"","&gt;$100K",""))))</f>
        <v/>
      </c>
      <c r="M239" s="32" t="str">
        <f>IF(Sheet1!AP239="Y", "Yes", IF(Sheet1!AP239="N", "No",""))</f>
        <v/>
      </c>
      <c r="N239" s="51" t="str">
        <f>IF(Sheet1!AQ239="Y", "Yes", IF(Sheet1!AQ239="N", "No",""))</f>
        <v/>
      </c>
      <c r="O239" s="45" t="str">
        <f>IF(Sheet1!AR239="N", 0, IF(Sheet1!AS239&lt;&gt;"", Sheet1!AS239, ""))</f>
        <v/>
      </c>
      <c r="P239" s="45" t="str">
        <f>IF(Sheet1!AT239&lt;&gt;"", "Never", IF(Sheet1!AU239&lt;&gt;"", "Sometimes", IF(Sheet1!AV239&lt;&gt;"", "Often", IF(Sheet1!AW239&lt;&gt;"", "Always",""))))</f>
        <v/>
      </c>
      <c r="Q239" s="45" t="str">
        <f>IF(Sheet1!AX239="Y", "Yes", IF(Sheet1!AX239="N", "No",""))</f>
        <v/>
      </c>
      <c r="R239" s="45" t="str">
        <f>IF(Sheet1!AY239="Y", IF(Sheet1!AZ239&lt;&gt;"", Sheet1!AZ239-Sheet1!DK239+Sheet1!DL239, ""),"")</f>
        <v/>
      </c>
      <c r="S239" s="45" t="str">
        <f>IF(Sheet1!BA239="Y", IF(Sheet1!BB239&lt;&gt;"", Sheet1!BB239-Sheet1!DK239+Sheet1!DL239, ""),"")</f>
        <v/>
      </c>
      <c r="T239" s="45" t="str">
        <f>IF(Sheet1!BC239="Y", IF(Sheet1!BD239&lt;&gt;"", Sheet1!BD239-Sheet1!DK239+Sheet1!DL239, ""),"")</f>
        <v/>
      </c>
      <c r="U239" s="45" t="str">
        <f>IF(Sheet1!BE239="Y", IF(Sheet1!BF239&lt;&gt;"", Sheet1!BF239-Sheet1!DK239+Sheet1!DL239, ""),"")</f>
        <v/>
      </c>
      <c r="V239" s="45" t="str">
        <f>IF(Sheet1!BG239&lt;&gt;"", Sheet1!BG239,"")</f>
        <v/>
      </c>
      <c r="W239" s="45" t="str">
        <f>IF(Sheet1!BH239&lt;&gt;"", Sheet1!BH239,"")</f>
        <v/>
      </c>
      <c r="X239" s="45" t="str">
        <f>IF(Sheet1!BI239&lt;&gt;"", Sheet1!BI239,"")</f>
        <v/>
      </c>
      <c r="Y239" s="45" t="str">
        <f>IF(Sheet1!BJ239="N", 0, IF(Sheet1!BK239&lt;&gt;"", Sheet1!BK239,""))</f>
        <v/>
      </c>
      <c r="Z239" s="45" t="str">
        <f>IF(Sheet1!BK239="N", 0, IF(Sheet1!BL239&lt;&gt;"", Sheet1!BL239,""))</f>
        <v/>
      </c>
      <c r="AA239" s="45" t="str">
        <f>IF(Sheet1!BN239&lt;&gt;"", Sheet1!BN239, "")</f>
        <v/>
      </c>
      <c r="AB239" s="45" t="str">
        <f>IF(Sheet1!BO239="Y", "Yes", IF(Sheet1!BO239="N", "No", IF(Sheet1!BO239="NA", "NA","")))</f>
        <v/>
      </c>
      <c r="AC239" s="45" t="str">
        <f>IF(Sheet1!BO239="N", "No", IF(Sheet1!BO239="NA", "No kids", IF(Sheet1!BP239="Y", "Enough", IF(Sheet1!BP239="N", "Not enough", ""))))</f>
        <v/>
      </c>
      <c r="AD239" s="45" t="str">
        <f>IF(Sheet1!BQ239="Y", "Yes", IF(Sheet1!BQ239="N", "No",""))</f>
        <v/>
      </c>
      <c r="AE239" s="45" t="str">
        <f>IF(Sheet1!BR239&lt;&gt;"", Sheet1!BR239, "")</f>
        <v/>
      </c>
      <c r="AF239" s="45" t="str">
        <f>IF(Sheet1!BS239&lt;&gt;"", "Yes", IF(Sheet1!BT239&lt;&gt;"", "No", IF(Sheet1!BU239&lt;&gt;"", "No surviving parent", IF(Sheet1!BV239&lt;&gt;"", "Don't know",""))))</f>
        <v/>
      </c>
      <c r="AG239" s="45" t="str">
        <f>IF(Sheet1!BW239&lt;&gt;"", "Yes", IF(Sheet1!BX239&lt;&gt;"", "No", IF(Sheet1!BY239&lt;&gt;"", "No surviving parent", IF(Sheet1!BZ239&lt;&gt;"", "Don't know",""))))</f>
        <v/>
      </c>
      <c r="AH239" s="45" t="str">
        <f>IF(Sheet1!CA239&lt;&gt;"", "Yes","")</f>
        <v/>
      </c>
      <c r="AI239" s="45" t="str">
        <f>IF(Sheet1!CB239&lt;&gt;"", "Yes","")</f>
        <v/>
      </c>
      <c r="AJ239" s="45" t="str">
        <f>IF(Sheet1!CC239&lt;&gt;"", "Yes","")</f>
        <v/>
      </c>
      <c r="AK239" s="45" t="str">
        <f>IF(Sheet1!CD239&lt;&gt;"", "Yes","")</f>
        <v/>
      </c>
      <c r="AL239" s="45" t="str">
        <f>IF(Sheet1!CE239&lt;&gt;"", "Yes","")</f>
        <v/>
      </c>
      <c r="AM239" s="45" t="str">
        <f>IF(Sheet1!CF239&lt;&gt;"", Sheet1!CF239, "")</f>
        <v/>
      </c>
      <c r="AN239" s="45" t="str">
        <f>IF(Sheet1!CG239="Y", "Yes", IF(Sheet1!CG239="N", "No",""))</f>
        <v/>
      </c>
      <c r="AO239" s="45" t="str">
        <f>IF(Sheet1!CH239&lt;&gt;"", Sheet1!CH239, "")</f>
        <v/>
      </c>
      <c r="AP239" s="45" t="str">
        <f>IF(Sheet1!CI239&lt;&gt;"", "No family support", IF(Sheet1!CJ239&lt;&gt;"", "A little family support", IF(Sheet1!CK239&lt;&gt;"", "A lot of family support","")))</f>
        <v/>
      </c>
      <c r="AQ239" s="45" t="str">
        <f>IF(Sheet1!CL239&lt;&gt;"", Sheet1!CL239, "")</f>
        <v/>
      </c>
      <c r="AR239" s="45" t="str">
        <f>IF(Sheet1!CM239="Y", "Yes", IF(Sheet1!CM239="N", "No",""))</f>
        <v/>
      </c>
      <c r="AS239" s="45" t="str">
        <f>IF(Sheet1!CN239&lt;&gt;"", "Boys and Girls Club was supportive", "")</f>
        <v/>
      </c>
      <c r="AT239" s="45" t="str">
        <f>IF(Sheet1!CO239&lt;&gt;"", "Supported by Reach program", "")</f>
        <v/>
      </c>
      <c r="AU239" s="45" t="str">
        <f>IF(Sheet1!CP239&lt;&gt;"", "Supported by Girls Inc", "")</f>
        <v/>
      </c>
      <c r="AV239" s="45" t="str">
        <f>IF(Sheet1!CQ239&lt;&gt;"", "Supported by sports teams", "")</f>
        <v/>
      </c>
      <c r="AW239" s="45" t="str">
        <f>IF(Sheet1!CR239&lt;&gt;"", "Supported by other groups", "")</f>
        <v/>
      </c>
      <c r="AX239" s="45" t="str">
        <f>IF(Sheet1!CS239&lt;&gt;"", Sheet1!CS239, "")</f>
        <v/>
      </c>
      <c r="AY239" s="45" t="str">
        <f>IF(Sheet1!CT239="Y", "Yes", IF(Sheet1!CT239="N", "No", ""))</f>
        <v/>
      </c>
      <c r="AZ239" s="45" t="str">
        <f>IF(Sheet1!CU239="Y", "Yes", IF(Sheet1!CU239="N", "No", ""))</f>
        <v/>
      </c>
      <c r="BA239" s="45" t="str">
        <f>IF(Sheet1!CV239&lt;&gt;"", "Yes", "")</f>
        <v/>
      </c>
      <c r="BB239" s="45" t="str">
        <f>IF(Sheet1!CW239&lt;&gt;"", "Yes", "")</f>
        <v/>
      </c>
      <c r="BC239" s="45" t="str">
        <f>IF(Sheet1!CX239&lt;&gt;"", "Yes", "")</f>
        <v/>
      </c>
      <c r="BD239" s="45" t="str">
        <f>IF(Sheet1!CY239&lt;&gt;"", "Yes", "")</f>
        <v/>
      </c>
      <c r="BE239" s="45" t="str">
        <f>IF(Sheet1!CZ239="N", "Didn't see one", IF(Sheet1!CZ239="Y", IF(Sheet1!DA239="Y", "It helped", IF(Sheet1!DA239="N", "It didn't help", "")), ""))</f>
        <v/>
      </c>
      <c r="BF239" s="45" t="str">
        <f>IF(Sheet1!DB239&lt;&gt;"", Sheet1!DB239, "")</f>
        <v/>
      </c>
      <c r="BG239" s="45" t="str">
        <f>IF(Sheet1!DC239="Y", "Yes", IF(Sheet1!DC239="N", "No", ""))</f>
        <v/>
      </c>
      <c r="BH239" s="45" t="str">
        <f>IF(Sheet1!DD239="Y", "Yes", IF(Sheet1!DD239="N", "No", ""))</f>
        <v/>
      </c>
      <c r="BI239" s="45" t="str">
        <f>IF(Sheet1!DE239&lt;&gt;"", "Before", IF(Sheet1!DF239&lt;&gt;"", "After", IF(Sheet1!DG239&lt;&gt;"", "Never in a gang","")))</f>
        <v/>
      </c>
      <c r="BJ239" s="45" t="str">
        <f>IF(Sheet1!DG239&lt;&gt;"", "", IF(Sheet1!DH239&lt;&gt;"", Sheet1!DH239, ""))</f>
        <v/>
      </c>
      <c r="BK239" s="45" t="str">
        <f>IF(Sheet1!DI239="Y", "Yes", IF(Sheet1!DI239="N", "No", ""))</f>
        <v/>
      </c>
      <c r="BL239" s="45" t="str">
        <f>IF(Sheet1!DI239="Y", IF(Sheet1!DJ239&lt;&gt;"", Sheet1!DJ239, ""), "")</f>
        <v/>
      </c>
      <c r="BM239" s="45" t="str">
        <f>IF(Sheet1!DL239&lt;&gt;"", Sheet1!DL239, "")</f>
        <v/>
      </c>
      <c r="BN239" s="45" t="str">
        <f>IF(Sheet1!DM239="Y", "Yes", IF(Sheet1!DM239="N", "No", ""))</f>
        <v/>
      </c>
    </row>
    <row r="240" spans="2:66">
      <c r="B240" s="32" t="str">
        <f>IF(Sheet1!B240="M","Male", IF(Sheet1!B240="F","Female",""))</f>
        <v/>
      </c>
      <c r="C240" s="32" t="str">
        <f>IF(Sheet1!C240&lt;&gt;"","&lt;20",IF(Sheet1!D240&lt;&gt;"","21-30",IF(Sheet1!E240&lt;&gt;"","31-40",(IF(Sheet1!F240&lt;&gt;"","41-50",IF(Sheet1!G240&lt;&gt;"","50+",""))))))</f>
        <v/>
      </c>
      <c r="D240" s="32" t="str">
        <f>IF(Sheet1!H240&lt;&gt;"","Latino",IF(Sheet1!I240&lt;&gt;"", "White", IF(Sheet1!J240&lt;&gt;"", "Asian", IF(Sheet1!K240&lt;&gt;"", "African-American",IF(Sheet1!L240&lt;&gt;"", "Other","")))))</f>
        <v/>
      </c>
      <c r="E240" s="32" t="str">
        <f>IF(Sheet1!M240="N","No",IF(Sheet1!M240="Y","Yes",""))</f>
        <v/>
      </c>
      <c r="F240" s="32" t="str">
        <f>IF(Sheet1!N240&lt;&gt;"","Primary",IF(Sheet1!O240&lt;&gt;"","Middle",IF(Sheet1!P240&lt;&gt;"","Some HS",IF(Sheet1!Q240&lt;&gt;"","HS Diploma",IF(Sheet1!R240&lt;&gt;"","Some College",IF(Sheet1!S240&lt;&gt;"","College Diploma",""))))))</f>
        <v/>
      </c>
      <c r="G240" s="32" t="str">
        <f>IF(Sheet1!U240&lt;&gt;"", "&lt;5", IF(Sheet1!V240&lt;&gt;"", "5-19", IF(Sheet1!W240&lt;&gt;"", "20-40", IF(Sheet1!X240&lt;&gt;"", "&gt;40",""))))</f>
        <v/>
      </c>
      <c r="H240" s="32" t="str">
        <f>IF(Sheet1!Y240&lt;&gt;"", "Parents", IF(Sheet1!Z240&lt;&gt;"", "Illegal Activity", IF(Sheet1!AA240&lt;&gt;"", "Gov't Support", IF(Sheet1!AB240&lt;&gt;"", "Other",""))))</f>
        <v/>
      </c>
      <c r="I240" s="32" t="str">
        <f>IF(Sheet1!AC240="Y", "Yes", IF(Sheet1!AC240="N", "No", ""))</f>
        <v/>
      </c>
      <c r="J240" s="32" t="str">
        <f>IF(Sheet1!AD240="N", "0", IF(Sheet1!AE240&lt;&gt;"", "1", IF(Sheet1!AF240&lt;&gt;"", "2-3", IF(Sheet1!AG240&lt;&gt;"", "4-6", IF(Sheet1!AH240&lt;&gt;"", "7+","")))))</f>
        <v/>
      </c>
      <c r="K240" s="32" t="str">
        <f>IF(Sheet1!AI240&lt;&gt;"", "English", IF(Sheet1!AJ240&lt;&gt;"", "Spanish", IF(Sheet1!AK240&lt;&gt;"", "Other","")))</f>
        <v/>
      </c>
      <c r="L240" s="32" t="str">
        <f>IF(Sheet1!AL240&lt;&gt;"","&lt;$20,000",IF(Sheet1!AM240&lt;&gt;"","$20-49K",IF(Sheet1!AN240&lt;&gt;"","$50-100K",IF(Sheet1!AO240&lt;&gt;"","&gt;$100K",""))))</f>
        <v/>
      </c>
      <c r="M240" s="32" t="str">
        <f>IF(Sheet1!AP240="Y", "Yes", IF(Sheet1!AP240="N", "No",""))</f>
        <v/>
      </c>
      <c r="N240" s="51" t="str">
        <f>IF(Sheet1!AQ240="Y", "Yes", IF(Sheet1!AQ240="N", "No",""))</f>
        <v/>
      </c>
      <c r="O240" s="45" t="str">
        <f>IF(Sheet1!AR240="N", 0, IF(Sheet1!AS240&lt;&gt;"", Sheet1!AS240, ""))</f>
        <v/>
      </c>
      <c r="P240" s="45" t="str">
        <f>IF(Sheet1!AT240&lt;&gt;"", "Never", IF(Sheet1!AU240&lt;&gt;"", "Sometimes", IF(Sheet1!AV240&lt;&gt;"", "Often", IF(Sheet1!AW240&lt;&gt;"", "Always",""))))</f>
        <v/>
      </c>
      <c r="Q240" s="45" t="str">
        <f>IF(Sheet1!AX240="Y", "Yes", IF(Sheet1!AX240="N", "No",""))</f>
        <v/>
      </c>
      <c r="R240" s="45" t="str">
        <f>IF(Sheet1!AY240="Y", IF(Sheet1!AZ240&lt;&gt;"", Sheet1!AZ240-Sheet1!DK240+Sheet1!DL240, ""),"")</f>
        <v/>
      </c>
      <c r="S240" s="45" t="str">
        <f>IF(Sheet1!BA240="Y", IF(Sheet1!BB240&lt;&gt;"", Sheet1!BB240-Sheet1!DK240+Sheet1!DL240, ""),"")</f>
        <v/>
      </c>
      <c r="T240" s="45" t="str">
        <f>IF(Sheet1!BC240="Y", IF(Sheet1!BD240&lt;&gt;"", Sheet1!BD240-Sheet1!DK240+Sheet1!DL240, ""),"")</f>
        <v/>
      </c>
      <c r="U240" s="45" t="str">
        <f>IF(Sheet1!BE240="Y", IF(Sheet1!BF240&lt;&gt;"", Sheet1!BF240-Sheet1!DK240+Sheet1!DL240, ""),"")</f>
        <v/>
      </c>
      <c r="V240" s="45" t="str">
        <f>IF(Sheet1!BG240&lt;&gt;"", Sheet1!BG240,"")</f>
        <v/>
      </c>
      <c r="W240" s="45" t="str">
        <f>IF(Sheet1!BH240&lt;&gt;"", Sheet1!BH240,"")</f>
        <v/>
      </c>
      <c r="X240" s="45" t="str">
        <f>IF(Sheet1!BI240&lt;&gt;"", Sheet1!BI240,"")</f>
        <v/>
      </c>
      <c r="Y240" s="45" t="str">
        <f>IF(Sheet1!BJ240="N", 0, IF(Sheet1!BK240&lt;&gt;"", Sheet1!BK240,""))</f>
        <v/>
      </c>
      <c r="Z240" s="45" t="str">
        <f>IF(Sheet1!BK240="N", 0, IF(Sheet1!BL240&lt;&gt;"", Sheet1!BL240,""))</f>
        <v/>
      </c>
      <c r="AA240" s="45" t="str">
        <f>IF(Sheet1!BN240&lt;&gt;"", Sheet1!BN240, "")</f>
        <v/>
      </c>
      <c r="AB240" s="45" t="str">
        <f>IF(Sheet1!BO240="Y", "Yes", IF(Sheet1!BO240="N", "No", IF(Sheet1!BO240="NA", "NA","")))</f>
        <v/>
      </c>
      <c r="AC240" s="45" t="str">
        <f>IF(Sheet1!BO240="N", "No", IF(Sheet1!BO240="NA", "No kids", IF(Sheet1!BP240="Y", "Enough", IF(Sheet1!BP240="N", "Not enough", ""))))</f>
        <v/>
      </c>
      <c r="AD240" s="45" t="str">
        <f>IF(Sheet1!BQ240="Y", "Yes", IF(Sheet1!BQ240="N", "No",""))</f>
        <v/>
      </c>
      <c r="AE240" s="45" t="str">
        <f>IF(Sheet1!BR240&lt;&gt;"", Sheet1!BR240, "")</f>
        <v/>
      </c>
      <c r="AF240" s="45" t="str">
        <f>IF(Sheet1!BS240&lt;&gt;"", "Yes", IF(Sheet1!BT240&lt;&gt;"", "No", IF(Sheet1!BU240&lt;&gt;"", "No surviving parent", IF(Sheet1!BV240&lt;&gt;"", "Don't know",""))))</f>
        <v/>
      </c>
      <c r="AG240" s="45" t="str">
        <f>IF(Sheet1!BW240&lt;&gt;"", "Yes", IF(Sheet1!BX240&lt;&gt;"", "No", IF(Sheet1!BY240&lt;&gt;"", "No surviving parent", IF(Sheet1!BZ240&lt;&gt;"", "Don't know",""))))</f>
        <v/>
      </c>
      <c r="AH240" s="45" t="str">
        <f>IF(Sheet1!CA240&lt;&gt;"", "Yes","")</f>
        <v/>
      </c>
      <c r="AI240" s="45" t="str">
        <f>IF(Sheet1!CB240&lt;&gt;"", "Yes","")</f>
        <v/>
      </c>
      <c r="AJ240" s="45" t="str">
        <f>IF(Sheet1!CC240&lt;&gt;"", "Yes","")</f>
        <v/>
      </c>
      <c r="AK240" s="45" t="str">
        <f>IF(Sheet1!CD240&lt;&gt;"", "Yes","")</f>
        <v/>
      </c>
      <c r="AL240" s="45" t="str">
        <f>IF(Sheet1!CE240&lt;&gt;"", "Yes","")</f>
        <v/>
      </c>
      <c r="AM240" s="45" t="str">
        <f>IF(Sheet1!CF240&lt;&gt;"", Sheet1!CF240, "")</f>
        <v/>
      </c>
      <c r="AN240" s="45" t="str">
        <f>IF(Sheet1!CG240="Y", "Yes", IF(Sheet1!CG240="N", "No",""))</f>
        <v/>
      </c>
      <c r="AO240" s="45" t="str">
        <f>IF(Sheet1!CH240&lt;&gt;"", Sheet1!CH240, "")</f>
        <v/>
      </c>
      <c r="AP240" s="45" t="str">
        <f>IF(Sheet1!CI240&lt;&gt;"", "No family support", IF(Sheet1!CJ240&lt;&gt;"", "A little family support", IF(Sheet1!CK240&lt;&gt;"", "A lot of family support","")))</f>
        <v/>
      </c>
      <c r="AQ240" s="45" t="str">
        <f>IF(Sheet1!CL240&lt;&gt;"", Sheet1!CL240, "")</f>
        <v/>
      </c>
      <c r="AR240" s="45" t="str">
        <f>IF(Sheet1!CM240="Y", "Yes", IF(Sheet1!CM240="N", "No",""))</f>
        <v/>
      </c>
      <c r="AS240" s="45" t="str">
        <f>IF(Sheet1!CN240&lt;&gt;"", "Boys and Girls Club was supportive", "")</f>
        <v/>
      </c>
      <c r="AT240" s="45" t="str">
        <f>IF(Sheet1!CO240&lt;&gt;"", "Supported by Reach program", "")</f>
        <v/>
      </c>
      <c r="AU240" s="45" t="str">
        <f>IF(Sheet1!CP240&lt;&gt;"", "Supported by Girls Inc", "")</f>
        <v/>
      </c>
      <c r="AV240" s="45" t="str">
        <f>IF(Sheet1!CQ240&lt;&gt;"", "Supported by sports teams", "")</f>
        <v/>
      </c>
      <c r="AW240" s="45" t="str">
        <f>IF(Sheet1!CR240&lt;&gt;"", "Supported by other groups", "")</f>
        <v/>
      </c>
      <c r="AX240" s="45" t="str">
        <f>IF(Sheet1!CS240&lt;&gt;"", Sheet1!CS240, "")</f>
        <v/>
      </c>
      <c r="AY240" s="45" t="str">
        <f>IF(Sheet1!CT240="Y", "Yes", IF(Sheet1!CT240="N", "No", ""))</f>
        <v/>
      </c>
      <c r="AZ240" s="45" t="str">
        <f>IF(Sheet1!CU240="Y", "Yes", IF(Sheet1!CU240="N", "No", ""))</f>
        <v/>
      </c>
      <c r="BA240" s="45" t="str">
        <f>IF(Sheet1!CV240&lt;&gt;"", "Yes", "")</f>
        <v/>
      </c>
      <c r="BB240" s="45" t="str">
        <f>IF(Sheet1!CW240&lt;&gt;"", "Yes", "")</f>
        <v/>
      </c>
      <c r="BC240" s="45" t="str">
        <f>IF(Sheet1!CX240&lt;&gt;"", "Yes", "")</f>
        <v/>
      </c>
      <c r="BD240" s="45" t="str">
        <f>IF(Sheet1!CY240&lt;&gt;"", "Yes", "")</f>
        <v/>
      </c>
      <c r="BE240" s="45" t="str">
        <f>IF(Sheet1!CZ240="N", "Didn't see one", IF(Sheet1!CZ240="Y", IF(Sheet1!DA240="Y", "It helped", IF(Sheet1!DA240="N", "It didn't help", "")), ""))</f>
        <v/>
      </c>
      <c r="BF240" s="45" t="str">
        <f>IF(Sheet1!DB240&lt;&gt;"", Sheet1!DB240, "")</f>
        <v/>
      </c>
      <c r="BG240" s="45" t="str">
        <f>IF(Sheet1!DC240="Y", "Yes", IF(Sheet1!DC240="N", "No", ""))</f>
        <v/>
      </c>
      <c r="BH240" s="45" t="str">
        <f>IF(Sheet1!DD240="Y", "Yes", IF(Sheet1!DD240="N", "No", ""))</f>
        <v/>
      </c>
      <c r="BI240" s="45" t="str">
        <f>IF(Sheet1!DE240&lt;&gt;"", "Before", IF(Sheet1!DF240&lt;&gt;"", "After", IF(Sheet1!DG240&lt;&gt;"", "Never in a gang","")))</f>
        <v/>
      </c>
      <c r="BJ240" s="45" t="str">
        <f>IF(Sheet1!DG240&lt;&gt;"", "", IF(Sheet1!DH240&lt;&gt;"", Sheet1!DH240, ""))</f>
        <v/>
      </c>
      <c r="BK240" s="45" t="str">
        <f>IF(Sheet1!DI240="Y", "Yes", IF(Sheet1!DI240="N", "No", ""))</f>
        <v/>
      </c>
      <c r="BL240" s="45" t="str">
        <f>IF(Sheet1!DI240="Y", IF(Sheet1!DJ240&lt;&gt;"", Sheet1!DJ240, ""), "")</f>
        <v/>
      </c>
      <c r="BM240" s="45" t="str">
        <f>IF(Sheet1!DL240&lt;&gt;"", Sheet1!DL240, "")</f>
        <v/>
      </c>
      <c r="BN240" s="45" t="str">
        <f>IF(Sheet1!DM240="Y", "Yes", IF(Sheet1!DM240="N", "No", ""))</f>
        <v/>
      </c>
    </row>
    <row r="241" spans="2:66">
      <c r="B241" s="32" t="str">
        <f>IF(Sheet1!B241="M","Male", IF(Sheet1!B241="F","Female",""))</f>
        <v/>
      </c>
      <c r="C241" s="32" t="str">
        <f>IF(Sheet1!C241&lt;&gt;"","&lt;20",IF(Sheet1!D241&lt;&gt;"","21-30",IF(Sheet1!E241&lt;&gt;"","31-40",(IF(Sheet1!F241&lt;&gt;"","41-50",IF(Sheet1!G241&lt;&gt;"","50+",""))))))</f>
        <v/>
      </c>
      <c r="D241" s="32" t="str">
        <f>IF(Sheet1!H241&lt;&gt;"","Latino",IF(Sheet1!I241&lt;&gt;"", "White", IF(Sheet1!J241&lt;&gt;"", "Asian", IF(Sheet1!K241&lt;&gt;"", "African-American",IF(Sheet1!L241&lt;&gt;"", "Other","")))))</f>
        <v/>
      </c>
      <c r="E241" s="32" t="str">
        <f>IF(Sheet1!M241="N","No",IF(Sheet1!M241="Y","Yes",""))</f>
        <v/>
      </c>
      <c r="F241" s="32" t="str">
        <f>IF(Sheet1!N241&lt;&gt;"","Primary",IF(Sheet1!O241&lt;&gt;"","Middle",IF(Sheet1!P241&lt;&gt;"","Some HS",IF(Sheet1!Q241&lt;&gt;"","HS Diploma",IF(Sheet1!R241&lt;&gt;"","Some College",IF(Sheet1!S241&lt;&gt;"","College Diploma",""))))))</f>
        <v/>
      </c>
      <c r="G241" s="32" t="str">
        <f>IF(Sheet1!U241&lt;&gt;"", "&lt;5", IF(Sheet1!V241&lt;&gt;"", "5-19", IF(Sheet1!W241&lt;&gt;"", "20-40", IF(Sheet1!X241&lt;&gt;"", "&gt;40",""))))</f>
        <v/>
      </c>
      <c r="H241" s="32" t="str">
        <f>IF(Sheet1!Y241&lt;&gt;"", "Parents", IF(Sheet1!Z241&lt;&gt;"", "Illegal Activity", IF(Sheet1!AA241&lt;&gt;"", "Gov't Support", IF(Sheet1!AB241&lt;&gt;"", "Other",""))))</f>
        <v/>
      </c>
      <c r="I241" s="32" t="str">
        <f>IF(Sheet1!AC241="Y", "Yes", IF(Sheet1!AC241="N", "No", ""))</f>
        <v/>
      </c>
      <c r="J241" s="32" t="str">
        <f>IF(Sheet1!AD241="N", "0", IF(Sheet1!AE241&lt;&gt;"", "1", IF(Sheet1!AF241&lt;&gt;"", "2-3", IF(Sheet1!AG241&lt;&gt;"", "4-6", IF(Sheet1!AH241&lt;&gt;"", "7+","")))))</f>
        <v/>
      </c>
      <c r="K241" s="32" t="str">
        <f>IF(Sheet1!AI241&lt;&gt;"", "English", IF(Sheet1!AJ241&lt;&gt;"", "Spanish", IF(Sheet1!AK241&lt;&gt;"", "Other","")))</f>
        <v/>
      </c>
      <c r="L241" s="32" t="str">
        <f>IF(Sheet1!AL241&lt;&gt;"","&lt;$20,000",IF(Sheet1!AM241&lt;&gt;"","$20-49K",IF(Sheet1!AN241&lt;&gt;"","$50-100K",IF(Sheet1!AO241&lt;&gt;"","&gt;$100K",""))))</f>
        <v/>
      </c>
      <c r="M241" s="32" t="str">
        <f>IF(Sheet1!AP241="Y", "Yes", IF(Sheet1!AP241="N", "No",""))</f>
        <v/>
      </c>
      <c r="N241" s="51" t="str">
        <f>IF(Sheet1!AQ241="Y", "Yes", IF(Sheet1!AQ241="N", "No",""))</f>
        <v/>
      </c>
      <c r="O241" s="45" t="str">
        <f>IF(Sheet1!AR241="N", 0, IF(Sheet1!AS241&lt;&gt;"", Sheet1!AS241, ""))</f>
        <v/>
      </c>
      <c r="P241" s="45" t="str">
        <f>IF(Sheet1!AT241&lt;&gt;"", "Never", IF(Sheet1!AU241&lt;&gt;"", "Sometimes", IF(Sheet1!AV241&lt;&gt;"", "Often", IF(Sheet1!AW241&lt;&gt;"", "Always",""))))</f>
        <v/>
      </c>
      <c r="Q241" s="45" t="str">
        <f>IF(Sheet1!AX241="Y", "Yes", IF(Sheet1!AX241="N", "No",""))</f>
        <v/>
      </c>
      <c r="R241" s="45" t="str">
        <f>IF(Sheet1!AY241="Y", IF(Sheet1!AZ241&lt;&gt;"", Sheet1!AZ241-Sheet1!DK241+Sheet1!DL241, ""),"")</f>
        <v/>
      </c>
      <c r="S241" s="45" t="str">
        <f>IF(Sheet1!BA241="Y", IF(Sheet1!BB241&lt;&gt;"", Sheet1!BB241-Sheet1!DK241+Sheet1!DL241, ""),"")</f>
        <v/>
      </c>
      <c r="T241" s="45" t="str">
        <f>IF(Sheet1!BC241="Y", IF(Sheet1!BD241&lt;&gt;"", Sheet1!BD241-Sheet1!DK241+Sheet1!DL241, ""),"")</f>
        <v/>
      </c>
      <c r="U241" s="45" t="str">
        <f>IF(Sheet1!BE241="Y", IF(Sheet1!BF241&lt;&gt;"", Sheet1!BF241-Sheet1!DK241+Sheet1!DL241, ""),"")</f>
        <v/>
      </c>
      <c r="V241" s="45" t="str">
        <f>IF(Sheet1!BG241&lt;&gt;"", Sheet1!BG241,"")</f>
        <v/>
      </c>
      <c r="W241" s="45" t="str">
        <f>IF(Sheet1!BH241&lt;&gt;"", Sheet1!BH241,"")</f>
        <v/>
      </c>
      <c r="X241" s="45" t="str">
        <f>IF(Sheet1!BI241&lt;&gt;"", Sheet1!BI241,"")</f>
        <v/>
      </c>
      <c r="Y241" s="45" t="str">
        <f>IF(Sheet1!BJ241="N", 0, IF(Sheet1!BK241&lt;&gt;"", Sheet1!BK241,""))</f>
        <v/>
      </c>
      <c r="Z241" s="45" t="str">
        <f>IF(Sheet1!BK241="N", 0, IF(Sheet1!BL241&lt;&gt;"", Sheet1!BL241,""))</f>
        <v/>
      </c>
      <c r="AA241" s="45" t="str">
        <f>IF(Sheet1!BN241&lt;&gt;"", Sheet1!BN241, "")</f>
        <v/>
      </c>
      <c r="AB241" s="45" t="str">
        <f>IF(Sheet1!BO241="Y", "Yes", IF(Sheet1!BO241="N", "No", IF(Sheet1!BO241="NA", "NA","")))</f>
        <v/>
      </c>
      <c r="AC241" s="45" t="str">
        <f>IF(Sheet1!BO241="N", "No", IF(Sheet1!BO241="NA", "No kids", IF(Sheet1!BP241="Y", "Enough", IF(Sheet1!BP241="N", "Not enough", ""))))</f>
        <v/>
      </c>
      <c r="AD241" s="45" t="str">
        <f>IF(Sheet1!BQ241="Y", "Yes", IF(Sheet1!BQ241="N", "No",""))</f>
        <v/>
      </c>
      <c r="AE241" s="45" t="str">
        <f>IF(Sheet1!BR241&lt;&gt;"", Sheet1!BR241, "")</f>
        <v/>
      </c>
      <c r="AF241" s="45" t="str">
        <f>IF(Sheet1!BS241&lt;&gt;"", "Yes", IF(Sheet1!BT241&lt;&gt;"", "No", IF(Sheet1!BU241&lt;&gt;"", "No surviving parent", IF(Sheet1!BV241&lt;&gt;"", "Don't know",""))))</f>
        <v/>
      </c>
      <c r="AG241" s="45" t="str">
        <f>IF(Sheet1!BW241&lt;&gt;"", "Yes", IF(Sheet1!BX241&lt;&gt;"", "No", IF(Sheet1!BY241&lt;&gt;"", "No surviving parent", IF(Sheet1!BZ241&lt;&gt;"", "Don't know",""))))</f>
        <v/>
      </c>
      <c r="AH241" s="45" t="str">
        <f>IF(Sheet1!CA241&lt;&gt;"", "Yes","")</f>
        <v/>
      </c>
      <c r="AI241" s="45" t="str">
        <f>IF(Sheet1!CB241&lt;&gt;"", "Yes","")</f>
        <v/>
      </c>
      <c r="AJ241" s="45" t="str">
        <f>IF(Sheet1!CC241&lt;&gt;"", "Yes","")</f>
        <v/>
      </c>
      <c r="AK241" s="45" t="str">
        <f>IF(Sheet1!CD241&lt;&gt;"", "Yes","")</f>
        <v/>
      </c>
      <c r="AL241" s="45" t="str">
        <f>IF(Sheet1!CE241&lt;&gt;"", "Yes","")</f>
        <v/>
      </c>
      <c r="AM241" s="45" t="str">
        <f>IF(Sheet1!CF241&lt;&gt;"", Sheet1!CF241, "")</f>
        <v/>
      </c>
      <c r="AN241" s="45" t="str">
        <f>IF(Sheet1!CG241="Y", "Yes", IF(Sheet1!CG241="N", "No",""))</f>
        <v/>
      </c>
      <c r="AO241" s="45" t="str">
        <f>IF(Sheet1!CH241&lt;&gt;"", Sheet1!CH241, "")</f>
        <v/>
      </c>
      <c r="AP241" s="45" t="str">
        <f>IF(Sheet1!CI241&lt;&gt;"", "No family support", IF(Sheet1!CJ241&lt;&gt;"", "A little family support", IF(Sheet1!CK241&lt;&gt;"", "A lot of family support","")))</f>
        <v/>
      </c>
      <c r="AQ241" s="45" t="str">
        <f>IF(Sheet1!CL241&lt;&gt;"", Sheet1!CL241, "")</f>
        <v/>
      </c>
      <c r="AR241" s="45" t="str">
        <f>IF(Sheet1!CM241="Y", "Yes", IF(Sheet1!CM241="N", "No",""))</f>
        <v/>
      </c>
      <c r="AS241" s="45" t="str">
        <f>IF(Sheet1!CN241&lt;&gt;"", "Boys and Girls Club was supportive", "")</f>
        <v/>
      </c>
      <c r="AT241" s="45" t="str">
        <f>IF(Sheet1!CO241&lt;&gt;"", "Supported by Reach program", "")</f>
        <v/>
      </c>
      <c r="AU241" s="45" t="str">
        <f>IF(Sheet1!CP241&lt;&gt;"", "Supported by Girls Inc", "")</f>
        <v/>
      </c>
      <c r="AV241" s="45" t="str">
        <f>IF(Sheet1!CQ241&lt;&gt;"", "Supported by sports teams", "")</f>
        <v/>
      </c>
      <c r="AW241" s="45" t="str">
        <f>IF(Sheet1!CR241&lt;&gt;"", "Supported by other groups", "")</f>
        <v/>
      </c>
      <c r="AX241" s="45" t="str">
        <f>IF(Sheet1!CS241&lt;&gt;"", Sheet1!CS241, "")</f>
        <v/>
      </c>
      <c r="AY241" s="45" t="str">
        <f>IF(Sheet1!CT241="Y", "Yes", IF(Sheet1!CT241="N", "No", ""))</f>
        <v/>
      </c>
      <c r="AZ241" s="45" t="str">
        <f>IF(Sheet1!CU241="Y", "Yes", IF(Sheet1!CU241="N", "No", ""))</f>
        <v/>
      </c>
      <c r="BA241" s="45" t="str">
        <f>IF(Sheet1!CV241&lt;&gt;"", "Yes", "")</f>
        <v/>
      </c>
      <c r="BB241" s="45" t="str">
        <f>IF(Sheet1!CW241&lt;&gt;"", "Yes", "")</f>
        <v/>
      </c>
      <c r="BC241" s="45" t="str">
        <f>IF(Sheet1!CX241&lt;&gt;"", "Yes", "")</f>
        <v/>
      </c>
      <c r="BD241" s="45" t="str">
        <f>IF(Sheet1!CY241&lt;&gt;"", "Yes", "")</f>
        <v/>
      </c>
      <c r="BE241" s="45" t="str">
        <f>IF(Sheet1!CZ241="N", "Didn't see one", IF(Sheet1!CZ241="Y", IF(Sheet1!DA241="Y", "It helped", IF(Sheet1!DA241="N", "It didn't help", "")), ""))</f>
        <v/>
      </c>
      <c r="BF241" s="45" t="str">
        <f>IF(Sheet1!DB241&lt;&gt;"", Sheet1!DB241, "")</f>
        <v/>
      </c>
      <c r="BG241" s="45" t="str">
        <f>IF(Sheet1!DC241="Y", "Yes", IF(Sheet1!DC241="N", "No", ""))</f>
        <v/>
      </c>
      <c r="BH241" s="45" t="str">
        <f>IF(Sheet1!DD241="Y", "Yes", IF(Sheet1!DD241="N", "No", ""))</f>
        <v/>
      </c>
      <c r="BI241" s="45" t="str">
        <f>IF(Sheet1!DE241&lt;&gt;"", "Before", IF(Sheet1!DF241&lt;&gt;"", "After", IF(Sheet1!DG241&lt;&gt;"", "Never in a gang","")))</f>
        <v/>
      </c>
      <c r="BJ241" s="45" t="str">
        <f>IF(Sheet1!DG241&lt;&gt;"", "", IF(Sheet1!DH241&lt;&gt;"", Sheet1!DH241, ""))</f>
        <v/>
      </c>
      <c r="BK241" s="45" t="str">
        <f>IF(Sheet1!DI241="Y", "Yes", IF(Sheet1!DI241="N", "No", ""))</f>
        <v/>
      </c>
      <c r="BL241" s="45" t="str">
        <f>IF(Sheet1!DI241="Y", IF(Sheet1!DJ241&lt;&gt;"", Sheet1!DJ241, ""), "")</f>
        <v/>
      </c>
      <c r="BM241" s="45" t="str">
        <f>IF(Sheet1!DL241&lt;&gt;"", Sheet1!DL241, "")</f>
        <v/>
      </c>
      <c r="BN241" s="45" t="str">
        <f>IF(Sheet1!DM241="Y", "Yes", IF(Sheet1!DM241="N", "No", ""))</f>
        <v/>
      </c>
    </row>
    <row r="242" spans="2:66">
      <c r="B242" s="32" t="str">
        <f>IF(Sheet1!B242="M","Male", IF(Sheet1!B242="F","Female",""))</f>
        <v/>
      </c>
      <c r="C242" s="32" t="str">
        <f>IF(Sheet1!C242&lt;&gt;"","&lt;20",IF(Sheet1!D242&lt;&gt;"","21-30",IF(Sheet1!E242&lt;&gt;"","31-40",(IF(Sheet1!F242&lt;&gt;"","41-50",IF(Sheet1!G242&lt;&gt;"","50+",""))))))</f>
        <v/>
      </c>
      <c r="D242" s="32" t="str">
        <f>IF(Sheet1!H242&lt;&gt;"","Latino",IF(Sheet1!I242&lt;&gt;"", "White", IF(Sheet1!J242&lt;&gt;"", "Asian", IF(Sheet1!K242&lt;&gt;"", "African-American",IF(Sheet1!L242&lt;&gt;"", "Other","")))))</f>
        <v/>
      </c>
      <c r="E242" s="32" t="str">
        <f>IF(Sheet1!M242="N","No",IF(Sheet1!M242="Y","Yes",""))</f>
        <v/>
      </c>
      <c r="F242" s="32" t="str">
        <f>IF(Sheet1!N242&lt;&gt;"","Primary",IF(Sheet1!O242&lt;&gt;"","Middle",IF(Sheet1!P242&lt;&gt;"","Some HS",IF(Sheet1!Q242&lt;&gt;"","HS Diploma",IF(Sheet1!R242&lt;&gt;"","Some College",IF(Sheet1!S242&lt;&gt;"","College Diploma",""))))))</f>
        <v/>
      </c>
      <c r="G242" s="32" t="str">
        <f>IF(Sheet1!U242&lt;&gt;"", "&lt;5", IF(Sheet1!V242&lt;&gt;"", "5-19", IF(Sheet1!W242&lt;&gt;"", "20-40", IF(Sheet1!X242&lt;&gt;"", "&gt;40",""))))</f>
        <v/>
      </c>
      <c r="H242" s="32" t="str">
        <f>IF(Sheet1!Y242&lt;&gt;"", "Parents", IF(Sheet1!Z242&lt;&gt;"", "Illegal Activity", IF(Sheet1!AA242&lt;&gt;"", "Gov't Support", IF(Sheet1!AB242&lt;&gt;"", "Other",""))))</f>
        <v/>
      </c>
      <c r="I242" s="32" t="str">
        <f>IF(Sheet1!AC242="Y", "Yes", IF(Sheet1!AC242="N", "No", ""))</f>
        <v/>
      </c>
      <c r="J242" s="32" t="str">
        <f>IF(Sheet1!AD242="N", "0", IF(Sheet1!AE242&lt;&gt;"", "1", IF(Sheet1!AF242&lt;&gt;"", "2-3", IF(Sheet1!AG242&lt;&gt;"", "4-6", IF(Sheet1!AH242&lt;&gt;"", "7+","")))))</f>
        <v/>
      </c>
      <c r="K242" s="32" t="str">
        <f>IF(Sheet1!AI242&lt;&gt;"", "English", IF(Sheet1!AJ242&lt;&gt;"", "Spanish", IF(Sheet1!AK242&lt;&gt;"", "Other","")))</f>
        <v/>
      </c>
      <c r="L242" s="32" t="str">
        <f>IF(Sheet1!AL242&lt;&gt;"","&lt;$20,000",IF(Sheet1!AM242&lt;&gt;"","$20-49K",IF(Sheet1!AN242&lt;&gt;"","$50-100K",IF(Sheet1!AO242&lt;&gt;"","&gt;$100K",""))))</f>
        <v/>
      </c>
      <c r="M242" s="32" t="str">
        <f>IF(Sheet1!AP242="Y", "Yes", IF(Sheet1!AP242="N", "No",""))</f>
        <v/>
      </c>
      <c r="N242" s="51" t="str">
        <f>IF(Sheet1!AQ242="Y", "Yes", IF(Sheet1!AQ242="N", "No",""))</f>
        <v/>
      </c>
      <c r="O242" s="45" t="str">
        <f>IF(Sheet1!AR242="N", 0, IF(Sheet1!AS242&lt;&gt;"", Sheet1!AS242, ""))</f>
        <v/>
      </c>
      <c r="P242" s="45" t="str">
        <f>IF(Sheet1!AT242&lt;&gt;"", "Never", IF(Sheet1!AU242&lt;&gt;"", "Sometimes", IF(Sheet1!AV242&lt;&gt;"", "Often", IF(Sheet1!AW242&lt;&gt;"", "Always",""))))</f>
        <v/>
      </c>
      <c r="Q242" s="45" t="str">
        <f>IF(Sheet1!AX242="Y", "Yes", IF(Sheet1!AX242="N", "No",""))</f>
        <v/>
      </c>
      <c r="R242" s="45" t="str">
        <f>IF(Sheet1!AY242="Y", IF(Sheet1!AZ242&lt;&gt;"", Sheet1!AZ242-Sheet1!DK242+Sheet1!DL242, ""),"")</f>
        <v/>
      </c>
      <c r="S242" s="45" t="str">
        <f>IF(Sheet1!BA242="Y", IF(Sheet1!BB242&lt;&gt;"", Sheet1!BB242-Sheet1!DK242+Sheet1!DL242, ""),"")</f>
        <v/>
      </c>
      <c r="T242" s="45" t="str">
        <f>IF(Sheet1!BC242="Y", IF(Sheet1!BD242&lt;&gt;"", Sheet1!BD242-Sheet1!DK242+Sheet1!DL242, ""),"")</f>
        <v/>
      </c>
      <c r="U242" s="45" t="str">
        <f>IF(Sheet1!BE242="Y", IF(Sheet1!BF242&lt;&gt;"", Sheet1!BF242-Sheet1!DK242+Sheet1!DL242, ""),"")</f>
        <v/>
      </c>
      <c r="V242" s="45" t="str">
        <f>IF(Sheet1!BG242&lt;&gt;"", Sheet1!BG242,"")</f>
        <v/>
      </c>
      <c r="W242" s="45" t="str">
        <f>IF(Sheet1!BH242&lt;&gt;"", Sheet1!BH242,"")</f>
        <v/>
      </c>
      <c r="X242" s="45" t="str">
        <f>IF(Sheet1!BI242&lt;&gt;"", Sheet1!BI242,"")</f>
        <v/>
      </c>
      <c r="Y242" s="45" t="str">
        <f>IF(Sheet1!BJ242="N", 0, IF(Sheet1!BK242&lt;&gt;"", Sheet1!BK242,""))</f>
        <v/>
      </c>
      <c r="Z242" s="45" t="str">
        <f>IF(Sheet1!BK242="N", 0, IF(Sheet1!BL242&lt;&gt;"", Sheet1!BL242,""))</f>
        <v/>
      </c>
      <c r="AA242" s="45" t="str">
        <f>IF(Sheet1!BN242&lt;&gt;"", Sheet1!BN242, "")</f>
        <v/>
      </c>
      <c r="AB242" s="45" t="str">
        <f>IF(Sheet1!BO242="Y", "Yes", IF(Sheet1!BO242="N", "No", IF(Sheet1!BO242="NA", "NA","")))</f>
        <v/>
      </c>
      <c r="AC242" s="45" t="str">
        <f>IF(Sheet1!BO242="N", "No", IF(Sheet1!BO242="NA", "No kids", IF(Sheet1!BP242="Y", "Enough", IF(Sheet1!BP242="N", "Not enough", ""))))</f>
        <v/>
      </c>
      <c r="AD242" s="45" t="str">
        <f>IF(Sheet1!BQ242="Y", "Yes", IF(Sheet1!BQ242="N", "No",""))</f>
        <v/>
      </c>
      <c r="AE242" s="45" t="str">
        <f>IF(Sheet1!BR242&lt;&gt;"", Sheet1!BR242, "")</f>
        <v/>
      </c>
      <c r="AF242" s="45" t="str">
        <f>IF(Sheet1!BS242&lt;&gt;"", "Yes", IF(Sheet1!BT242&lt;&gt;"", "No", IF(Sheet1!BU242&lt;&gt;"", "No surviving parent", IF(Sheet1!BV242&lt;&gt;"", "Don't know",""))))</f>
        <v/>
      </c>
      <c r="AG242" s="45" t="str">
        <f>IF(Sheet1!BW242&lt;&gt;"", "Yes", IF(Sheet1!BX242&lt;&gt;"", "No", IF(Sheet1!BY242&lt;&gt;"", "No surviving parent", IF(Sheet1!BZ242&lt;&gt;"", "Don't know",""))))</f>
        <v/>
      </c>
      <c r="AH242" s="45" t="str">
        <f>IF(Sheet1!CA242&lt;&gt;"", "Yes","")</f>
        <v/>
      </c>
      <c r="AI242" s="45" t="str">
        <f>IF(Sheet1!CB242&lt;&gt;"", "Yes","")</f>
        <v/>
      </c>
      <c r="AJ242" s="45" t="str">
        <f>IF(Sheet1!CC242&lt;&gt;"", "Yes","")</f>
        <v/>
      </c>
      <c r="AK242" s="45" t="str">
        <f>IF(Sheet1!CD242&lt;&gt;"", "Yes","")</f>
        <v/>
      </c>
      <c r="AL242" s="45" t="str">
        <f>IF(Sheet1!CE242&lt;&gt;"", "Yes","")</f>
        <v/>
      </c>
      <c r="AM242" s="45" t="str">
        <f>IF(Sheet1!CF242&lt;&gt;"", Sheet1!CF242, "")</f>
        <v/>
      </c>
      <c r="AN242" s="45" t="str">
        <f>IF(Sheet1!CG242="Y", "Yes", IF(Sheet1!CG242="N", "No",""))</f>
        <v/>
      </c>
      <c r="AO242" s="45" t="str">
        <f>IF(Sheet1!CH242&lt;&gt;"", Sheet1!CH242, "")</f>
        <v/>
      </c>
      <c r="AP242" s="45" t="str">
        <f>IF(Sheet1!CI242&lt;&gt;"", "No family support", IF(Sheet1!CJ242&lt;&gt;"", "A little family support", IF(Sheet1!CK242&lt;&gt;"", "A lot of family support","")))</f>
        <v/>
      </c>
      <c r="AQ242" s="45" t="str">
        <f>IF(Sheet1!CL242&lt;&gt;"", Sheet1!CL242, "")</f>
        <v/>
      </c>
      <c r="AR242" s="45" t="str">
        <f>IF(Sheet1!CM242="Y", "Yes", IF(Sheet1!CM242="N", "No",""))</f>
        <v/>
      </c>
      <c r="AS242" s="45" t="str">
        <f>IF(Sheet1!CN242&lt;&gt;"", "Boys and Girls Club was supportive", "")</f>
        <v/>
      </c>
      <c r="AT242" s="45" t="str">
        <f>IF(Sheet1!CO242&lt;&gt;"", "Supported by Reach program", "")</f>
        <v/>
      </c>
      <c r="AU242" s="45" t="str">
        <f>IF(Sheet1!CP242&lt;&gt;"", "Supported by Girls Inc", "")</f>
        <v/>
      </c>
      <c r="AV242" s="45" t="str">
        <f>IF(Sheet1!CQ242&lt;&gt;"", "Supported by sports teams", "")</f>
        <v/>
      </c>
      <c r="AW242" s="45" t="str">
        <f>IF(Sheet1!CR242&lt;&gt;"", "Supported by other groups", "")</f>
        <v/>
      </c>
      <c r="AX242" s="45" t="str">
        <f>IF(Sheet1!CS242&lt;&gt;"", Sheet1!CS242, "")</f>
        <v/>
      </c>
      <c r="AY242" s="45" t="str">
        <f>IF(Sheet1!CT242="Y", "Yes", IF(Sheet1!CT242="N", "No", ""))</f>
        <v/>
      </c>
      <c r="AZ242" s="45" t="str">
        <f>IF(Sheet1!CU242="Y", "Yes", IF(Sheet1!CU242="N", "No", ""))</f>
        <v/>
      </c>
      <c r="BA242" s="45" t="str">
        <f>IF(Sheet1!CV242&lt;&gt;"", "Yes", "")</f>
        <v/>
      </c>
      <c r="BB242" s="45" t="str">
        <f>IF(Sheet1!CW242&lt;&gt;"", "Yes", "")</f>
        <v/>
      </c>
      <c r="BC242" s="45" t="str">
        <f>IF(Sheet1!CX242&lt;&gt;"", "Yes", "")</f>
        <v/>
      </c>
      <c r="BD242" s="45" t="str">
        <f>IF(Sheet1!CY242&lt;&gt;"", "Yes", "")</f>
        <v/>
      </c>
      <c r="BE242" s="45" t="str">
        <f>IF(Sheet1!CZ242="N", "Didn't see one", IF(Sheet1!CZ242="Y", IF(Sheet1!DA242="Y", "It helped", IF(Sheet1!DA242="N", "It didn't help", "")), ""))</f>
        <v/>
      </c>
      <c r="BF242" s="45" t="str">
        <f>IF(Sheet1!DB242&lt;&gt;"", Sheet1!DB242, "")</f>
        <v/>
      </c>
      <c r="BG242" s="45" t="str">
        <f>IF(Sheet1!DC242="Y", "Yes", IF(Sheet1!DC242="N", "No", ""))</f>
        <v/>
      </c>
      <c r="BH242" s="45" t="str">
        <f>IF(Sheet1!DD242="Y", "Yes", IF(Sheet1!DD242="N", "No", ""))</f>
        <v/>
      </c>
      <c r="BI242" s="45" t="str">
        <f>IF(Sheet1!DE242&lt;&gt;"", "Before", IF(Sheet1!DF242&lt;&gt;"", "After", IF(Sheet1!DG242&lt;&gt;"", "Never in a gang","")))</f>
        <v/>
      </c>
      <c r="BJ242" s="45" t="str">
        <f>IF(Sheet1!DG242&lt;&gt;"", "", IF(Sheet1!DH242&lt;&gt;"", Sheet1!DH242, ""))</f>
        <v/>
      </c>
      <c r="BK242" s="45" t="str">
        <f>IF(Sheet1!DI242="Y", "Yes", IF(Sheet1!DI242="N", "No", ""))</f>
        <v/>
      </c>
      <c r="BL242" s="45" t="str">
        <f>IF(Sheet1!DI242="Y", IF(Sheet1!DJ242&lt;&gt;"", Sheet1!DJ242, ""), "")</f>
        <v/>
      </c>
      <c r="BM242" s="45" t="str">
        <f>IF(Sheet1!DL242&lt;&gt;"", Sheet1!DL242, "")</f>
        <v/>
      </c>
      <c r="BN242" s="45" t="str">
        <f>IF(Sheet1!DM242="Y", "Yes", IF(Sheet1!DM242="N", "No", ""))</f>
        <v/>
      </c>
    </row>
    <row r="243" spans="2:66">
      <c r="B243" s="32" t="str">
        <f>IF(Sheet1!B243="M","Male", IF(Sheet1!B243="F","Female",""))</f>
        <v/>
      </c>
      <c r="C243" s="32" t="str">
        <f>IF(Sheet1!C243&lt;&gt;"","&lt;20",IF(Sheet1!D243&lt;&gt;"","21-30",IF(Sheet1!E243&lt;&gt;"","31-40",(IF(Sheet1!F243&lt;&gt;"","41-50",IF(Sheet1!G243&lt;&gt;"","50+",""))))))</f>
        <v/>
      </c>
      <c r="D243" s="32" t="str">
        <f>IF(Sheet1!H243&lt;&gt;"","Latino",IF(Sheet1!I243&lt;&gt;"", "White", IF(Sheet1!J243&lt;&gt;"", "Asian", IF(Sheet1!K243&lt;&gt;"", "African-American",IF(Sheet1!L243&lt;&gt;"", "Other","")))))</f>
        <v/>
      </c>
      <c r="E243" s="32" t="str">
        <f>IF(Sheet1!M243="N","No",IF(Sheet1!M243="Y","Yes",""))</f>
        <v/>
      </c>
      <c r="F243" s="32" t="str">
        <f>IF(Sheet1!N243&lt;&gt;"","Primary",IF(Sheet1!O243&lt;&gt;"","Middle",IF(Sheet1!P243&lt;&gt;"","Some HS",IF(Sheet1!Q243&lt;&gt;"","HS Diploma",IF(Sheet1!R243&lt;&gt;"","Some College",IF(Sheet1!S243&lt;&gt;"","College Diploma",""))))))</f>
        <v/>
      </c>
      <c r="G243" s="32" t="str">
        <f>IF(Sheet1!U243&lt;&gt;"", "&lt;5", IF(Sheet1!V243&lt;&gt;"", "5-19", IF(Sheet1!W243&lt;&gt;"", "20-40", IF(Sheet1!X243&lt;&gt;"", "&gt;40",""))))</f>
        <v/>
      </c>
      <c r="H243" s="32" t="str">
        <f>IF(Sheet1!Y243&lt;&gt;"", "Parents", IF(Sheet1!Z243&lt;&gt;"", "Illegal Activity", IF(Sheet1!AA243&lt;&gt;"", "Gov't Support", IF(Sheet1!AB243&lt;&gt;"", "Other",""))))</f>
        <v/>
      </c>
      <c r="I243" s="32" t="str">
        <f>IF(Sheet1!AC243="Y", "Yes", IF(Sheet1!AC243="N", "No", ""))</f>
        <v/>
      </c>
      <c r="J243" s="32" t="str">
        <f>IF(Sheet1!AD243="N", "0", IF(Sheet1!AE243&lt;&gt;"", "1", IF(Sheet1!AF243&lt;&gt;"", "2-3", IF(Sheet1!AG243&lt;&gt;"", "4-6", IF(Sheet1!AH243&lt;&gt;"", "7+","")))))</f>
        <v/>
      </c>
      <c r="K243" s="32" t="str">
        <f>IF(Sheet1!AI243&lt;&gt;"", "English", IF(Sheet1!AJ243&lt;&gt;"", "Spanish", IF(Sheet1!AK243&lt;&gt;"", "Other","")))</f>
        <v/>
      </c>
      <c r="L243" s="32" t="str">
        <f>IF(Sheet1!AL243&lt;&gt;"","&lt;$20,000",IF(Sheet1!AM243&lt;&gt;"","$20-49K",IF(Sheet1!AN243&lt;&gt;"","$50-100K",IF(Sheet1!AO243&lt;&gt;"","&gt;$100K",""))))</f>
        <v/>
      </c>
      <c r="M243" s="32" t="str">
        <f>IF(Sheet1!AP243="Y", "Yes", IF(Sheet1!AP243="N", "No",""))</f>
        <v/>
      </c>
      <c r="N243" s="51" t="str">
        <f>IF(Sheet1!AQ243="Y", "Yes", IF(Sheet1!AQ243="N", "No",""))</f>
        <v/>
      </c>
      <c r="O243" s="45" t="str">
        <f>IF(Sheet1!AR243="N", 0, IF(Sheet1!AS243&lt;&gt;"", Sheet1!AS243, ""))</f>
        <v/>
      </c>
      <c r="P243" s="45" t="str">
        <f>IF(Sheet1!AT243&lt;&gt;"", "Never", IF(Sheet1!AU243&lt;&gt;"", "Sometimes", IF(Sheet1!AV243&lt;&gt;"", "Often", IF(Sheet1!AW243&lt;&gt;"", "Always",""))))</f>
        <v/>
      </c>
      <c r="Q243" s="45" t="str">
        <f>IF(Sheet1!AX243="Y", "Yes", IF(Sheet1!AX243="N", "No",""))</f>
        <v/>
      </c>
      <c r="R243" s="45" t="str">
        <f>IF(Sheet1!AY243="Y", IF(Sheet1!AZ243&lt;&gt;"", Sheet1!AZ243-Sheet1!DK243+Sheet1!DL243, ""),"")</f>
        <v/>
      </c>
      <c r="S243" s="45" t="str">
        <f>IF(Sheet1!BA243="Y", IF(Sheet1!BB243&lt;&gt;"", Sheet1!BB243-Sheet1!DK243+Sheet1!DL243, ""),"")</f>
        <v/>
      </c>
      <c r="T243" s="45" t="str">
        <f>IF(Sheet1!BC243="Y", IF(Sheet1!BD243&lt;&gt;"", Sheet1!BD243-Sheet1!DK243+Sheet1!DL243, ""),"")</f>
        <v/>
      </c>
      <c r="U243" s="45" t="str">
        <f>IF(Sheet1!BE243="Y", IF(Sheet1!BF243&lt;&gt;"", Sheet1!BF243-Sheet1!DK243+Sheet1!DL243, ""),"")</f>
        <v/>
      </c>
      <c r="V243" s="45" t="str">
        <f>IF(Sheet1!BG243&lt;&gt;"", Sheet1!BG243,"")</f>
        <v/>
      </c>
      <c r="W243" s="45" t="str">
        <f>IF(Sheet1!BH243&lt;&gt;"", Sheet1!BH243,"")</f>
        <v/>
      </c>
      <c r="X243" s="45" t="str">
        <f>IF(Sheet1!BI243&lt;&gt;"", Sheet1!BI243,"")</f>
        <v/>
      </c>
      <c r="Y243" s="45" t="str">
        <f>IF(Sheet1!BJ243="N", 0, IF(Sheet1!BK243&lt;&gt;"", Sheet1!BK243,""))</f>
        <v/>
      </c>
      <c r="Z243" s="45" t="str">
        <f>IF(Sheet1!BK243="N", 0, IF(Sheet1!BL243&lt;&gt;"", Sheet1!BL243,""))</f>
        <v/>
      </c>
      <c r="AA243" s="45" t="str">
        <f>IF(Sheet1!BN243&lt;&gt;"", Sheet1!BN243, "")</f>
        <v/>
      </c>
      <c r="AB243" s="45" t="str">
        <f>IF(Sheet1!BO243="Y", "Yes", IF(Sheet1!BO243="N", "No", IF(Sheet1!BO243="NA", "NA","")))</f>
        <v/>
      </c>
      <c r="AC243" s="45" t="str">
        <f>IF(Sheet1!BO243="N", "No", IF(Sheet1!BO243="NA", "No kids", IF(Sheet1!BP243="Y", "Enough", IF(Sheet1!BP243="N", "Not enough", ""))))</f>
        <v/>
      </c>
      <c r="AD243" s="45" t="str">
        <f>IF(Sheet1!BQ243="Y", "Yes", IF(Sheet1!BQ243="N", "No",""))</f>
        <v/>
      </c>
      <c r="AE243" s="45" t="str">
        <f>IF(Sheet1!BR243&lt;&gt;"", Sheet1!BR243, "")</f>
        <v/>
      </c>
      <c r="AF243" s="45" t="str">
        <f>IF(Sheet1!BS243&lt;&gt;"", "Yes", IF(Sheet1!BT243&lt;&gt;"", "No", IF(Sheet1!BU243&lt;&gt;"", "No surviving parent", IF(Sheet1!BV243&lt;&gt;"", "Don't know",""))))</f>
        <v/>
      </c>
      <c r="AG243" s="45" t="str">
        <f>IF(Sheet1!BW243&lt;&gt;"", "Yes", IF(Sheet1!BX243&lt;&gt;"", "No", IF(Sheet1!BY243&lt;&gt;"", "No surviving parent", IF(Sheet1!BZ243&lt;&gt;"", "Don't know",""))))</f>
        <v/>
      </c>
      <c r="AH243" s="45" t="str">
        <f>IF(Sheet1!CA243&lt;&gt;"", "Yes","")</f>
        <v/>
      </c>
      <c r="AI243" s="45" t="str">
        <f>IF(Sheet1!CB243&lt;&gt;"", "Yes","")</f>
        <v/>
      </c>
      <c r="AJ243" s="45" t="str">
        <f>IF(Sheet1!CC243&lt;&gt;"", "Yes","")</f>
        <v/>
      </c>
      <c r="AK243" s="45" t="str">
        <f>IF(Sheet1!CD243&lt;&gt;"", "Yes","")</f>
        <v/>
      </c>
      <c r="AL243" s="45" t="str">
        <f>IF(Sheet1!CE243&lt;&gt;"", "Yes","")</f>
        <v/>
      </c>
      <c r="AM243" s="45" t="str">
        <f>IF(Sheet1!CF243&lt;&gt;"", Sheet1!CF243, "")</f>
        <v/>
      </c>
      <c r="AN243" s="45" t="str">
        <f>IF(Sheet1!CG243="Y", "Yes", IF(Sheet1!CG243="N", "No",""))</f>
        <v/>
      </c>
      <c r="AO243" s="45" t="str">
        <f>IF(Sheet1!CH243&lt;&gt;"", Sheet1!CH243, "")</f>
        <v/>
      </c>
      <c r="AP243" s="45" t="str">
        <f>IF(Sheet1!CI243&lt;&gt;"", "No family support", IF(Sheet1!CJ243&lt;&gt;"", "A little family support", IF(Sheet1!CK243&lt;&gt;"", "A lot of family support","")))</f>
        <v/>
      </c>
      <c r="AQ243" s="45" t="str">
        <f>IF(Sheet1!CL243&lt;&gt;"", Sheet1!CL243, "")</f>
        <v/>
      </c>
      <c r="AR243" s="45" t="str">
        <f>IF(Sheet1!CM243="Y", "Yes", IF(Sheet1!CM243="N", "No",""))</f>
        <v/>
      </c>
      <c r="AS243" s="45" t="str">
        <f>IF(Sheet1!CN243&lt;&gt;"", "Boys and Girls Club was supportive", "")</f>
        <v/>
      </c>
      <c r="AT243" s="45" t="str">
        <f>IF(Sheet1!CO243&lt;&gt;"", "Supported by Reach program", "")</f>
        <v/>
      </c>
      <c r="AU243" s="45" t="str">
        <f>IF(Sheet1!CP243&lt;&gt;"", "Supported by Girls Inc", "")</f>
        <v/>
      </c>
      <c r="AV243" s="45" t="str">
        <f>IF(Sheet1!CQ243&lt;&gt;"", "Supported by sports teams", "")</f>
        <v/>
      </c>
      <c r="AW243" s="45" t="str">
        <f>IF(Sheet1!CR243&lt;&gt;"", "Supported by other groups", "")</f>
        <v/>
      </c>
      <c r="AX243" s="45" t="str">
        <f>IF(Sheet1!CS243&lt;&gt;"", Sheet1!CS243, "")</f>
        <v/>
      </c>
      <c r="AY243" s="45" t="str">
        <f>IF(Sheet1!CT243="Y", "Yes", IF(Sheet1!CT243="N", "No", ""))</f>
        <v/>
      </c>
      <c r="AZ243" s="45" t="str">
        <f>IF(Sheet1!CU243="Y", "Yes", IF(Sheet1!CU243="N", "No", ""))</f>
        <v/>
      </c>
      <c r="BA243" s="45" t="str">
        <f>IF(Sheet1!CV243&lt;&gt;"", "Yes", "")</f>
        <v/>
      </c>
      <c r="BB243" s="45" t="str">
        <f>IF(Sheet1!CW243&lt;&gt;"", "Yes", "")</f>
        <v/>
      </c>
      <c r="BC243" s="45" t="str">
        <f>IF(Sheet1!CX243&lt;&gt;"", "Yes", "")</f>
        <v/>
      </c>
      <c r="BD243" s="45" t="str">
        <f>IF(Sheet1!CY243&lt;&gt;"", "Yes", "")</f>
        <v/>
      </c>
      <c r="BE243" s="45" t="str">
        <f>IF(Sheet1!CZ243="N", "Didn't see one", IF(Sheet1!CZ243="Y", IF(Sheet1!DA243="Y", "It helped", IF(Sheet1!DA243="N", "It didn't help", "")), ""))</f>
        <v/>
      </c>
      <c r="BF243" s="45" t="str">
        <f>IF(Sheet1!DB243&lt;&gt;"", Sheet1!DB243, "")</f>
        <v/>
      </c>
      <c r="BG243" s="45" t="str">
        <f>IF(Sheet1!DC243="Y", "Yes", IF(Sheet1!DC243="N", "No", ""))</f>
        <v/>
      </c>
      <c r="BH243" s="45" t="str">
        <f>IF(Sheet1!DD243="Y", "Yes", IF(Sheet1!DD243="N", "No", ""))</f>
        <v/>
      </c>
      <c r="BI243" s="45" t="str">
        <f>IF(Sheet1!DE243&lt;&gt;"", "Before", IF(Sheet1!DF243&lt;&gt;"", "After", IF(Sheet1!DG243&lt;&gt;"", "Never in a gang","")))</f>
        <v/>
      </c>
      <c r="BJ243" s="45" t="str">
        <f>IF(Sheet1!DG243&lt;&gt;"", "", IF(Sheet1!DH243&lt;&gt;"", Sheet1!DH243, ""))</f>
        <v/>
      </c>
      <c r="BK243" s="45" t="str">
        <f>IF(Sheet1!DI243="Y", "Yes", IF(Sheet1!DI243="N", "No", ""))</f>
        <v/>
      </c>
      <c r="BL243" s="45" t="str">
        <f>IF(Sheet1!DI243="Y", IF(Sheet1!DJ243&lt;&gt;"", Sheet1!DJ243, ""), "")</f>
        <v/>
      </c>
      <c r="BM243" s="45" t="str">
        <f>IF(Sheet1!DL243&lt;&gt;"", Sheet1!DL243, "")</f>
        <v/>
      </c>
      <c r="BN243" s="45" t="str">
        <f>IF(Sheet1!DM243="Y", "Yes", IF(Sheet1!DM243="N", "No", ""))</f>
        <v/>
      </c>
    </row>
    <row r="244" spans="2:66">
      <c r="B244" s="32" t="str">
        <f>IF(Sheet1!B244="M","Male", IF(Sheet1!B244="F","Female",""))</f>
        <v/>
      </c>
      <c r="C244" s="32" t="str">
        <f>IF(Sheet1!C244&lt;&gt;"","&lt;20",IF(Sheet1!D244&lt;&gt;"","21-30",IF(Sheet1!E244&lt;&gt;"","31-40",(IF(Sheet1!F244&lt;&gt;"","41-50",IF(Sheet1!G244&lt;&gt;"","50+",""))))))</f>
        <v/>
      </c>
      <c r="D244" s="32" t="str">
        <f>IF(Sheet1!H244&lt;&gt;"","Latino",IF(Sheet1!I244&lt;&gt;"", "White", IF(Sheet1!J244&lt;&gt;"", "Asian", IF(Sheet1!K244&lt;&gt;"", "African-American",IF(Sheet1!L244&lt;&gt;"", "Other","")))))</f>
        <v/>
      </c>
      <c r="E244" s="32" t="str">
        <f>IF(Sheet1!M244="N","No",IF(Sheet1!M244="Y","Yes",""))</f>
        <v/>
      </c>
      <c r="F244" s="32" t="str">
        <f>IF(Sheet1!N244&lt;&gt;"","Primary",IF(Sheet1!O244&lt;&gt;"","Middle",IF(Sheet1!P244&lt;&gt;"","Some HS",IF(Sheet1!Q244&lt;&gt;"","HS Diploma",IF(Sheet1!R244&lt;&gt;"","Some College",IF(Sheet1!S244&lt;&gt;"","College Diploma",""))))))</f>
        <v/>
      </c>
      <c r="G244" s="32" t="str">
        <f>IF(Sheet1!U244&lt;&gt;"", "&lt;5", IF(Sheet1!V244&lt;&gt;"", "5-19", IF(Sheet1!W244&lt;&gt;"", "20-40", IF(Sheet1!X244&lt;&gt;"", "&gt;40",""))))</f>
        <v/>
      </c>
      <c r="H244" s="32" t="str">
        <f>IF(Sheet1!Y244&lt;&gt;"", "Parents", IF(Sheet1!Z244&lt;&gt;"", "Illegal Activity", IF(Sheet1!AA244&lt;&gt;"", "Gov't Support", IF(Sheet1!AB244&lt;&gt;"", "Other",""))))</f>
        <v/>
      </c>
      <c r="I244" s="32" t="str">
        <f>IF(Sheet1!AC244="Y", "Yes", IF(Sheet1!AC244="N", "No", ""))</f>
        <v/>
      </c>
      <c r="J244" s="32" t="str">
        <f>IF(Sheet1!AD244="N", "0", IF(Sheet1!AE244&lt;&gt;"", "1", IF(Sheet1!AF244&lt;&gt;"", "2-3", IF(Sheet1!AG244&lt;&gt;"", "4-6", IF(Sheet1!AH244&lt;&gt;"", "7+","")))))</f>
        <v/>
      </c>
      <c r="K244" s="32" t="str">
        <f>IF(Sheet1!AI244&lt;&gt;"", "English", IF(Sheet1!AJ244&lt;&gt;"", "Spanish", IF(Sheet1!AK244&lt;&gt;"", "Other","")))</f>
        <v/>
      </c>
      <c r="L244" s="32" t="str">
        <f>IF(Sheet1!AL244&lt;&gt;"","&lt;$20,000",IF(Sheet1!AM244&lt;&gt;"","$20-49K",IF(Sheet1!AN244&lt;&gt;"","$50-100K",IF(Sheet1!AO244&lt;&gt;"","&gt;$100K",""))))</f>
        <v/>
      </c>
      <c r="M244" s="32" t="str">
        <f>IF(Sheet1!AP244="Y", "Yes", IF(Sheet1!AP244="N", "No",""))</f>
        <v/>
      </c>
      <c r="N244" s="51" t="str">
        <f>IF(Sheet1!AQ244="Y", "Yes", IF(Sheet1!AQ244="N", "No",""))</f>
        <v/>
      </c>
      <c r="O244" s="45" t="str">
        <f>IF(Sheet1!AR244="N", 0, IF(Sheet1!AS244&lt;&gt;"", Sheet1!AS244, ""))</f>
        <v/>
      </c>
      <c r="P244" s="45" t="str">
        <f>IF(Sheet1!AT244&lt;&gt;"", "Never", IF(Sheet1!AU244&lt;&gt;"", "Sometimes", IF(Sheet1!AV244&lt;&gt;"", "Often", IF(Sheet1!AW244&lt;&gt;"", "Always",""))))</f>
        <v/>
      </c>
      <c r="Q244" s="45" t="str">
        <f>IF(Sheet1!AX244="Y", "Yes", IF(Sheet1!AX244="N", "No",""))</f>
        <v/>
      </c>
      <c r="R244" s="45" t="str">
        <f>IF(Sheet1!AY244="Y", IF(Sheet1!AZ244&lt;&gt;"", Sheet1!AZ244-Sheet1!DK244+Sheet1!DL244, ""),"")</f>
        <v/>
      </c>
      <c r="S244" s="45" t="str">
        <f>IF(Sheet1!BA244="Y", IF(Sheet1!BB244&lt;&gt;"", Sheet1!BB244-Sheet1!DK244+Sheet1!DL244, ""),"")</f>
        <v/>
      </c>
      <c r="T244" s="45" t="str">
        <f>IF(Sheet1!BC244="Y", IF(Sheet1!BD244&lt;&gt;"", Sheet1!BD244-Sheet1!DK244+Sheet1!DL244, ""),"")</f>
        <v/>
      </c>
      <c r="U244" s="45" t="str">
        <f>IF(Sheet1!BE244="Y", IF(Sheet1!BF244&lt;&gt;"", Sheet1!BF244-Sheet1!DK244+Sheet1!DL244, ""),"")</f>
        <v/>
      </c>
      <c r="V244" s="45" t="str">
        <f>IF(Sheet1!BG244&lt;&gt;"", Sheet1!BG244,"")</f>
        <v/>
      </c>
      <c r="W244" s="45" t="str">
        <f>IF(Sheet1!BH244&lt;&gt;"", Sheet1!BH244,"")</f>
        <v/>
      </c>
      <c r="X244" s="45" t="str">
        <f>IF(Sheet1!BI244&lt;&gt;"", Sheet1!BI244,"")</f>
        <v/>
      </c>
      <c r="Y244" s="45" t="str">
        <f>IF(Sheet1!BJ244="N", 0, IF(Sheet1!BK244&lt;&gt;"", Sheet1!BK244,""))</f>
        <v/>
      </c>
      <c r="Z244" s="45" t="str">
        <f>IF(Sheet1!BK244="N", 0, IF(Sheet1!BL244&lt;&gt;"", Sheet1!BL244,""))</f>
        <v/>
      </c>
      <c r="AA244" s="45" t="str">
        <f>IF(Sheet1!BN244&lt;&gt;"", Sheet1!BN244, "")</f>
        <v/>
      </c>
      <c r="AB244" s="45" t="str">
        <f>IF(Sheet1!BO244="Y", "Yes", IF(Sheet1!BO244="N", "No", IF(Sheet1!BO244="NA", "NA","")))</f>
        <v/>
      </c>
      <c r="AC244" s="45" t="str">
        <f>IF(Sheet1!BO244="N", "No", IF(Sheet1!BO244="NA", "No kids", IF(Sheet1!BP244="Y", "Enough", IF(Sheet1!BP244="N", "Not enough", ""))))</f>
        <v/>
      </c>
      <c r="AD244" s="45" t="str">
        <f>IF(Sheet1!BQ244="Y", "Yes", IF(Sheet1!BQ244="N", "No",""))</f>
        <v/>
      </c>
      <c r="AE244" s="45" t="str">
        <f>IF(Sheet1!BR244&lt;&gt;"", Sheet1!BR244, "")</f>
        <v/>
      </c>
      <c r="AF244" s="45" t="str">
        <f>IF(Sheet1!BS244&lt;&gt;"", "Yes", IF(Sheet1!BT244&lt;&gt;"", "No", IF(Sheet1!BU244&lt;&gt;"", "No surviving parent", IF(Sheet1!BV244&lt;&gt;"", "Don't know",""))))</f>
        <v/>
      </c>
      <c r="AG244" s="45" t="str">
        <f>IF(Sheet1!BW244&lt;&gt;"", "Yes", IF(Sheet1!BX244&lt;&gt;"", "No", IF(Sheet1!BY244&lt;&gt;"", "No surviving parent", IF(Sheet1!BZ244&lt;&gt;"", "Don't know",""))))</f>
        <v/>
      </c>
      <c r="AH244" s="45" t="str">
        <f>IF(Sheet1!CA244&lt;&gt;"", "Yes","")</f>
        <v/>
      </c>
      <c r="AI244" s="45" t="str">
        <f>IF(Sheet1!CB244&lt;&gt;"", "Yes","")</f>
        <v/>
      </c>
      <c r="AJ244" s="45" t="str">
        <f>IF(Sheet1!CC244&lt;&gt;"", "Yes","")</f>
        <v/>
      </c>
      <c r="AK244" s="45" t="str">
        <f>IF(Sheet1!CD244&lt;&gt;"", "Yes","")</f>
        <v/>
      </c>
      <c r="AL244" s="45" t="str">
        <f>IF(Sheet1!CE244&lt;&gt;"", "Yes","")</f>
        <v/>
      </c>
      <c r="AM244" s="45" t="str">
        <f>IF(Sheet1!CF244&lt;&gt;"", Sheet1!CF244, "")</f>
        <v/>
      </c>
      <c r="AN244" s="45" t="str">
        <f>IF(Sheet1!CG244="Y", "Yes", IF(Sheet1!CG244="N", "No",""))</f>
        <v/>
      </c>
      <c r="AO244" s="45" t="str">
        <f>IF(Sheet1!CH244&lt;&gt;"", Sheet1!CH244, "")</f>
        <v/>
      </c>
      <c r="AP244" s="45" t="str">
        <f>IF(Sheet1!CI244&lt;&gt;"", "No family support", IF(Sheet1!CJ244&lt;&gt;"", "A little family support", IF(Sheet1!CK244&lt;&gt;"", "A lot of family support","")))</f>
        <v/>
      </c>
      <c r="AQ244" s="45" t="str">
        <f>IF(Sheet1!CL244&lt;&gt;"", Sheet1!CL244, "")</f>
        <v/>
      </c>
      <c r="AR244" s="45" t="str">
        <f>IF(Sheet1!CM244="Y", "Yes", IF(Sheet1!CM244="N", "No",""))</f>
        <v/>
      </c>
      <c r="AS244" s="45" t="str">
        <f>IF(Sheet1!CN244&lt;&gt;"", "Boys and Girls Club was supportive", "")</f>
        <v/>
      </c>
      <c r="AT244" s="45" t="str">
        <f>IF(Sheet1!CO244&lt;&gt;"", "Supported by Reach program", "")</f>
        <v/>
      </c>
      <c r="AU244" s="45" t="str">
        <f>IF(Sheet1!CP244&lt;&gt;"", "Supported by Girls Inc", "")</f>
        <v/>
      </c>
      <c r="AV244" s="45" t="str">
        <f>IF(Sheet1!CQ244&lt;&gt;"", "Supported by sports teams", "")</f>
        <v/>
      </c>
      <c r="AW244" s="45" t="str">
        <f>IF(Sheet1!CR244&lt;&gt;"", "Supported by other groups", "")</f>
        <v/>
      </c>
      <c r="AX244" s="45" t="str">
        <f>IF(Sheet1!CS244&lt;&gt;"", Sheet1!CS244, "")</f>
        <v/>
      </c>
      <c r="AY244" s="45" t="str">
        <f>IF(Sheet1!CT244="Y", "Yes", IF(Sheet1!CT244="N", "No", ""))</f>
        <v/>
      </c>
      <c r="AZ244" s="45" t="str">
        <f>IF(Sheet1!CU244="Y", "Yes", IF(Sheet1!CU244="N", "No", ""))</f>
        <v/>
      </c>
      <c r="BA244" s="45" t="str">
        <f>IF(Sheet1!CV244&lt;&gt;"", "Yes", "")</f>
        <v/>
      </c>
      <c r="BB244" s="45" t="str">
        <f>IF(Sheet1!CW244&lt;&gt;"", "Yes", "")</f>
        <v/>
      </c>
      <c r="BC244" s="45" t="str">
        <f>IF(Sheet1!CX244&lt;&gt;"", "Yes", "")</f>
        <v/>
      </c>
      <c r="BD244" s="45" t="str">
        <f>IF(Sheet1!CY244&lt;&gt;"", "Yes", "")</f>
        <v/>
      </c>
      <c r="BE244" s="45" t="str">
        <f>IF(Sheet1!CZ244="N", "Didn't see one", IF(Sheet1!CZ244="Y", IF(Sheet1!DA244="Y", "It helped", IF(Sheet1!DA244="N", "It didn't help", "")), ""))</f>
        <v/>
      </c>
      <c r="BF244" s="45" t="str">
        <f>IF(Sheet1!DB244&lt;&gt;"", Sheet1!DB244, "")</f>
        <v/>
      </c>
      <c r="BG244" s="45" t="str">
        <f>IF(Sheet1!DC244="Y", "Yes", IF(Sheet1!DC244="N", "No", ""))</f>
        <v/>
      </c>
      <c r="BH244" s="45" t="str">
        <f>IF(Sheet1!DD244="Y", "Yes", IF(Sheet1!DD244="N", "No", ""))</f>
        <v/>
      </c>
      <c r="BI244" s="45" t="str">
        <f>IF(Sheet1!DE244&lt;&gt;"", "Before", IF(Sheet1!DF244&lt;&gt;"", "After", IF(Sheet1!DG244&lt;&gt;"", "Never in a gang","")))</f>
        <v/>
      </c>
      <c r="BJ244" s="45" t="str">
        <f>IF(Sheet1!DG244&lt;&gt;"", "", IF(Sheet1!DH244&lt;&gt;"", Sheet1!DH244, ""))</f>
        <v/>
      </c>
      <c r="BK244" s="45" t="str">
        <f>IF(Sheet1!DI244="Y", "Yes", IF(Sheet1!DI244="N", "No", ""))</f>
        <v/>
      </c>
      <c r="BL244" s="45" t="str">
        <f>IF(Sheet1!DI244="Y", IF(Sheet1!DJ244&lt;&gt;"", Sheet1!DJ244, ""), "")</f>
        <v/>
      </c>
      <c r="BM244" s="45" t="str">
        <f>IF(Sheet1!DL244&lt;&gt;"", Sheet1!DL244, "")</f>
        <v/>
      </c>
      <c r="BN244" s="45" t="str">
        <f>IF(Sheet1!DM244="Y", "Yes", IF(Sheet1!DM244="N", "No", ""))</f>
        <v/>
      </c>
    </row>
    <row r="245" spans="2:66">
      <c r="B245" s="32" t="str">
        <f>IF(Sheet1!B245="M","Male", IF(Sheet1!B245="F","Female",""))</f>
        <v/>
      </c>
      <c r="C245" s="32" t="str">
        <f>IF(Sheet1!C245&lt;&gt;"","&lt;20",IF(Sheet1!D245&lt;&gt;"","21-30",IF(Sheet1!E245&lt;&gt;"","31-40",(IF(Sheet1!F245&lt;&gt;"","41-50",IF(Sheet1!G245&lt;&gt;"","50+",""))))))</f>
        <v/>
      </c>
      <c r="D245" s="32" t="str">
        <f>IF(Sheet1!H245&lt;&gt;"","Latino",IF(Sheet1!I245&lt;&gt;"", "White", IF(Sheet1!J245&lt;&gt;"", "Asian", IF(Sheet1!K245&lt;&gt;"", "African-American",IF(Sheet1!L245&lt;&gt;"", "Other","")))))</f>
        <v/>
      </c>
      <c r="E245" s="32" t="str">
        <f>IF(Sheet1!M245="N","No",IF(Sheet1!M245="Y","Yes",""))</f>
        <v/>
      </c>
      <c r="F245" s="32" t="str">
        <f>IF(Sheet1!N245&lt;&gt;"","Primary",IF(Sheet1!O245&lt;&gt;"","Middle",IF(Sheet1!P245&lt;&gt;"","Some HS",IF(Sheet1!Q245&lt;&gt;"","HS Diploma",IF(Sheet1!R245&lt;&gt;"","Some College",IF(Sheet1!S245&lt;&gt;"","College Diploma",""))))))</f>
        <v/>
      </c>
      <c r="G245" s="32" t="str">
        <f>IF(Sheet1!U245&lt;&gt;"", "&lt;5", IF(Sheet1!V245&lt;&gt;"", "5-19", IF(Sheet1!W245&lt;&gt;"", "20-40", IF(Sheet1!X245&lt;&gt;"", "&gt;40",""))))</f>
        <v/>
      </c>
      <c r="H245" s="32" t="str">
        <f>IF(Sheet1!Y245&lt;&gt;"", "Parents", IF(Sheet1!Z245&lt;&gt;"", "Illegal Activity", IF(Sheet1!AA245&lt;&gt;"", "Gov't Support", IF(Sheet1!AB245&lt;&gt;"", "Other",""))))</f>
        <v/>
      </c>
      <c r="I245" s="32" t="str">
        <f>IF(Sheet1!AC245="Y", "Yes", IF(Sheet1!AC245="N", "No", ""))</f>
        <v/>
      </c>
      <c r="J245" s="32" t="str">
        <f>IF(Sheet1!AD245="N", "0", IF(Sheet1!AE245&lt;&gt;"", "1", IF(Sheet1!AF245&lt;&gt;"", "2-3", IF(Sheet1!AG245&lt;&gt;"", "4-6", IF(Sheet1!AH245&lt;&gt;"", "7+","")))))</f>
        <v/>
      </c>
      <c r="K245" s="32" t="str">
        <f>IF(Sheet1!AI245&lt;&gt;"", "English", IF(Sheet1!AJ245&lt;&gt;"", "Spanish", IF(Sheet1!AK245&lt;&gt;"", "Other","")))</f>
        <v/>
      </c>
      <c r="L245" s="32" t="str">
        <f>IF(Sheet1!AL245&lt;&gt;"","&lt;$20,000",IF(Sheet1!AM245&lt;&gt;"","$20-49K",IF(Sheet1!AN245&lt;&gt;"","$50-100K",IF(Sheet1!AO245&lt;&gt;"","&gt;$100K",""))))</f>
        <v/>
      </c>
      <c r="M245" s="32" t="str">
        <f>IF(Sheet1!AP245="Y", "Yes", IF(Sheet1!AP245="N", "No",""))</f>
        <v/>
      </c>
      <c r="N245" s="51" t="str">
        <f>IF(Sheet1!AQ245="Y", "Yes", IF(Sheet1!AQ245="N", "No",""))</f>
        <v/>
      </c>
      <c r="O245" s="45" t="str">
        <f>IF(Sheet1!AR245="N", 0, IF(Sheet1!AS245&lt;&gt;"", Sheet1!AS245, ""))</f>
        <v/>
      </c>
      <c r="P245" s="45" t="str">
        <f>IF(Sheet1!AT245&lt;&gt;"", "Never", IF(Sheet1!AU245&lt;&gt;"", "Sometimes", IF(Sheet1!AV245&lt;&gt;"", "Often", IF(Sheet1!AW245&lt;&gt;"", "Always",""))))</f>
        <v/>
      </c>
      <c r="Q245" s="45" t="str">
        <f>IF(Sheet1!AX245="Y", "Yes", IF(Sheet1!AX245="N", "No",""))</f>
        <v/>
      </c>
      <c r="R245" s="45" t="str">
        <f>IF(Sheet1!AY245="Y", IF(Sheet1!AZ245&lt;&gt;"", Sheet1!AZ245-Sheet1!DK245+Sheet1!DL245, ""),"")</f>
        <v/>
      </c>
      <c r="S245" s="45" t="str">
        <f>IF(Sheet1!BA245="Y", IF(Sheet1!BB245&lt;&gt;"", Sheet1!BB245-Sheet1!DK245+Sheet1!DL245, ""),"")</f>
        <v/>
      </c>
      <c r="T245" s="45" t="str">
        <f>IF(Sheet1!BC245="Y", IF(Sheet1!BD245&lt;&gt;"", Sheet1!BD245-Sheet1!DK245+Sheet1!DL245, ""),"")</f>
        <v/>
      </c>
      <c r="U245" s="45" t="str">
        <f>IF(Sheet1!BE245="Y", IF(Sheet1!BF245&lt;&gt;"", Sheet1!BF245-Sheet1!DK245+Sheet1!DL245, ""),"")</f>
        <v/>
      </c>
      <c r="V245" s="45" t="str">
        <f>IF(Sheet1!BG245&lt;&gt;"", Sheet1!BG245,"")</f>
        <v/>
      </c>
      <c r="W245" s="45" t="str">
        <f>IF(Sheet1!BH245&lt;&gt;"", Sheet1!BH245,"")</f>
        <v/>
      </c>
      <c r="X245" s="45" t="str">
        <f>IF(Sheet1!BI245&lt;&gt;"", Sheet1!BI245,"")</f>
        <v/>
      </c>
      <c r="Y245" s="45" t="str">
        <f>IF(Sheet1!BJ245="N", 0, IF(Sheet1!BK245&lt;&gt;"", Sheet1!BK245,""))</f>
        <v/>
      </c>
      <c r="Z245" s="45" t="str">
        <f>IF(Sheet1!BK245="N", 0, IF(Sheet1!BL245&lt;&gt;"", Sheet1!BL245,""))</f>
        <v/>
      </c>
      <c r="AA245" s="45" t="str">
        <f>IF(Sheet1!BN245&lt;&gt;"", Sheet1!BN245, "")</f>
        <v/>
      </c>
      <c r="AB245" s="45" t="str">
        <f>IF(Sheet1!BO245="Y", "Yes", IF(Sheet1!BO245="N", "No", IF(Sheet1!BO245="NA", "NA","")))</f>
        <v/>
      </c>
      <c r="AC245" s="45" t="str">
        <f>IF(Sheet1!BO245="N", "No", IF(Sheet1!BO245="NA", "No kids", IF(Sheet1!BP245="Y", "Enough", IF(Sheet1!BP245="N", "Not enough", ""))))</f>
        <v/>
      </c>
      <c r="AD245" s="45" t="str">
        <f>IF(Sheet1!BQ245="Y", "Yes", IF(Sheet1!BQ245="N", "No",""))</f>
        <v/>
      </c>
      <c r="AE245" s="45" t="str">
        <f>IF(Sheet1!BR245&lt;&gt;"", Sheet1!BR245, "")</f>
        <v/>
      </c>
      <c r="AF245" s="45" t="str">
        <f>IF(Sheet1!BS245&lt;&gt;"", "Yes", IF(Sheet1!BT245&lt;&gt;"", "No", IF(Sheet1!BU245&lt;&gt;"", "No surviving parent", IF(Sheet1!BV245&lt;&gt;"", "Don't know",""))))</f>
        <v/>
      </c>
      <c r="AG245" s="45" t="str">
        <f>IF(Sheet1!BW245&lt;&gt;"", "Yes", IF(Sheet1!BX245&lt;&gt;"", "No", IF(Sheet1!BY245&lt;&gt;"", "No surviving parent", IF(Sheet1!BZ245&lt;&gt;"", "Don't know",""))))</f>
        <v/>
      </c>
      <c r="AH245" s="45" t="str">
        <f>IF(Sheet1!CA245&lt;&gt;"", "Yes","")</f>
        <v/>
      </c>
      <c r="AI245" s="45" t="str">
        <f>IF(Sheet1!CB245&lt;&gt;"", "Yes","")</f>
        <v/>
      </c>
      <c r="AJ245" s="45" t="str">
        <f>IF(Sheet1!CC245&lt;&gt;"", "Yes","")</f>
        <v/>
      </c>
      <c r="AK245" s="45" t="str">
        <f>IF(Sheet1!CD245&lt;&gt;"", "Yes","")</f>
        <v/>
      </c>
      <c r="AL245" s="45" t="str">
        <f>IF(Sheet1!CE245&lt;&gt;"", "Yes","")</f>
        <v/>
      </c>
      <c r="AM245" s="45" t="str">
        <f>IF(Sheet1!CF245&lt;&gt;"", Sheet1!CF245, "")</f>
        <v/>
      </c>
      <c r="AN245" s="45" t="str">
        <f>IF(Sheet1!CG245="Y", "Yes", IF(Sheet1!CG245="N", "No",""))</f>
        <v/>
      </c>
      <c r="AO245" s="45" t="str">
        <f>IF(Sheet1!CH245&lt;&gt;"", Sheet1!CH245, "")</f>
        <v/>
      </c>
      <c r="AP245" s="45" t="str">
        <f>IF(Sheet1!CI245&lt;&gt;"", "No family support", IF(Sheet1!CJ245&lt;&gt;"", "A little family support", IF(Sheet1!CK245&lt;&gt;"", "A lot of family support","")))</f>
        <v/>
      </c>
      <c r="AQ245" s="45" t="str">
        <f>IF(Sheet1!CL245&lt;&gt;"", Sheet1!CL245, "")</f>
        <v/>
      </c>
      <c r="AR245" s="45" t="str">
        <f>IF(Sheet1!CM245="Y", "Yes", IF(Sheet1!CM245="N", "No",""))</f>
        <v/>
      </c>
      <c r="AS245" s="45" t="str">
        <f>IF(Sheet1!CN245&lt;&gt;"", "Boys and Girls Club was supportive", "")</f>
        <v/>
      </c>
      <c r="AT245" s="45" t="str">
        <f>IF(Sheet1!CO245&lt;&gt;"", "Supported by Reach program", "")</f>
        <v/>
      </c>
      <c r="AU245" s="45" t="str">
        <f>IF(Sheet1!CP245&lt;&gt;"", "Supported by Girls Inc", "")</f>
        <v/>
      </c>
      <c r="AV245" s="45" t="str">
        <f>IF(Sheet1!CQ245&lt;&gt;"", "Supported by sports teams", "")</f>
        <v/>
      </c>
      <c r="AW245" s="45" t="str">
        <f>IF(Sheet1!CR245&lt;&gt;"", "Supported by other groups", "")</f>
        <v/>
      </c>
      <c r="AX245" s="45" t="str">
        <f>IF(Sheet1!CS245&lt;&gt;"", Sheet1!CS245, "")</f>
        <v/>
      </c>
      <c r="AY245" s="45" t="str">
        <f>IF(Sheet1!CT245="Y", "Yes", IF(Sheet1!CT245="N", "No", ""))</f>
        <v/>
      </c>
      <c r="AZ245" s="45" t="str">
        <f>IF(Sheet1!CU245="Y", "Yes", IF(Sheet1!CU245="N", "No", ""))</f>
        <v/>
      </c>
      <c r="BA245" s="45" t="str">
        <f>IF(Sheet1!CV245&lt;&gt;"", "Yes", "")</f>
        <v/>
      </c>
      <c r="BB245" s="45" t="str">
        <f>IF(Sheet1!CW245&lt;&gt;"", "Yes", "")</f>
        <v/>
      </c>
      <c r="BC245" s="45" t="str">
        <f>IF(Sheet1!CX245&lt;&gt;"", "Yes", "")</f>
        <v/>
      </c>
      <c r="BD245" s="45" t="str">
        <f>IF(Sheet1!CY245&lt;&gt;"", "Yes", "")</f>
        <v/>
      </c>
      <c r="BE245" s="45" t="str">
        <f>IF(Sheet1!CZ245="N", "Didn't see one", IF(Sheet1!CZ245="Y", IF(Sheet1!DA245="Y", "It helped", IF(Sheet1!DA245="N", "It didn't help", "")), ""))</f>
        <v/>
      </c>
      <c r="BF245" s="45" t="str">
        <f>IF(Sheet1!DB245&lt;&gt;"", Sheet1!DB245, "")</f>
        <v/>
      </c>
      <c r="BG245" s="45" t="str">
        <f>IF(Sheet1!DC245="Y", "Yes", IF(Sheet1!DC245="N", "No", ""))</f>
        <v/>
      </c>
      <c r="BH245" s="45" t="str">
        <f>IF(Sheet1!DD245="Y", "Yes", IF(Sheet1!DD245="N", "No", ""))</f>
        <v/>
      </c>
      <c r="BI245" s="45" t="str">
        <f>IF(Sheet1!DE245&lt;&gt;"", "Before", IF(Sheet1!DF245&lt;&gt;"", "After", IF(Sheet1!DG245&lt;&gt;"", "Never in a gang","")))</f>
        <v/>
      </c>
      <c r="BJ245" s="45" t="str">
        <f>IF(Sheet1!DG245&lt;&gt;"", "", IF(Sheet1!DH245&lt;&gt;"", Sheet1!DH245, ""))</f>
        <v/>
      </c>
      <c r="BK245" s="45" t="str">
        <f>IF(Sheet1!DI245="Y", "Yes", IF(Sheet1!DI245="N", "No", ""))</f>
        <v/>
      </c>
      <c r="BL245" s="45" t="str">
        <f>IF(Sheet1!DI245="Y", IF(Sheet1!DJ245&lt;&gt;"", Sheet1!DJ245, ""), "")</f>
        <v/>
      </c>
      <c r="BM245" s="45" t="str">
        <f>IF(Sheet1!DL245&lt;&gt;"", Sheet1!DL245, "")</f>
        <v/>
      </c>
      <c r="BN245" s="45" t="str">
        <f>IF(Sheet1!DM245="Y", "Yes", IF(Sheet1!DM245="N", "No", ""))</f>
        <v/>
      </c>
    </row>
    <row r="246" spans="2:66">
      <c r="B246" s="32" t="str">
        <f>IF(Sheet1!B246="M","Male", IF(Sheet1!B246="F","Female",""))</f>
        <v/>
      </c>
      <c r="C246" s="32" t="str">
        <f>IF(Sheet1!C246&lt;&gt;"","&lt;20",IF(Sheet1!D246&lt;&gt;"","21-30",IF(Sheet1!E246&lt;&gt;"","31-40",(IF(Sheet1!F246&lt;&gt;"","41-50",IF(Sheet1!G246&lt;&gt;"","50+",""))))))</f>
        <v/>
      </c>
      <c r="D246" s="32" t="str">
        <f>IF(Sheet1!H246&lt;&gt;"","Latino",IF(Sheet1!I246&lt;&gt;"", "White", IF(Sheet1!J246&lt;&gt;"", "Asian", IF(Sheet1!K246&lt;&gt;"", "African-American",IF(Sheet1!L246&lt;&gt;"", "Other","")))))</f>
        <v/>
      </c>
      <c r="E246" s="32" t="str">
        <f>IF(Sheet1!M246="N","No",IF(Sheet1!M246="Y","Yes",""))</f>
        <v/>
      </c>
      <c r="F246" s="32" t="str">
        <f>IF(Sheet1!N246&lt;&gt;"","Primary",IF(Sheet1!O246&lt;&gt;"","Middle",IF(Sheet1!P246&lt;&gt;"","Some HS",IF(Sheet1!Q246&lt;&gt;"","HS Diploma",IF(Sheet1!R246&lt;&gt;"","Some College",IF(Sheet1!S246&lt;&gt;"","College Diploma",""))))))</f>
        <v/>
      </c>
      <c r="G246" s="32" t="str">
        <f>IF(Sheet1!U246&lt;&gt;"", "&lt;5", IF(Sheet1!V246&lt;&gt;"", "5-19", IF(Sheet1!W246&lt;&gt;"", "20-40", IF(Sheet1!X246&lt;&gt;"", "&gt;40",""))))</f>
        <v/>
      </c>
      <c r="H246" s="32" t="str">
        <f>IF(Sheet1!Y246&lt;&gt;"", "Parents", IF(Sheet1!Z246&lt;&gt;"", "Illegal Activity", IF(Sheet1!AA246&lt;&gt;"", "Gov't Support", IF(Sheet1!AB246&lt;&gt;"", "Other",""))))</f>
        <v/>
      </c>
      <c r="I246" s="32" t="str">
        <f>IF(Sheet1!AC246="Y", "Yes", IF(Sheet1!AC246="N", "No", ""))</f>
        <v/>
      </c>
      <c r="J246" s="32" t="str">
        <f>IF(Sheet1!AD246="N", "0", IF(Sheet1!AE246&lt;&gt;"", "1", IF(Sheet1!AF246&lt;&gt;"", "2-3", IF(Sheet1!AG246&lt;&gt;"", "4-6", IF(Sheet1!AH246&lt;&gt;"", "7+","")))))</f>
        <v/>
      </c>
      <c r="K246" s="32" t="str">
        <f>IF(Sheet1!AI246&lt;&gt;"", "English", IF(Sheet1!AJ246&lt;&gt;"", "Spanish", IF(Sheet1!AK246&lt;&gt;"", "Other","")))</f>
        <v/>
      </c>
      <c r="L246" s="32" t="str">
        <f>IF(Sheet1!AL246&lt;&gt;"","&lt;$20,000",IF(Sheet1!AM246&lt;&gt;"","$20-49K",IF(Sheet1!AN246&lt;&gt;"","$50-100K",IF(Sheet1!AO246&lt;&gt;"","&gt;$100K",""))))</f>
        <v/>
      </c>
      <c r="M246" s="32" t="str">
        <f>IF(Sheet1!AP246="Y", "Yes", IF(Sheet1!AP246="N", "No",""))</f>
        <v/>
      </c>
      <c r="N246" s="51" t="str">
        <f>IF(Sheet1!AQ246="Y", "Yes", IF(Sheet1!AQ246="N", "No",""))</f>
        <v/>
      </c>
      <c r="O246" s="45" t="str">
        <f>IF(Sheet1!AR246="N", 0, IF(Sheet1!AS246&lt;&gt;"", Sheet1!AS246, ""))</f>
        <v/>
      </c>
      <c r="P246" s="45" t="str">
        <f>IF(Sheet1!AT246&lt;&gt;"", "Never", IF(Sheet1!AU246&lt;&gt;"", "Sometimes", IF(Sheet1!AV246&lt;&gt;"", "Often", IF(Sheet1!AW246&lt;&gt;"", "Always",""))))</f>
        <v/>
      </c>
      <c r="Q246" s="45" t="str">
        <f>IF(Sheet1!AX246="Y", "Yes", IF(Sheet1!AX246="N", "No",""))</f>
        <v/>
      </c>
      <c r="R246" s="45" t="str">
        <f>IF(Sheet1!AY246="Y", IF(Sheet1!AZ246&lt;&gt;"", Sheet1!AZ246-Sheet1!DK246+Sheet1!DL246, ""),"")</f>
        <v/>
      </c>
      <c r="S246" s="45" t="str">
        <f>IF(Sheet1!BA246="Y", IF(Sheet1!BB246&lt;&gt;"", Sheet1!BB246-Sheet1!DK246+Sheet1!DL246, ""),"")</f>
        <v/>
      </c>
      <c r="T246" s="45" t="str">
        <f>IF(Sheet1!BC246="Y", IF(Sheet1!BD246&lt;&gt;"", Sheet1!BD246-Sheet1!DK246+Sheet1!DL246, ""),"")</f>
        <v/>
      </c>
      <c r="U246" s="45" t="str">
        <f>IF(Sheet1!BE246="Y", IF(Sheet1!BF246&lt;&gt;"", Sheet1!BF246-Sheet1!DK246+Sheet1!DL246, ""),"")</f>
        <v/>
      </c>
      <c r="V246" s="45" t="str">
        <f>IF(Sheet1!BG246&lt;&gt;"", Sheet1!BG246,"")</f>
        <v/>
      </c>
      <c r="W246" s="45" t="str">
        <f>IF(Sheet1!BH246&lt;&gt;"", Sheet1!BH246,"")</f>
        <v/>
      </c>
      <c r="X246" s="45" t="str">
        <f>IF(Sheet1!BI246&lt;&gt;"", Sheet1!BI246,"")</f>
        <v/>
      </c>
      <c r="Y246" s="45" t="str">
        <f>IF(Sheet1!BJ246="N", 0, IF(Sheet1!BK246&lt;&gt;"", Sheet1!BK246,""))</f>
        <v/>
      </c>
      <c r="Z246" s="45" t="str">
        <f>IF(Sheet1!BK246="N", 0, IF(Sheet1!BL246&lt;&gt;"", Sheet1!BL246,""))</f>
        <v/>
      </c>
      <c r="AA246" s="45" t="str">
        <f>IF(Sheet1!BN246&lt;&gt;"", Sheet1!BN246, "")</f>
        <v/>
      </c>
      <c r="AB246" s="45" t="str">
        <f>IF(Sheet1!BO246="Y", "Yes", IF(Sheet1!BO246="N", "No", IF(Sheet1!BO246="NA", "NA","")))</f>
        <v/>
      </c>
      <c r="AC246" s="45" t="str">
        <f>IF(Sheet1!BO246="N", "No", IF(Sheet1!BO246="NA", "No kids", IF(Sheet1!BP246="Y", "Enough", IF(Sheet1!BP246="N", "Not enough", ""))))</f>
        <v/>
      </c>
      <c r="AD246" s="45" t="str">
        <f>IF(Sheet1!BQ246="Y", "Yes", IF(Sheet1!BQ246="N", "No",""))</f>
        <v/>
      </c>
      <c r="AE246" s="45" t="str">
        <f>IF(Sheet1!BR246&lt;&gt;"", Sheet1!BR246, "")</f>
        <v/>
      </c>
      <c r="AF246" s="45" t="str">
        <f>IF(Sheet1!BS246&lt;&gt;"", "Yes", IF(Sheet1!BT246&lt;&gt;"", "No", IF(Sheet1!BU246&lt;&gt;"", "No surviving parent", IF(Sheet1!BV246&lt;&gt;"", "Don't know",""))))</f>
        <v/>
      </c>
      <c r="AG246" s="45" t="str">
        <f>IF(Sheet1!BW246&lt;&gt;"", "Yes", IF(Sheet1!BX246&lt;&gt;"", "No", IF(Sheet1!BY246&lt;&gt;"", "No surviving parent", IF(Sheet1!BZ246&lt;&gt;"", "Don't know",""))))</f>
        <v/>
      </c>
      <c r="AH246" s="45" t="str">
        <f>IF(Sheet1!CA246&lt;&gt;"", "Yes","")</f>
        <v/>
      </c>
      <c r="AI246" s="45" t="str">
        <f>IF(Sheet1!CB246&lt;&gt;"", "Yes","")</f>
        <v/>
      </c>
      <c r="AJ246" s="45" t="str">
        <f>IF(Sheet1!CC246&lt;&gt;"", "Yes","")</f>
        <v/>
      </c>
      <c r="AK246" s="45" t="str">
        <f>IF(Sheet1!CD246&lt;&gt;"", "Yes","")</f>
        <v/>
      </c>
      <c r="AL246" s="45" t="str">
        <f>IF(Sheet1!CE246&lt;&gt;"", "Yes","")</f>
        <v/>
      </c>
      <c r="AM246" s="45" t="str">
        <f>IF(Sheet1!CF246&lt;&gt;"", Sheet1!CF246, "")</f>
        <v/>
      </c>
      <c r="AN246" s="45" t="str">
        <f>IF(Sheet1!CG246="Y", "Yes", IF(Sheet1!CG246="N", "No",""))</f>
        <v/>
      </c>
      <c r="AO246" s="45" t="str">
        <f>IF(Sheet1!CH246&lt;&gt;"", Sheet1!CH246, "")</f>
        <v/>
      </c>
      <c r="AP246" s="45" t="str">
        <f>IF(Sheet1!CI246&lt;&gt;"", "No family support", IF(Sheet1!CJ246&lt;&gt;"", "A little family support", IF(Sheet1!CK246&lt;&gt;"", "A lot of family support","")))</f>
        <v/>
      </c>
      <c r="AQ246" s="45" t="str">
        <f>IF(Sheet1!CL246&lt;&gt;"", Sheet1!CL246, "")</f>
        <v/>
      </c>
      <c r="AR246" s="45" t="str">
        <f>IF(Sheet1!CM246="Y", "Yes", IF(Sheet1!CM246="N", "No",""))</f>
        <v/>
      </c>
      <c r="AS246" s="45" t="str">
        <f>IF(Sheet1!CN246&lt;&gt;"", "Boys and Girls Club was supportive", "")</f>
        <v/>
      </c>
      <c r="AT246" s="45" t="str">
        <f>IF(Sheet1!CO246&lt;&gt;"", "Supported by Reach program", "")</f>
        <v/>
      </c>
      <c r="AU246" s="45" t="str">
        <f>IF(Sheet1!CP246&lt;&gt;"", "Supported by Girls Inc", "")</f>
        <v/>
      </c>
      <c r="AV246" s="45" t="str">
        <f>IF(Sheet1!CQ246&lt;&gt;"", "Supported by sports teams", "")</f>
        <v/>
      </c>
      <c r="AW246" s="45" t="str">
        <f>IF(Sheet1!CR246&lt;&gt;"", "Supported by other groups", "")</f>
        <v/>
      </c>
      <c r="AX246" s="45" t="str">
        <f>IF(Sheet1!CS246&lt;&gt;"", Sheet1!CS246, "")</f>
        <v/>
      </c>
      <c r="AY246" s="45" t="str">
        <f>IF(Sheet1!CT246="Y", "Yes", IF(Sheet1!CT246="N", "No", ""))</f>
        <v/>
      </c>
      <c r="AZ246" s="45" t="str">
        <f>IF(Sheet1!CU246="Y", "Yes", IF(Sheet1!CU246="N", "No", ""))</f>
        <v/>
      </c>
      <c r="BA246" s="45" t="str">
        <f>IF(Sheet1!CV246&lt;&gt;"", "Yes", "")</f>
        <v/>
      </c>
      <c r="BB246" s="45" t="str">
        <f>IF(Sheet1!CW246&lt;&gt;"", "Yes", "")</f>
        <v/>
      </c>
      <c r="BC246" s="45" t="str">
        <f>IF(Sheet1!CX246&lt;&gt;"", "Yes", "")</f>
        <v/>
      </c>
      <c r="BD246" s="45" t="str">
        <f>IF(Sheet1!CY246&lt;&gt;"", "Yes", "")</f>
        <v/>
      </c>
      <c r="BE246" s="45" t="str">
        <f>IF(Sheet1!CZ246="N", "Didn't see one", IF(Sheet1!CZ246="Y", IF(Sheet1!DA246="Y", "It helped", IF(Sheet1!DA246="N", "It didn't help", "")), ""))</f>
        <v/>
      </c>
      <c r="BF246" s="45" t="str">
        <f>IF(Sheet1!DB246&lt;&gt;"", Sheet1!DB246, "")</f>
        <v/>
      </c>
      <c r="BG246" s="45" t="str">
        <f>IF(Sheet1!DC246="Y", "Yes", IF(Sheet1!DC246="N", "No", ""))</f>
        <v/>
      </c>
      <c r="BH246" s="45" t="str">
        <f>IF(Sheet1!DD246="Y", "Yes", IF(Sheet1!DD246="N", "No", ""))</f>
        <v/>
      </c>
      <c r="BI246" s="45" t="str">
        <f>IF(Sheet1!DE246&lt;&gt;"", "Before", IF(Sheet1!DF246&lt;&gt;"", "After", IF(Sheet1!DG246&lt;&gt;"", "Never in a gang","")))</f>
        <v/>
      </c>
      <c r="BJ246" s="45" t="str">
        <f>IF(Sheet1!DG246&lt;&gt;"", "", IF(Sheet1!DH246&lt;&gt;"", Sheet1!DH246, ""))</f>
        <v/>
      </c>
      <c r="BK246" s="45" t="str">
        <f>IF(Sheet1!DI246="Y", "Yes", IF(Sheet1!DI246="N", "No", ""))</f>
        <v/>
      </c>
      <c r="BL246" s="45" t="str">
        <f>IF(Sheet1!DI246="Y", IF(Sheet1!DJ246&lt;&gt;"", Sheet1!DJ246, ""), "")</f>
        <v/>
      </c>
      <c r="BM246" s="45" t="str">
        <f>IF(Sheet1!DL246&lt;&gt;"", Sheet1!DL246, "")</f>
        <v/>
      </c>
      <c r="BN246" s="45" t="str">
        <f>IF(Sheet1!DM246="Y", "Yes", IF(Sheet1!DM246="N", "No", ""))</f>
        <v/>
      </c>
    </row>
    <row r="247" spans="2:66">
      <c r="B247" s="32" t="str">
        <f>IF(Sheet1!B247="M","Male", IF(Sheet1!B247="F","Female",""))</f>
        <v/>
      </c>
      <c r="C247" s="32" t="str">
        <f>IF(Sheet1!C247&lt;&gt;"","&lt;20",IF(Sheet1!D247&lt;&gt;"","21-30",IF(Sheet1!E247&lt;&gt;"","31-40",(IF(Sheet1!F247&lt;&gt;"","41-50",IF(Sheet1!G247&lt;&gt;"","50+",""))))))</f>
        <v/>
      </c>
      <c r="D247" s="32" t="str">
        <f>IF(Sheet1!H247&lt;&gt;"","Latino",IF(Sheet1!I247&lt;&gt;"", "White", IF(Sheet1!J247&lt;&gt;"", "Asian", IF(Sheet1!K247&lt;&gt;"", "African-American",IF(Sheet1!L247&lt;&gt;"", "Other","")))))</f>
        <v/>
      </c>
      <c r="E247" s="32" t="str">
        <f>IF(Sheet1!M247="N","No",IF(Sheet1!M247="Y","Yes",""))</f>
        <v/>
      </c>
      <c r="F247" s="32" t="str">
        <f>IF(Sheet1!N247&lt;&gt;"","Primary",IF(Sheet1!O247&lt;&gt;"","Middle",IF(Sheet1!P247&lt;&gt;"","Some HS",IF(Sheet1!Q247&lt;&gt;"","HS Diploma",IF(Sheet1!R247&lt;&gt;"","Some College",IF(Sheet1!S247&lt;&gt;"","College Diploma",""))))))</f>
        <v/>
      </c>
      <c r="G247" s="32" t="str">
        <f>IF(Sheet1!U247&lt;&gt;"", "&lt;5", IF(Sheet1!V247&lt;&gt;"", "5-19", IF(Sheet1!W247&lt;&gt;"", "20-40", IF(Sheet1!X247&lt;&gt;"", "&gt;40",""))))</f>
        <v/>
      </c>
      <c r="H247" s="32" t="str">
        <f>IF(Sheet1!Y247&lt;&gt;"", "Parents", IF(Sheet1!Z247&lt;&gt;"", "Illegal Activity", IF(Sheet1!AA247&lt;&gt;"", "Gov't Support", IF(Sheet1!AB247&lt;&gt;"", "Other",""))))</f>
        <v/>
      </c>
      <c r="I247" s="32" t="str">
        <f>IF(Sheet1!AC247="Y", "Yes", IF(Sheet1!AC247="N", "No", ""))</f>
        <v/>
      </c>
      <c r="J247" s="32" t="str">
        <f>IF(Sheet1!AD247="N", "0", IF(Sheet1!AE247&lt;&gt;"", "1", IF(Sheet1!AF247&lt;&gt;"", "2-3", IF(Sheet1!AG247&lt;&gt;"", "4-6", IF(Sheet1!AH247&lt;&gt;"", "7+","")))))</f>
        <v/>
      </c>
      <c r="K247" s="32" t="str">
        <f>IF(Sheet1!AI247&lt;&gt;"", "English", IF(Sheet1!AJ247&lt;&gt;"", "Spanish", IF(Sheet1!AK247&lt;&gt;"", "Other","")))</f>
        <v/>
      </c>
      <c r="L247" s="32" t="str">
        <f>IF(Sheet1!AL247&lt;&gt;"","&lt;$20,000",IF(Sheet1!AM247&lt;&gt;"","$20-49K",IF(Sheet1!AN247&lt;&gt;"","$50-100K",IF(Sheet1!AO247&lt;&gt;"","&gt;$100K",""))))</f>
        <v/>
      </c>
      <c r="M247" s="32" t="str">
        <f>IF(Sheet1!AP247="Y", "Yes", IF(Sheet1!AP247="N", "No",""))</f>
        <v/>
      </c>
      <c r="N247" s="51" t="str">
        <f>IF(Sheet1!AQ247="Y", "Yes", IF(Sheet1!AQ247="N", "No",""))</f>
        <v/>
      </c>
      <c r="O247" s="45" t="str">
        <f>IF(Sheet1!AR247="N", 0, IF(Sheet1!AS247&lt;&gt;"", Sheet1!AS247, ""))</f>
        <v/>
      </c>
      <c r="P247" s="45" t="str">
        <f>IF(Sheet1!AT247&lt;&gt;"", "Never", IF(Sheet1!AU247&lt;&gt;"", "Sometimes", IF(Sheet1!AV247&lt;&gt;"", "Often", IF(Sheet1!AW247&lt;&gt;"", "Always",""))))</f>
        <v/>
      </c>
      <c r="Q247" s="45" t="str">
        <f>IF(Sheet1!AX247="Y", "Yes", IF(Sheet1!AX247="N", "No",""))</f>
        <v/>
      </c>
      <c r="R247" s="45" t="str">
        <f>IF(Sheet1!AY247="Y", IF(Sheet1!AZ247&lt;&gt;"", Sheet1!AZ247-Sheet1!DK247+Sheet1!DL247, ""),"")</f>
        <v/>
      </c>
      <c r="S247" s="45" t="str">
        <f>IF(Sheet1!BA247="Y", IF(Sheet1!BB247&lt;&gt;"", Sheet1!BB247-Sheet1!DK247+Sheet1!DL247, ""),"")</f>
        <v/>
      </c>
      <c r="T247" s="45" t="str">
        <f>IF(Sheet1!BC247="Y", IF(Sheet1!BD247&lt;&gt;"", Sheet1!BD247-Sheet1!DK247+Sheet1!DL247, ""),"")</f>
        <v/>
      </c>
      <c r="U247" s="45" t="str">
        <f>IF(Sheet1!BE247="Y", IF(Sheet1!BF247&lt;&gt;"", Sheet1!BF247-Sheet1!DK247+Sheet1!DL247, ""),"")</f>
        <v/>
      </c>
      <c r="V247" s="45" t="str">
        <f>IF(Sheet1!BG247&lt;&gt;"", Sheet1!BG247,"")</f>
        <v/>
      </c>
      <c r="W247" s="45" t="str">
        <f>IF(Sheet1!BH247&lt;&gt;"", Sheet1!BH247,"")</f>
        <v/>
      </c>
      <c r="X247" s="45" t="str">
        <f>IF(Sheet1!BI247&lt;&gt;"", Sheet1!BI247,"")</f>
        <v/>
      </c>
      <c r="Y247" s="45" t="str">
        <f>IF(Sheet1!BJ247="N", 0, IF(Sheet1!BK247&lt;&gt;"", Sheet1!BK247,""))</f>
        <v/>
      </c>
      <c r="Z247" s="45" t="str">
        <f>IF(Sheet1!BK247="N", 0, IF(Sheet1!BL247&lt;&gt;"", Sheet1!BL247,""))</f>
        <v/>
      </c>
      <c r="AA247" s="45" t="str">
        <f>IF(Sheet1!BN247&lt;&gt;"", Sheet1!BN247, "")</f>
        <v/>
      </c>
      <c r="AB247" s="45" t="str">
        <f>IF(Sheet1!BO247="Y", "Yes", IF(Sheet1!BO247="N", "No", IF(Sheet1!BO247="NA", "NA","")))</f>
        <v/>
      </c>
      <c r="AC247" s="45" t="str">
        <f>IF(Sheet1!BO247="N", "No", IF(Sheet1!BO247="NA", "No kids", IF(Sheet1!BP247="Y", "Enough", IF(Sheet1!BP247="N", "Not enough", ""))))</f>
        <v/>
      </c>
      <c r="AD247" s="45" t="str">
        <f>IF(Sheet1!BQ247="Y", "Yes", IF(Sheet1!BQ247="N", "No",""))</f>
        <v/>
      </c>
      <c r="AE247" s="45" t="str">
        <f>IF(Sheet1!BR247&lt;&gt;"", Sheet1!BR247, "")</f>
        <v/>
      </c>
      <c r="AF247" s="45" t="str">
        <f>IF(Sheet1!BS247&lt;&gt;"", "Yes", IF(Sheet1!BT247&lt;&gt;"", "No", IF(Sheet1!BU247&lt;&gt;"", "No surviving parent", IF(Sheet1!BV247&lt;&gt;"", "Don't know",""))))</f>
        <v/>
      </c>
      <c r="AG247" s="45" t="str">
        <f>IF(Sheet1!BW247&lt;&gt;"", "Yes", IF(Sheet1!BX247&lt;&gt;"", "No", IF(Sheet1!BY247&lt;&gt;"", "No surviving parent", IF(Sheet1!BZ247&lt;&gt;"", "Don't know",""))))</f>
        <v/>
      </c>
      <c r="AH247" s="45" t="str">
        <f>IF(Sheet1!CA247&lt;&gt;"", "Yes","")</f>
        <v/>
      </c>
      <c r="AI247" s="45" t="str">
        <f>IF(Sheet1!CB247&lt;&gt;"", "Yes","")</f>
        <v/>
      </c>
      <c r="AJ247" s="45" t="str">
        <f>IF(Sheet1!CC247&lt;&gt;"", "Yes","")</f>
        <v/>
      </c>
      <c r="AK247" s="45" t="str">
        <f>IF(Sheet1!CD247&lt;&gt;"", "Yes","")</f>
        <v/>
      </c>
      <c r="AL247" s="45" t="str">
        <f>IF(Sheet1!CE247&lt;&gt;"", "Yes","")</f>
        <v/>
      </c>
      <c r="AM247" s="45" t="str">
        <f>IF(Sheet1!CF247&lt;&gt;"", Sheet1!CF247, "")</f>
        <v/>
      </c>
      <c r="AN247" s="45" t="str">
        <f>IF(Sheet1!CG247="Y", "Yes", IF(Sheet1!CG247="N", "No",""))</f>
        <v/>
      </c>
      <c r="AO247" s="45" t="str">
        <f>IF(Sheet1!CH247&lt;&gt;"", Sheet1!CH247, "")</f>
        <v/>
      </c>
      <c r="AP247" s="45" t="str">
        <f>IF(Sheet1!CI247&lt;&gt;"", "No family support", IF(Sheet1!CJ247&lt;&gt;"", "A little family support", IF(Sheet1!CK247&lt;&gt;"", "A lot of family support","")))</f>
        <v/>
      </c>
      <c r="AQ247" s="45" t="str">
        <f>IF(Sheet1!CL247&lt;&gt;"", Sheet1!CL247, "")</f>
        <v/>
      </c>
      <c r="AR247" s="45" t="str">
        <f>IF(Sheet1!CM247="Y", "Yes", IF(Sheet1!CM247="N", "No",""))</f>
        <v/>
      </c>
      <c r="AS247" s="45" t="str">
        <f>IF(Sheet1!CN247&lt;&gt;"", "Boys and Girls Club was supportive", "")</f>
        <v/>
      </c>
      <c r="AT247" s="45" t="str">
        <f>IF(Sheet1!CO247&lt;&gt;"", "Supported by Reach program", "")</f>
        <v/>
      </c>
      <c r="AU247" s="45" t="str">
        <f>IF(Sheet1!CP247&lt;&gt;"", "Supported by Girls Inc", "")</f>
        <v/>
      </c>
      <c r="AV247" s="45" t="str">
        <f>IF(Sheet1!CQ247&lt;&gt;"", "Supported by sports teams", "")</f>
        <v/>
      </c>
      <c r="AW247" s="45" t="str">
        <f>IF(Sheet1!CR247&lt;&gt;"", "Supported by other groups", "")</f>
        <v/>
      </c>
      <c r="AX247" s="45" t="str">
        <f>IF(Sheet1!CS247&lt;&gt;"", Sheet1!CS247, "")</f>
        <v/>
      </c>
      <c r="AY247" s="45" t="str">
        <f>IF(Sheet1!CT247="Y", "Yes", IF(Sheet1!CT247="N", "No", ""))</f>
        <v/>
      </c>
      <c r="AZ247" s="45" t="str">
        <f>IF(Sheet1!CU247="Y", "Yes", IF(Sheet1!CU247="N", "No", ""))</f>
        <v/>
      </c>
      <c r="BA247" s="45" t="str">
        <f>IF(Sheet1!CV247&lt;&gt;"", "Yes", "")</f>
        <v/>
      </c>
      <c r="BB247" s="45" t="str">
        <f>IF(Sheet1!CW247&lt;&gt;"", "Yes", "")</f>
        <v/>
      </c>
      <c r="BC247" s="45" t="str">
        <f>IF(Sheet1!CX247&lt;&gt;"", "Yes", "")</f>
        <v/>
      </c>
      <c r="BD247" s="45" t="str">
        <f>IF(Sheet1!CY247&lt;&gt;"", "Yes", "")</f>
        <v/>
      </c>
      <c r="BE247" s="45" t="str">
        <f>IF(Sheet1!CZ247="N", "Didn't see one", IF(Sheet1!CZ247="Y", IF(Sheet1!DA247="Y", "It helped", IF(Sheet1!DA247="N", "It didn't help", "")), ""))</f>
        <v/>
      </c>
      <c r="BF247" s="45" t="str">
        <f>IF(Sheet1!DB247&lt;&gt;"", Sheet1!DB247, "")</f>
        <v/>
      </c>
      <c r="BG247" s="45" t="str">
        <f>IF(Sheet1!DC247="Y", "Yes", IF(Sheet1!DC247="N", "No", ""))</f>
        <v/>
      </c>
      <c r="BH247" s="45" t="str">
        <f>IF(Sheet1!DD247="Y", "Yes", IF(Sheet1!DD247="N", "No", ""))</f>
        <v/>
      </c>
      <c r="BI247" s="45" t="str">
        <f>IF(Sheet1!DE247&lt;&gt;"", "Before", IF(Sheet1!DF247&lt;&gt;"", "After", IF(Sheet1!DG247&lt;&gt;"", "Never in a gang","")))</f>
        <v/>
      </c>
      <c r="BJ247" s="45" t="str">
        <f>IF(Sheet1!DG247&lt;&gt;"", "", IF(Sheet1!DH247&lt;&gt;"", Sheet1!DH247, ""))</f>
        <v/>
      </c>
      <c r="BK247" s="45" t="str">
        <f>IF(Sheet1!DI247="Y", "Yes", IF(Sheet1!DI247="N", "No", ""))</f>
        <v/>
      </c>
      <c r="BL247" s="45" t="str">
        <f>IF(Sheet1!DI247="Y", IF(Sheet1!DJ247&lt;&gt;"", Sheet1!DJ247, ""), "")</f>
        <v/>
      </c>
      <c r="BM247" s="45" t="str">
        <f>IF(Sheet1!DL247&lt;&gt;"", Sheet1!DL247, "")</f>
        <v/>
      </c>
      <c r="BN247" s="45" t="str">
        <f>IF(Sheet1!DM247="Y", "Yes", IF(Sheet1!DM247="N", "No", ""))</f>
        <v/>
      </c>
    </row>
    <row r="248" spans="2:66">
      <c r="B248" s="32" t="str">
        <f>IF(Sheet1!B248="M","Male", IF(Sheet1!B248="F","Female",""))</f>
        <v/>
      </c>
      <c r="C248" s="32" t="str">
        <f>IF(Sheet1!C248&lt;&gt;"","&lt;20",IF(Sheet1!D248&lt;&gt;"","21-30",IF(Sheet1!E248&lt;&gt;"","31-40",(IF(Sheet1!F248&lt;&gt;"","41-50",IF(Sheet1!G248&lt;&gt;"","50+",""))))))</f>
        <v/>
      </c>
      <c r="D248" s="32" t="str">
        <f>IF(Sheet1!H248&lt;&gt;"","Latino",IF(Sheet1!I248&lt;&gt;"", "White", IF(Sheet1!J248&lt;&gt;"", "Asian", IF(Sheet1!K248&lt;&gt;"", "African-American",IF(Sheet1!L248&lt;&gt;"", "Other","")))))</f>
        <v/>
      </c>
      <c r="E248" s="32" t="str">
        <f>IF(Sheet1!M248="N","No",IF(Sheet1!M248="Y","Yes",""))</f>
        <v/>
      </c>
      <c r="F248" s="32" t="str">
        <f>IF(Sheet1!N248&lt;&gt;"","Primary",IF(Sheet1!O248&lt;&gt;"","Middle",IF(Sheet1!P248&lt;&gt;"","Some HS",IF(Sheet1!Q248&lt;&gt;"","HS Diploma",IF(Sheet1!R248&lt;&gt;"","Some College",IF(Sheet1!S248&lt;&gt;"","College Diploma",""))))))</f>
        <v/>
      </c>
      <c r="G248" s="32" t="str">
        <f>IF(Sheet1!U248&lt;&gt;"", "&lt;5", IF(Sheet1!V248&lt;&gt;"", "5-19", IF(Sheet1!W248&lt;&gt;"", "20-40", IF(Sheet1!X248&lt;&gt;"", "&gt;40",""))))</f>
        <v/>
      </c>
      <c r="H248" s="32" t="str">
        <f>IF(Sheet1!Y248&lt;&gt;"", "Parents", IF(Sheet1!Z248&lt;&gt;"", "Illegal Activity", IF(Sheet1!AA248&lt;&gt;"", "Gov't Support", IF(Sheet1!AB248&lt;&gt;"", "Other",""))))</f>
        <v/>
      </c>
      <c r="I248" s="32" t="str">
        <f>IF(Sheet1!AC248="Y", "Yes", IF(Sheet1!AC248="N", "No", ""))</f>
        <v/>
      </c>
      <c r="J248" s="32" t="str">
        <f>IF(Sheet1!AD248="N", "0", IF(Sheet1!AE248&lt;&gt;"", "1", IF(Sheet1!AF248&lt;&gt;"", "2-3", IF(Sheet1!AG248&lt;&gt;"", "4-6", IF(Sheet1!AH248&lt;&gt;"", "7+","")))))</f>
        <v/>
      </c>
      <c r="K248" s="32" t="str">
        <f>IF(Sheet1!AI248&lt;&gt;"", "English", IF(Sheet1!AJ248&lt;&gt;"", "Spanish", IF(Sheet1!AK248&lt;&gt;"", "Other","")))</f>
        <v/>
      </c>
      <c r="L248" s="32" t="str">
        <f>IF(Sheet1!AL248&lt;&gt;"","&lt;$20,000",IF(Sheet1!AM248&lt;&gt;"","$20-49K",IF(Sheet1!AN248&lt;&gt;"","$50-100K",IF(Sheet1!AO248&lt;&gt;"","&gt;$100K",""))))</f>
        <v/>
      </c>
      <c r="M248" s="32" t="str">
        <f>IF(Sheet1!AP248="Y", "Yes", IF(Sheet1!AP248="N", "No",""))</f>
        <v/>
      </c>
      <c r="N248" s="51" t="str">
        <f>IF(Sheet1!AQ248="Y", "Yes", IF(Sheet1!AQ248="N", "No",""))</f>
        <v/>
      </c>
      <c r="O248" s="45" t="str">
        <f>IF(Sheet1!AR248="N", 0, IF(Sheet1!AS248&lt;&gt;"", Sheet1!AS248, ""))</f>
        <v/>
      </c>
      <c r="P248" s="45" t="str">
        <f>IF(Sheet1!AT248&lt;&gt;"", "Never", IF(Sheet1!AU248&lt;&gt;"", "Sometimes", IF(Sheet1!AV248&lt;&gt;"", "Often", IF(Sheet1!AW248&lt;&gt;"", "Always",""))))</f>
        <v/>
      </c>
      <c r="Q248" s="45" t="str">
        <f>IF(Sheet1!AX248="Y", "Yes", IF(Sheet1!AX248="N", "No",""))</f>
        <v/>
      </c>
      <c r="R248" s="45" t="str">
        <f>IF(Sheet1!AY248="Y", IF(Sheet1!AZ248&lt;&gt;"", Sheet1!AZ248-Sheet1!DK248+Sheet1!DL248, ""),"")</f>
        <v/>
      </c>
      <c r="S248" s="45" t="str">
        <f>IF(Sheet1!BA248="Y", IF(Sheet1!BB248&lt;&gt;"", Sheet1!BB248-Sheet1!DK248+Sheet1!DL248, ""),"")</f>
        <v/>
      </c>
      <c r="T248" s="45" t="str">
        <f>IF(Sheet1!BC248="Y", IF(Sheet1!BD248&lt;&gt;"", Sheet1!BD248-Sheet1!DK248+Sheet1!DL248, ""),"")</f>
        <v/>
      </c>
      <c r="U248" s="45" t="str">
        <f>IF(Sheet1!BE248="Y", IF(Sheet1!BF248&lt;&gt;"", Sheet1!BF248-Sheet1!DK248+Sheet1!DL248, ""),"")</f>
        <v/>
      </c>
      <c r="V248" s="45" t="str">
        <f>IF(Sheet1!BG248&lt;&gt;"", Sheet1!BG248,"")</f>
        <v/>
      </c>
      <c r="W248" s="45" t="str">
        <f>IF(Sheet1!BH248&lt;&gt;"", Sheet1!BH248,"")</f>
        <v/>
      </c>
      <c r="X248" s="45" t="str">
        <f>IF(Sheet1!BI248&lt;&gt;"", Sheet1!BI248,"")</f>
        <v/>
      </c>
      <c r="Y248" s="45" t="str">
        <f>IF(Sheet1!BJ248="N", 0, IF(Sheet1!BK248&lt;&gt;"", Sheet1!BK248,""))</f>
        <v/>
      </c>
      <c r="Z248" s="45" t="str">
        <f>IF(Sheet1!BK248="N", 0, IF(Sheet1!BL248&lt;&gt;"", Sheet1!BL248,""))</f>
        <v/>
      </c>
      <c r="AA248" s="45" t="str">
        <f>IF(Sheet1!BN248&lt;&gt;"", Sheet1!BN248, "")</f>
        <v/>
      </c>
      <c r="AB248" s="45" t="str">
        <f>IF(Sheet1!BO248="Y", "Yes", IF(Sheet1!BO248="N", "No", IF(Sheet1!BO248="NA", "NA","")))</f>
        <v/>
      </c>
      <c r="AC248" s="45" t="str">
        <f>IF(Sheet1!BO248="N", "No", IF(Sheet1!BO248="NA", "No kids", IF(Sheet1!BP248="Y", "Enough", IF(Sheet1!BP248="N", "Not enough", ""))))</f>
        <v/>
      </c>
      <c r="AD248" s="45" t="str">
        <f>IF(Sheet1!BQ248="Y", "Yes", IF(Sheet1!BQ248="N", "No",""))</f>
        <v/>
      </c>
      <c r="AE248" s="45" t="str">
        <f>IF(Sheet1!BR248&lt;&gt;"", Sheet1!BR248, "")</f>
        <v/>
      </c>
      <c r="AF248" s="45" t="str">
        <f>IF(Sheet1!BS248&lt;&gt;"", "Yes", IF(Sheet1!BT248&lt;&gt;"", "No", IF(Sheet1!BU248&lt;&gt;"", "No surviving parent", IF(Sheet1!BV248&lt;&gt;"", "Don't know",""))))</f>
        <v/>
      </c>
      <c r="AG248" s="45" t="str">
        <f>IF(Sheet1!BW248&lt;&gt;"", "Yes", IF(Sheet1!BX248&lt;&gt;"", "No", IF(Sheet1!BY248&lt;&gt;"", "No surviving parent", IF(Sheet1!BZ248&lt;&gt;"", "Don't know",""))))</f>
        <v/>
      </c>
      <c r="AH248" s="45" t="str">
        <f>IF(Sheet1!CA248&lt;&gt;"", "Yes","")</f>
        <v/>
      </c>
      <c r="AI248" s="45" t="str">
        <f>IF(Sheet1!CB248&lt;&gt;"", "Yes","")</f>
        <v/>
      </c>
      <c r="AJ248" s="45" t="str">
        <f>IF(Sheet1!CC248&lt;&gt;"", "Yes","")</f>
        <v/>
      </c>
      <c r="AK248" s="45" t="str">
        <f>IF(Sheet1!CD248&lt;&gt;"", "Yes","")</f>
        <v/>
      </c>
      <c r="AL248" s="45" t="str">
        <f>IF(Sheet1!CE248&lt;&gt;"", "Yes","")</f>
        <v/>
      </c>
      <c r="AM248" s="45" t="str">
        <f>IF(Sheet1!CF248&lt;&gt;"", Sheet1!CF248, "")</f>
        <v/>
      </c>
      <c r="AN248" s="45" t="str">
        <f>IF(Sheet1!CG248="Y", "Yes", IF(Sheet1!CG248="N", "No",""))</f>
        <v/>
      </c>
      <c r="AO248" s="45" t="str">
        <f>IF(Sheet1!CH248&lt;&gt;"", Sheet1!CH248, "")</f>
        <v/>
      </c>
      <c r="AP248" s="45" t="str">
        <f>IF(Sheet1!CI248&lt;&gt;"", "No family support", IF(Sheet1!CJ248&lt;&gt;"", "A little family support", IF(Sheet1!CK248&lt;&gt;"", "A lot of family support","")))</f>
        <v/>
      </c>
      <c r="AQ248" s="45" t="str">
        <f>IF(Sheet1!CL248&lt;&gt;"", Sheet1!CL248, "")</f>
        <v/>
      </c>
      <c r="AR248" s="45" t="str">
        <f>IF(Sheet1!CM248="Y", "Yes", IF(Sheet1!CM248="N", "No",""))</f>
        <v/>
      </c>
      <c r="AS248" s="45" t="str">
        <f>IF(Sheet1!CN248&lt;&gt;"", "Boys and Girls Club was supportive", "")</f>
        <v/>
      </c>
      <c r="AT248" s="45" t="str">
        <f>IF(Sheet1!CO248&lt;&gt;"", "Supported by Reach program", "")</f>
        <v/>
      </c>
      <c r="AU248" s="45" t="str">
        <f>IF(Sheet1!CP248&lt;&gt;"", "Supported by Girls Inc", "")</f>
        <v/>
      </c>
      <c r="AV248" s="45" t="str">
        <f>IF(Sheet1!CQ248&lt;&gt;"", "Supported by sports teams", "")</f>
        <v/>
      </c>
      <c r="AW248" s="45" t="str">
        <f>IF(Sheet1!CR248&lt;&gt;"", "Supported by other groups", "")</f>
        <v/>
      </c>
      <c r="AX248" s="45" t="str">
        <f>IF(Sheet1!CS248&lt;&gt;"", Sheet1!CS248, "")</f>
        <v/>
      </c>
      <c r="AY248" s="45" t="str">
        <f>IF(Sheet1!CT248="Y", "Yes", IF(Sheet1!CT248="N", "No", ""))</f>
        <v/>
      </c>
      <c r="AZ248" s="45" t="str">
        <f>IF(Sheet1!CU248="Y", "Yes", IF(Sheet1!CU248="N", "No", ""))</f>
        <v/>
      </c>
      <c r="BA248" s="45" t="str">
        <f>IF(Sheet1!CV248&lt;&gt;"", "Yes", "")</f>
        <v/>
      </c>
      <c r="BB248" s="45" t="str">
        <f>IF(Sheet1!CW248&lt;&gt;"", "Yes", "")</f>
        <v/>
      </c>
      <c r="BC248" s="45" t="str">
        <f>IF(Sheet1!CX248&lt;&gt;"", "Yes", "")</f>
        <v/>
      </c>
      <c r="BD248" s="45" t="str">
        <f>IF(Sheet1!CY248&lt;&gt;"", "Yes", "")</f>
        <v/>
      </c>
      <c r="BE248" s="45" t="str">
        <f>IF(Sheet1!CZ248="N", "Didn't see one", IF(Sheet1!CZ248="Y", IF(Sheet1!DA248="Y", "It helped", IF(Sheet1!DA248="N", "It didn't help", "")), ""))</f>
        <v/>
      </c>
      <c r="BF248" s="45" t="str">
        <f>IF(Sheet1!DB248&lt;&gt;"", Sheet1!DB248, "")</f>
        <v/>
      </c>
      <c r="BG248" s="45" t="str">
        <f>IF(Sheet1!DC248="Y", "Yes", IF(Sheet1!DC248="N", "No", ""))</f>
        <v/>
      </c>
      <c r="BH248" s="45" t="str">
        <f>IF(Sheet1!DD248="Y", "Yes", IF(Sheet1!DD248="N", "No", ""))</f>
        <v/>
      </c>
      <c r="BI248" s="45" t="str">
        <f>IF(Sheet1!DE248&lt;&gt;"", "Before", IF(Sheet1!DF248&lt;&gt;"", "After", IF(Sheet1!DG248&lt;&gt;"", "Never in a gang","")))</f>
        <v/>
      </c>
      <c r="BJ248" s="45" t="str">
        <f>IF(Sheet1!DG248&lt;&gt;"", "", IF(Sheet1!DH248&lt;&gt;"", Sheet1!DH248, ""))</f>
        <v/>
      </c>
      <c r="BK248" s="45" t="str">
        <f>IF(Sheet1!DI248="Y", "Yes", IF(Sheet1!DI248="N", "No", ""))</f>
        <v/>
      </c>
      <c r="BL248" s="45" t="str">
        <f>IF(Sheet1!DI248="Y", IF(Sheet1!DJ248&lt;&gt;"", Sheet1!DJ248, ""), "")</f>
        <v/>
      </c>
      <c r="BM248" s="45" t="str">
        <f>IF(Sheet1!DL248&lt;&gt;"", Sheet1!DL248, "")</f>
        <v/>
      </c>
      <c r="BN248" s="45" t="str">
        <f>IF(Sheet1!DM248="Y", "Yes", IF(Sheet1!DM248="N", "No", ""))</f>
        <v/>
      </c>
    </row>
    <row r="249" spans="2:66">
      <c r="B249" s="32" t="str">
        <f>IF(Sheet1!B249="M","Male", IF(Sheet1!B249="F","Female",""))</f>
        <v/>
      </c>
      <c r="C249" s="32" t="str">
        <f>IF(Sheet1!C249&lt;&gt;"","&lt;20",IF(Sheet1!D249&lt;&gt;"","21-30",IF(Sheet1!E249&lt;&gt;"","31-40",(IF(Sheet1!F249&lt;&gt;"","41-50",IF(Sheet1!G249&lt;&gt;"","50+",""))))))</f>
        <v/>
      </c>
      <c r="D249" s="32" t="str">
        <f>IF(Sheet1!H249&lt;&gt;"","Latino",IF(Sheet1!I249&lt;&gt;"", "White", IF(Sheet1!J249&lt;&gt;"", "Asian", IF(Sheet1!K249&lt;&gt;"", "African-American",IF(Sheet1!L249&lt;&gt;"", "Other","")))))</f>
        <v/>
      </c>
      <c r="E249" s="32" t="str">
        <f>IF(Sheet1!M249="N","No",IF(Sheet1!M249="Y","Yes",""))</f>
        <v/>
      </c>
      <c r="F249" s="32" t="str">
        <f>IF(Sheet1!N249&lt;&gt;"","Primary",IF(Sheet1!O249&lt;&gt;"","Middle",IF(Sheet1!P249&lt;&gt;"","Some HS",IF(Sheet1!Q249&lt;&gt;"","HS Diploma",IF(Sheet1!R249&lt;&gt;"","Some College",IF(Sheet1!S249&lt;&gt;"","College Diploma",""))))))</f>
        <v/>
      </c>
      <c r="G249" s="32" t="str">
        <f>IF(Sheet1!U249&lt;&gt;"", "&lt;5", IF(Sheet1!V249&lt;&gt;"", "5-19", IF(Sheet1!W249&lt;&gt;"", "20-40", IF(Sheet1!X249&lt;&gt;"", "&gt;40",""))))</f>
        <v/>
      </c>
      <c r="H249" s="32" t="str">
        <f>IF(Sheet1!Y249&lt;&gt;"", "Parents", IF(Sheet1!Z249&lt;&gt;"", "Illegal Activity", IF(Sheet1!AA249&lt;&gt;"", "Gov't Support", IF(Sheet1!AB249&lt;&gt;"", "Other",""))))</f>
        <v/>
      </c>
      <c r="I249" s="32" t="str">
        <f>IF(Sheet1!AC249="Y", "Yes", IF(Sheet1!AC249="N", "No", ""))</f>
        <v/>
      </c>
      <c r="J249" s="32" t="str">
        <f>IF(Sheet1!AD249="N", "0", IF(Sheet1!AE249&lt;&gt;"", "1", IF(Sheet1!AF249&lt;&gt;"", "2-3", IF(Sheet1!AG249&lt;&gt;"", "4-6", IF(Sheet1!AH249&lt;&gt;"", "7+","")))))</f>
        <v/>
      </c>
      <c r="K249" s="32" t="str">
        <f>IF(Sheet1!AI249&lt;&gt;"", "English", IF(Sheet1!AJ249&lt;&gt;"", "Spanish", IF(Sheet1!AK249&lt;&gt;"", "Other","")))</f>
        <v/>
      </c>
      <c r="L249" s="32" t="str">
        <f>IF(Sheet1!AL249&lt;&gt;"","&lt;$20,000",IF(Sheet1!AM249&lt;&gt;"","$20-49K",IF(Sheet1!AN249&lt;&gt;"","$50-100K",IF(Sheet1!AO249&lt;&gt;"","&gt;$100K",""))))</f>
        <v/>
      </c>
      <c r="M249" s="32" t="str">
        <f>IF(Sheet1!AP249="Y", "Yes", IF(Sheet1!AP249="N", "No",""))</f>
        <v/>
      </c>
      <c r="N249" s="51" t="str">
        <f>IF(Sheet1!AQ249="Y", "Yes", IF(Sheet1!AQ249="N", "No",""))</f>
        <v/>
      </c>
      <c r="O249" s="45" t="str">
        <f>IF(Sheet1!AR249="N", 0, IF(Sheet1!AS249&lt;&gt;"", Sheet1!AS249, ""))</f>
        <v/>
      </c>
      <c r="P249" s="45" t="str">
        <f>IF(Sheet1!AT249&lt;&gt;"", "Never", IF(Sheet1!AU249&lt;&gt;"", "Sometimes", IF(Sheet1!AV249&lt;&gt;"", "Often", IF(Sheet1!AW249&lt;&gt;"", "Always",""))))</f>
        <v/>
      </c>
      <c r="Q249" s="45" t="str">
        <f>IF(Sheet1!AX249="Y", "Yes", IF(Sheet1!AX249="N", "No",""))</f>
        <v/>
      </c>
      <c r="R249" s="45" t="str">
        <f>IF(Sheet1!AY249="Y", IF(Sheet1!AZ249&lt;&gt;"", Sheet1!AZ249-Sheet1!DK249+Sheet1!DL249, ""),"")</f>
        <v/>
      </c>
      <c r="S249" s="45" t="str">
        <f>IF(Sheet1!BA249="Y", IF(Sheet1!BB249&lt;&gt;"", Sheet1!BB249-Sheet1!DK249+Sheet1!DL249, ""),"")</f>
        <v/>
      </c>
      <c r="T249" s="45" t="str">
        <f>IF(Sheet1!BC249="Y", IF(Sheet1!BD249&lt;&gt;"", Sheet1!BD249-Sheet1!DK249+Sheet1!DL249, ""),"")</f>
        <v/>
      </c>
      <c r="U249" s="45" t="str">
        <f>IF(Sheet1!BE249="Y", IF(Sheet1!BF249&lt;&gt;"", Sheet1!BF249-Sheet1!DK249+Sheet1!DL249, ""),"")</f>
        <v/>
      </c>
      <c r="V249" s="45" t="str">
        <f>IF(Sheet1!BG249&lt;&gt;"", Sheet1!BG249,"")</f>
        <v/>
      </c>
      <c r="W249" s="45" t="str">
        <f>IF(Sheet1!BH249&lt;&gt;"", Sheet1!BH249,"")</f>
        <v/>
      </c>
      <c r="X249" s="45" t="str">
        <f>IF(Sheet1!BI249&lt;&gt;"", Sheet1!BI249,"")</f>
        <v/>
      </c>
      <c r="Y249" s="45" t="str">
        <f>IF(Sheet1!BJ249="N", 0, IF(Sheet1!BK249&lt;&gt;"", Sheet1!BK249,""))</f>
        <v/>
      </c>
      <c r="Z249" s="45" t="str">
        <f>IF(Sheet1!BK249="N", 0, IF(Sheet1!BL249&lt;&gt;"", Sheet1!BL249,""))</f>
        <v/>
      </c>
      <c r="AA249" s="45" t="str">
        <f>IF(Sheet1!BN249&lt;&gt;"", Sheet1!BN249, "")</f>
        <v/>
      </c>
      <c r="AB249" s="45" t="str">
        <f>IF(Sheet1!BO249="Y", "Yes", IF(Sheet1!BO249="N", "No", IF(Sheet1!BO249="NA", "NA","")))</f>
        <v/>
      </c>
      <c r="AC249" s="45" t="str">
        <f>IF(Sheet1!BO249="N", "No", IF(Sheet1!BO249="NA", "No kids", IF(Sheet1!BP249="Y", "Enough", IF(Sheet1!BP249="N", "Not enough", ""))))</f>
        <v/>
      </c>
      <c r="AD249" s="45" t="str">
        <f>IF(Sheet1!BQ249="Y", "Yes", IF(Sheet1!BQ249="N", "No",""))</f>
        <v/>
      </c>
      <c r="AE249" s="45" t="str">
        <f>IF(Sheet1!BR249&lt;&gt;"", Sheet1!BR249, "")</f>
        <v/>
      </c>
      <c r="AF249" s="45" t="str">
        <f>IF(Sheet1!BS249&lt;&gt;"", "Yes", IF(Sheet1!BT249&lt;&gt;"", "No", IF(Sheet1!BU249&lt;&gt;"", "No surviving parent", IF(Sheet1!BV249&lt;&gt;"", "Don't know",""))))</f>
        <v/>
      </c>
      <c r="AG249" s="45" t="str">
        <f>IF(Sheet1!BW249&lt;&gt;"", "Yes", IF(Sheet1!BX249&lt;&gt;"", "No", IF(Sheet1!BY249&lt;&gt;"", "No surviving parent", IF(Sheet1!BZ249&lt;&gt;"", "Don't know",""))))</f>
        <v/>
      </c>
      <c r="AH249" s="45" t="str">
        <f>IF(Sheet1!CA249&lt;&gt;"", "Yes","")</f>
        <v/>
      </c>
      <c r="AI249" s="45" t="str">
        <f>IF(Sheet1!CB249&lt;&gt;"", "Yes","")</f>
        <v/>
      </c>
      <c r="AJ249" s="45" t="str">
        <f>IF(Sheet1!CC249&lt;&gt;"", "Yes","")</f>
        <v/>
      </c>
      <c r="AK249" s="45" t="str">
        <f>IF(Sheet1!CD249&lt;&gt;"", "Yes","")</f>
        <v/>
      </c>
      <c r="AL249" s="45" t="str">
        <f>IF(Sheet1!CE249&lt;&gt;"", "Yes","")</f>
        <v/>
      </c>
      <c r="AM249" s="45" t="str">
        <f>IF(Sheet1!CF249&lt;&gt;"", Sheet1!CF249, "")</f>
        <v/>
      </c>
      <c r="AN249" s="45" t="str">
        <f>IF(Sheet1!CG249="Y", "Yes", IF(Sheet1!CG249="N", "No",""))</f>
        <v/>
      </c>
      <c r="AO249" s="45" t="str">
        <f>IF(Sheet1!CH249&lt;&gt;"", Sheet1!CH249, "")</f>
        <v/>
      </c>
      <c r="AP249" s="45" t="str">
        <f>IF(Sheet1!CI249&lt;&gt;"", "No family support", IF(Sheet1!CJ249&lt;&gt;"", "A little family support", IF(Sheet1!CK249&lt;&gt;"", "A lot of family support","")))</f>
        <v/>
      </c>
      <c r="AQ249" s="45" t="str">
        <f>IF(Sheet1!CL249&lt;&gt;"", Sheet1!CL249, "")</f>
        <v/>
      </c>
      <c r="AR249" s="45" t="str">
        <f>IF(Sheet1!CM249="Y", "Yes", IF(Sheet1!CM249="N", "No",""))</f>
        <v/>
      </c>
      <c r="AS249" s="45" t="str">
        <f>IF(Sheet1!CN249&lt;&gt;"", "Boys and Girls Club was supportive", "")</f>
        <v/>
      </c>
      <c r="AT249" s="45" t="str">
        <f>IF(Sheet1!CO249&lt;&gt;"", "Supported by Reach program", "")</f>
        <v/>
      </c>
      <c r="AU249" s="45" t="str">
        <f>IF(Sheet1!CP249&lt;&gt;"", "Supported by Girls Inc", "")</f>
        <v/>
      </c>
      <c r="AV249" s="45" t="str">
        <f>IF(Sheet1!CQ249&lt;&gt;"", "Supported by sports teams", "")</f>
        <v/>
      </c>
      <c r="AW249" s="45" t="str">
        <f>IF(Sheet1!CR249&lt;&gt;"", "Supported by other groups", "")</f>
        <v/>
      </c>
      <c r="AX249" s="45" t="str">
        <f>IF(Sheet1!CS249&lt;&gt;"", Sheet1!CS249, "")</f>
        <v/>
      </c>
      <c r="AY249" s="45" t="str">
        <f>IF(Sheet1!CT249="Y", "Yes", IF(Sheet1!CT249="N", "No", ""))</f>
        <v/>
      </c>
      <c r="AZ249" s="45" t="str">
        <f>IF(Sheet1!CU249="Y", "Yes", IF(Sheet1!CU249="N", "No", ""))</f>
        <v/>
      </c>
      <c r="BA249" s="45" t="str">
        <f>IF(Sheet1!CV249&lt;&gt;"", "Yes", "")</f>
        <v/>
      </c>
      <c r="BB249" s="45" t="str">
        <f>IF(Sheet1!CW249&lt;&gt;"", "Yes", "")</f>
        <v/>
      </c>
      <c r="BC249" s="45" t="str">
        <f>IF(Sheet1!CX249&lt;&gt;"", "Yes", "")</f>
        <v/>
      </c>
      <c r="BD249" s="45" t="str">
        <f>IF(Sheet1!CY249&lt;&gt;"", "Yes", "")</f>
        <v/>
      </c>
      <c r="BE249" s="45" t="str">
        <f>IF(Sheet1!CZ249="N", "Didn't see one", IF(Sheet1!CZ249="Y", IF(Sheet1!DA249="Y", "It helped", IF(Sheet1!DA249="N", "It didn't help", "")), ""))</f>
        <v/>
      </c>
      <c r="BF249" s="45" t="str">
        <f>IF(Sheet1!DB249&lt;&gt;"", Sheet1!DB249, "")</f>
        <v/>
      </c>
      <c r="BG249" s="45" t="str">
        <f>IF(Sheet1!DC249="Y", "Yes", IF(Sheet1!DC249="N", "No", ""))</f>
        <v/>
      </c>
      <c r="BH249" s="45" t="str">
        <f>IF(Sheet1!DD249="Y", "Yes", IF(Sheet1!DD249="N", "No", ""))</f>
        <v/>
      </c>
      <c r="BI249" s="45" t="str">
        <f>IF(Sheet1!DE249&lt;&gt;"", "Before", IF(Sheet1!DF249&lt;&gt;"", "After", IF(Sheet1!DG249&lt;&gt;"", "Never in a gang","")))</f>
        <v/>
      </c>
      <c r="BJ249" s="45" t="str">
        <f>IF(Sheet1!DG249&lt;&gt;"", "", IF(Sheet1!DH249&lt;&gt;"", Sheet1!DH249, ""))</f>
        <v/>
      </c>
      <c r="BK249" s="45" t="str">
        <f>IF(Sheet1!DI249="Y", "Yes", IF(Sheet1!DI249="N", "No", ""))</f>
        <v/>
      </c>
      <c r="BL249" s="45" t="str">
        <f>IF(Sheet1!DI249="Y", IF(Sheet1!DJ249&lt;&gt;"", Sheet1!DJ249, ""), "")</f>
        <v/>
      </c>
      <c r="BM249" s="45" t="str">
        <f>IF(Sheet1!DL249&lt;&gt;"", Sheet1!DL249, "")</f>
        <v/>
      </c>
      <c r="BN249" s="45" t="str">
        <f>IF(Sheet1!DM249="Y", "Yes", IF(Sheet1!DM249="N", "No", ""))</f>
        <v/>
      </c>
    </row>
    <row r="250" spans="2:66">
      <c r="B250" s="32" t="str">
        <f>IF(Sheet1!B250="M","Male", IF(Sheet1!B250="F","Female",""))</f>
        <v/>
      </c>
      <c r="C250" s="32" t="str">
        <f>IF(Sheet1!C250&lt;&gt;"","&lt;20",IF(Sheet1!D250&lt;&gt;"","21-30",IF(Sheet1!E250&lt;&gt;"","31-40",(IF(Sheet1!F250&lt;&gt;"","41-50",IF(Sheet1!G250&lt;&gt;"","50+",""))))))</f>
        <v/>
      </c>
      <c r="D250" s="32" t="str">
        <f>IF(Sheet1!H250&lt;&gt;"","Latino",IF(Sheet1!I250&lt;&gt;"", "White", IF(Sheet1!J250&lt;&gt;"", "Asian", IF(Sheet1!K250&lt;&gt;"", "African-American",IF(Sheet1!L250&lt;&gt;"", "Other","")))))</f>
        <v/>
      </c>
      <c r="E250" s="32" t="str">
        <f>IF(Sheet1!M250="N","No",IF(Sheet1!M250="Y","Yes",""))</f>
        <v/>
      </c>
      <c r="F250" s="32" t="str">
        <f>IF(Sheet1!N250&lt;&gt;"","Primary",IF(Sheet1!O250&lt;&gt;"","Middle",IF(Sheet1!P250&lt;&gt;"","Some HS",IF(Sheet1!Q250&lt;&gt;"","HS Diploma",IF(Sheet1!R250&lt;&gt;"","Some College",IF(Sheet1!S250&lt;&gt;"","College Diploma",""))))))</f>
        <v/>
      </c>
      <c r="G250" s="32" t="str">
        <f>IF(Sheet1!U250&lt;&gt;"", "&lt;5", IF(Sheet1!V250&lt;&gt;"", "5-19", IF(Sheet1!W250&lt;&gt;"", "20-40", IF(Sheet1!X250&lt;&gt;"", "&gt;40",""))))</f>
        <v/>
      </c>
      <c r="H250" s="32" t="str">
        <f>IF(Sheet1!Y250&lt;&gt;"", "Parents", IF(Sheet1!Z250&lt;&gt;"", "Illegal Activity", IF(Sheet1!AA250&lt;&gt;"", "Gov't Support", IF(Sheet1!AB250&lt;&gt;"", "Other",""))))</f>
        <v/>
      </c>
      <c r="I250" s="32" t="str">
        <f>IF(Sheet1!AC250="Y", "Yes", IF(Sheet1!AC250="N", "No", ""))</f>
        <v/>
      </c>
      <c r="J250" s="32" t="str">
        <f>IF(Sheet1!AD250="N", "0", IF(Sheet1!AE250&lt;&gt;"", "1", IF(Sheet1!AF250&lt;&gt;"", "2-3", IF(Sheet1!AG250&lt;&gt;"", "4-6", IF(Sheet1!AH250&lt;&gt;"", "7+","")))))</f>
        <v/>
      </c>
      <c r="K250" s="32" t="str">
        <f>IF(Sheet1!AI250&lt;&gt;"", "English", IF(Sheet1!AJ250&lt;&gt;"", "Spanish", IF(Sheet1!AK250&lt;&gt;"", "Other","")))</f>
        <v/>
      </c>
      <c r="L250" s="32" t="str">
        <f>IF(Sheet1!AL250&lt;&gt;"","&lt;$20,000",IF(Sheet1!AM250&lt;&gt;"","$20-49K",IF(Sheet1!AN250&lt;&gt;"","$50-100K",IF(Sheet1!AO250&lt;&gt;"","&gt;$100K",""))))</f>
        <v/>
      </c>
      <c r="M250" s="32" t="str">
        <f>IF(Sheet1!AP250="Y", "Yes", IF(Sheet1!AP250="N", "No",""))</f>
        <v/>
      </c>
      <c r="N250" s="51" t="str">
        <f>IF(Sheet1!AQ250="Y", "Yes", IF(Sheet1!AQ250="N", "No",""))</f>
        <v/>
      </c>
      <c r="O250" s="45" t="str">
        <f>IF(Sheet1!AR250="N", 0, IF(Sheet1!AS250&lt;&gt;"", Sheet1!AS250, ""))</f>
        <v/>
      </c>
      <c r="P250" s="45" t="str">
        <f>IF(Sheet1!AT250&lt;&gt;"", "Never", IF(Sheet1!AU250&lt;&gt;"", "Sometimes", IF(Sheet1!AV250&lt;&gt;"", "Often", IF(Sheet1!AW250&lt;&gt;"", "Always",""))))</f>
        <v/>
      </c>
      <c r="Q250" s="45" t="str">
        <f>IF(Sheet1!AX250="Y", "Yes", IF(Sheet1!AX250="N", "No",""))</f>
        <v/>
      </c>
      <c r="R250" s="45" t="str">
        <f>IF(Sheet1!AY250="Y", IF(Sheet1!AZ250&lt;&gt;"", Sheet1!AZ250-Sheet1!DK250+Sheet1!DL250, ""),"")</f>
        <v/>
      </c>
      <c r="S250" s="45" t="str">
        <f>IF(Sheet1!BA250="Y", IF(Sheet1!BB250&lt;&gt;"", Sheet1!BB250-Sheet1!DK250+Sheet1!DL250, ""),"")</f>
        <v/>
      </c>
      <c r="T250" s="45" t="str">
        <f>IF(Sheet1!BC250="Y", IF(Sheet1!BD250&lt;&gt;"", Sheet1!BD250-Sheet1!DK250+Sheet1!DL250, ""),"")</f>
        <v/>
      </c>
      <c r="U250" s="45" t="str">
        <f>IF(Sheet1!BE250="Y", IF(Sheet1!BF250&lt;&gt;"", Sheet1!BF250-Sheet1!DK250+Sheet1!DL250, ""),"")</f>
        <v/>
      </c>
      <c r="V250" s="45" t="str">
        <f>IF(Sheet1!BG250&lt;&gt;"", Sheet1!BG250,"")</f>
        <v/>
      </c>
      <c r="W250" s="45" t="str">
        <f>IF(Sheet1!BH250&lt;&gt;"", Sheet1!BH250,"")</f>
        <v/>
      </c>
      <c r="X250" s="45" t="str">
        <f>IF(Sheet1!BI250&lt;&gt;"", Sheet1!BI250,"")</f>
        <v/>
      </c>
      <c r="Y250" s="45" t="str">
        <f>IF(Sheet1!BJ250="N", 0, IF(Sheet1!BK250&lt;&gt;"", Sheet1!BK250,""))</f>
        <v/>
      </c>
      <c r="Z250" s="45" t="str">
        <f>IF(Sheet1!BK250="N", 0, IF(Sheet1!BL250&lt;&gt;"", Sheet1!BL250,""))</f>
        <v/>
      </c>
      <c r="AA250" s="45" t="str">
        <f>IF(Sheet1!BN250&lt;&gt;"", Sheet1!BN250, "")</f>
        <v/>
      </c>
      <c r="AB250" s="45" t="str">
        <f>IF(Sheet1!BO250="Y", "Yes", IF(Sheet1!BO250="N", "No", IF(Sheet1!BO250="NA", "NA","")))</f>
        <v/>
      </c>
      <c r="AC250" s="45" t="str">
        <f>IF(Sheet1!BO250="N", "No", IF(Sheet1!BO250="NA", "No kids", IF(Sheet1!BP250="Y", "Enough", IF(Sheet1!BP250="N", "Not enough", ""))))</f>
        <v/>
      </c>
      <c r="AD250" s="45" t="str">
        <f>IF(Sheet1!BQ250="Y", "Yes", IF(Sheet1!BQ250="N", "No",""))</f>
        <v/>
      </c>
      <c r="AE250" s="45" t="str">
        <f>IF(Sheet1!BR250&lt;&gt;"", Sheet1!BR250, "")</f>
        <v/>
      </c>
      <c r="AF250" s="45" t="str">
        <f>IF(Sheet1!BS250&lt;&gt;"", "Yes", IF(Sheet1!BT250&lt;&gt;"", "No", IF(Sheet1!BU250&lt;&gt;"", "No surviving parent", IF(Sheet1!BV250&lt;&gt;"", "Don't know",""))))</f>
        <v/>
      </c>
      <c r="AG250" s="45" t="str">
        <f>IF(Sheet1!BW250&lt;&gt;"", "Yes", IF(Sheet1!BX250&lt;&gt;"", "No", IF(Sheet1!BY250&lt;&gt;"", "No surviving parent", IF(Sheet1!BZ250&lt;&gt;"", "Don't know",""))))</f>
        <v/>
      </c>
      <c r="AH250" s="45" t="str">
        <f>IF(Sheet1!CA250&lt;&gt;"", "Yes","")</f>
        <v/>
      </c>
      <c r="AI250" s="45" t="str">
        <f>IF(Sheet1!CB250&lt;&gt;"", "Yes","")</f>
        <v/>
      </c>
      <c r="AJ250" s="45" t="str">
        <f>IF(Sheet1!CC250&lt;&gt;"", "Yes","")</f>
        <v/>
      </c>
      <c r="AK250" s="45" t="str">
        <f>IF(Sheet1!CD250&lt;&gt;"", "Yes","")</f>
        <v/>
      </c>
      <c r="AL250" s="45" t="str">
        <f>IF(Sheet1!CE250&lt;&gt;"", "Yes","")</f>
        <v/>
      </c>
      <c r="AM250" s="45" t="str">
        <f>IF(Sheet1!CF250&lt;&gt;"", Sheet1!CF250, "")</f>
        <v/>
      </c>
      <c r="AN250" s="45" t="str">
        <f>IF(Sheet1!CG250="Y", "Yes", IF(Sheet1!CG250="N", "No",""))</f>
        <v/>
      </c>
      <c r="AO250" s="45" t="str">
        <f>IF(Sheet1!CH250&lt;&gt;"", Sheet1!CH250, "")</f>
        <v/>
      </c>
      <c r="AP250" s="45" t="str">
        <f>IF(Sheet1!CI250&lt;&gt;"", "No family support", IF(Sheet1!CJ250&lt;&gt;"", "A little family support", IF(Sheet1!CK250&lt;&gt;"", "A lot of family support","")))</f>
        <v/>
      </c>
      <c r="AQ250" s="45" t="str">
        <f>IF(Sheet1!CL250&lt;&gt;"", Sheet1!CL250, "")</f>
        <v/>
      </c>
      <c r="AR250" s="45" t="str">
        <f>IF(Sheet1!CM250="Y", "Yes", IF(Sheet1!CM250="N", "No",""))</f>
        <v/>
      </c>
      <c r="AS250" s="45" t="str">
        <f>IF(Sheet1!CN250&lt;&gt;"", "Boys and Girls Club was supportive", "")</f>
        <v/>
      </c>
      <c r="AT250" s="45" t="str">
        <f>IF(Sheet1!CO250&lt;&gt;"", "Supported by Reach program", "")</f>
        <v/>
      </c>
      <c r="AU250" s="45" t="str">
        <f>IF(Sheet1!CP250&lt;&gt;"", "Supported by Girls Inc", "")</f>
        <v/>
      </c>
      <c r="AV250" s="45" t="str">
        <f>IF(Sheet1!CQ250&lt;&gt;"", "Supported by sports teams", "")</f>
        <v/>
      </c>
      <c r="AW250" s="45" t="str">
        <f>IF(Sheet1!CR250&lt;&gt;"", "Supported by other groups", "")</f>
        <v/>
      </c>
      <c r="AX250" s="45" t="str">
        <f>IF(Sheet1!CS250&lt;&gt;"", Sheet1!CS250, "")</f>
        <v/>
      </c>
      <c r="AY250" s="45" t="str">
        <f>IF(Sheet1!CT250="Y", "Yes", IF(Sheet1!CT250="N", "No", ""))</f>
        <v/>
      </c>
      <c r="AZ250" s="45" t="str">
        <f>IF(Sheet1!CU250="Y", "Yes", IF(Sheet1!CU250="N", "No", ""))</f>
        <v/>
      </c>
      <c r="BA250" s="45" t="str">
        <f>IF(Sheet1!CV250&lt;&gt;"", "Yes", "")</f>
        <v/>
      </c>
      <c r="BB250" s="45" t="str">
        <f>IF(Sheet1!CW250&lt;&gt;"", "Yes", "")</f>
        <v/>
      </c>
      <c r="BC250" s="45" t="str">
        <f>IF(Sheet1!CX250&lt;&gt;"", "Yes", "")</f>
        <v/>
      </c>
      <c r="BD250" s="45" t="str">
        <f>IF(Sheet1!CY250&lt;&gt;"", "Yes", "")</f>
        <v/>
      </c>
      <c r="BE250" s="45" t="str">
        <f>IF(Sheet1!CZ250="N", "Didn't see one", IF(Sheet1!CZ250="Y", IF(Sheet1!DA250="Y", "It helped", IF(Sheet1!DA250="N", "It didn't help", "")), ""))</f>
        <v/>
      </c>
      <c r="BF250" s="45" t="str">
        <f>IF(Sheet1!DB250&lt;&gt;"", Sheet1!DB250, "")</f>
        <v/>
      </c>
      <c r="BG250" s="45" t="str">
        <f>IF(Sheet1!DC250="Y", "Yes", IF(Sheet1!DC250="N", "No", ""))</f>
        <v/>
      </c>
      <c r="BH250" s="45" t="str">
        <f>IF(Sheet1!DD250="Y", "Yes", IF(Sheet1!DD250="N", "No", ""))</f>
        <v/>
      </c>
      <c r="BI250" s="45" t="str">
        <f>IF(Sheet1!DE250&lt;&gt;"", "Before", IF(Sheet1!DF250&lt;&gt;"", "After", IF(Sheet1!DG250&lt;&gt;"", "Never in a gang","")))</f>
        <v/>
      </c>
      <c r="BJ250" s="45" t="str">
        <f>IF(Sheet1!DG250&lt;&gt;"", "", IF(Sheet1!DH250&lt;&gt;"", Sheet1!DH250, ""))</f>
        <v/>
      </c>
      <c r="BK250" s="45" t="str">
        <f>IF(Sheet1!DI250="Y", "Yes", IF(Sheet1!DI250="N", "No", ""))</f>
        <v/>
      </c>
      <c r="BL250" s="45" t="str">
        <f>IF(Sheet1!DI250="Y", IF(Sheet1!DJ250&lt;&gt;"", Sheet1!DJ250, ""), "")</f>
        <v/>
      </c>
      <c r="BM250" s="45" t="str">
        <f>IF(Sheet1!DL250&lt;&gt;"", Sheet1!DL250, "")</f>
        <v/>
      </c>
      <c r="BN250" s="45" t="str">
        <f>IF(Sheet1!DM250="Y", "Yes", IF(Sheet1!DM250="N", "No", ""))</f>
        <v/>
      </c>
    </row>
    <row r="251" spans="2:66">
      <c r="B251" s="32" t="str">
        <f>IF(Sheet1!B251="M","Male", IF(Sheet1!B251="F","Female",""))</f>
        <v/>
      </c>
      <c r="C251" s="32" t="str">
        <f>IF(Sheet1!C251&lt;&gt;"","&lt;20",IF(Sheet1!D251&lt;&gt;"","21-30",IF(Sheet1!E251&lt;&gt;"","31-40",(IF(Sheet1!F251&lt;&gt;"","41-50",IF(Sheet1!G251&lt;&gt;"","50+",""))))))</f>
        <v/>
      </c>
      <c r="D251" s="32" t="str">
        <f>IF(Sheet1!H251&lt;&gt;"","Latino",IF(Sheet1!I251&lt;&gt;"", "White", IF(Sheet1!J251&lt;&gt;"", "Asian", IF(Sheet1!K251&lt;&gt;"", "African-American",IF(Sheet1!L251&lt;&gt;"", "Other","")))))</f>
        <v/>
      </c>
      <c r="E251" s="32" t="str">
        <f>IF(Sheet1!M251="N","No",IF(Sheet1!M251="Y","Yes",""))</f>
        <v/>
      </c>
      <c r="F251" s="32" t="str">
        <f>IF(Sheet1!N251&lt;&gt;"","Primary",IF(Sheet1!O251&lt;&gt;"","Middle",IF(Sheet1!P251&lt;&gt;"","Some HS",IF(Sheet1!Q251&lt;&gt;"","HS Diploma",IF(Sheet1!R251&lt;&gt;"","Some College",IF(Sheet1!S251&lt;&gt;"","College Diploma",""))))))</f>
        <v/>
      </c>
      <c r="G251" s="32" t="str">
        <f>IF(Sheet1!U251&lt;&gt;"", "&lt;5", IF(Sheet1!V251&lt;&gt;"", "5-19", IF(Sheet1!W251&lt;&gt;"", "20-40", IF(Sheet1!X251&lt;&gt;"", "&gt;40",""))))</f>
        <v/>
      </c>
      <c r="H251" s="32" t="str">
        <f>IF(Sheet1!Y251&lt;&gt;"", "Parents", IF(Sheet1!Z251&lt;&gt;"", "Illegal Activity", IF(Sheet1!AA251&lt;&gt;"", "Gov't Support", IF(Sheet1!AB251&lt;&gt;"", "Other",""))))</f>
        <v/>
      </c>
      <c r="I251" s="32" t="str">
        <f>IF(Sheet1!AC251="Y", "Yes", IF(Sheet1!AC251="N", "No", ""))</f>
        <v/>
      </c>
      <c r="J251" s="32" t="str">
        <f>IF(Sheet1!AD251="N", "0", IF(Sheet1!AE251&lt;&gt;"", "1", IF(Sheet1!AF251&lt;&gt;"", "2-3", IF(Sheet1!AG251&lt;&gt;"", "4-6", IF(Sheet1!AH251&lt;&gt;"", "7+","")))))</f>
        <v/>
      </c>
      <c r="K251" s="32" t="str">
        <f>IF(Sheet1!AI251&lt;&gt;"", "English", IF(Sheet1!AJ251&lt;&gt;"", "Spanish", IF(Sheet1!AK251&lt;&gt;"", "Other","")))</f>
        <v/>
      </c>
      <c r="L251" s="32" t="str">
        <f>IF(Sheet1!AL251&lt;&gt;"","&lt;$20,000",IF(Sheet1!AM251&lt;&gt;"","$20-49K",IF(Sheet1!AN251&lt;&gt;"","$50-100K",IF(Sheet1!AO251&lt;&gt;"","&gt;$100K",""))))</f>
        <v/>
      </c>
      <c r="M251" s="32" t="str">
        <f>IF(Sheet1!AP251="Y", "Yes", IF(Sheet1!AP251="N", "No",""))</f>
        <v/>
      </c>
      <c r="N251" s="51" t="str">
        <f>IF(Sheet1!AQ251="Y", "Yes", IF(Sheet1!AQ251="N", "No",""))</f>
        <v/>
      </c>
      <c r="O251" s="45" t="str">
        <f>IF(Sheet1!AR251="N", 0, IF(Sheet1!AS251&lt;&gt;"", Sheet1!AS251, ""))</f>
        <v/>
      </c>
      <c r="P251" s="45" t="str">
        <f>IF(Sheet1!AT251&lt;&gt;"", "Never", IF(Sheet1!AU251&lt;&gt;"", "Sometimes", IF(Sheet1!AV251&lt;&gt;"", "Often", IF(Sheet1!AW251&lt;&gt;"", "Always",""))))</f>
        <v/>
      </c>
      <c r="Q251" s="45" t="str">
        <f>IF(Sheet1!AX251="Y", "Yes", IF(Sheet1!AX251="N", "No",""))</f>
        <v/>
      </c>
      <c r="R251" s="45" t="str">
        <f>IF(Sheet1!AY251="Y", IF(Sheet1!AZ251&lt;&gt;"", Sheet1!AZ251-Sheet1!DK251+Sheet1!DL251, ""),"")</f>
        <v/>
      </c>
      <c r="S251" s="45" t="str">
        <f>IF(Sheet1!BA251="Y", IF(Sheet1!BB251&lt;&gt;"", Sheet1!BB251-Sheet1!DK251+Sheet1!DL251, ""),"")</f>
        <v/>
      </c>
      <c r="T251" s="45" t="str">
        <f>IF(Sheet1!BC251="Y", IF(Sheet1!BD251&lt;&gt;"", Sheet1!BD251-Sheet1!DK251+Sheet1!DL251, ""),"")</f>
        <v/>
      </c>
      <c r="U251" s="45" t="str">
        <f>IF(Sheet1!BE251="Y", IF(Sheet1!BF251&lt;&gt;"", Sheet1!BF251-Sheet1!DK251+Sheet1!DL251, ""),"")</f>
        <v/>
      </c>
      <c r="V251" s="45" t="str">
        <f>IF(Sheet1!BG251&lt;&gt;"", Sheet1!BG251,"")</f>
        <v/>
      </c>
      <c r="W251" s="45" t="str">
        <f>IF(Sheet1!BH251&lt;&gt;"", Sheet1!BH251,"")</f>
        <v/>
      </c>
      <c r="X251" s="45" t="str">
        <f>IF(Sheet1!BI251&lt;&gt;"", Sheet1!BI251,"")</f>
        <v/>
      </c>
      <c r="Y251" s="45" t="str">
        <f>IF(Sheet1!BJ251="N", 0, IF(Sheet1!BK251&lt;&gt;"", Sheet1!BK251,""))</f>
        <v/>
      </c>
      <c r="Z251" s="45" t="str">
        <f>IF(Sheet1!BK251="N", 0, IF(Sheet1!BL251&lt;&gt;"", Sheet1!BL251,""))</f>
        <v/>
      </c>
      <c r="AA251" s="45" t="str">
        <f>IF(Sheet1!BN251&lt;&gt;"", Sheet1!BN251, "")</f>
        <v/>
      </c>
      <c r="AB251" s="45" t="str">
        <f>IF(Sheet1!BO251="Y", "Yes", IF(Sheet1!BO251="N", "No", IF(Sheet1!BO251="NA", "NA","")))</f>
        <v/>
      </c>
      <c r="AC251" s="45" t="str">
        <f>IF(Sheet1!BO251="N", "No", IF(Sheet1!BO251="NA", "No kids", IF(Sheet1!BP251="Y", "Enough", IF(Sheet1!BP251="N", "Not enough", ""))))</f>
        <v/>
      </c>
      <c r="AD251" s="45" t="str">
        <f>IF(Sheet1!BQ251="Y", "Yes", IF(Sheet1!BQ251="N", "No",""))</f>
        <v/>
      </c>
      <c r="AE251" s="45" t="str">
        <f>IF(Sheet1!BR251&lt;&gt;"", Sheet1!BR251, "")</f>
        <v/>
      </c>
      <c r="AF251" s="45" t="str">
        <f>IF(Sheet1!BS251&lt;&gt;"", "Yes", IF(Sheet1!BT251&lt;&gt;"", "No", IF(Sheet1!BU251&lt;&gt;"", "No surviving parent", IF(Sheet1!BV251&lt;&gt;"", "Don't know",""))))</f>
        <v/>
      </c>
      <c r="AG251" s="45" t="str">
        <f>IF(Sheet1!BW251&lt;&gt;"", "Yes", IF(Sheet1!BX251&lt;&gt;"", "No", IF(Sheet1!BY251&lt;&gt;"", "No surviving parent", IF(Sheet1!BZ251&lt;&gt;"", "Don't know",""))))</f>
        <v/>
      </c>
      <c r="AH251" s="45" t="str">
        <f>IF(Sheet1!CA251&lt;&gt;"", "Yes","")</f>
        <v/>
      </c>
      <c r="AI251" s="45" t="str">
        <f>IF(Sheet1!CB251&lt;&gt;"", "Yes","")</f>
        <v/>
      </c>
      <c r="AJ251" s="45" t="str">
        <f>IF(Sheet1!CC251&lt;&gt;"", "Yes","")</f>
        <v/>
      </c>
      <c r="AK251" s="45" t="str">
        <f>IF(Sheet1!CD251&lt;&gt;"", "Yes","")</f>
        <v/>
      </c>
      <c r="AL251" s="45" t="str">
        <f>IF(Sheet1!CE251&lt;&gt;"", "Yes","")</f>
        <v/>
      </c>
      <c r="AM251" s="45" t="str">
        <f>IF(Sheet1!CF251&lt;&gt;"", Sheet1!CF251, "")</f>
        <v/>
      </c>
      <c r="AN251" s="45" t="str">
        <f>IF(Sheet1!CG251="Y", "Yes", IF(Sheet1!CG251="N", "No",""))</f>
        <v/>
      </c>
      <c r="AO251" s="45" t="str">
        <f>IF(Sheet1!CH251&lt;&gt;"", Sheet1!CH251, "")</f>
        <v/>
      </c>
      <c r="AP251" s="45" t="str">
        <f>IF(Sheet1!CI251&lt;&gt;"", "No family support", IF(Sheet1!CJ251&lt;&gt;"", "A little family support", IF(Sheet1!CK251&lt;&gt;"", "A lot of family support","")))</f>
        <v/>
      </c>
      <c r="AQ251" s="45" t="str">
        <f>IF(Sheet1!CL251&lt;&gt;"", Sheet1!CL251, "")</f>
        <v/>
      </c>
      <c r="AR251" s="45" t="str">
        <f>IF(Sheet1!CM251="Y", "Yes", IF(Sheet1!CM251="N", "No",""))</f>
        <v/>
      </c>
      <c r="AS251" s="45" t="str">
        <f>IF(Sheet1!CN251&lt;&gt;"", "Boys and Girls Club was supportive", "")</f>
        <v/>
      </c>
      <c r="AT251" s="45" t="str">
        <f>IF(Sheet1!CO251&lt;&gt;"", "Supported by Reach program", "")</f>
        <v/>
      </c>
      <c r="AU251" s="45" t="str">
        <f>IF(Sheet1!CP251&lt;&gt;"", "Supported by Girls Inc", "")</f>
        <v/>
      </c>
      <c r="AV251" s="45" t="str">
        <f>IF(Sheet1!CQ251&lt;&gt;"", "Supported by sports teams", "")</f>
        <v/>
      </c>
      <c r="AW251" s="45" t="str">
        <f>IF(Sheet1!CR251&lt;&gt;"", "Supported by other groups", "")</f>
        <v/>
      </c>
      <c r="AX251" s="45" t="str">
        <f>IF(Sheet1!CS251&lt;&gt;"", Sheet1!CS251, "")</f>
        <v/>
      </c>
      <c r="AY251" s="45" t="str">
        <f>IF(Sheet1!CT251="Y", "Yes", IF(Sheet1!CT251="N", "No", ""))</f>
        <v/>
      </c>
      <c r="AZ251" s="45" t="str">
        <f>IF(Sheet1!CU251="Y", "Yes", IF(Sheet1!CU251="N", "No", ""))</f>
        <v/>
      </c>
      <c r="BA251" s="45" t="str">
        <f>IF(Sheet1!CV251&lt;&gt;"", "Yes", "")</f>
        <v/>
      </c>
      <c r="BB251" s="45" t="str">
        <f>IF(Sheet1!CW251&lt;&gt;"", "Yes", "")</f>
        <v/>
      </c>
      <c r="BC251" s="45" t="str">
        <f>IF(Sheet1!CX251&lt;&gt;"", "Yes", "")</f>
        <v/>
      </c>
      <c r="BD251" s="45" t="str">
        <f>IF(Sheet1!CY251&lt;&gt;"", "Yes", "")</f>
        <v/>
      </c>
      <c r="BE251" s="45" t="str">
        <f>IF(Sheet1!CZ251="N", "Didn't see one", IF(Sheet1!CZ251="Y", IF(Sheet1!DA251="Y", "It helped", IF(Sheet1!DA251="N", "It didn't help", "")), ""))</f>
        <v/>
      </c>
      <c r="BF251" s="45" t="str">
        <f>IF(Sheet1!DB251&lt;&gt;"", Sheet1!DB251, "")</f>
        <v/>
      </c>
      <c r="BG251" s="45" t="str">
        <f>IF(Sheet1!DC251="Y", "Yes", IF(Sheet1!DC251="N", "No", ""))</f>
        <v/>
      </c>
      <c r="BH251" s="45" t="str">
        <f>IF(Sheet1!DD251="Y", "Yes", IF(Sheet1!DD251="N", "No", ""))</f>
        <v/>
      </c>
      <c r="BI251" s="45" t="str">
        <f>IF(Sheet1!DE251&lt;&gt;"", "Before", IF(Sheet1!DF251&lt;&gt;"", "After", IF(Sheet1!DG251&lt;&gt;"", "Never in a gang","")))</f>
        <v/>
      </c>
      <c r="BJ251" s="45" t="str">
        <f>IF(Sheet1!DG251&lt;&gt;"", "", IF(Sheet1!DH251&lt;&gt;"", Sheet1!DH251, ""))</f>
        <v/>
      </c>
      <c r="BK251" s="45" t="str">
        <f>IF(Sheet1!DI251="Y", "Yes", IF(Sheet1!DI251="N", "No", ""))</f>
        <v/>
      </c>
      <c r="BL251" s="45" t="str">
        <f>IF(Sheet1!DI251="Y", IF(Sheet1!DJ251&lt;&gt;"", Sheet1!DJ251, ""), "")</f>
        <v/>
      </c>
      <c r="BM251" s="45" t="str">
        <f>IF(Sheet1!DL251&lt;&gt;"", Sheet1!DL251, "")</f>
        <v/>
      </c>
      <c r="BN251" s="45" t="str">
        <f>IF(Sheet1!DM251="Y", "Yes", IF(Sheet1!DM251="N", "No", ""))</f>
        <v/>
      </c>
    </row>
    <row r="252" spans="2:66">
      <c r="B252" s="32" t="str">
        <f>IF(Sheet1!B252="M","Male", IF(Sheet1!B252="F","Female",""))</f>
        <v/>
      </c>
      <c r="C252" s="32" t="str">
        <f>IF(Sheet1!C252&lt;&gt;"","&lt;20",IF(Sheet1!D252&lt;&gt;"","21-30",IF(Sheet1!E252&lt;&gt;"","31-40",(IF(Sheet1!F252&lt;&gt;"","41-50",IF(Sheet1!G252&lt;&gt;"","50+",""))))))</f>
        <v/>
      </c>
      <c r="D252" s="32" t="str">
        <f>IF(Sheet1!H252&lt;&gt;"","Latino",IF(Sheet1!I252&lt;&gt;"", "White", IF(Sheet1!J252&lt;&gt;"", "Asian", IF(Sheet1!K252&lt;&gt;"", "African-American",IF(Sheet1!L252&lt;&gt;"", "Other","")))))</f>
        <v/>
      </c>
      <c r="E252" s="32" t="str">
        <f>IF(Sheet1!M252="N","No",IF(Sheet1!M252="Y","Yes",""))</f>
        <v/>
      </c>
      <c r="F252" s="32" t="str">
        <f>IF(Sheet1!N252&lt;&gt;"","Primary",IF(Sheet1!O252&lt;&gt;"","Middle",IF(Sheet1!P252&lt;&gt;"","Some HS",IF(Sheet1!Q252&lt;&gt;"","HS Diploma",IF(Sheet1!R252&lt;&gt;"","Some College",IF(Sheet1!S252&lt;&gt;"","College Diploma",""))))))</f>
        <v/>
      </c>
      <c r="G252" s="32" t="str">
        <f>IF(Sheet1!U252&lt;&gt;"", "&lt;5", IF(Sheet1!V252&lt;&gt;"", "5-19", IF(Sheet1!W252&lt;&gt;"", "20-40", IF(Sheet1!X252&lt;&gt;"", "&gt;40",""))))</f>
        <v/>
      </c>
      <c r="H252" s="32" t="str">
        <f>IF(Sheet1!Y252&lt;&gt;"", "Parents", IF(Sheet1!Z252&lt;&gt;"", "Illegal Activity", IF(Sheet1!AA252&lt;&gt;"", "Gov't Support", IF(Sheet1!AB252&lt;&gt;"", "Other",""))))</f>
        <v/>
      </c>
      <c r="I252" s="32" t="str">
        <f>IF(Sheet1!AC252="Y", "Yes", IF(Sheet1!AC252="N", "No", ""))</f>
        <v/>
      </c>
      <c r="J252" s="32" t="str">
        <f>IF(Sheet1!AD252="N", "0", IF(Sheet1!AE252&lt;&gt;"", "1", IF(Sheet1!AF252&lt;&gt;"", "2-3", IF(Sheet1!AG252&lt;&gt;"", "4-6", IF(Sheet1!AH252&lt;&gt;"", "7+","")))))</f>
        <v/>
      </c>
      <c r="K252" s="32" t="str">
        <f>IF(Sheet1!AI252&lt;&gt;"", "English", IF(Sheet1!AJ252&lt;&gt;"", "Spanish", IF(Sheet1!AK252&lt;&gt;"", "Other","")))</f>
        <v/>
      </c>
      <c r="L252" s="32" t="str">
        <f>IF(Sheet1!AL252&lt;&gt;"","&lt;$20,000",IF(Sheet1!AM252&lt;&gt;"","$20-49K",IF(Sheet1!AN252&lt;&gt;"","$50-100K",IF(Sheet1!AO252&lt;&gt;"","&gt;$100K",""))))</f>
        <v/>
      </c>
      <c r="M252" s="32" t="str">
        <f>IF(Sheet1!AP252="Y", "Yes", IF(Sheet1!AP252="N", "No",""))</f>
        <v/>
      </c>
      <c r="N252" s="51" t="str">
        <f>IF(Sheet1!AQ252="Y", "Yes", IF(Sheet1!AQ252="N", "No",""))</f>
        <v/>
      </c>
      <c r="O252" s="45" t="str">
        <f>IF(Sheet1!AR252="N", 0, IF(Sheet1!AS252&lt;&gt;"", Sheet1!AS252, ""))</f>
        <v/>
      </c>
      <c r="P252" s="45" t="str">
        <f>IF(Sheet1!AT252&lt;&gt;"", "Never", IF(Sheet1!AU252&lt;&gt;"", "Sometimes", IF(Sheet1!AV252&lt;&gt;"", "Often", IF(Sheet1!AW252&lt;&gt;"", "Always",""))))</f>
        <v/>
      </c>
      <c r="Q252" s="45" t="str">
        <f>IF(Sheet1!AX252="Y", "Yes", IF(Sheet1!AX252="N", "No",""))</f>
        <v/>
      </c>
      <c r="R252" s="45" t="str">
        <f>IF(Sheet1!AY252="Y", IF(Sheet1!AZ252&lt;&gt;"", Sheet1!AZ252-Sheet1!DK252+Sheet1!DL252, ""),"")</f>
        <v/>
      </c>
      <c r="S252" s="45" t="str">
        <f>IF(Sheet1!BA252="Y", IF(Sheet1!BB252&lt;&gt;"", Sheet1!BB252-Sheet1!DK252+Sheet1!DL252, ""),"")</f>
        <v/>
      </c>
      <c r="T252" s="45" t="str">
        <f>IF(Sheet1!BC252="Y", IF(Sheet1!BD252&lt;&gt;"", Sheet1!BD252-Sheet1!DK252+Sheet1!DL252, ""),"")</f>
        <v/>
      </c>
      <c r="U252" s="45" t="str">
        <f>IF(Sheet1!BE252="Y", IF(Sheet1!BF252&lt;&gt;"", Sheet1!BF252-Sheet1!DK252+Sheet1!DL252, ""),"")</f>
        <v/>
      </c>
      <c r="V252" s="45" t="str">
        <f>IF(Sheet1!BG252&lt;&gt;"", Sheet1!BG252,"")</f>
        <v/>
      </c>
      <c r="W252" s="45" t="str">
        <f>IF(Sheet1!BH252&lt;&gt;"", Sheet1!BH252,"")</f>
        <v/>
      </c>
      <c r="X252" s="45" t="str">
        <f>IF(Sheet1!BI252&lt;&gt;"", Sheet1!BI252,"")</f>
        <v/>
      </c>
      <c r="Y252" s="45" t="str">
        <f>IF(Sheet1!BJ252="N", 0, IF(Sheet1!BK252&lt;&gt;"", Sheet1!BK252,""))</f>
        <v/>
      </c>
      <c r="Z252" s="45" t="str">
        <f>IF(Sheet1!BK252="N", 0, IF(Sheet1!BL252&lt;&gt;"", Sheet1!BL252,""))</f>
        <v/>
      </c>
      <c r="AA252" s="45" t="str">
        <f>IF(Sheet1!BN252&lt;&gt;"", Sheet1!BN252, "")</f>
        <v/>
      </c>
      <c r="AB252" s="45" t="str">
        <f>IF(Sheet1!BO252="Y", "Yes", IF(Sheet1!BO252="N", "No", IF(Sheet1!BO252="NA", "NA","")))</f>
        <v/>
      </c>
      <c r="AC252" s="45" t="str">
        <f>IF(Sheet1!BO252="N", "No", IF(Sheet1!BO252="NA", "No kids", IF(Sheet1!BP252="Y", "Enough", IF(Sheet1!BP252="N", "Not enough", ""))))</f>
        <v/>
      </c>
      <c r="AD252" s="45" t="str">
        <f>IF(Sheet1!BQ252="Y", "Yes", IF(Sheet1!BQ252="N", "No",""))</f>
        <v/>
      </c>
      <c r="AE252" s="45" t="str">
        <f>IF(Sheet1!BR252&lt;&gt;"", Sheet1!BR252, "")</f>
        <v/>
      </c>
      <c r="AF252" s="45" t="str">
        <f>IF(Sheet1!BS252&lt;&gt;"", "Yes", IF(Sheet1!BT252&lt;&gt;"", "No", IF(Sheet1!BU252&lt;&gt;"", "No surviving parent", IF(Sheet1!BV252&lt;&gt;"", "Don't know",""))))</f>
        <v/>
      </c>
      <c r="AG252" s="45" t="str">
        <f>IF(Sheet1!BW252&lt;&gt;"", "Yes", IF(Sheet1!BX252&lt;&gt;"", "No", IF(Sheet1!BY252&lt;&gt;"", "No surviving parent", IF(Sheet1!BZ252&lt;&gt;"", "Don't know",""))))</f>
        <v/>
      </c>
      <c r="AH252" s="45" t="str">
        <f>IF(Sheet1!CA252&lt;&gt;"", "Yes","")</f>
        <v/>
      </c>
      <c r="AI252" s="45" t="str">
        <f>IF(Sheet1!CB252&lt;&gt;"", "Yes","")</f>
        <v/>
      </c>
      <c r="AJ252" s="45" t="str">
        <f>IF(Sheet1!CC252&lt;&gt;"", "Yes","")</f>
        <v/>
      </c>
      <c r="AK252" s="45" t="str">
        <f>IF(Sheet1!CD252&lt;&gt;"", "Yes","")</f>
        <v/>
      </c>
      <c r="AL252" s="45" t="str">
        <f>IF(Sheet1!CE252&lt;&gt;"", "Yes","")</f>
        <v/>
      </c>
      <c r="AM252" s="45" t="str">
        <f>IF(Sheet1!CF252&lt;&gt;"", Sheet1!CF252, "")</f>
        <v/>
      </c>
      <c r="AN252" s="45" t="str">
        <f>IF(Sheet1!CG252="Y", "Yes", IF(Sheet1!CG252="N", "No",""))</f>
        <v/>
      </c>
      <c r="AO252" s="45" t="str">
        <f>IF(Sheet1!CH252&lt;&gt;"", Sheet1!CH252, "")</f>
        <v/>
      </c>
      <c r="AP252" s="45" t="str">
        <f>IF(Sheet1!CI252&lt;&gt;"", "No family support", IF(Sheet1!CJ252&lt;&gt;"", "A little family support", IF(Sheet1!CK252&lt;&gt;"", "A lot of family support","")))</f>
        <v/>
      </c>
      <c r="AQ252" s="45" t="str">
        <f>IF(Sheet1!CL252&lt;&gt;"", Sheet1!CL252, "")</f>
        <v/>
      </c>
      <c r="AR252" s="45" t="str">
        <f>IF(Sheet1!CM252="Y", "Yes", IF(Sheet1!CM252="N", "No",""))</f>
        <v/>
      </c>
      <c r="AS252" s="45" t="str">
        <f>IF(Sheet1!CN252&lt;&gt;"", "Boys and Girls Club was supportive", "")</f>
        <v/>
      </c>
      <c r="AT252" s="45" t="str">
        <f>IF(Sheet1!CO252&lt;&gt;"", "Supported by Reach program", "")</f>
        <v/>
      </c>
      <c r="AU252" s="45" t="str">
        <f>IF(Sheet1!CP252&lt;&gt;"", "Supported by Girls Inc", "")</f>
        <v/>
      </c>
      <c r="AV252" s="45" t="str">
        <f>IF(Sheet1!CQ252&lt;&gt;"", "Supported by sports teams", "")</f>
        <v/>
      </c>
      <c r="AW252" s="45" t="str">
        <f>IF(Sheet1!CR252&lt;&gt;"", "Supported by other groups", "")</f>
        <v/>
      </c>
      <c r="AX252" s="45" t="str">
        <f>IF(Sheet1!CS252&lt;&gt;"", Sheet1!CS252, "")</f>
        <v/>
      </c>
      <c r="AY252" s="45" t="str">
        <f>IF(Sheet1!CT252="Y", "Yes", IF(Sheet1!CT252="N", "No", ""))</f>
        <v/>
      </c>
      <c r="AZ252" s="45" t="str">
        <f>IF(Sheet1!CU252="Y", "Yes", IF(Sheet1!CU252="N", "No", ""))</f>
        <v/>
      </c>
      <c r="BA252" s="45" t="str">
        <f>IF(Sheet1!CV252&lt;&gt;"", "Yes", "")</f>
        <v/>
      </c>
      <c r="BB252" s="45" t="str">
        <f>IF(Sheet1!CW252&lt;&gt;"", "Yes", "")</f>
        <v/>
      </c>
      <c r="BC252" s="45" t="str">
        <f>IF(Sheet1!CX252&lt;&gt;"", "Yes", "")</f>
        <v/>
      </c>
      <c r="BD252" s="45" t="str">
        <f>IF(Sheet1!CY252&lt;&gt;"", "Yes", "")</f>
        <v/>
      </c>
      <c r="BE252" s="45" t="str">
        <f>IF(Sheet1!CZ252="N", "Didn't see one", IF(Sheet1!CZ252="Y", IF(Sheet1!DA252="Y", "It helped", IF(Sheet1!DA252="N", "It didn't help", "")), ""))</f>
        <v/>
      </c>
      <c r="BF252" s="45" t="str">
        <f>IF(Sheet1!DB252&lt;&gt;"", Sheet1!DB252, "")</f>
        <v/>
      </c>
      <c r="BG252" s="45" t="str">
        <f>IF(Sheet1!DC252="Y", "Yes", IF(Sheet1!DC252="N", "No", ""))</f>
        <v/>
      </c>
      <c r="BH252" s="45" t="str">
        <f>IF(Sheet1!DD252="Y", "Yes", IF(Sheet1!DD252="N", "No", ""))</f>
        <v/>
      </c>
      <c r="BI252" s="45" t="str">
        <f>IF(Sheet1!DE252&lt;&gt;"", "Before", IF(Sheet1!DF252&lt;&gt;"", "After", IF(Sheet1!DG252&lt;&gt;"", "Never in a gang","")))</f>
        <v/>
      </c>
      <c r="BJ252" s="45" t="str">
        <f>IF(Sheet1!DG252&lt;&gt;"", "", IF(Sheet1!DH252&lt;&gt;"", Sheet1!DH252, ""))</f>
        <v/>
      </c>
      <c r="BK252" s="45" t="str">
        <f>IF(Sheet1!DI252="Y", "Yes", IF(Sheet1!DI252="N", "No", ""))</f>
        <v/>
      </c>
      <c r="BL252" s="45" t="str">
        <f>IF(Sheet1!DI252="Y", IF(Sheet1!DJ252&lt;&gt;"", Sheet1!DJ252, ""), "")</f>
        <v/>
      </c>
      <c r="BM252" s="45" t="str">
        <f>IF(Sheet1!DL252&lt;&gt;"", Sheet1!DL252, "")</f>
        <v/>
      </c>
      <c r="BN252" s="45" t="str">
        <f>IF(Sheet1!DM252="Y", "Yes", IF(Sheet1!DM252="N", "No", ""))</f>
        <v/>
      </c>
    </row>
    <row r="253" spans="2:66">
      <c r="B253" s="32" t="str">
        <f>IF(Sheet1!B253="M","Male", IF(Sheet1!B253="F","Female",""))</f>
        <v/>
      </c>
      <c r="C253" s="32" t="str">
        <f>IF(Sheet1!C253&lt;&gt;"","&lt;20",IF(Sheet1!D253&lt;&gt;"","21-30",IF(Sheet1!E253&lt;&gt;"","31-40",(IF(Sheet1!F253&lt;&gt;"","41-50",IF(Sheet1!G253&lt;&gt;"","50+",""))))))</f>
        <v/>
      </c>
      <c r="D253" s="32" t="str">
        <f>IF(Sheet1!H253&lt;&gt;"","Latino",IF(Sheet1!I253&lt;&gt;"", "White", IF(Sheet1!J253&lt;&gt;"", "Asian", IF(Sheet1!K253&lt;&gt;"", "African-American",IF(Sheet1!L253&lt;&gt;"", "Other","")))))</f>
        <v/>
      </c>
      <c r="E253" s="32" t="str">
        <f>IF(Sheet1!M253="N","No",IF(Sheet1!M253="Y","Yes",""))</f>
        <v/>
      </c>
      <c r="F253" s="32" t="str">
        <f>IF(Sheet1!N253&lt;&gt;"","Primary",IF(Sheet1!O253&lt;&gt;"","Middle",IF(Sheet1!P253&lt;&gt;"","Some HS",IF(Sheet1!Q253&lt;&gt;"","HS Diploma",IF(Sheet1!R253&lt;&gt;"","Some College",IF(Sheet1!S253&lt;&gt;"","College Diploma",""))))))</f>
        <v/>
      </c>
      <c r="G253" s="32" t="str">
        <f>IF(Sheet1!U253&lt;&gt;"", "&lt;5", IF(Sheet1!V253&lt;&gt;"", "5-19", IF(Sheet1!W253&lt;&gt;"", "20-40", IF(Sheet1!X253&lt;&gt;"", "&gt;40",""))))</f>
        <v/>
      </c>
      <c r="H253" s="32" t="str">
        <f>IF(Sheet1!Y253&lt;&gt;"", "Parents", IF(Sheet1!Z253&lt;&gt;"", "Illegal Activity", IF(Sheet1!AA253&lt;&gt;"", "Gov't Support", IF(Sheet1!AB253&lt;&gt;"", "Other",""))))</f>
        <v/>
      </c>
      <c r="I253" s="32" t="str">
        <f>IF(Sheet1!AC253="Y", "Yes", IF(Sheet1!AC253="N", "No", ""))</f>
        <v/>
      </c>
      <c r="J253" s="32" t="str">
        <f>IF(Sheet1!AD253="N", "0", IF(Sheet1!AE253&lt;&gt;"", "1", IF(Sheet1!AF253&lt;&gt;"", "2-3", IF(Sheet1!AG253&lt;&gt;"", "4-6", IF(Sheet1!AH253&lt;&gt;"", "7+","")))))</f>
        <v/>
      </c>
      <c r="K253" s="32" t="str">
        <f>IF(Sheet1!AI253&lt;&gt;"", "English", IF(Sheet1!AJ253&lt;&gt;"", "Spanish", IF(Sheet1!AK253&lt;&gt;"", "Other","")))</f>
        <v/>
      </c>
      <c r="L253" s="32" t="str">
        <f>IF(Sheet1!AL253&lt;&gt;"","&lt;$20,000",IF(Sheet1!AM253&lt;&gt;"","$20-49K",IF(Sheet1!AN253&lt;&gt;"","$50-100K",IF(Sheet1!AO253&lt;&gt;"","&gt;$100K",""))))</f>
        <v/>
      </c>
      <c r="M253" s="32" t="str">
        <f>IF(Sheet1!AP253="Y", "Yes", IF(Sheet1!AP253="N", "No",""))</f>
        <v/>
      </c>
      <c r="N253" s="51" t="str">
        <f>IF(Sheet1!AQ253="Y", "Yes", IF(Sheet1!AQ253="N", "No",""))</f>
        <v/>
      </c>
      <c r="O253" s="45" t="str">
        <f>IF(Sheet1!AR253="N", 0, IF(Sheet1!AS253&lt;&gt;"", Sheet1!AS253, ""))</f>
        <v/>
      </c>
      <c r="P253" s="45" t="str">
        <f>IF(Sheet1!AT253&lt;&gt;"", "Never", IF(Sheet1!AU253&lt;&gt;"", "Sometimes", IF(Sheet1!AV253&lt;&gt;"", "Often", IF(Sheet1!AW253&lt;&gt;"", "Always",""))))</f>
        <v/>
      </c>
      <c r="Q253" s="45" t="str">
        <f>IF(Sheet1!AX253="Y", "Yes", IF(Sheet1!AX253="N", "No",""))</f>
        <v/>
      </c>
      <c r="R253" s="45" t="str">
        <f>IF(Sheet1!AY253="Y", IF(Sheet1!AZ253&lt;&gt;"", Sheet1!AZ253-Sheet1!DK253+Sheet1!DL253, ""),"")</f>
        <v/>
      </c>
      <c r="S253" s="45" t="str">
        <f>IF(Sheet1!BA253="Y", IF(Sheet1!BB253&lt;&gt;"", Sheet1!BB253-Sheet1!DK253+Sheet1!DL253, ""),"")</f>
        <v/>
      </c>
      <c r="T253" s="45" t="str">
        <f>IF(Sheet1!BC253="Y", IF(Sheet1!BD253&lt;&gt;"", Sheet1!BD253-Sheet1!DK253+Sheet1!DL253, ""),"")</f>
        <v/>
      </c>
      <c r="U253" s="45" t="str">
        <f>IF(Sheet1!BE253="Y", IF(Sheet1!BF253&lt;&gt;"", Sheet1!BF253-Sheet1!DK253+Sheet1!DL253, ""),"")</f>
        <v/>
      </c>
      <c r="V253" s="45" t="str">
        <f>IF(Sheet1!BG253&lt;&gt;"", Sheet1!BG253,"")</f>
        <v/>
      </c>
      <c r="W253" s="45" t="str">
        <f>IF(Sheet1!BH253&lt;&gt;"", Sheet1!BH253,"")</f>
        <v/>
      </c>
      <c r="X253" s="45" t="str">
        <f>IF(Sheet1!BI253&lt;&gt;"", Sheet1!BI253,"")</f>
        <v/>
      </c>
      <c r="Y253" s="45" t="str">
        <f>IF(Sheet1!BJ253="N", 0, IF(Sheet1!BK253&lt;&gt;"", Sheet1!BK253,""))</f>
        <v/>
      </c>
      <c r="Z253" s="45" t="str">
        <f>IF(Sheet1!BK253="N", 0, IF(Sheet1!BL253&lt;&gt;"", Sheet1!BL253,""))</f>
        <v/>
      </c>
      <c r="AA253" s="45" t="str">
        <f>IF(Sheet1!BN253&lt;&gt;"", Sheet1!BN253, "")</f>
        <v/>
      </c>
      <c r="AB253" s="45" t="str">
        <f>IF(Sheet1!BO253="Y", "Yes", IF(Sheet1!BO253="N", "No", IF(Sheet1!BO253="NA", "NA","")))</f>
        <v/>
      </c>
      <c r="AC253" s="45" t="str">
        <f>IF(Sheet1!BO253="N", "No", IF(Sheet1!BO253="NA", "No kids", IF(Sheet1!BP253="Y", "Enough", IF(Sheet1!BP253="N", "Not enough", ""))))</f>
        <v/>
      </c>
      <c r="AD253" s="45" t="str">
        <f>IF(Sheet1!BQ253="Y", "Yes", IF(Sheet1!BQ253="N", "No",""))</f>
        <v/>
      </c>
      <c r="AE253" s="45" t="str">
        <f>IF(Sheet1!BR253&lt;&gt;"", Sheet1!BR253, "")</f>
        <v/>
      </c>
      <c r="AF253" s="45" t="str">
        <f>IF(Sheet1!BS253&lt;&gt;"", "Yes", IF(Sheet1!BT253&lt;&gt;"", "No", IF(Sheet1!BU253&lt;&gt;"", "No surviving parent", IF(Sheet1!BV253&lt;&gt;"", "Don't know",""))))</f>
        <v/>
      </c>
      <c r="AG253" s="45" t="str">
        <f>IF(Sheet1!BW253&lt;&gt;"", "Yes", IF(Sheet1!BX253&lt;&gt;"", "No", IF(Sheet1!BY253&lt;&gt;"", "No surviving parent", IF(Sheet1!BZ253&lt;&gt;"", "Don't know",""))))</f>
        <v/>
      </c>
      <c r="AH253" s="45" t="str">
        <f>IF(Sheet1!CA253&lt;&gt;"", "Yes","")</f>
        <v/>
      </c>
      <c r="AI253" s="45" t="str">
        <f>IF(Sheet1!CB253&lt;&gt;"", "Yes","")</f>
        <v/>
      </c>
      <c r="AJ253" s="45" t="str">
        <f>IF(Sheet1!CC253&lt;&gt;"", "Yes","")</f>
        <v/>
      </c>
      <c r="AK253" s="45" t="str">
        <f>IF(Sheet1!CD253&lt;&gt;"", "Yes","")</f>
        <v/>
      </c>
      <c r="AL253" s="45" t="str">
        <f>IF(Sheet1!CE253&lt;&gt;"", "Yes","")</f>
        <v/>
      </c>
      <c r="AM253" s="45" t="str">
        <f>IF(Sheet1!CF253&lt;&gt;"", Sheet1!CF253, "")</f>
        <v/>
      </c>
      <c r="AN253" s="45" t="str">
        <f>IF(Sheet1!CG253="Y", "Yes", IF(Sheet1!CG253="N", "No",""))</f>
        <v/>
      </c>
      <c r="AO253" s="45" t="str">
        <f>IF(Sheet1!CH253&lt;&gt;"", Sheet1!CH253, "")</f>
        <v/>
      </c>
      <c r="AP253" s="45" t="str">
        <f>IF(Sheet1!CI253&lt;&gt;"", "No family support", IF(Sheet1!CJ253&lt;&gt;"", "A little family support", IF(Sheet1!CK253&lt;&gt;"", "A lot of family support","")))</f>
        <v/>
      </c>
      <c r="AQ253" s="45" t="str">
        <f>IF(Sheet1!CL253&lt;&gt;"", Sheet1!CL253, "")</f>
        <v/>
      </c>
      <c r="AR253" s="45" t="str">
        <f>IF(Sheet1!CM253="Y", "Yes", IF(Sheet1!CM253="N", "No",""))</f>
        <v/>
      </c>
      <c r="AS253" s="45" t="str">
        <f>IF(Sheet1!CN253&lt;&gt;"", "Boys and Girls Club was supportive", "")</f>
        <v/>
      </c>
      <c r="AT253" s="45" t="str">
        <f>IF(Sheet1!CO253&lt;&gt;"", "Supported by Reach program", "")</f>
        <v/>
      </c>
      <c r="AU253" s="45" t="str">
        <f>IF(Sheet1!CP253&lt;&gt;"", "Supported by Girls Inc", "")</f>
        <v/>
      </c>
      <c r="AV253" s="45" t="str">
        <f>IF(Sheet1!CQ253&lt;&gt;"", "Supported by sports teams", "")</f>
        <v/>
      </c>
      <c r="AW253" s="45" t="str">
        <f>IF(Sheet1!CR253&lt;&gt;"", "Supported by other groups", "")</f>
        <v/>
      </c>
      <c r="AX253" s="45" t="str">
        <f>IF(Sheet1!CS253&lt;&gt;"", Sheet1!CS253, "")</f>
        <v/>
      </c>
      <c r="AY253" s="45" t="str">
        <f>IF(Sheet1!CT253="Y", "Yes", IF(Sheet1!CT253="N", "No", ""))</f>
        <v/>
      </c>
      <c r="AZ253" s="45" t="str">
        <f>IF(Sheet1!CU253="Y", "Yes", IF(Sheet1!CU253="N", "No", ""))</f>
        <v/>
      </c>
      <c r="BA253" s="45" t="str">
        <f>IF(Sheet1!CV253&lt;&gt;"", "Yes", "")</f>
        <v/>
      </c>
      <c r="BB253" s="45" t="str">
        <f>IF(Sheet1!CW253&lt;&gt;"", "Yes", "")</f>
        <v/>
      </c>
      <c r="BC253" s="45" t="str">
        <f>IF(Sheet1!CX253&lt;&gt;"", "Yes", "")</f>
        <v/>
      </c>
      <c r="BD253" s="45" t="str">
        <f>IF(Sheet1!CY253&lt;&gt;"", "Yes", "")</f>
        <v/>
      </c>
      <c r="BE253" s="45" t="str">
        <f>IF(Sheet1!CZ253="N", "Didn't see one", IF(Sheet1!CZ253="Y", IF(Sheet1!DA253="Y", "It helped", IF(Sheet1!DA253="N", "It didn't help", "")), ""))</f>
        <v/>
      </c>
      <c r="BF253" s="45" t="str">
        <f>IF(Sheet1!DB253&lt;&gt;"", Sheet1!DB253, "")</f>
        <v/>
      </c>
      <c r="BG253" s="45" t="str">
        <f>IF(Sheet1!DC253="Y", "Yes", IF(Sheet1!DC253="N", "No", ""))</f>
        <v/>
      </c>
      <c r="BH253" s="45" t="str">
        <f>IF(Sheet1!DD253="Y", "Yes", IF(Sheet1!DD253="N", "No", ""))</f>
        <v/>
      </c>
      <c r="BI253" s="45" t="str">
        <f>IF(Sheet1!DE253&lt;&gt;"", "Before", IF(Sheet1!DF253&lt;&gt;"", "After", IF(Sheet1!DG253&lt;&gt;"", "Never in a gang","")))</f>
        <v/>
      </c>
      <c r="BJ253" s="45" t="str">
        <f>IF(Sheet1!DG253&lt;&gt;"", "", IF(Sheet1!DH253&lt;&gt;"", Sheet1!DH253, ""))</f>
        <v/>
      </c>
      <c r="BK253" s="45" t="str">
        <f>IF(Sheet1!DI253="Y", "Yes", IF(Sheet1!DI253="N", "No", ""))</f>
        <v/>
      </c>
      <c r="BL253" s="45" t="str">
        <f>IF(Sheet1!DI253="Y", IF(Sheet1!DJ253&lt;&gt;"", Sheet1!DJ253, ""), "")</f>
        <v/>
      </c>
      <c r="BM253" s="45" t="str">
        <f>IF(Sheet1!DL253&lt;&gt;"", Sheet1!DL253, "")</f>
        <v/>
      </c>
      <c r="BN253" s="45" t="str">
        <f>IF(Sheet1!DM253="Y", "Yes", IF(Sheet1!DM253="N", "No", ""))</f>
        <v/>
      </c>
    </row>
    <row r="254" spans="2:66">
      <c r="B254" s="32" t="str">
        <f>IF(Sheet1!B254="M","Male", IF(Sheet1!B254="F","Female",""))</f>
        <v/>
      </c>
      <c r="C254" s="32" t="str">
        <f>IF(Sheet1!C254&lt;&gt;"","&lt;20",IF(Sheet1!D254&lt;&gt;"","21-30",IF(Sheet1!E254&lt;&gt;"","31-40",(IF(Sheet1!F254&lt;&gt;"","41-50",IF(Sheet1!G254&lt;&gt;"","50+",""))))))</f>
        <v/>
      </c>
      <c r="D254" s="32" t="str">
        <f>IF(Sheet1!H254&lt;&gt;"","Latino",IF(Sheet1!I254&lt;&gt;"", "White", IF(Sheet1!J254&lt;&gt;"", "Asian", IF(Sheet1!K254&lt;&gt;"", "African-American",IF(Sheet1!L254&lt;&gt;"", "Other","")))))</f>
        <v/>
      </c>
      <c r="E254" s="32" t="str">
        <f>IF(Sheet1!M254="N","No",IF(Sheet1!M254="Y","Yes",""))</f>
        <v/>
      </c>
      <c r="F254" s="32" t="str">
        <f>IF(Sheet1!N254&lt;&gt;"","Primary",IF(Sheet1!O254&lt;&gt;"","Middle",IF(Sheet1!P254&lt;&gt;"","Some HS",IF(Sheet1!Q254&lt;&gt;"","HS Diploma",IF(Sheet1!R254&lt;&gt;"","Some College",IF(Sheet1!S254&lt;&gt;"","College Diploma",""))))))</f>
        <v/>
      </c>
      <c r="G254" s="32" t="str">
        <f>IF(Sheet1!U254&lt;&gt;"", "&lt;5", IF(Sheet1!V254&lt;&gt;"", "5-19", IF(Sheet1!W254&lt;&gt;"", "20-40", IF(Sheet1!X254&lt;&gt;"", "&gt;40",""))))</f>
        <v/>
      </c>
      <c r="H254" s="32" t="str">
        <f>IF(Sheet1!Y254&lt;&gt;"", "Parents", IF(Sheet1!Z254&lt;&gt;"", "Illegal Activity", IF(Sheet1!AA254&lt;&gt;"", "Gov't Support", IF(Sheet1!AB254&lt;&gt;"", "Other",""))))</f>
        <v/>
      </c>
      <c r="I254" s="32" t="str">
        <f>IF(Sheet1!AC254="Y", "Yes", IF(Sheet1!AC254="N", "No", ""))</f>
        <v/>
      </c>
      <c r="J254" s="32" t="str">
        <f>IF(Sheet1!AD254="N", "0", IF(Sheet1!AE254&lt;&gt;"", "1", IF(Sheet1!AF254&lt;&gt;"", "2-3", IF(Sheet1!AG254&lt;&gt;"", "4-6", IF(Sheet1!AH254&lt;&gt;"", "7+","")))))</f>
        <v/>
      </c>
      <c r="K254" s="32" t="str">
        <f>IF(Sheet1!AI254&lt;&gt;"", "English", IF(Sheet1!AJ254&lt;&gt;"", "Spanish", IF(Sheet1!AK254&lt;&gt;"", "Other","")))</f>
        <v/>
      </c>
      <c r="L254" s="32" t="str">
        <f>IF(Sheet1!AL254&lt;&gt;"","&lt;$20,000",IF(Sheet1!AM254&lt;&gt;"","$20-49K",IF(Sheet1!AN254&lt;&gt;"","$50-100K",IF(Sheet1!AO254&lt;&gt;"","&gt;$100K",""))))</f>
        <v/>
      </c>
      <c r="M254" s="32" t="str">
        <f>IF(Sheet1!AP254="Y", "Yes", IF(Sheet1!AP254="N", "No",""))</f>
        <v/>
      </c>
      <c r="N254" s="51" t="str">
        <f>IF(Sheet1!AQ254="Y", "Yes", IF(Sheet1!AQ254="N", "No",""))</f>
        <v/>
      </c>
      <c r="O254" s="45" t="str">
        <f>IF(Sheet1!AR254="N", 0, IF(Sheet1!AS254&lt;&gt;"", Sheet1!AS254, ""))</f>
        <v/>
      </c>
      <c r="P254" s="45" t="str">
        <f>IF(Sheet1!AT254&lt;&gt;"", "Never", IF(Sheet1!AU254&lt;&gt;"", "Sometimes", IF(Sheet1!AV254&lt;&gt;"", "Often", IF(Sheet1!AW254&lt;&gt;"", "Always",""))))</f>
        <v/>
      </c>
      <c r="Q254" s="45" t="str">
        <f>IF(Sheet1!AX254="Y", "Yes", IF(Sheet1!AX254="N", "No",""))</f>
        <v/>
      </c>
      <c r="R254" s="45" t="str">
        <f>IF(Sheet1!AY254="Y", IF(Sheet1!AZ254&lt;&gt;"", Sheet1!AZ254-Sheet1!DK254+Sheet1!DL254, ""),"")</f>
        <v/>
      </c>
      <c r="S254" s="45" t="str">
        <f>IF(Sheet1!BA254="Y", IF(Sheet1!BB254&lt;&gt;"", Sheet1!BB254-Sheet1!DK254+Sheet1!DL254, ""),"")</f>
        <v/>
      </c>
      <c r="T254" s="45" t="str">
        <f>IF(Sheet1!BC254="Y", IF(Sheet1!BD254&lt;&gt;"", Sheet1!BD254-Sheet1!DK254+Sheet1!DL254, ""),"")</f>
        <v/>
      </c>
      <c r="U254" s="45" t="str">
        <f>IF(Sheet1!BE254="Y", IF(Sheet1!BF254&lt;&gt;"", Sheet1!BF254-Sheet1!DK254+Sheet1!DL254, ""),"")</f>
        <v/>
      </c>
      <c r="V254" s="45" t="str">
        <f>IF(Sheet1!BG254&lt;&gt;"", Sheet1!BG254,"")</f>
        <v/>
      </c>
      <c r="W254" s="45" t="str">
        <f>IF(Sheet1!BH254&lt;&gt;"", Sheet1!BH254,"")</f>
        <v/>
      </c>
      <c r="X254" s="45" t="str">
        <f>IF(Sheet1!BI254&lt;&gt;"", Sheet1!BI254,"")</f>
        <v/>
      </c>
      <c r="Y254" s="45" t="str">
        <f>IF(Sheet1!BJ254="N", 0, IF(Sheet1!BK254&lt;&gt;"", Sheet1!BK254,""))</f>
        <v/>
      </c>
      <c r="Z254" s="45" t="str">
        <f>IF(Sheet1!BK254="N", 0, IF(Sheet1!BL254&lt;&gt;"", Sheet1!BL254,""))</f>
        <v/>
      </c>
      <c r="AA254" s="45" t="str">
        <f>IF(Sheet1!BN254&lt;&gt;"", Sheet1!BN254, "")</f>
        <v/>
      </c>
      <c r="AB254" s="45" t="str">
        <f>IF(Sheet1!BO254="Y", "Yes", IF(Sheet1!BO254="N", "No", IF(Sheet1!BO254="NA", "NA","")))</f>
        <v/>
      </c>
      <c r="AC254" s="45" t="str">
        <f>IF(Sheet1!BO254="N", "No", IF(Sheet1!BO254="NA", "No kids", IF(Sheet1!BP254="Y", "Enough", IF(Sheet1!BP254="N", "Not enough", ""))))</f>
        <v/>
      </c>
      <c r="AD254" s="45" t="str">
        <f>IF(Sheet1!BQ254="Y", "Yes", IF(Sheet1!BQ254="N", "No",""))</f>
        <v/>
      </c>
      <c r="AE254" s="45" t="str">
        <f>IF(Sheet1!BR254&lt;&gt;"", Sheet1!BR254, "")</f>
        <v/>
      </c>
      <c r="AF254" s="45" t="str">
        <f>IF(Sheet1!BS254&lt;&gt;"", "Yes", IF(Sheet1!BT254&lt;&gt;"", "No", IF(Sheet1!BU254&lt;&gt;"", "No surviving parent", IF(Sheet1!BV254&lt;&gt;"", "Don't know",""))))</f>
        <v/>
      </c>
      <c r="AG254" s="45" t="str">
        <f>IF(Sheet1!BW254&lt;&gt;"", "Yes", IF(Sheet1!BX254&lt;&gt;"", "No", IF(Sheet1!BY254&lt;&gt;"", "No surviving parent", IF(Sheet1!BZ254&lt;&gt;"", "Don't know",""))))</f>
        <v/>
      </c>
      <c r="AH254" s="45" t="str">
        <f>IF(Sheet1!CA254&lt;&gt;"", "Yes","")</f>
        <v/>
      </c>
      <c r="AI254" s="45" t="str">
        <f>IF(Sheet1!CB254&lt;&gt;"", "Yes","")</f>
        <v/>
      </c>
      <c r="AJ254" s="45" t="str">
        <f>IF(Sheet1!CC254&lt;&gt;"", "Yes","")</f>
        <v/>
      </c>
      <c r="AK254" s="45" t="str">
        <f>IF(Sheet1!CD254&lt;&gt;"", "Yes","")</f>
        <v/>
      </c>
      <c r="AL254" s="45" t="str">
        <f>IF(Sheet1!CE254&lt;&gt;"", "Yes","")</f>
        <v/>
      </c>
      <c r="AM254" s="45" t="str">
        <f>IF(Sheet1!CF254&lt;&gt;"", Sheet1!CF254, "")</f>
        <v/>
      </c>
      <c r="AN254" s="45" t="str">
        <f>IF(Sheet1!CG254="Y", "Yes", IF(Sheet1!CG254="N", "No",""))</f>
        <v/>
      </c>
      <c r="AO254" s="45" t="str">
        <f>IF(Sheet1!CH254&lt;&gt;"", Sheet1!CH254, "")</f>
        <v/>
      </c>
      <c r="AP254" s="45" t="str">
        <f>IF(Sheet1!CI254&lt;&gt;"", "No family support", IF(Sheet1!CJ254&lt;&gt;"", "A little family support", IF(Sheet1!CK254&lt;&gt;"", "A lot of family support","")))</f>
        <v/>
      </c>
      <c r="AQ254" s="45" t="str">
        <f>IF(Sheet1!CL254&lt;&gt;"", Sheet1!CL254, "")</f>
        <v/>
      </c>
      <c r="AR254" s="45" t="str">
        <f>IF(Sheet1!CM254="Y", "Yes", IF(Sheet1!CM254="N", "No",""))</f>
        <v/>
      </c>
      <c r="AS254" s="45" t="str">
        <f>IF(Sheet1!CN254&lt;&gt;"", "Boys and Girls Club was supportive", "")</f>
        <v/>
      </c>
      <c r="AT254" s="45" t="str">
        <f>IF(Sheet1!CO254&lt;&gt;"", "Supported by Reach program", "")</f>
        <v/>
      </c>
      <c r="AU254" s="45" t="str">
        <f>IF(Sheet1!CP254&lt;&gt;"", "Supported by Girls Inc", "")</f>
        <v/>
      </c>
      <c r="AV254" s="45" t="str">
        <f>IF(Sheet1!CQ254&lt;&gt;"", "Supported by sports teams", "")</f>
        <v/>
      </c>
      <c r="AW254" s="45" t="str">
        <f>IF(Sheet1!CR254&lt;&gt;"", "Supported by other groups", "")</f>
        <v/>
      </c>
      <c r="AX254" s="45" t="str">
        <f>IF(Sheet1!CS254&lt;&gt;"", Sheet1!CS254, "")</f>
        <v/>
      </c>
      <c r="AY254" s="45" t="str">
        <f>IF(Sheet1!CT254="Y", "Yes", IF(Sheet1!CT254="N", "No", ""))</f>
        <v/>
      </c>
      <c r="AZ254" s="45" t="str">
        <f>IF(Sheet1!CU254="Y", "Yes", IF(Sheet1!CU254="N", "No", ""))</f>
        <v/>
      </c>
      <c r="BA254" s="45" t="str">
        <f>IF(Sheet1!CV254&lt;&gt;"", "Yes", "")</f>
        <v/>
      </c>
      <c r="BB254" s="45" t="str">
        <f>IF(Sheet1!CW254&lt;&gt;"", "Yes", "")</f>
        <v/>
      </c>
      <c r="BC254" s="45" t="str">
        <f>IF(Sheet1!CX254&lt;&gt;"", "Yes", "")</f>
        <v/>
      </c>
      <c r="BD254" s="45" t="str">
        <f>IF(Sheet1!CY254&lt;&gt;"", "Yes", "")</f>
        <v/>
      </c>
      <c r="BE254" s="45" t="str">
        <f>IF(Sheet1!CZ254="N", "Didn't see one", IF(Sheet1!CZ254="Y", IF(Sheet1!DA254="Y", "It helped", IF(Sheet1!DA254="N", "It didn't help", "")), ""))</f>
        <v/>
      </c>
      <c r="BF254" s="45" t="str">
        <f>IF(Sheet1!DB254&lt;&gt;"", Sheet1!DB254, "")</f>
        <v/>
      </c>
      <c r="BG254" s="45" t="str">
        <f>IF(Sheet1!DC254="Y", "Yes", IF(Sheet1!DC254="N", "No", ""))</f>
        <v/>
      </c>
      <c r="BH254" s="45" t="str">
        <f>IF(Sheet1!DD254="Y", "Yes", IF(Sheet1!DD254="N", "No", ""))</f>
        <v/>
      </c>
      <c r="BI254" s="45" t="str">
        <f>IF(Sheet1!DE254&lt;&gt;"", "Before", IF(Sheet1!DF254&lt;&gt;"", "After", IF(Sheet1!DG254&lt;&gt;"", "Never in a gang","")))</f>
        <v/>
      </c>
      <c r="BJ254" s="45" t="str">
        <f>IF(Sheet1!DG254&lt;&gt;"", "", IF(Sheet1!DH254&lt;&gt;"", Sheet1!DH254, ""))</f>
        <v/>
      </c>
      <c r="BK254" s="45" t="str">
        <f>IF(Sheet1!DI254="Y", "Yes", IF(Sheet1!DI254="N", "No", ""))</f>
        <v/>
      </c>
      <c r="BL254" s="45" t="str">
        <f>IF(Sheet1!DI254="Y", IF(Sheet1!DJ254&lt;&gt;"", Sheet1!DJ254, ""), "")</f>
        <v/>
      </c>
      <c r="BM254" s="45" t="str">
        <f>IF(Sheet1!DL254&lt;&gt;"", Sheet1!DL254, "")</f>
        <v/>
      </c>
      <c r="BN254" s="45" t="str">
        <f>IF(Sheet1!DM254="Y", "Yes", IF(Sheet1!DM254="N", "No", ""))</f>
        <v/>
      </c>
    </row>
    <row r="255" spans="2:66">
      <c r="B255" s="32" t="str">
        <f>IF(Sheet1!B255="M","Male", IF(Sheet1!B255="F","Female",""))</f>
        <v/>
      </c>
      <c r="C255" s="32" t="str">
        <f>IF(Sheet1!C255&lt;&gt;"","&lt;20",IF(Sheet1!D255&lt;&gt;"","21-30",IF(Sheet1!E255&lt;&gt;"","31-40",(IF(Sheet1!F255&lt;&gt;"","41-50",IF(Sheet1!G255&lt;&gt;"","50+",""))))))</f>
        <v/>
      </c>
      <c r="D255" s="32" t="str">
        <f>IF(Sheet1!H255&lt;&gt;"","Latino",IF(Sheet1!I255&lt;&gt;"", "White", IF(Sheet1!J255&lt;&gt;"", "Asian", IF(Sheet1!K255&lt;&gt;"", "African-American",IF(Sheet1!L255&lt;&gt;"", "Other","")))))</f>
        <v/>
      </c>
      <c r="E255" s="32" t="str">
        <f>IF(Sheet1!M255="N","No",IF(Sheet1!M255="Y","Yes",""))</f>
        <v/>
      </c>
      <c r="F255" s="32" t="str">
        <f>IF(Sheet1!N255&lt;&gt;"","Primary",IF(Sheet1!O255&lt;&gt;"","Middle",IF(Sheet1!P255&lt;&gt;"","Some HS",IF(Sheet1!Q255&lt;&gt;"","HS Diploma",IF(Sheet1!R255&lt;&gt;"","Some College",IF(Sheet1!S255&lt;&gt;"","College Diploma",""))))))</f>
        <v/>
      </c>
      <c r="G255" s="32" t="str">
        <f>IF(Sheet1!U255&lt;&gt;"", "&lt;5", IF(Sheet1!V255&lt;&gt;"", "5-19", IF(Sheet1!W255&lt;&gt;"", "20-40", IF(Sheet1!X255&lt;&gt;"", "&gt;40",""))))</f>
        <v/>
      </c>
      <c r="H255" s="32" t="str">
        <f>IF(Sheet1!Y255&lt;&gt;"", "Parents", IF(Sheet1!Z255&lt;&gt;"", "Illegal Activity", IF(Sheet1!AA255&lt;&gt;"", "Gov't Support", IF(Sheet1!AB255&lt;&gt;"", "Other",""))))</f>
        <v/>
      </c>
      <c r="I255" s="32" t="str">
        <f>IF(Sheet1!AC255="Y", "Yes", IF(Sheet1!AC255="N", "No", ""))</f>
        <v/>
      </c>
      <c r="J255" s="32" t="str">
        <f>IF(Sheet1!AD255="N", "0", IF(Sheet1!AE255&lt;&gt;"", "1", IF(Sheet1!AF255&lt;&gt;"", "2-3", IF(Sheet1!AG255&lt;&gt;"", "4-6", IF(Sheet1!AH255&lt;&gt;"", "7+","")))))</f>
        <v/>
      </c>
      <c r="K255" s="32" t="str">
        <f>IF(Sheet1!AI255&lt;&gt;"", "English", IF(Sheet1!AJ255&lt;&gt;"", "Spanish", IF(Sheet1!AK255&lt;&gt;"", "Other","")))</f>
        <v/>
      </c>
      <c r="L255" s="32" t="str">
        <f>IF(Sheet1!AL255&lt;&gt;"","&lt;$20,000",IF(Sheet1!AM255&lt;&gt;"","$20-49K",IF(Sheet1!AN255&lt;&gt;"","$50-100K",IF(Sheet1!AO255&lt;&gt;"","&gt;$100K",""))))</f>
        <v/>
      </c>
      <c r="M255" s="32" t="str">
        <f>IF(Sheet1!AP255="Y", "Yes", IF(Sheet1!AP255="N", "No",""))</f>
        <v/>
      </c>
      <c r="N255" s="51" t="str">
        <f>IF(Sheet1!AQ255="Y", "Yes", IF(Sheet1!AQ255="N", "No",""))</f>
        <v/>
      </c>
      <c r="O255" s="45" t="str">
        <f>IF(Sheet1!AR255="N", 0, IF(Sheet1!AS255&lt;&gt;"", Sheet1!AS255, ""))</f>
        <v/>
      </c>
      <c r="P255" s="45" t="str">
        <f>IF(Sheet1!AT255&lt;&gt;"", "Never", IF(Sheet1!AU255&lt;&gt;"", "Sometimes", IF(Sheet1!AV255&lt;&gt;"", "Often", IF(Sheet1!AW255&lt;&gt;"", "Always",""))))</f>
        <v/>
      </c>
      <c r="Q255" s="45" t="str">
        <f>IF(Sheet1!AX255="Y", "Yes", IF(Sheet1!AX255="N", "No",""))</f>
        <v/>
      </c>
      <c r="R255" s="45" t="str">
        <f>IF(Sheet1!AY255="Y", IF(Sheet1!AZ255&lt;&gt;"", Sheet1!AZ255-Sheet1!DK255+Sheet1!DL255, ""),"")</f>
        <v/>
      </c>
      <c r="S255" s="45" t="str">
        <f>IF(Sheet1!BA255="Y", IF(Sheet1!BB255&lt;&gt;"", Sheet1!BB255-Sheet1!DK255+Sheet1!DL255, ""),"")</f>
        <v/>
      </c>
      <c r="T255" s="45" t="str">
        <f>IF(Sheet1!BC255="Y", IF(Sheet1!BD255&lt;&gt;"", Sheet1!BD255-Sheet1!DK255+Sheet1!DL255, ""),"")</f>
        <v/>
      </c>
      <c r="U255" s="45" t="str">
        <f>IF(Sheet1!BE255="Y", IF(Sheet1!BF255&lt;&gt;"", Sheet1!BF255-Sheet1!DK255+Sheet1!DL255, ""),"")</f>
        <v/>
      </c>
      <c r="V255" s="45" t="str">
        <f>IF(Sheet1!BG255&lt;&gt;"", Sheet1!BG255,"")</f>
        <v/>
      </c>
      <c r="W255" s="45" t="str">
        <f>IF(Sheet1!BH255&lt;&gt;"", Sheet1!BH255,"")</f>
        <v/>
      </c>
      <c r="X255" s="45" t="str">
        <f>IF(Sheet1!BI255&lt;&gt;"", Sheet1!BI255,"")</f>
        <v/>
      </c>
      <c r="Y255" s="45" t="str">
        <f>IF(Sheet1!BJ255="N", 0, IF(Sheet1!BK255&lt;&gt;"", Sheet1!BK255,""))</f>
        <v/>
      </c>
      <c r="Z255" s="45" t="str">
        <f>IF(Sheet1!BK255="N", 0, IF(Sheet1!BL255&lt;&gt;"", Sheet1!BL255,""))</f>
        <v/>
      </c>
      <c r="AA255" s="45" t="str">
        <f>IF(Sheet1!BN255&lt;&gt;"", Sheet1!BN255, "")</f>
        <v/>
      </c>
      <c r="AB255" s="45" t="str">
        <f>IF(Sheet1!BO255="Y", "Yes", IF(Sheet1!BO255="N", "No", IF(Sheet1!BO255="NA", "NA","")))</f>
        <v/>
      </c>
      <c r="AC255" s="45" t="str">
        <f>IF(Sheet1!BO255="N", "No", IF(Sheet1!BO255="NA", "No kids", IF(Sheet1!BP255="Y", "Enough", IF(Sheet1!BP255="N", "Not enough", ""))))</f>
        <v/>
      </c>
      <c r="AD255" s="45" t="str">
        <f>IF(Sheet1!BQ255="Y", "Yes", IF(Sheet1!BQ255="N", "No",""))</f>
        <v/>
      </c>
      <c r="AE255" s="45" t="str">
        <f>IF(Sheet1!BR255&lt;&gt;"", Sheet1!BR255, "")</f>
        <v/>
      </c>
      <c r="AF255" s="45" t="str">
        <f>IF(Sheet1!BS255&lt;&gt;"", "Yes", IF(Sheet1!BT255&lt;&gt;"", "No", IF(Sheet1!BU255&lt;&gt;"", "No surviving parent", IF(Sheet1!BV255&lt;&gt;"", "Don't know",""))))</f>
        <v/>
      </c>
      <c r="AG255" s="45" t="str">
        <f>IF(Sheet1!BW255&lt;&gt;"", "Yes", IF(Sheet1!BX255&lt;&gt;"", "No", IF(Sheet1!BY255&lt;&gt;"", "No surviving parent", IF(Sheet1!BZ255&lt;&gt;"", "Don't know",""))))</f>
        <v/>
      </c>
      <c r="AH255" s="45" t="str">
        <f>IF(Sheet1!CA255&lt;&gt;"", "Yes","")</f>
        <v/>
      </c>
      <c r="AI255" s="45" t="str">
        <f>IF(Sheet1!CB255&lt;&gt;"", "Yes","")</f>
        <v/>
      </c>
      <c r="AJ255" s="45" t="str">
        <f>IF(Sheet1!CC255&lt;&gt;"", "Yes","")</f>
        <v/>
      </c>
      <c r="AK255" s="45" t="str">
        <f>IF(Sheet1!CD255&lt;&gt;"", "Yes","")</f>
        <v/>
      </c>
      <c r="AL255" s="45" t="str">
        <f>IF(Sheet1!CE255&lt;&gt;"", "Yes","")</f>
        <v/>
      </c>
      <c r="AM255" s="45" t="str">
        <f>IF(Sheet1!CF255&lt;&gt;"", Sheet1!CF255, "")</f>
        <v/>
      </c>
      <c r="AN255" s="45" t="str">
        <f>IF(Sheet1!CG255="Y", "Yes", IF(Sheet1!CG255="N", "No",""))</f>
        <v/>
      </c>
      <c r="AO255" s="45" t="str">
        <f>IF(Sheet1!CH255&lt;&gt;"", Sheet1!CH255, "")</f>
        <v/>
      </c>
      <c r="AP255" s="45" t="str">
        <f>IF(Sheet1!CI255&lt;&gt;"", "No family support", IF(Sheet1!CJ255&lt;&gt;"", "A little family support", IF(Sheet1!CK255&lt;&gt;"", "A lot of family support","")))</f>
        <v/>
      </c>
      <c r="AQ255" s="45" t="str">
        <f>IF(Sheet1!CL255&lt;&gt;"", Sheet1!CL255, "")</f>
        <v/>
      </c>
      <c r="AR255" s="45" t="str">
        <f>IF(Sheet1!CM255="Y", "Yes", IF(Sheet1!CM255="N", "No",""))</f>
        <v/>
      </c>
      <c r="AS255" s="45" t="str">
        <f>IF(Sheet1!CN255&lt;&gt;"", "Boys and Girls Club was supportive", "")</f>
        <v/>
      </c>
      <c r="AT255" s="45" t="str">
        <f>IF(Sheet1!CO255&lt;&gt;"", "Supported by Reach program", "")</f>
        <v/>
      </c>
      <c r="AU255" s="45" t="str">
        <f>IF(Sheet1!CP255&lt;&gt;"", "Supported by Girls Inc", "")</f>
        <v/>
      </c>
      <c r="AV255" s="45" t="str">
        <f>IF(Sheet1!CQ255&lt;&gt;"", "Supported by sports teams", "")</f>
        <v/>
      </c>
      <c r="AW255" s="45" t="str">
        <f>IF(Sheet1!CR255&lt;&gt;"", "Supported by other groups", "")</f>
        <v/>
      </c>
      <c r="AX255" s="45" t="str">
        <f>IF(Sheet1!CS255&lt;&gt;"", Sheet1!CS255, "")</f>
        <v/>
      </c>
      <c r="AY255" s="45" t="str">
        <f>IF(Sheet1!CT255="Y", "Yes", IF(Sheet1!CT255="N", "No", ""))</f>
        <v/>
      </c>
      <c r="AZ255" s="45" t="str">
        <f>IF(Sheet1!CU255="Y", "Yes", IF(Sheet1!CU255="N", "No", ""))</f>
        <v/>
      </c>
      <c r="BA255" s="45" t="str">
        <f>IF(Sheet1!CV255&lt;&gt;"", "Yes", "")</f>
        <v/>
      </c>
      <c r="BB255" s="45" t="str">
        <f>IF(Sheet1!CW255&lt;&gt;"", "Yes", "")</f>
        <v/>
      </c>
      <c r="BC255" s="45" t="str">
        <f>IF(Sheet1!CX255&lt;&gt;"", "Yes", "")</f>
        <v/>
      </c>
      <c r="BD255" s="45" t="str">
        <f>IF(Sheet1!CY255&lt;&gt;"", "Yes", "")</f>
        <v/>
      </c>
      <c r="BE255" s="45" t="str">
        <f>IF(Sheet1!CZ255="N", "Didn't see one", IF(Sheet1!CZ255="Y", IF(Sheet1!DA255="Y", "It helped", IF(Sheet1!DA255="N", "It didn't help", "")), ""))</f>
        <v/>
      </c>
      <c r="BF255" s="45" t="str">
        <f>IF(Sheet1!DB255&lt;&gt;"", Sheet1!DB255, "")</f>
        <v/>
      </c>
      <c r="BG255" s="45" t="str">
        <f>IF(Sheet1!DC255="Y", "Yes", IF(Sheet1!DC255="N", "No", ""))</f>
        <v/>
      </c>
      <c r="BH255" s="45" t="str">
        <f>IF(Sheet1!DD255="Y", "Yes", IF(Sheet1!DD255="N", "No", ""))</f>
        <v/>
      </c>
      <c r="BI255" s="45" t="str">
        <f>IF(Sheet1!DE255&lt;&gt;"", "Before", IF(Sheet1!DF255&lt;&gt;"", "After", IF(Sheet1!DG255&lt;&gt;"", "Never in a gang","")))</f>
        <v/>
      </c>
      <c r="BJ255" s="45" t="str">
        <f>IF(Sheet1!DG255&lt;&gt;"", "", IF(Sheet1!DH255&lt;&gt;"", Sheet1!DH255, ""))</f>
        <v/>
      </c>
      <c r="BK255" s="45" t="str">
        <f>IF(Sheet1!DI255="Y", "Yes", IF(Sheet1!DI255="N", "No", ""))</f>
        <v/>
      </c>
      <c r="BL255" s="45" t="str">
        <f>IF(Sheet1!DI255="Y", IF(Sheet1!DJ255&lt;&gt;"", Sheet1!DJ255, ""), "")</f>
        <v/>
      </c>
      <c r="BM255" s="45" t="str">
        <f>IF(Sheet1!DL255&lt;&gt;"", Sheet1!DL255, "")</f>
        <v/>
      </c>
      <c r="BN255" s="45" t="str">
        <f>IF(Sheet1!DM255="Y", "Yes", IF(Sheet1!DM255="N", "No", ""))</f>
        <v/>
      </c>
    </row>
    <row r="256" spans="2:66">
      <c r="B256" s="32" t="str">
        <f>IF(Sheet1!B256="M","Male", IF(Sheet1!B256="F","Female",""))</f>
        <v/>
      </c>
      <c r="C256" s="32" t="str">
        <f>IF(Sheet1!C256&lt;&gt;"","&lt;20",IF(Sheet1!D256&lt;&gt;"","21-30",IF(Sheet1!E256&lt;&gt;"","31-40",(IF(Sheet1!F256&lt;&gt;"","41-50",IF(Sheet1!G256&lt;&gt;"","50+",""))))))</f>
        <v/>
      </c>
      <c r="D256" s="32" t="str">
        <f>IF(Sheet1!H256&lt;&gt;"","Latino",IF(Sheet1!I256&lt;&gt;"", "White", IF(Sheet1!J256&lt;&gt;"", "Asian", IF(Sheet1!K256&lt;&gt;"", "African-American",IF(Sheet1!L256&lt;&gt;"", "Other","")))))</f>
        <v/>
      </c>
      <c r="E256" s="32" t="str">
        <f>IF(Sheet1!M256="N","No",IF(Sheet1!M256="Y","Yes",""))</f>
        <v/>
      </c>
      <c r="F256" s="32" t="str">
        <f>IF(Sheet1!N256&lt;&gt;"","Primary",IF(Sheet1!O256&lt;&gt;"","Middle",IF(Sheet1!P256&lt;&gt;"","Some HS",IF(Sheet1!Q256&lt;&gt;"","HS Diploma",IF(Sheet1!R256&lt;&gt;"","Some College",IF(Sheet1!S256&lt;&gt;"","College Diploma",""))))))</f>
        <v/>
      </c>
      <c r="G256" s="32" t="str">
        <f>IF(Sheet1!U256&lt;&gt;"", "&lt;5", IF(Sheet1!V256&lt;&gt;"", "5-19", IF(Sheet1!W256&lt;&gt;"", "20-40", IF(Sheet1!X256&lt;&gt;"", "&gt;40",""))))</f>
        <v/>
      </c>
      <c r="H256" s="32" t="str">
        <f>IF(Sheet1!Y256&lt;&gt;"", "Parents", IF(Sheet1!Z256&lt;&gt;"", "Illegal Activity", IF(Sheet1!AA256&lt;&gt;"", "Gov't Support", IF(Sheet1!AB256&lt;&gt;"", "Other",""))))</f>
        <v/>
      </c>
      <c r="I256" s="32" t="str">
        <f>IF(Sheet1!AC256="Y", "Yes", IF(Sheet1!AC256="N", "No", ""))</f>
        <v/>
      </c>
      <c r="J256" s="32" t="str">
        <f>IF(Sheet1!AD256="N", "0", IF(Sheet1!AE256&lt;&gt;"", "1", IF(Sheet1!AF256&lt;&gt;"", "2-3", IF(Sheet1!AG256&lt;&gt;"", "4-6", IF(Sheet1!AH256&lt;&gt;"", "7+","")))))</f>
        <v/>
      </c>
      <c r="K256" s="32" t="str">
        <f>IF(Sheet1!AI256&lt;&gt;"", "English", IF(Sheet1!AJ256&lt;&gt;"", "Spanish", IF(Sheet1!AK256&lt;&gt;"", "Other","")))</f>
        <v/>
      </c>
      <c r="L256" s="32" t="str">
        <f>IF(Sheet1!AL256&lt;&gt;"","&lt;$20,000",IF(Sheet1!AM256&lt;&gt;"","$20-49K",IF(Sheet1!AN256&lt;&gt;"","$50-100K",IF(Sheet1!AO256&lt;&gt;"","&gt;$100K",""))))</f>
        <v/>
      </c>
      <c r="M256" s="32" t="str">
        <f>IF(Sheet1!AP256="Y", "Yes", IF(Sheet1!AP256="N", "No",""))</f>
        <v/>
      </c>
      <c r="N256" s="51" t="str">
        <f>IF(Sheet1!AQ256="Y", "Yes", IF(Sheet1!AQ256="N", "No",""))</f>
        <v/>
      </c>
      <c r="O256" s="45" t="str">
        <f>IF(Sheet1!AR256="N", 0, IF(Sheet1!AS256&lt;&gt;"", Sheet1!AS256, ""))</f>
        <v/>
      </c>
      <c r="P256" s="45" t="str">
        <f>IF(Sheet1!AT256&lt;&gt;"", "Never", IF(Sheet1!AU256&lt;&gt;"", "Sometimes", IF(Sheet1!AV256&lt;&gt;"", "Often", IF(Sheet1!AW256&lt;&gt;"", "Always",""))))</f>
        <v/>
      </c>
      <c r="Q256" s="45" t="str">
        <f>IF(Sheet1!AX256="Y", "Yes", IF(Sheet1!AX256="N", "No",""))</f>
        <v/>
      </c>
      <c r="R256" s="45" t="str">
        <f>IF(Sheet1!AY256="Y", IF(Sheet1!AZ256&lt;&gt;"", Sheet1!AZ256-Sheet1!DK256+Sheet1!DL256, ""),"")</f>
        <v/>
      </c>
      <c r="S256" s="45" t="str">
        <f>IF(Sheet1!BA256="Y", IF(Sheet1!BB256&lt;&gt;"", Sheet1!BB256-Sheet1!DK256+Sheet1!DL256, ""),"")</f>
        <v/>
      </c>
      <c r="T256" s="45" t="str">
        <f>IF(Sheet1!BC256="Y", IF(Sheet1!BD256&lt;&gt;"", Sheet1!BD256-Sheet1!DK256+Sheet1!DL256, ""),"")</f>
        <v/>
      </c>
      <c r="U256" s="45" t="str">
        <f>IF(Sheet1!BE256="Y", IF(Sheet1!BF256&lt;&gt;"", Sheet1!BF256-Sheet1!DK256+Sheet1!DL256, ""),"")</f>
        <v/>
      </c>
      <c r="V256" s="45" t="str">
        <f>IF(Sheet1!BG256&lt;&gt;"", Sheet1!BG256,"")</f>
        <v/>
      </c>
      <c r="W256" s="45" t="str">
        <f>IF(Sheet1!BH256&lt;&gt;"", Sheet1!BH256,"")</f>
        <v/>
      </c>
      <c r="X256" s="45" t="str">
        <f>IF(Sheet1!BI256&lt;&gt;"", Sheet1!BI256,"")</f>
        <v/>
      </c>
      <c r="Y256" s="45" t="str">
        <f>IF(Sheet1!BJ256="N", 0, IF(Sheet1!BK256&lt;&gt;"", Sheet1!BK256,""))</f>
        <v/>
      </c>
      <c r="Z256" s="45" t="str">
        <f>IF(Sheet1!BK256="N", 0, IF(Sheet1!BL256&lt;&gt;"", Sheet1!BL256,""))</f>
        <v/>
      </c>
      <c r="AA256" s="45" t="str">
        <f>IF(Sheet1!BN256&lt;&gt;"", Sheet1!BN256, "")</f>
        <v/>
      </c>
      <c r="AB256" s="45" t="str">
        <f>IF(Sheet1!BO256="Y", "Yes", IF(Sheet1!BO256="N", "No", IF(Sheet1!BO256="NA", "NA","")))</f>
        <v/>
      </c>
      <c r="AC256" s="45" t="str">
        <f>IF(Sheet1!BO256="N", "No", IF(Sheet1!BO256="NA", "No kids", IF(Sheet1!BP256="Y", "Enough", IF(Sheet1!BP256="N", "Not enough", ""))))</f>
        <v/>
      </c>
      <c r="AD256" s="45" t="str">
        <f>IF(Sheet1!BQ256="Y", "Yes", IF(Sheet1!BQ256="N", "No",""))</f>
        <v/>
      </c>
      <c r="AE256" s="45" t="str">
        <f>IF(Sheet1!BR256&lt;&gt;"", Sheet1!BR256, "")</f>
        <v/>
      </c>
      <c r="AF256" s="45" t="str">
        <f>IF(Sheet1!BS256&lt;&gt;"", "Yes", IF(Sheet1!BT256&lt;&gt;"", "No", IF(Sheet1!BU256&lt;&gt;"", "No surviving parent", IF(Sheet1!BV256&lt;&gt;"", "Don't know",""))))</f>
        <v/>
      </c>
      <c r="AG256" s="45" t="str">
        <f>IF(Sheet1!BW256&lt;&gt;"", "Yes", IF(Sheet1!BX256&lt;&gt;"", "No", IF(Sheet1!BY256&lt;&gt;"", "No surviving parent", IF(Sheet1!BZ256&lt;&gt;"", "Don't know",""))))</f>
        <v/>
      </c>
      <c r="AH256" s="45" t="str">
        <f>IF(Sheet1!CA256&lt;&gt;"", "Yes","")</f>
        <v/>
      </c>
      <c r="AI256" s="45" t="str">
        <f>IF(Sheet1!CB256&lt;&gt;"", "Yes","")</f>
        <v/>
      </c>
      <c r="AJ256" s="45" t="str">
        <f>IF(Sheet1!CC256&lt;&gt;"", "Yes","")</f>
        <v/>
      </c>
      <c r="AK256" s="45" t="str">
        <f>IF(Sheet1!CD256&lt;&gt;"", "Yes","")</f>
        <v/>
      </c>
      <c r="AL256" s="45" t="str">
        <f>IF(Sheet1!CE256&lt;&gt;"", "Yes","")</f>
        <v/>
      </c>
      <c r="AM256" s="45" t="str">
        <f>IF(Sheet1!CF256&lt;&gt;"", Sheet1!CF256, "")</f>
        <v/>
      </c>
      <c r="AN256" s="45" t="str">
        <f>IF(Sheet1!CG256="Y", "Yes", IF(Sheet1!CG256="N", "No",""))</f>
        <v/>
      </c>
      <c r="AO256" s="45" t="str">
        <f>IF(Sheet1!CH256&lt;&gt;"", Sheet1!CH256, "")</f>
        <v/>
      </c>
      <c r="AP256" s="45" t="str">
        <f>IF(Sheet1!CI256&lt;&gt;"", "No family support", IF(Sheet1!CJ256&lt;&gt;"", "A little family support", IF(Sheet1!CK256&lt;&gt;"", "A lot of family support","")))</f>
        <v/>
      </c>
      <c r="AQ256" s="45" t="str">
        <f>IF(Sheet1!CL256&lt;&gt;"", Sheet1!CL256, "")</f>
        <v/>
      </c>
      <c r="AR256" s="45" t="str">
        <f>IF(Sheet1!CM256="Y", "Yes", IF(Sheet1!CM256="N", "No",""))</f>
        <v/>
      </c>
      <c r="AS256" s="45" t="str">
        <f>IF(Sheet1!CN256&lt;&gt;"", "Boys and Girls Club was supportive", "")</f>
        <v/>
      </c>
      <c r="AT256" s="45" t="str">
        <f>IF(Sheet1!CO256&lt;&gt;"", "Supported by Reach program", "")</f>
        <v/>
      </c>
      <c r="AU256" s="45" t="str">
        <f>IF(Sheet1!CP256&lt;&gt;"", "Supported by Girls Inc", "")</f>
        <v/>
      </c>
      <c r="AV256" s="45" t="str">
        <f>IF(Sheet1!CQ256&lt;&gt;"", "Supported by sports teams", "")</f>
        <v/>
      </c>
      <c r="AW256" s="45" t="str">
        <f>IF(Sheet1!CR256&lt;&gt;"", "Supported by other groups", "")</f>
        <v/>
      </c>
      <c r="AX256" s="45" t="str">
        <f>IF(Sheet1!CS256&lt;&gt;"", Sheet1!CS256, "")</f>
        <v/>
      </c>
      <c r="AY256" s="45" t="str">
        <f>IF(Sheet1!CT256="Y", "Yes", IF(Sheet1!CT256="N", "No", ""))</f>
        <v/>
      </c>
      <c r="AZ256" s="45" t="str">
        <f>IF(Sheet1!CU256="Y", "Yes", IF(Sheet1!CU256="N", "No", ""))</f>
        <v/>
      </c>
      <c r="BA256" s="45" t="str">
        <f>IF(Sheet1!CV256&lt;&gt;"", "Yes", "")</f>
        <v/>
      </c>
      <c r="BB256" s="45" t="str">
        <f>IF(Sheet1!CW256&lt;&gt;"", "Yes", "")</f>
        <v/>
      </c>
      <c r="BC256" s="45" t="str">
        <f>IF(Sheet1!CX256&lt;&gt;"", "Yes", "")</f>
        <v/>
      </c>
      <c r="BD256" s="45" t="str">
        <f>IF(Sheet1!CY256&lt;&gt;"", "Yes", "")</f>
        <v/>
      </c>
      <c r="BE256" s="45" t="str">
        <f>IF(Sheet1!CZ256="N", "Didn't see one", IF(Sheet1!CZ256="Y", IF(Sheet1!DA256="Y", "It helped", IF(Sheet1!DA256="N", "It didn't help", "")), ""))</f>
        <v/>
      </c>
      <c r="BF256" s="45" t="str">
        <f>IF(Sheet1!DB256&lt;&gt;"", Sheet1!DB256, "")</f>
        <v/>
      </c>
      <c r="BG256" s="45" t="str">
        <f>IF(Sheet1!DC256="Y", "Yes", IF(Sheet1!DC256="N", "No", ""))</f>
        <v/>
      </c>
      <c r="BH256" s="45" t="str">
        <f>IF(Sheet1!DD256="Y", "Yes", IF(Sheet1!DD256="N", "No", ""))</f>
        <v/>
      </c>
      <c r="BI256" s="45" t="str">
        <f>IF(Sheet1!DE256&lt;&gt;"", "Before", IF(Sheet1!DF256&lt;&gt;"", "After", IF(Sheet1!DG256&lt;&gt;"", "Never in a gang","")))</f>
        <v/>
      </c>
      <c r="BJ256" s="45" t="str">
        <f>IF(Sheet1!DG256&lt;&gt;"", "", IF(Sheet1!DH256&lt;&gt;"", Sheet1!DH256, ""))</f>
        <v/>
      </c>
      <c r="BK256" s="45" t="str">
        <f>IF(Sheet1!DI256="Y", "Yes", IF(Sheet1!DI256="N", "No", ""))</f>
        <v/>
      </c>
      <c r="BL256" s="45" t="str">
        <f>IF(Sheet1!DI256="Y", IF(Sheet1!DJ256&lt;&gt;"", Sheet1!DJ256, ""), "")</f>
        <v/>
      </c>
      <c r="BM256" s="45" t="str">
        <f>IF(Sheet1!DL256&lt;&gt;"", Sheet1!DL256, "")</f>
        <v/>
      </c>
      <c r="BN256" s="45" t="str">
        <f>IF(Sheet1!DM256="Y", "Yes", IF(Sheet1!DM256="N", "No", ""))</f>
        <v/>
      </c>
    </row>
    <row r="257" spans="2:66">
      <c r="B257" s="32" t="str">
        <f>IF(Sheet1!B257="M","Male", IF(Sheet1!B257="F","Female",""))</f>
        <v/>
      </c>
      <c r="C257" s="32" t="str">
        <f>IF(Sheet1!C257&lt;&gt;"","&lt;20",IF(Sheet1!D257&lt;&gt;"","21-30",IF(Sheet1!E257&lt;&gt;"","31-40",(IF(Sheet1!F257&lt;&gt;"","41-50",IF(Sheet1!G257&lt;&gt;"","50+",""))))))</f>
        <v/>
      </c>
      <c r="D257" s="32" t="str">
        <f>IF(Sheet1!H257&lt;&gt;"","Latino",IF(Sheet1!I257&lt;&gt;"", "White", IF(Sheet1!J257&lt;&gt;"", "Asian", IF(Sheet1!K257&lt;&gt;"", "African-American",IF(Sheet1!L257&lt;&gt;"", "Other","")))))</f>
        <v/>
      </c>
      <c r="E257" s="32" t="str">
        <f>IF(Sheet1!M257="N","No",IF(Sheet1!M257="Y","Yes",""))</f>
        <v/>
      </c>
      <c r="F257" s="32" t="str">
        <f>IF(Sheet1!N257&lt;&gt;"","Primary",IF(Sheet1!O257&lt;&gt;"","Middle",IF(Sheet1!P257&lt;&gt;"","Some HS",IF(Sheet1!Q257&lt;&gt;"","HS Diploma",IF(Sheet1!R257&lt;&gt;"","Some College",IF(Sheet1!S257&lt;&gt;"","College Diploma",""))))))</f>
        <v/>
      </c>
      <c r="G257" s="32" t="str">
        <f>IF(Sheet1!U257&lt;&gt;"", "&lt;5", IF(Sheet1!V257&lt;&gt;"", "5-19", IF(Sheet1!W257&lt;&gt;"", "20-40", IF(Sheet1!X257&lt;&gt;"", "&gt;40",""))))</f>
        <v/>
      </c>
      <c r="H257" s="32" t="str">
        <f>IF(Sheet1!Y257&lt;&gt;"", "Parents", IF(Sheet1!Z257&lt;&gt;"", "Illegal Activity", IF(Sheet1!AA257&lt;&gt;"", "Gov't Support", IF(Sheet1!AB257&lt;&gt;"", "Other",""))))</f>
        <v/>
      </c>
      <c r="I257" s="32" t="str">
        <f>IF(Sheet1!AC257="Y", "Yes", IF(Sheet1!AC257="N", "No", ""))</f>
        <v/>
      </c>
      <c r="J257" s="32" t="str">
        <f>IF(Sheet1!AD257="N", "0", IF(Sheet1!AE257&lt;&gt;"", "1", IF(Sheet1!AF257&lt;&gt;"", "2-3", IF(Sheet1!AG257&lt;&gt;"", "4-6", IF(Sheet1!AH257&lt;&gt;"", "7+","")))))</f>
        <v/>
      </c>
      <c r="K257" s="32" t="str">
        <f>IF(Sheet1!AI257&lt;&gt;"", "English", IF(Sheet1!AJ257&lt;&gt;"", "Spanish", IF(Sheet1!AK257&lt;&gt;"", "Other","")))</f>
        <v/>
      </c>
      <c r="L257" s="32" t="str">
        <f>IF(Sheet1!AL257&lt;&gt;"","&lt;$20,000",IF(Sheet1!AM257&lt;&gt;"","$20-49K",IF(Sheet1!AN257&lt;&gt;"","$50-100K",IF(Sheet1!AO257&lt;&gt;"","&gt;$100K",""))))</f>
        <v/>
      </c>
      <c r="M257" s="32" t="str">
        <f>IF(Sheet1!AP257="Y", "Yes", IF(Sheet1!AP257="N", "No",""))</f>
        <v/>
      </c>
      <c r="N257" s="51" t="str">
        <f>IF(Sheet1!AQ257="Y", "Yes", IF(Sheet1!AQ257="N", "No",""))</f>
        <v/>
      </c>
      <c r="O257" s="45" t="str">
        <f>IF(Sheet1!AR257="N", 0, IF(Sheet1!AS257&lt;&gt;"", Sheet1!AS257, ""))</f>
        <v/>
      </c>
      <c r="P257" s="45" t="str">
        <f>IF(Sheet1!AT257&lt;&gt;"", "Never", IF(Sheet1!AU257&lt;&gt;"", "Sometimes", IF(Sheet1!AV257&lt;&gt;"", "Often", IF(Sheet1!AW257&lt;&gt;"", "Always",""))))</f>
        <v/>
      </c>
      <c r="Q257" s="45" t="str">
        <f>IF(Sheet1!AX257="Y", "Yes", IF(Sheet1!AX257="N", "No",""))</f>
        <v/>
      </c>
      <c r="R257" s="45" t="str">
        <f>IF(Sheet1!AY257="Y", IF(Sheet1!AZ257&lt;&gt;"", Sheet1!AZ257-Sheet1!DK257+Sheet1!DL257, ""),"")</f>
        <v/>
      </c>
      <c r="S257" s="45" t="str">
        <f>IF(Sheet1!BA257="Y", IF(Sheet1!BB257&lt;&gt;"", Sheet1!BB257-Sheet1!DK257+Sheet1!DL257, ""),"")</f>
        <v/>
      </c>
      <c r="T257" s="45" t="str">
        <f>IF(Sheet1!BC257="Y", IF(Sheet1!BD257&lt;&gt;"", Sheet1!BD257-Sheet1!DK257+Sheet1!DL257, ""),"")</f>
        <v/>
      </c>
      <c r="U257" s="45" t="str">
        <f>IF(Sheet1!BE257="Y", IF(Sheet1!BF257&lt;&gt;"", Sheet1!BF257-Sheet1!DK257+Sheet1!DL257, ""),"")</f>
        <v/>
      </c>
      <c r="V257" s="45" t="str">
        <f>IF(Sheet1!BG257&lt;&gt;"", Sheet1!BG257,"")</f>
        <v/>
      </c>
      <c r="W257" s="45" t="str">
        <f>IF(Sheet1!BH257&lt;&gt;"", Sheet1!BH257,"")</f>
        <v/>
      </c>
      <c r="X257" s="45" t="str">
        <f>IF(Sheet1!BI257&lt;&gt;"", Sheet1!BI257,"")</f>
        <v/>
      </c>
      <c r="Y257" s="45" t="str">
        <f>IF(Sheet1!BJ257="N", 0, IF(Sheet1!BK257&lt;&gt;"", Sheet1!BK257,""))</f>
        <v/>
      </c>
      <c r="Z257" s="45" t="str">
        <f>IF(Sheet1!BK257="N", 0, IF(Sheet1!BL257&lt;&gt;"", Sheet1!BL257,""))</f>
        <v/>
      </c>
      <c r="AA257" s="45" t="str">
        <f>IF(Sheet1!BN257&lt;&gt;"", Sheet1!BN257, "")</f>
        <v/>
      </c>
      <c r="AB257" s="45" t="str">
        <f>IF(Sheet1!BO257="Y", "Yes", IF(Sheet1!BO257="N", "No", IF(Sheet1!BO257="NA", "NA","")))</f>
        <v/>
      </c>
      <c r="AC257" s="45" t="str">
        <f>IF(Sheet1!BO257="N", "No", IF(Sheet1!BO257="NA", "No kids", IF(Sheet1!BP257="Y", "Enough", IF(Sheet1!BP257="N", "Not enough", ""))))</f>
        <v/>
      </c>
      <c r="AD257" s="45" t="str">
        <f>IF(Sheet1!BQ257="Y", "Yes", IF(Sheet1!BQ257="N", "No",""))</f>
        <v/>
      </c>
      <c r="AE257" s="45" t="str">
        <f>IF(Sheet1!BR257&lt;&gt;"", Sheet1!BR257, "")</f>
        <v/>
      </c>
      <c r="AF257" s="45" t="str">
        <f>IF(Sheet1!BS257&lt;&gt;"", "Yes", IF(Sheet1!BT257&lt;&gt;"", "No", IF(Sheet1!BU257&lt;&gt;"", "No surviving parent", IF(Sheet1!BV257&lt;&gt;"", "Don't know",""))))</f>
        <v/>
      </c>
      <c r="AG257" s="45" t="str">
        <f>IF(Sheet1!BW257&lt;&gt;"", "Yes", IF(Sheet1!BX257&lt;&gt;"", "No", IF(Sheet1!BY257&lt;&gt;"", "No surviving parent", IF(Sheet1!BZ257&lt;&gt;"", "Don't know",""))))</f>
        <v/>
      </c>
      <c r="AH257" s="45" t="str">
        <f>IF(Sheet1!CA257&lt;&gt;"", "Yes","")</f>
        <v/>
      </c>
      <c r="AI257" s="45" t="str">
        <f>IF(Sheet1!CB257&lt;&gt;"", "Yes","")</f>
        <v/>
      </c>
      <c r="AJ257" s="45" t="str">
        <f>IF(Sheet1!CC257&lt;&gt;"", "Yes","")</f>
        <v/>
      </c>
      <c r="AK257" s="45" t="str">
        <f>IF(Sheet1!CD257&lt;&gt;"", "Yes","")</f>
        <v/>
      </c>
      <c r="AL257" s="45" t="str">
        <f>IF(Sheet1!CE257&lt;&gt;"", "Yes","")</f>
        <v/>
      </c>
      <c r="AM257" s="45" t="str">
        <f>IF(Sheet1!CF257&lt;&gt;"", Sheet1!CF257, "")</f>
        <v/>
      </c>
      <c r="AN257" s="45" t="str">
        <f>IF(Sheet1!CG257="Y", "Yes", IF(Sheet1!CG257="N", "No",""))</f>
        <v/>
      </c>
      <c r="AO257" s="45" t="str">
        <f>IF(Sheet1!CH257&lt;&gt;"", Sheet1!CH257, "")</f>
        <v/>
      </c>
      <c r="AP257" s="45" t="str">
        <f>IF(Sheet1!CI257&lt;&gt;"", "No family support", IF(Sheet1!CJ257&lt;&gt;"", "A little family support", IF(Sheet1!CK257&lt;&gt;"", "A lot of family support","")))</f>
        <v/>
      </c>
      <c r="AQ257" s="45" t="str">
        <f>IF(Sheet1!CL257&lt;&gt;"", Sheet1!CL257, "")</f>
        <v/>
      </c>
      <c r="AR257" s="45" t="str">
        <f>IF(Sheet1!CM257="Y", "Yes", IF(Sheet1!CM257="N", "No",""))</f>
        <v/>
      </c>
      <c r="AS257" s="45" t="str">
        <f>IF(Sheet1!CN257&lt;&gt;"", "Boys and Girls Club was supportive", "")</f>
        <v/>
      </c>
      <c r="AT257" s="45" t="str">
        <f>IF(Sheet1!CO257&lt;&gt;"", "Supported by Reach program", "")</f>
        <v/>
      </c>
      <c r="AU257" s="45" t="str">
        <f>IF(Sheet1!CP257&lt;&gt;"", "Supported by Girls Inc", "")</f>
        <v/>
      </c>
      <c r="AV257" s="45" t="str">
        <f>IF(Sheet1!CQ257&lt;&gt;"", "Supported by sports teams", "")</f>
        <v/>
      </c>
      <c r="AW257" s="45" t="str">
        <f>IF(Sheet1!CR257&lt;&gt;"", "Supported by other groups", "")</f>
        <v/>
      </c>
      <c r="AX257" s="45" t="str">
        <f>IF(Sheet1!CS257&lt;&gt;"", Sheet1!CS257, "")</f>
        <v/>
      </c>
      <c r="AY257" s="45" t="str">
        <f>IF(Sheet1!CT257="Y", "Yes", IF(Sheet1!CT257="N", "No", ""))</f>
        <v/>
      </c>
      <c r="AZ257" s="45" t="str">
        <f>IF(Sheet1!CU257="Y", "Yes", IF(Sheet1!CU257="N", "No", ""))</f>
        <v/>
      </c>
      <c r="BA257" s="45" t="str">
        <f>IF(Sheet1!CV257&lt;&gt;"", "Yes", "")</f>
        <v/>
      </c>
      <c r="BB257" s="45" t="str">
        <f>IF(Sheet1!CW257&lt;&gt;"", "Yes", "")</f>
        <v/>
      </c>
      <c r="BC257" s="45" t="str">
        <f>IF(Sheet1!CX257&lt;&gt;"", "Yes", "")</f>
        <v/>
      </c>
      <c r="BD257" s="45" t="str">
        <f>IF(Sheet1!CY257&lt;&gt;"", "Yes", "")</f>
        <v/>
      </c>
      <c r="BE257" s="45" t="str">
        <f>IF(Sheet1!CZ257="N", "Didn't see one", IF(Sheet1!CZ257="Y", IF(Sheet1!DA257="Y", "It helped", IF(Sheet1!DA257="N", "It didn't help", "")), ""))</f>
        <v/>
      </c>
      <c r="BF257" s="45" t="str">
        <f>IF(Sheet1!DB257&lt;&gt;"", Sheet1!DB257, "")</f>
        <v/>
      </c>
      <c r="BG257" s="45" t="str">
        <f>IF(Sheet1!DC257="Y", "Yes", IF(Sheet1!DC257="N", "No", ""))</f>
        <v/>
      </c>
      <c r="BH257" s="45" t="str">
        <f>IF(Sheet1!DD257="Y", "Yes", IF(Sheet1!DD257="N", "No", ""))</f>
        <v/>
      </c>
      <c r="BI257" s="45" t="str">
        <f>IF(Sheet1!DE257&lt;&gt;"", "Before", IF(Sheet1!DF257&lt;&gt;"", "After", IF(Sheet1!DG257&lt;&gt;"", "Never in a gang","")))</f>
        <v/>
      </c>
      <c r="BJ257" s="45" t="str">
        <f>IF(Sheet1!DG257&lt;&gt;"", "", IF(Sheet1!DH257&lt;&gt;"", Sheet1!DH257, ""))</f>
        <v/>
      </c>
      <c r="BK257" s="45" t="str">
        <f>IF(Sheet1!DI257="Y", "Yes", IF(Sheet1!DI257="N", "No", ""))</f>
        <v/>
      </c>
      <c r="BL257" s="45" t="str">
        <f>IF(Sheet1!DI257="Y", IF(Sheet1!DJ257&lt;&gt;"", Sheet1!DJ257, ""), "")</f>
        <v/>
      </c>
      <c r="BM257" s="45" t="str">
        <f>IF(Sheet1!DL257&lt;&gt;"", Sheet1!DL257, "")</f>
        <v/>
      </c>
      <c r="BN257" s="45" t="str">
        <f>IF(Sheet1!DM257="Y", "Yes", IF(Sheet1!DM257="N", "No", ""))</f>
        <v/>
      </c>
    </row>
    <row r="258" spans="2:66">
      <c r="B258" s="32" t="str">
        <f>IF(Sheet1!B258="M","Male", IF(Sheet1!B258="F","Female",""))</f>
        <v/>
      </c>
      <c r="C258" s="32" t="str">
        <f>IF(Sheet1!C258&lt;&gt;"","&lt;20",IF(Sheet1!D258&lt;&gt;"","21-30",IF(Sheet1!E258&lt;&gt;"","31-40",(IF(Sheet1!F258&lt;&gt;"","41-50",IF(Sheet1!G258&lt;&gt;"","50+",""))))))</f>
        <v/>
      </c>
      <c r="D258" s="32" t="str">
        <f>IF(Sheet1!H258&lt;&gt;"","Latino",IF(Sheet1!I258&lt;&gt;"", "White", IF(Sheet1!J258&lt;&gt;"", "Asian", IF(Sheet1!K258&lt;&gt;"", "African-American",IF(Sheet1!L258&lt;&gt;"", "Other","")))))</f>
        <v/>
      </c>
      <c r="E258" s="32" t="str">
        <f>IF(Sheet1!M258="N","No",IF(Sheet1!M258="Y","Yes",""))</f>
        <v/>
      </c>
      <c r="F258" s="32" t="str">
        <f>IF(Sheet1!N258&lt;&gt;"","Primary",IF(Sheet1!O258&lt;&gt;"","Middle",IF(Sheet1!P258&lt;&gt;"","Some HS",IF(Sheet1!Q258&lt;&gt;"","HS Diploma",IF(Sheet1!R258&lt;&gt;"","Some College",IF(Sheet1!S258&lt;&gt;"","College Diploma",""))))))</f>
        <v/>
      </c>
      <c r="G258" s="32" t="str">
        <f>IF(Sheet1!U258&lt;&gt;"", "&lt;5", IF(Sheet1!V258&lt;&gt;"", "5-19", IF(Sheet1!W258&lt;&gt;"", "20-40", IF(Sheet1!X258&lt;&gt;"", "&gt;40",""))))</f>
        <v/>
      </c>
      <c r="H258" s="32" t="str">
        <f>IF(Sheet1!Y258&lt;&gt;"", "Parents", IF(Sheet1!Z258&lt;&gt;"", "Illegal Activity", IF(Sheet1!AA258&lt;&gt;"", "Gov't Support", IF(Sheet1!AB258&lt;&gt;"", "Other",""))))</f>
        <v/>
      </c>
      <c r="I258" s="32" t="str">
        <f>IF(Sheet1!AC258="Y", "Yes", IF(Sheet1!AC258="N", "No", ""))</f>
        <v/>
      </c>
      <c r="J258" s="32" t="str">
        <f>IF(Sheet1!AD258="N", "0", IF(Sheet1!AE258&lt;&gt;"", "1", IF(Sheet1!AF258&lt;&gt;"", "2-3", IF(Sheet1!AG258&lt;&gt;"", "4-6", IF(Sheet1!AH258&lt;&gt;"", "7+","")))))</f>
        <v/>
      </c>
      <c r="K258" s="32" t="str">
        <f>IF(Sheet1!AI258&lt;&gt;"", "English", IF(Sheet1!AJ258&lt;&gt;"", "Spanish", IF(Sheet1!AK258&lt;&gt;"", "Other","")))</f>
        <v/>
      </c>
      <c r="L258" s="32" t="str">
        <f>IF(Sheet1!AL258&lt;&gt;"","&lt;$20,000",IF(Sheet1!AM258&lt;&gt;"","$20-49K",IF(Sheet1!AN258&lt;&gt;"","$50-100K",IF(Sheet1!AO258&lt;&gt;"","&gt;$100K",""))))</f>
        <v/>
      </c>
      <c r="M258" s="32" t="str">
        <f>IF(Sheet1!AP258="Y", "Yes", IF(Sheet1!AP258="N", "No",""))</f>
        <v/>
      </c>
      <c r="N258" s="51" t="str">
        <f>IF(Sheet1!AQ258="Y", "Yes", IF(Sheet1!AQ258="N", "No",""))</f>
        <v/>
      </c>
      <c r="O258" s="45" t="str">
        <f>IF(Sheet1!AR258="N", 0, IF(Sheet1!AS258&lt;&gt;"", Sheet1!AS258, ""))</f>
        <v/>
      </c>
      <c r="P258" s="45" t="str">
        <f>IF(Sheet1!AT258&lt;&gt;"", "Never", IF(Sheet1!AU258&lt;&gt;"", "Sometimes", IF(Sheet1!AV258&lt;&gt;"", "Often", IF(Sheet1!AW258&lt;&gt;"", "Always",""))))</f>
        <v/>
      </c>
      <c r="Q258" s="45" t="str">
        <f>IF(Sheet1!AX258="Y", "Yes", IF(Sheet1!AX258="N", "No",""))</f>
        <v/>
      </c>
      <c r="R258" s="45" t="str">
        <f>IF(Sheet1!AY258="Y", IF(Sheet1!AZ258&lt;&gt;"", Sheet1!AZ258-Sheet1!DK258+Sheet1!DL258, ""),"")</f>
        <v/>
      </c>
      <c r="S258" s="45" t="str">
        <f>IF(Sheet1!BA258="Y", IF(Sheet1!BB258&lt;&gt;"", Sheet1!BB258-Sheet1!DK258+Sheet1!DL258, ""),"")</f>
        <v/>
      </c>
      <c r="T258" s="45" t="str">
        <f>IF(Sheet1!BC258="Y", IF(Sheet1!BD258&lt;&gt;"", Sheet1!BD258-Sheet1!DK258+Sheet1!DL258, ""),"")</f>
        <v/>
      </c>
      <c r="U258" s="45" t="str">
        <f>IF(Sheet1!BE258="Y", IF(Sheet1!BF258&lt;&gt;"", Sheet1!BF258-Sheet1!DK258+Sheet1!DL258, ""),"")</f>
        <v/>
      </c>
      <c r="V258" s="45" t="str">
        <f>IF(Sheet1!BG258&lt;&gt;"", Sheet1!BG258,"")</f>
        <v/>
      </c>
      <c r="W258" s="45" t="str">
        <f>IF(Sheet1!BH258&lt;&gt;"", Sheet1!BH258,"")</f>
        <v/>
      </c>
      <c r="X258" s="45" t="str">
        <f>IF(Sheet1!BI258&lt;&gt;"", Sheet1!BI258,"")</f>
        <v/>
      </c>
      <c r="Y258" s="45" t="str">
        <f>IF(Sheet1!BJ258="N", 0, IF(Sheet1!BK258&lt;&gt;"", Sheet1!BK258,""))</f>
        <v/>
      </c>
      <c r="Z258" s="45" t="str">
        <f>IF(Sheet1!BK258="N", 0, IF(Sheet1!BL258&lt;&gt;"", Sheet1!BL258,""))</f>
        <v/>
      </c>
      <c r="AA258" s="45" t="str">
        <f>IF(Sheet1!BN258&lt;&gt;"", Sheet1!BN258, "")</f>
        <v/>
      </c>
      <c r="AB258" s="45" t="str">
        <f>IF(Sheet1!BO258="Y", "Yes", IF(Sheet1!BO258="N", "No", IF(Sheet1!BO258="NA", "NA","")))</f>
        <v/>
      </c>
      <c r="AC258" s="45" t="str">
        <f>IF(Sheet1!BO258="N", "No", IF(Sheet1!BO258="NA", "No kids", IF(Sheet1!BP258="Y", "Enough", IF(Sheet1!BP258="N", "Not enough", ""))))</f>
        <v/>
      </c>
      <c r="AD258" s="45" t="str">
        <f>IF(Sheet1!BQ258="Y", "Yes", IF(Sheet1!BQ258="N", "No",""))</f>
        <v/>
      </c>
      <c r="AE258" s="45" t="str">
        <f>IF(Sheet1!BR258&lt;&gt;"", Sheet1!BR258, "")</f>
        <v/>
      </c>
      <c r="AF258" s="45" t="str">
        <f>IF(Sheet1!BS258&lt;&gt;"", "Yes", IF(Sheet1!BT258&lt;&gt;"", "No", IF(Sheet1!BU258&lt;&gt;"", "No surviving parent", IF(Sheet1!BV258&lt;&gt;"", "Don't know",""))))</f>
        <v/>
      </c>
      <c r="AG258" s="45" t="str">
        <f>IF(Sheet1!BW258&lt;&gt;"", "Yes", IF(Sheet1!BX258&lt;&gt;"", "No", IF(Sheet1!BY258&lt;&gt;"", "No surviving parent", IF(Sheet1!BZ258&lt;&gt;"", "Don't know",""))))</f>
        <v/>
      </c>
      <c r="AH258" s="45" t="str">
        <f>IF(Sheet1!CA258&lt;&gt;"", "Yes","")</f>
        <v/>
      </c>
      <c r="AI258" s="45" t="str">
        <f>IF(Sheet1!CB258&lt;&gt;"", "Yes","")</f>
        <v/>
      </c>
      <c r="AJ258" s="45" t="str">
        <f>IF(Sheet1!CC258&lt;&gt;"", "Yes","")</f>
        <v/>
      </c>
      <c r="AK258" s="45" t="str">
        <f>IF(Sheet1!CD258&lt;&gt;"", "Yes","")</f>
        <v/>
      </c>
      <c r="AL258" s="45" t="str">
        <f>IF(Sheet1!CE258&lt;&gt;"", "Yes","")</f>
        <v/>
      </c>
      <c r="AM258" s="45" t="str">
        <f>IF(Sheet1!CF258&lt;&gt;"", Sheet1!CF258, "")</f>
        <v/>
      </c>
      <c r="AN258" s="45" t="str">
        <f>IF(Sheet1!CG258="Y", "Yes", IF(Sheet1!CG258="N", "No",""))</f>
        <v/>
      </c>
      <c r="AO258" s="45" t="str">
        <f>IF(Sheet1!CH258&lt;&gt;"", Sheet1!CH258, "")</f>
        <v/>
      </c>
      <c r="AP258" s="45" t="str">
        <f>IF(Sheet1!CI258&lt;&gt;"", "No family support", IF(Sheet1!CJ258&lt;&gt;"", "A little family support", IF(Sheet1!CK258&lt;&gt;"", "A lot of family support","")))</f>
        <v/>
      </c>
      <c r="AQ258" s="45" t="str">
        <f>IF(Sheet1!CL258&lt;&gt;"", Sheet1!CL258, "")</f>
        <v/>
      </c>
      <c r="AR258" s="45" t="str">
        <f>IF(Sheet1!CM258="Y", "Yes", IF(Sheet1!CM258="N", "No",""))</f>
        <v/>
      </c>
      <c r="AS258" s="45" t="str">
        <f>IF(Sheet1!CN258&lt;&gt;"", "Boys and Girls Club was supportive", "")</f>
        <v/>
      </c>
      <c r="AT258" s="45" t="str">
        <f>IF(Sheet1!CO258&lt;&gt;"", "Supported by Reach program", "")</f>
        <v/>
      </c>
      <c r="AU258" s="45" t="str">
        <f>IF(Sheet1!CP258&lt;&gt;"", "Supported by Girls Inc", "")</f>
        <v/>
      </c>
      <c r="AV258" s="45" t="str">
        <f>IF(Sheet1!CQ258&lt;&gt;"", "Supported by sports teams", "")</f>
        <v/>
      </c>
      <c r="AW258" s="45" t="str">
        <f>IF(Sheet1!CR258&lt;&gt;"", "Supported by other groups", "")</f>
        <v/>
      </c>
      <c r="AX258" s="45" t="str">
        <f>IF(Sheet1!CS258&lt;&gt;"", Sheet1!CS258, "")</f>
        <v/>
      </c>
      <c r="AY258" s="45" t="str">
        <f>IF(Sheet1!CT258="Y", "Yes", IF(Sheet1!CT258="N", "No", ""))</f>
        <v/>
      </c>
      <c r="AZ258" s="45" t="str">
        <f>IF(Sheet1!CU258="Y", "Yes", IF(Sheet1!CU258="N", "No", ""))</f>
        <v/>
      </c>
      <c r="BA258" s="45" t="str">
        <f>IF(Sheet1!CV258&lt;&gt;"", "Yes", "")</f>
        <v/>
      </c>
      <c r="BB258" s="45" t="str">
        <f>IF(Sheet1!CW258&lt;&gt;"", "Yes", "")</f>
        <v/>
      </c>
      <c r="BC258" s="45" t="str">
        <f>IF(Sheet1!CX258&lt;&gt;"", "Yes", "")</f>
        <v/>
      </c>
      <c r="BD258" s="45" t="str">
        <f>IF(Sheet1!CY258&lt;&gt;"", "Yes", "")</f>
        <v/>
      </c>
      <c r="BE258" s="45" t="str">
        <f>IF(Sheet1!CZ258="N", "Didn't see one", IF(Sheet1!CZ258="Y", IF(Sheet1!DA258="Y", "It helped", IF(Sheet1!DA258="N", "It didn't help", "")), ""))</f>
        <v/>
      </c>
      <c r="BF258" s="45" t="str">
        <f>IF(Sheet1!DB258&lt;&gt;"", Sheet1!DB258, "")</f>
        <v/>
      </c>
      <c r="BG258" s="45" t="str">
        <f>IF(Sheet1!DC258="Y", "Yes", IF(Sheet1!DC258="N", "No", ""))</f>
        <v/>
      </c>
      <c r="BH258" s="45" t="str">
        <f>IF(Sheet1!DD258="Y", "Yes", IF(Sheet1!DD258="N", "No", ""))</f>
        <v/>
      </c>
      <c r="BI258" s="45" t="str">
        <f>IF(Sheet1!DE258&lt;&gt;"", "Before", IF(Sheet1!DF258&lt;&gt;"", "After", IF(Sheet1!DG258&lt;&gt;"", "Never in a gang","")))</f>
        <v/>
      </c>
      <c r="BJ258" s="45" t="str">
        <f>IF(Sheet1!DG258&lt;&gt;"", "", IF(Sheet1!DH258&lt;&gt;"", Sheet1!DH258, ""))</f>
        <v/>
      </c>
      <c r="BK258" s="45" t="str">
        <f>IF(Sheet1!DI258="Y", "Yes", IF(Sheet1!DI258="N", "No", ""))</f>
        <v/>
      </c>
      <c r="BL258" s="45" t="str">
        <f>IF(Sheet1!DI258="Y", IF(Sheet1!DJ258&lt;&gt;"", Sheet1!DJ258, ""), "")</f>
        <v/>
      </c>
      <c r="BM258" s="45" t="str">
        <f>IF(Sheet1!DL258&lt;&gt;"", Sheet1!DL258, "")</f>
        <v/>
      </c>
      <c r="BN258" s="45" t="str">
        <f>IF(Sheet1!DM258="Y", "Yes", IF(Sheet1!DM258="N", "No", ""))</f>
        <v/>
      </c>
    </row>
    <row r="259" spans="2:66">
      <c r="B259" s="32" t="str">
        <f>IF(Sheet1!B259="M","Male", IF(Sheet1!B259="F","Female",""))</f>
        <v/>
      </c>
      <c r="C259" s="32" t="str">
        <f>IF(Sheet1!C259&lt;&gt;"","&lt;20",IF(Sheet1!D259&lt;&gt;"","21-30",IF(Sheet1!E259&lt;&gt;"","31-40",(IF(Sheet1!F259&lt;&gt;"","41-50",IF(Sheet1!G259&lt;&gt;"","50+",""))))))</f>
        <v/>
      </c>
      <c r="D259" s="32" t="str">
        <f>IF(Sheet1!H259&lt;&gt;"","Latino",IF(Sheet1!I259&lt;&gt;"", "White", IF(Sheet1!J259&lt;&gt;"", "Asian", IF(Sheet1!K259&lt;&gt;"", "African-American",IF(Sheet1!L259&lt;&gt;"", "Other","")))))</f>
        <v/>
      </c>
      <c r="E259" s="32" t="str">
        <f>IF(Sheet1!M259="N","No",IF(Sheet1!M259="Y","Yes",""))</f>
        <v/>
      </c>
      <c r="F259" s="32" t="str">
        <f>IF(Sheet1!N259&lt;&gt;"","Primary",IF(Sheet1!O259&lt;&gt;"","Middle",IF(Sheet1!P259&lt;&gt;"","Some HS",IF(Sheet1!Q259&lt;&gt;"","HS Diploma",IF(Sheet1!R259&lt;&gt;"","Some College",IF(Sheet1!S259&lt;&gt;"","College Diploma",""))))))</f>
        <v/>
      </c>
      <c r="G259" s="32" t="str">
        <f>IF(Sheet1!U259&lt;&gt;"", "&lt;5", IF(Sheet1!V259&lt;&gt;"", "5-19", IF(Sheet1!W259&lt;&gt;"", "20-40", IF(Sheet1!X259&lt;&gt;"", "&gt;40",""))))</f>
        <v/>
      </c>
      <c r="H259" s="32" t="str">
        <f>IF(Sheet1!Y259&lt;&gt;"", "Parents", IF(Sheet1!Z259&lt;&gt;"", "Illegal Activity", IF(Sheet1!AA259&lt;&gt;"", "Gov't Support", IF(Sheet1!AB259&lt;&gt;"", "Other",""))))</f>
        <v/>
      </c>
      <c r="I259" s="32" t="str">
        <f>IF(Sheet1!AC259="Y", "Yes", IF(Sheet1!AC259="N", "No", ""))</f>
        <v/>
      </c>
      <c r="J259" s="32" t="str">
        <f>IF(Sheet1!AD259="N", "0", IF(Sheet1!AE259&lt;&gt;"", "1", IF(Sheet1!AF259&lt;&gt;"", "2-3", IF(Sheet1!AG259&lt;&gt;"", "4-6", IF(Sheet1!AH259&lt;&gt;"", "7+","")))))</f>
        <v/>
      </c>
      <c r="K259" s="32" t="str">
        <f>IF(Sheet1!AI259&lt;&gt;"", "English", IF(Sheet1!AJ259&lt;&gt;"", "Spanish", IF(Sheet1!AK259&lt;&gt;"", "Other","")))</f>
        <v/>
      </c>
      <c r="L259" s="32" t="str">
        <f>IF(Sheet1!AL259&lt;&gt;"","&lt;$20,000",IF(Sheet1!AM259&lt;&gt;"","$20-49K",IF(Sheet1!AN259&lt;&gt;"","$50-100K",IF(Sheet1!AO259&lt;&gt;"","&gt;$100K",""))))</f>
        <v/>
      </c>
      <c r="M259" s="32" t="str">
        <f>IF(Sheet1!AP259="Y", "Yes", IF(Sheet1!AP259="N", "No",""))</f>
        <v/>
      </c>
      <c r="N259" s="51" t="str">
        <f>IF(Sheet1!AQ259="Y", "Yes", IF(Sheet1!AQ259="N", "No",""))</f>
        <v/>
      </c>
      <c r="O259" s="45" t="str">
        <f>IF(Sheet1!AR259="N", 0, IF(Sheet1!AS259&lt;&gt;"", Sheet1!AS259, ""))</f>
        <v/>
      </c>
      <c r="P259" s="45" t="str">
        <f>IF(Sheet1!AT259&lt;&gt;"", "Never", IF(Sheet1!AU259&lt;&gt;"", "Sometimes", IF(Sheet1!AV259&lt;&gt;"", "Often", IF(Sheet1!AW259&lt;&gt;"", "Always",""))))</f>
        <v/>
      </c>
      <c r="Q259" s="45" t="str">
        <f>IF(Sheet1!AX259="Y", "Yes", IF(Sheet1!AX259="N", "No",""))</f>
        <v/>
      </c>
      <c r="R259" s="45" t="str">
        <f>IF(Sheet1!AY259="Y", IF(Sheet1!AZ259&lt;&gt;"", Sheet1!AZ259-Sheet1!DK259+Sheet1!DL259, ""),"")</f>
        <v/>
      </c>
      <c r="S259" s="45" t="str">
        <f>IF(Sheet1!BA259="Y", IF(Sheet1!BB259&lt;&gt;"", Sheet1!BB259-Sheet1!DK259+Sheet1!DL259, ""),"")</f>
        <v/>
      </c>
      <c r="T259" s="45" t="str">
        <f>IF(Sheet1!BC259="Y", IF(Sheet1!BD259&lt;&gt;"", Sheet1!BD259-Sheet1!DK259+Sheet1!DL259, ""),"")</f>
        <v/>
      </c>
      <c r="U259" s="45" t="str">
        <f>IF(Sheet1!BE259="Y", IF(Sheet1!BF259&lt;&gt;"", Sheet1!BF259-Sheet1!DK259+Sheet1!DL259, ""),"")</f>
        <v/>
      </c>
      <c r="V259" s="45" t="str">
        <f>IF(Sheet1!BG259&lt;&gt;"", Sheet1!BG259,"")</f>
        <v/>
      </c>
      <c r="W259" s="45" t="str">
        <f>IF(Sheet1!BH259&lt;&gt;"", Sheet1!BH259,"")</f>
        <v/>
      </c>
      <c r="X259" s="45" t="str">
        <f>IF(Sheet1!BI259&lt;&gt;"", Sheet1!BI259,"")</f>
        <v/>
      </c>
      <c r="Y259" s="45" t="str">
        <f>IF(Sheet1!BJ259="N", 0, IF(Sheet1!BK259&lt;&gt;"", Sheet1!BK259,""))</f>
        <v/>
      </c>
      <c r="Z259" s="45" t="str">
        <f>IF(Sheet1!BK259="N", 0, IF(Sheet1!BL259&lt;&gt;"", Sheet1!BL259,""))</f>
        <v/>
      </c>
      <c r="AA259" s="45" t="str">
        <f>IF(Sheet1!BN259&lt;&gt;"", Sheet1!BN259, "")</f>
        <v/>
      </c>
      <c r="AB259" s="45" t="str">
        <f>IF(Sheet1!BO259="Y", "Yes", IF(Sheet1!BO259="N", "No", IF(Sheet1!BO259="NA", "NA","")))</f>
        <v/>
      </c>
      <c r="AC259" s="45" t="str">
        <f>IF(Sheet1!BO259="N", "No", IF(Sheet1!BO259="NA", "No kids", IF(Sheet1!BP259="Y", "Enough", IF(Sheet1!BP259="N", "Not enough", ""))))</f>
        <v/>
      </c>
      <c r="AD259" s="45" t="str">
        <f>IF(Sheet1!BQ259="Y", "Yes", IF(Sheet1!BQ259="N", "No",""))</f>
        <v/>
      </c>
      <c r="AE259" s="45" t="str">
        <f>IF(Sheet1!BR259&lt;&gt;"", Sheet1!BR259, "")</f>
        <v/>
      </c>
      <c r="AF259" s="45" t="str">
        <f>IF(Sheet1!BS259&lt;&gt;"", "Yes", IF(Sheet1!BT259&lt;&gt;"", "No", IF(Sheet1!BU259&lt;&gt;"", "No surviving parent", IF(Sheet1!BV259&lt;&gt;"", "Don't know",""))))</f>
        <v/>
      </c>
      <c r="AG259" s="45" t="str">
        <f>IF(Sheet1!BW259&lt;&gt;"", "Yes", IF(Sheet1!BX259&lt;&gt;"", "No", IF(Sheet1!BY259&lt;&gt;"", "No surviving parent", IF(Sheet1!BZ259&lt;&gt;"", "Don't know",""))))</f>
        <v/>
      </c>
      <c r="AH259" s="45" t="str">
        <f>IF(Sheet1!CA259&lt;&gt;"", "Yes","")</f>
        <v/>
      </c>
      <c r="AI259" s="45" t="str">
        <f>IF(Sheet1!CB259&lt;&gt;"", "Yes","")</f>
        <v/>
      </c>
      <c r="AJ259" s="45" t="str">
        <f>IF(Sheet1!CC259&lt;&gt;"", "Yes","")</f>
        <v/>
      </c>
      <c r="AK259" s="45" t="str">
        <f>IF(Sheet1!CD259&lt;&gt;"", "Yes","")</f>
        <v/>
      </c>
      <c r="AL259" s="45" t="str">
        <f>IF(Sheet1!CE259&lt;&gt;"", "Yes","")</f>
        <v/>
      </c>
      <c r="AM259" s="45" t="str">
        <f>IF(Sheet1!CF259&lt;&gt;"", Sheet1!CF259, "")</f>
        <v/>
      </c>
      <c r="AN259" s="45" t="str">
        <f>IF(Sheet1!CG259="Y", "Yes", IF(Sheet1!CG259="N", "No",""))</f>
        <v/>
      </c>
      <c r="AO259" s="45" t="str">
        <f>IF(Sheet1!CH259&lt;&gt;"", Sheet1!CH259, "")</f>
        <v/>
      </c>
      <c r="AP259" s="45" t="str">
        <f>IF(Sheet1!CI259&lt;&gt;"", "No family support", IF(Sheet1!CJ259&lt;&gt;"", "A little family support", IF(Sheet1!CK259&lt;&gt;"", "A lot of family support","")))</f>
        <v/>
      </c>
      <c r="AQ259" s="45" t="str">
        <f>IF(Sheet1!CL259&lt;&gt;"", Sheet1!CL259, "")</f>
        <v/>
      </c>
      <c r="AR259" s="45" t="str">
        <f>IF(Sheet1!CM259="Y", "Yes", IF(Sheet1!CM259="N", "No",""))</f>
        <v/>
      </c>
      <c r="AS259" s="45" t="str">
        <f>IF(Sheet1!CN259&lt;&gt;"", "Boys and Girls Club was supportive", "")</f>
        <v/>
      </c>
      <c r="AT259" s="45" t="str">
        <f>IF(Sheet1!CO259&lt;&gt;"", "Supported by Reach program", "")</f>
        <v/>
      </c>
      <c r="AU259" s="45" t="str">
        <f>IF(Sheet1!CP259&lt;&gt;"", "Supported by Girls Inc", "")</f>
        <v/>
      </c>
      <c r="AV259" s="45" t="str">
        <f>IF(Sheet1!CQ259&lt;&gt;"", "Supported by sports teams", "")</f>
        <v/>
      </c>
      <c r="AW259" s="45" t="str">
        <f>IF(Sheet1!CR259&lt;&gt;"", "Supported by other groups", "")</f>
        <v/>
      </c>
      <c r="AX259" s="45" t="str">
        <f>IF(Sheet1!CS259&lt;&gt;"", Sheet1!CS259, "")</f>
        <v/>
      </c>
      <c r="AY259" s="45" t="str">
        <f>IF(Sheet1!CT259="Y", "Yes", IF(Sheet1!CT259="N", "No", ""))</f>
        <v/>
      </c>
      <c r="AZ259" s="45" t="str">
        <f>IF(Sheet1!CU259="Y", "Yes", IF(Sheet1!CU259="N", "No", ""))</f>
        <v/>
      </c>
      <c r="BA259" s="45" t="str">
        <f>IF(Sheet1!CV259&lt;&gt;"", "Yes", "")</f>
        <v/>
      </c>
      <c r="BB259" s="45" t="str">
        <f>IF(Sheet1!CW259&lt;&gt;"", "Yes", "")</f>
        <v/>
      </c>
      <c r="BC259" s="45" t="str">
        <f>IF(Sheet1!CX259&lt;&gt;"", "Yes", "")</f>
        <v/>
      </c>
      <c r="BD259" s="45" t="str">
        <f>IF(Sheet1!CY259&lt;&gt;"", "Yes", "")</f>
        <v/>
      </c>
      <c r="BE259" s="45" t="str">
        <f>IF(Sheet1!CZ259="N", "Didn't see one", IF(Sheet1!CZ259="Y", IF(Sheet1!DA259="Y", "It helped", IF(Sheet1!DA259="N", "It didn't help", "")), ""))</f>
        <v/>
      </c>
      <c r="BF259" s="45" t="str">
        <f>IF(Sheet1!DB259&lt;&gt;"", Sheet1!DB259, "")</f>
        <v/>
      </c>
      <c r="BG259" s="45" t="str">
        <f>IF(Sheet1!DC259="Y", "Yes", IF(Sheet1!DC259="N", "No", ""))</f>
        <v/>
      </c>
      <c r="BH259" s="45" t="str">
        <f>IF(Sheet1!DD259="Y", "Yes", IF(Sheet1!DD259="N", "No", ""))</f>
        <v/>
      </c>
      <c r="BI259" s="45" t="str">
        <f>IF(Sheet1!DE259&lt;&gt;"", "Before", IF(Sheet1!DF259&lt;&gt;"", "After", IF(Sheet1!DG259&lt;&gt;"", "Never in a gang","")))</f>
        <v/>
      </c>
      <c r="BJ259" s="45" t="str">
        <f>IF(Sheet1!DG259&lt;&gt;"", "", IF(Sheet1!DH259&lt;&gt;"", Sheet1!DH259, ""))</f>
        <v/>
      </c>
      <c r="BK259" s="45" t="str">
        <f>IF(Sheet1!DI259="Y", "Yes", IF(Sheet1!DI259="N", "No", ""))</f>
        <v/>
      </c>
      <c r="BL259" s="45" t="str">
        <f>IF(Sheet1!DI259="Y", IF(Sheet1!DJ259&lt;&gt;"", Sheet1!DJ259, ""), "")</f>
        <v/>
      </c>
      <c r="BM259" s="45" t="str">
        <f>IF(Sheet1!DL259&lt;&gt;"", Sheet1!DL259, "")</f>
        <v/>
      </c>
      <c r="BN259" s="45" t="str">
        <f>IF(Sheet1!DM259="Y", "Yes", IF(Sheet1!DM259="N", "No", ""))</f>
        <v/>
      </c>
    </row>
    <row r="260" spans="2:66">
      <c r="B260" s="32" t="str">
        <f>IF(Sheet1!B260="M","Male", IF(Sheet1!B260="F","Female",""))</f>
        <v/>
      </c>
      <c r="C260" s="32" t="str">
        <f>IF(Sheet1!C260&lt;&gt;"","&lt;20",IF(Sheet1!D260&lt;&gt;"","21-30",IF(Sheet1!E260&lt;&gt;"","31-40",(IF(Sheet1!F260&lt;&gt;"","41-50",IF(Sheet1!G260&lt;&gt;"","50+",""))))))</f>
        <v/>
      </c>
      <c r="D260" s="32" t="str">
        <f>IF(Sheet1!H260&lt;&gt;"","Latino",IF(Sheet1!I260&lt;&gt;"", "White", IF(Sheet1!J260&lt;&gt;"", "Asian", IF(Sheet1!K260&lt;&gt;"", "African-American",IF(Sheet1!L260&lt;&gt;"", "Other","")))))</f>
        <v/>
      </c>
      <c r="E260" s="32" t="str">
        <f>IF(Sheet1!M260="N","No",IF(Sheet1!M260="Y","Yes",""))</f>
        <v/>
      </c>
      <c r="F260" s="32" t="str">
        <f>IF(Sheet1!N260&lt;&gt;"","Primary",IF(Sheet1!O260&lt;&gt;"","Middle",IF(Sheet1!P260&lt;&gt;"","Some HS",IF(Sheet1!Q260&lt;&gt;"","HS Diploma",IF(Sheet1!R260&lt;&gt;"","Some College",IF(Sheet1!S260&lt;&gt;"","College Diploma",""))))))</f>
        <v/>
      </c>
      <c r="G260" s="32" t="str">
        <f>IF(Sheet1!U260&lt;&gt;"", "&lt;5", IF(Sheet1!V260&lt;&gt;"", "5-19", IF(Sheet1!W260&lt;&gt;"", "20-40", IF(Sheet1!X260&lt;&gt;"", "&gt;40",""))))</f>
        <v/>
      </c>
      <c r="H260" s="32" t="str">
        <f>IF(Sheet1!Y260&lt;&gt;"", "Parents", IF(Sheet1!Z260&lt;&gt;"", "Illegal Activity", IF(Sheet1!AA260&lt;&gt;"", "Gov't Support", IF(Sheet1!AB260&lt;&gt;"", "Other",""))))</f>
        <v/>
      </c>
      <c r="I260" s="32" t="str">
        <f>IF(Sheet1!AC260="Y", "Yes", IF(Sheet1!AC260="N", "No", ""))</f>
        <v/>
      </c>
      <c r="J260" s="32" t="str">
        <f>IF(Sheet1!AD260="N", "0", IF(Sheet1!AE260&lt;&gt;"", "1", IF(Sheet1!AF260&lt;&gt;"", "2-3", IF(Sheet1!AG260&lt;&gt;"", "4-6", IF(Sheet1!AH260&lt;&gt;"", "7+","")))))</f>
        <v/>
      </c>
      <c r="K260" s="32" t="str">
        <f>IF(Sheet1!AI260&lt;&gt;"", "English", IF(Sheet1!AJ260&lt;&gt;"", "Spanish", IF(Sheet1!AK260&lt;&gt;"", "Other","")))</f>
        <v/>
      </c>
      <c r="L260" s="32" t="str">
        <f>IF(Sheet1!AL260&lt;&gt;"","&lt;$20,000",IF(Sheet1!AM260&lt;&gt;"","$20-49K",IF(Sheet1!AN260&lt;&gt;"","$50-100K",IF(Sheet1!AO260&lt;&gt;"","&gt;$100K",""))))</f>
        <v/>
      </c>
      <c r="M260" s="32" t="str">
        <f>IF(Sheet1!AP260="Y", "Yes", IF(Sheet1!AP260="N", "No",""))</f>
        <v/>
      </c>
      <c r="N260" s="51" t="str">
        <f>IF(Sheet1!AQ260="Y", "Yes", IF(Sheet1!AQ260="N", "No",""))</f>
        <v/>
      </c>
      <c r="O260" s="45" t="str">
        <f>IF(Sheet1!AR260="N", 0, IF(Sheet1!AS260&lt;&gt;"", Sheet1!AS260, ""))</f>
        <v/>
      </c>
      <c r="P260" s="45" t="str">
        <f>IF(Sheet1!AT260&lt;&gt;"", "Never", IF(Sheet1!AU260&lt;&gt;"", "Sometimes", IF(Sheet1!AV260&lt;&gt;"", "Often", IF(Sheet1!AW260&lt;&gt;"", "Always",""))))</f>
        <v/>
      </c>
      <c r="Q260" s="45" t="str">
        <f>IF(Sheet1!AX260="Y", "Yes", IF(Sheet1!AX260="N", "No",""))</f>
        <v/>
      </c>
      <c r="R260" s="45" t="str">
        <f>IF(Sheet1!AY260="Y", IF(Sheet1!AZ260&lt;&gt;"", Sheet1!AZ260-Sheet1!DK260+Sheet1!DL260, ""),"")</f>
        <v/>
      </c>
      <c r="S260" s="45" t="str">
        <f>IF(Sheet1!BA260="Y", IF(Sheet1!BB260&lt;&gt;"", Sheet1!BB260-Sheet1!DK260+Sheet1!DL260, ""),"")</f>
        <v/>
      </c>
      <c r="T260" s="45" t="str">
        <f>IF(Sheet1!BC260="Y", IF(Sheet1!BD260&lt;&gt;"", Sheet1!BD260-Sheet1!DK260+Sheet1!DL260, ""),"")</f>
        <v/>
      </c>
      <c r="U260" s="45" t="str">
        <f>IF(Sheet1!BE260="Y", IF(Sheet1!BF260&lt;&gt;"", Sheet1!BF260-Sheet1!DK260+Sheet1!DL260, ""),"")</f>
        <v/>
      </c>
      <c r="V260" s="45" t="str">
        <f>IF(Sheet1!BG260&lt;&gt;"", Sheet1!BG260,"")</f>
        <v/>
      </c>
      <c r="W260" s="45" t="str">
        <f>IF(Sheet1!BH260&lt;&gt;"", Sheet1!BH260,"")</f>
        <v/>
      </c>
      <c r="X260" s="45" t="str">
        <f>IF(Sheet1!BI260&lt;&gt;"", Sheet1!BI260,"")</f>
        <v/>
      </c>
      <c r="Y260" s="45" t="str">
        <f>IF(Sheet1!BJ260="N", 0, IF(Sheet1!BK260&lt;&gt;"", Sheet1!BK260,""))</f>
        <v/>
      </c>
      <c r="Z260" s="45" t="str">
        <f>IF(Sheet1!BK260="N", 0, IF(Sheet1!BL260&lt;&gt;"", Sheet1!BL260,""))</f>
        <v/>
      </c>
      <c r="AA260" s="45" t="str">
        <f>IF(Sheet1!BN260&lt;&gt;"", Sheet1!BN260, "")</f>
        <v/>
      </c>
      <c r="AB260" s="45" t="str">
        <f>IF(Sheet1!BO260="Y", "Yes", IF(Sheet1!BO260="N", "No", IF(Sheet1!BO260="NA", "NA","")))</f>
        <v/>
      </c>
      <c r="AC260" s="45" t="str">
        <f>IF(Sheet1!BO260="N", "No", IF(Sheet1!BO260="NA", "No kids", IF(Sheet1!BP260="Y", "Enough", IF(Sheet1!BP260="N", "Not enough", ""))))</f>
        <v/>
      </c>
      <c r="AD260" s="45" t="str">
        <f>IF(Sheet1!BQ260="Y", "Yes", IF(Sheet1!BQ260="N", "No",""))</f>
        <v/>
      </c>
      <c r="AE260" s="45" t="str">
        <f>IF(Sheet1!BR260&lt;&gt;"", Sheet1!BR260, "")</f>
        <v/>
      </c>
      <c r="AF260" s="45" t="str">
        <f>IF(Sheet1!BS260&lt;&gt;"", "Yes", IF(Sheet1!BT260&lt;&gt;"", "No", IF(Sheet1!BU260&lt;&gt;"", "No surviving parent", IF(Sheet1!BV260&lt;&gt;"", "Don't know",""))))</f>
        <v/>
      </c>
      <c r="AG260" s="45" t="str">
        <f>IF(Sheet1!BW260&lt;&gt;"", "Yes", IF(Sheet1!BX260&lt;&gt;"", "No", IF(Sheet1!BY260&lt;&gt;"", "No surviving parent", IF(Sheet1!BZ260&lt;&gt;"", "Don't know",""))))</f>
        <v/>
      </c>
      <c r="AH260" s="45" t="str">
        <f>IF(Sheet1!CA260&lt;&gt;"", "Yes","")</f>
        <v/>
      </c>
      <c r="AI260" s="45" t="str">
        <f>IF(Sheet1!CB260&lt;&gt;"", "Yes","")</f>
        <v/>
      </c>
      <c r="AJ260" s="45" t="str">
        <f>IF(Sheet1!CC260&lt;&gt;"", "Yes","")</f>
        <v/>
      </c>
      <c r="AK260" s="45" t="str">
        <f>IF(Sheet1!CD260&lt;&gt;"", "Yes","")</f>
        <v/>
      </c>
      <c r="AL260" s="45" t="str">
        <f>IF(Sheet1!CE260&lt;&gt;"", "Yes","")</f>
        <v/>
      </c>
      <c r="AM260" s="45" t="str">
        <f>IF(Sheet1!CF260&lt;&gt;"", Sheet1!CF260, "")</f>
        <v/>
      </c>
      <c r="AN260" s="45" t="str">
        <f>IF(Sheet1!CG260="Y", "Yes", IF(Sheet1!CG260="N", "No",""))</f>
        <v/>
      </c>
      <c r="AO260" s="45" t="str">
        <f>IF(Sheet1!CH260&lt;&gt;"", Sheet1!CH260, "")</f>
        <v/>
      </c>
      <c r="AP260" s="45" t="str">
        <f>IF(Sheet1!CI260&lt;&gt;"", "No family support", IF(Sheet1!CJ260&lt;&gt;"", "A little family support", IF(Sheet1!CK260&lt;&gt;"", "A lot of family support","")))</f>
        <v/>
      </c>
      <c r="AQ260" s="45" t="str">
        <f>IF(Sheet1!CL260&lt;&gt;"", Sheet1!CL260, "")</f>
        <v/>
      </c>
      <c r="AR260" s="45" t="str">
        <f>IF(Sheet1!CM260="Y", "Yes", IF(Sheet1!CM260="N", "No",""))</f>
        <v/>
      </c>
      <c r="AS260" s="45" t="str">
        <f>IF(Sheet1!CN260&lt;&gt;"", "Boys and Girls Club was supportive", "")</f>
        <v/>
      </c>
      <c r="AT260" s="45" t="str">
        <f>IF(Sheet1!CO260&lt;&gt;"", "Supported by Reach program", "")</f>
        <v/>
      </c>
      <c r="AU260" s="45" t="str">
        <f>IF(Sheet1!CP260&lt;&gt;"", "Supported by Girls Inc", "")</f>
        <v/>
      </c>
      <c r="AV260" s="45" t="str">
        <f>IF(Sheet1!CQ260&lt;&gt;"", "Supported by sports teams", "")</f>
        <v/>
      </c>
      <c r="AW260" s="45" t="str">
        <f>IF(Sheet1!CR260&lt;&gt;"", "Supported by other groups", "")</f>
        <v/>
      </c>
      <c r="AX260" s="45" t="str">
        <f>IF(Sheet1!CS260&lt;&gt;"", Sheet1!CS260, "")</f>
        <v/>
      </c>
      <c r="AY260" s="45" t="str">
        <f>IF(Sheet1!CT260="Y", "Yes", IF(Sheet1!CT260="N", "No", ""))</f>
        <v/>
      </c>
      <c r="AZ260" s="45" t="str">
        <f>IF(Sheet1!CU260="Y", "Yes", IF(Sheet1!CU260="N", "No", ""))</f>
        <v/>
      </c>
      <c r="BA260" s="45" t="str">
        <f>IF(Sheet1!CV260&lt;&gt;"", "Yes", "")</f>
        <v/>
      </c>
      <c r="BB260" s="45" t="str">
        <f>IF(Sheet1!CW260&lt;&gt;"", "Yes", "")</f>
        <v/>
      </c>
      <c r="BC260" s="45" t="str">
        <f>IF(Sheet1!CX260&lt;&gt;"", "Yes", "")</f>
        <v/>
      </c>
      <c r="BD260" s="45" t="str">
        <f>IF(Sheet1!CY260&lt;&gt;"", "Yes", "")</f>
        <v/>
      </c>
      <c r="BE260" s="45" t="str">
        <f>IF(Sheet1!CZ260="N", "Didn't see one", IF(Sheet1!CZ260="Y", IF(Sheet1!DA260="Y", "It helped", IF(Sheet1!DA260="N", "It didn't help", "")), ""))</f>
        <v/>
      </c>
      <c r="BF260" s="45" t="str">
        <f>IF(Sheet1!DB260&lt;&gt;"", Sheet1!DB260, "")</f>
        <v/>
      </c>
      <c r="BG260" s="45" t="str">
        <f>IF(Sheet1!DC260="Y", "Yes", IF(Sheet1!DC260="N", "No", ""))</f>
        <v/>
      </c>
      <c r="BH260" s="45" t="str">
        <f>IF(Sheet1!DD260="Y", "Yes", IF(Sheet1!DD260="N", "No", ""))</f>
        <v/>
      </c>
      <c r="BI260" s="45" t="str">
        <f>IF(Sheet1!DE260&lt;&gt;"", "Before", IF(Sheet1!DF260&lt;&gt;"", "After", IF(Sheet1!DG260&lt;&gt;"", "Never in a gang","")))</f>
        <v/>
      </c>
      <c r="BJ260" s="45" t="str">
        <f>IF(Sheet1!DG260&lt;&gt;"", "", IF(Sheet1!DH260&lt;&gt;"", Sheet1!DH260, ""))</f>
        <v/>
      </c>
      <c r="BK260" s="45" t="str">
        <f>IF(Sheet1!DI260="Y", "Yes", IF(Sheet1!DI260="N", "No", ""))</f>
        <v/>
      </c>
      <c r="BL260" s="45" t="str">
        <f>IF(Sheet1!DI260="Y", IF(Sheet1!DJ260&lt;&gt;"", Sheet1!DJ260, ""), "")</f>
        <v/>
      </c>
      <c r="BM260" s="45" t="str">
        <f>IF(Sheet1!DL260&lt;&gt;"", Sheet1!DL260, "")</f>
        <v/>
      </c>
      <c r="BN260" s="45" t="str">
        <f>IF(Sheet1!DM260="Y", "Yes", IF(Sheet1!DM260="N", "No", ""))</f>
        <v/>
      </c>
    </row>
    <row r="261" spans="2:66">
      <c r="B261" s="32" t="str">
        <f>IF(Sheet1!B261="M","Male", IF(Sheet1!B261="F","Female",""))</f>
        <v/>
      </c>
      <c r="C261" s="32" t="str">
        <f>IF(Sheet1!C261&lt;&gt;"","&lt;20",IF(Sheet1!D261&lt;&gt;"","21-30",IF(Sheet1!E261&lt;&gt;"","31-40",(IF(Sheet1!F261&lt;&gt;"","41-50",IF(Sheet1!G261&lt;&gt;"","50+",""))))))</f>
        <v/>
      </c>
      <c r="D261" s="32" t="str">
        <f>IF(Sheet1!H261&lt;&gt;"","Latino",IF(Sheet1!I261&lt;&gt;"", "White", IF(Sheet1!J261&lt;&gt;"", "Asian", IF(Sheet1!K261&lt;&gt;"", "African-American",IF(Sheet1!L261&lt;&gt;"", "Other","")))))</f>
        <v/>
      </c>
      <c r="E261" s="32" t="str">
        <f>IF(Sheet1!M261="N","No",IF(Sheet1!M261="Y","Yes",""))</f>
        <v/>
      </c>
      <c r="F261" s="32" t="str">
        <f>IF(Sheet1!N261&lt;&gt;"","Primary",IF(Sheet1!O261&lt;&gt;"","Middle",IF(Sheet1!P261&lt;&gt;"","Some HS",IF(Sheet1!Q261&lt;&gt;"","HS Diploma",IF(Sheet1!R261&lt;&gt;"","Some College",IF(Sheet1!S261&lt;&gt;"","College Diploma",""))))))</f>
        <v/>
      </c>
      <c r="G261" s="32" t="str">
        <f>IF(Sheet1!U261&lt;&gt;"", "&lt;5", IF(Sheet1!V261&lt;&gt;"", "5-19", IF(Sheet1!W261&lt;&gt;"", "20-40", IF(Sheet1!X261&lt;&gt;"", "&gt;40",""))))</f>
        <v/>
      </c>
      <c r="H261" s="32" t="str">
        <f>IF(Sheet1!Y261&lt;&gt;"", "Parents", IF(Sheet1!Z261&lt;&gt;"", "Illegal Activity", IF(Sheet1!AA261&lt;&gt;"", "Gov't Support", IF(Sheet1!AB261&lt;&gt;"", "Other",""))))</f>
        <v/>
      </c>
      <c r="I261" s="32" t="str">
        <f>IF(Sheet1!AC261="Y", "Yes", IF(Sheet1!AC261="N", "No", ""))</f>
        <v/>
      </c>
      <c r="J261" s="32" t="str">
        <f>IF(Sheet1!AD261="N", "0", IF(Sheet1!AE261&lt;&gt;"", "1", IF(Sheet1!AF261&lt;&gt;"", "2-3", IF(Sheet1!AG261&lt;&gt;"", "4-6", IF(Sheet1!AH261&lt;&gt;"", "7+","")))))</f>
        <v/>
      </c>
      <c r="K261" s="32" t="str">
        <f>IF(Sheet1!AI261&lt;&gt;"", "English", IF(Sheet1!AJ261&lt;&gt;"", "Spanish", IF(Sheet1!AK261&lt;&gt;"", "Other","")))</f>
        <v/>
      </c>
      <c r="L261" s="32" t="str">
        <f>IF(Sheet1!AL261&lt;&gt;"","&lt;$20,000",IF(Sheet1!AM261&lt;&gt;"","$20-49K",IF(Sheet1!AN261&lt;&gt;"","$50-100K",IF(Sheet1!AO261&lt;&gt;"","&gt;$100K",""))))</f>
        <v/>
      </c>
      <c r="M261" s="32" t="str">
        <f>IF(Sheet1!AP261="Y", "Yes", IF(Sheet1!AP261="N", "No",""))</f>
        <v/>
      </c>
      <c r="N261" s="51" t="str">
        <f>IF(Sheet1!AQ261="Y", "Yes", IF(Sheet1!AQ261="N", "No",""))</f>
        <v/>
      </c>
      <c r="O261" s="45" t="str">
        <f>IF(Sheet1!AR261="N", 0, IF(Sheet1!AS261&lt;&gt;"", Sheet1!AS261, ""))</f>
        <v/>
      </c>
      <c r="P261" s="45" t="str">
        <f>IF(Sheet1!AT261&lt;&gt;"", "Never", IF(Sheet1!AU261&lt;&gt;"", "Sometimes", IF(Sheet1!AV261&lt;&gt;"", "Often", IF(Sheet1!AW261&lt;&gt;"", "Always",""))))</f>
        <v/>
      </c>
      <c r="Q261" s="45" t="str">
        <f>IF(Sheet1!AX261="Y", "Yes", IF(Sheet1!AX261="N", "No",""))</f>
        <v/>
      </c>
      <c r="R261" s="45" t="str">
        <f>IF(Sheet1!AY261="Y", IF(Sheet1!AZ261&lt;&gt;"", Sheet1!AZ261-Sheet1!DK261+Sheet1!DL261, ""),"")</f>
        <v/>
      </c>
      <c r="S261" s="45" t="str">
        <f>IF(Sheet1!BA261="Y", IF(Sheet1!BB261&lt;&gt;"", Sheet1!BB261-Sheet1!DK261+Sheet1!DL261, ""),"")</f>
        <v/>
      </c>
      <c r="T261" s="45" t="str">
        <f>IF(Sheet1!BC261="Y", IF(Sheet1!BD261&lt;&gt;"", Sheet1!BD261-Sheet1!DK261+Sheet1!DL261, ""),"")</f>
        <v/>
      </c>
      <c r="U261" s="45" t="str">
        <f>IF(Sheet1!BE261="Y", IF(Sheet1!BF261&lt;&gt;"", Sheet1!BF261-Sheet1!DK261+Sheet1!DL261, ""),"")</f>
        <v/>
      </c>
      <c r="V261" s="45" t="str">
        <f>IF(Sheet1!BG261&lt;&gt;"", Sheet1!BG261,"")</f>
        <v/>
      </c>
      <c r="W261" s="45" t="str">
        <f>IF(Sheet1!BH261&lt;&gt;"", Sheet1!BH261,"")</f>
        <v/>
      </c>
      <c r="X261" s="45" t="str">
        <f>IF(Sheet1!BI261&lt;&gt;"", Sheet1!BI261,"")</f>
        <v/>
      </c>
      <c r="Y261" s="45" t="str">
        <f>IF(Sheet1!BJ261="N", 0, IF(Sheet1!BK261&lt;&gt;"", Sheet1!BK261,""))</f>
        <v/>
      </c>
      <c r="Z261" s="45" t="str">
        <f>IF(Sheet1!BK261="N", 0, IF(Sheet1!BL261&lt;&gt;"", Sheet1!BL261,""))</f>
        <v/>
      </c>
      <c r="AA261" s="45" t="str">
        <f>IF(Sheet1!BN261&lt;&gt;"", Sheet1!BN261, "")</f>
        <v/>
      </c>
      <c r="AB261" s="45" t="str">
        <f>IF(Sheet1!BO261="Y", "Yes", IF(Sheet1!BO261="N", "No", IF(Sheet1!BO261="NA", "NA","")))</f>
        <v/>
      </c>
      <c r="AC261" s="45" t="str">
        <f>IF(Sheet1!BO261="N", "No", IF(Sheet1!BO261="NA", "No kids", IF(Sheet1!BP261="Y", "Enough", IF(Sheet1!BP261="N", "Not enough", ""))))</f>
        <v/>
      </c>
      <c r="AD261" s="45" t="str">
        <f>IF(Sheet1!BQ261="Y", "Yes", IF(Sheet1!BQ261="N", "No",""))</f>
        <v/>
      </c>
      <c r="AE261" s="45" t="str">
        <f>IF(Sheet1!BR261&lt;&gt;"", Sheet1!BR261, "")</f>
        <v/>
      </c>
      <c r="AF261" s="45" t="str">
        <f>IF(Sheet1!BS261&lt;&gt;"", "Yes", IF(Sheet1!BT261&lt;&gt;"", "No", IF(Sheet1!BU261&lt;&gt;"", "No surviving parent", IF(Sheet1!BV261&lt;&gt;"", "Don't know",""))))</f>
        <v/>
      </c>
      <c r="AG261" s="45" t="str">
        <f>IF(Sheet1!BW261&lt;&gt;"", "Yes", IF(Sheet1!BX261&lt;&gt;"", "No", IF(Sheet1!BY261&lt;&gt;"", "No surviving parent", IF(Sheet1!BZ261&lt;&gt;"", "Don't know",""))))</f>
        <v/>
      </c>
      <c r="AH261" s="45" t="str">
        <f>IF(Sheet1!CA261&lt;&gt;"", "Yes","")</f>
        <v/>
      </c>
      <c r="AI261" s="45" t="str">
        <f>IF(Sheet1!CB261&lt;&gt;"", "Yes","")</f>
        <v/>
      </c>
      <c r="AJ261" s="45" t="str">
        <f>IF(Sheet1!CC261&lt;&gt;"", "Yes","")</f>
        <v/>
      </c>
      <c r="AK261" s="45" t="str">
        <f>IF(Sheet1!CD261&lt;&gt;"", "Yes","")</f>
        <v/>
      </c>
      <c r="AL261" s="45" t="str">
        <f>IF(Sheet1!CE261&lt;&gt;"", "Yes","")</f>
        <v/>
      </c>
      <c r="AM261" s="45" t="str">
        <f>IF(Sheet1!CF261&lt;&gt;"", Sheet1!CF261, "")</f>
        <v/>
      </c>
      <c r="AN261" s="45" t="str">
        <f>IF(Sheet1!CG261="Y", "Yes", IF(Sheet1!CG261="N", "No",""))</f>
        <v/>
      </c>
      <c r="AO261" s="45" t="str">
        <f>IF(Sheet1!CH261&lt;&gt;"", Sheet1!CH261, "")</f>
        <v/>
      </c>
      <c r="AP261" s="45" t="str">
        <f>IF(Sheet1!CI261&lt;&gt;"", "No family support", IF(Sheet1!CJ261&lt;&gt;"", "A little family support", IF(Sheet1!CK261&lt;&gt;"", "A lot of family support","")))</f>
        <v/>
      </c>
      <c r="AQ261" s="45" t="str">
        <f>IF(Sheet1!CL261&lt;&gt;"", Sheet1!CL261, "")</f>
        <v/>
      </c>
      <c r="AR261" s="45" t="str">
        <f>IF(Sheet1!CM261="Y", "Yes", IF(Sheet1!CM261="N", "No",""))</f>
        <v/>
      </c>
      <c r="AS261" s="45" t="str">
        <f>IF(Sheet1!CN261&lt;&gt;"", "Boys and Girls Club was supportive", "")</f>
        <v/>
      </c>
      <c r="AT261" s="45" t="str">
        <f>IF(Sheet1!CO261&lt;&gt;"", "Supported by Reach program", "")</f>
        <v/>
      </c>
      <c r="AU261" s="45" t="str">
        <f>IF(Sheet1!CP261&lt;&gt;"", "Supported by Girls Inc", "")</f>
        <v/>
      </c>
      <c r="AV261" s="45" t="str">
        <f>IF(Sheet1!CQ261&lt;&gt;"", "Supported by sports teams", "")</f>
        <v/>
      </c>
      <c r="AW261" s="45" t="str">
        <f>IF(Sheet1!CR261&lt;&gt;"", "Supported by other groups", "")</f>
        <v/>
      </c>
      <c r="AX261" s="45" t="str">
        <f>IF(Sheet1!CS261&lt;&gt;"", Sheet1!CS261, "")</f>
        <v/>
      </c>
      <c r="AY261" s="45" t="str">
        <f>IF(Sheet1!CT261="Y", "Yes", IF(Sheet1!CT261="N", "No", ""))</f>
        <v/>
      </c>
      <c r="AZ261" s="45" t="str">
        <f>IF(Sheet1!CU261="Y", "Yes", IF(Sheet1!CU261="N", "No", ""))</f>
        <v/>
      </c>
      <c r="BA261" s="45" t="str">
        <f>IF(Sheet1!CV261&lt;&gt;"", "Yes", "")</f>
        <v/>
      </c>
      <c r="BB261" s="45" t="str">
        <f>IF(Sheet1!CW261&lt;&gt;"", "Yes", "")</f>
        <v/>
      </c>
      <c r="BC261" s="45" t="str">
        <f>IF(Sheet1!CX261&lt;&gt;"", "Yes", "")</f>
        <v/>
      </c>
      <c r="BD261" s="45" t="str">
        <f>IF(Sheet1!CY261&lt;&gt;"", "Yes", "")</f>
        <v/>
      </c>
      <c r="BE261" s="45" t="str">
        <f>IF(Sheet1!CZ261="N", "Didn't see one", IF(Sheet1!CZ261="Y", IF(Sheet1!DA261="Y", "It helped", IF(Sheet1!DA261="N", "It didn't help", "")), ""))</f>
        <v/>
      </c>
      <c r="BF261" s="45" t="str">
        <f>IF(Sheet1!DB261&lt;&gt;"", Sheet1!DB261, "")</f>
        <v/>
      </c>
      <c r="BG261" s="45" t="str">
        <f>IF(Sheet1!DC261="Y", "Yes", IF(Sheet1!DC261="N", "No", ""))</f>
        <v/>
      </c>
      <c r="BH261" s="45" t="str">
        <f>IF(Sheet1!DD261="Y", "Yes", IF(Sheet1!DD261="N", "No", ""))</f>
        <v/>
      </c>
      <c r="BI261" s="45" t="str">
        <f>IF(Sheet1!DE261&lt;&gt;"", "Before", IF(Sheet1!DF261&lt;&gt;"", "After", IF(Sheet1!DG261&lt;&gt;"", "Never in a gang","")))</f>
        <v/>
      </c>
      <c r="BJ261" s="45" t="str">
        <f>IF(Sheet1!DG261&lt;&gt;"", "", IF(Sheet1!DH261&lt;&gt;"", Sheet1!DH261, ""))</f>
        <v/>
      </c>
      <c r="BK261" s="45" t="str">
        <f>IF(Sheet1!DI261="Y", "Yes", IF(Sheet1!DI261="N", "No", ""))</f>
        <v/>
      </c>
      <c r="BL261" s="45" t="str">
        <f>IF(Sheet1!DI261="Y", IF(Sheet1!DJ261&lt;&gt;"", Sheet1!DJ261, ""), "")</f>
        <v/>
      </c>
      <c r="BM261" s="45" t="str">
        <f>IF(Sheet1!DL261&lt;&gt;"", Sheet1!DL261, "")</f>
        <v/>
      </c>
      <c r="BN261" s="45" t="str">
        <f>IF(Sheet1!DM261="Y", "Yes", IF(Sheet1!DM261="N", "No", ""))</f>
        <v/>
      </c>
    </row>
    <row r="262" spans="2:66">
      <c r="B262" s="32" t="str">
        <f>IF(Sheet1!B262="M","Male", IF(Sheet1!B262="F","Female",""))</f>
        <v/>
      </c>
      <c r="C262" s="32" t="str">
        <f>IF(Sheet1!C262&lt;&gt;"","&lt;20",IF(Sheet1!D262&lt;&gt;"","21-30",IF(Sheet1!E262&lt;&gt;"","31-40",(IF(Sheet1!F262&lt;&gt;"","41-50",IF(Sheet1!G262&lt;&gt;"","50+",""))))))</f>
        <v/>
      </c>
      <c r="D262" s="32" t="str">
        <f>IF(Sheet1!H262&lt;&gt;"","Latino",IF(Sheet1!I262&lt;&gt;"", "White", IF(Sheet1!J262&lt;&gt;"", "Asian", IF(Sheet1!K262&lt;&gt;"", "African-American",IF(Sheet1!L262&lt;&gt;"", "Other","")))))</f>
        <v/>
      </c>
      <c r="E262" s="32" t="str">
        <f>IF(Sheet1!M262="N","No",IF(Sheet1!M262="Y","Yes",""))</f>
        <v/>
      </c>
      <c r="F262" s="32" t="str">
        <f>IF(Sheet1!N262&lt;&gt;"","Primary",IF(Sheet1!O262&lt;&gt;"","Middle",IF(Sheet1!P262&lt;&gt;"","Some HS",IF(Sheet1!Q262&lt;&gt;"","HS Diploma",IF(Sheet1!R262&lt;&gt;"","Some College",IF(Sheet1!S262&lt;&gt;"","College Diploma",""))))))</f>
        <v/>
      </c>
      <c r="G262" s="32" t="str">
        <f>IF(Sheet1!U262&lt;&gt;"", "&lt;5", IF(Sheet1!V262&lt;&gt;"", "5-19", IF(Sheet1!W262&lt;&gt;"", "20-40", IF(Sheet1!X262&lt;&gt;"", "&gt;40",""))))</f>
        <v/>
      </c>
      <c r="H262" s="32" t="str">
        <f>IF(Sheet1!Y262&lt;&gt;"", "Parents", IF(Sheet1!Z262&lt;&gt;"", "Illegal Activity", IF(Sheet1!AA262&lt;&gt;"", "Gov't Support", IF(Sheet1!AB262&lt;&gt;"", "Other",""))))</f>
        <v/>
      </c>
      <c r="I262" s="32" t="str">
        <f>IF(Sheet1!AC262="Y", "Yes", IF(Sheet1!AC262="N", "No", ""))</f>
        <v/>
      </c>
      <c r="J262" s="32" t="str">
        <f>IF(Sheet1!AD262="N", "0", IF(Sheet1!AE262&lt;&gt;"", "1", IF(Sheet1!AF262&lt;&gt;"", "2-3", IF(Sheet1!AG262&lt;&gt;"", "4-6", IF(Sheet1!AH262&lt;&gt;"", "7+","")))))</f>
        <v/>
      </c>
      <c r="K262" s="32" t="str">
        <f>IF(Sheet1!AI262&lt;&gt;"", "English", IF(Sheet1!AJ262&lt;&gt;"", "Spanish", IF(Sheet1!AK262&lt;&gt;"", "Other","")))</f>
        <v/>
      </c>
      <c r="L262" s="32" t="str">
        <f>IF(Sheet1!AL262&lt;&gt;"","&lt;$20,000",IF(Sheet1!AM262&lt;&gt;"","$20-49K",IF(Sheet1!AN262&lt;&gt;"","$50-100K",IF(Sheet1!AO262&lt;&gt;"","&gt;$100K",""))))</f>
        <v/>
      </c>
      <c r="M262" s="32" t="str">
        <f>IF(Sheet1!AP262="Y", "Yes", IF(Sheet1!AP262="N", "No",""))</f>
        <v/>
      </c>
      <c r="N262" s="51" t="str">
        <f>IF(Sheet1!AQ262="Y", "Yes", IF(Sheet1!AQ262="N", "No",""))</f>
        <v/>
      </c>
      <c r="O262" s="45" t="str">
        <f>IF(Sheet1!AR262="N", 0, IF(Sheet1!AS262&lt;&gt;"", Sheet1!AS262, ""))</f>
        <v/>
      </c>
      <c r="P262" s="45" t="str">
        <f>IF(Sheet1!AT262&lt;&gt;"", "Never", IF(Sheet1!AU262&lt;&gt;"", "Sometimes", IF(Sheet1!AV262&lt;&gt;"", "Often", IF(Sheet1!AW262&lt;&gt;"", "Always",""))))</f>
        <v/>
      </c>
      <c r="Q262" s="45" t="str">
        <f>IF(Sheet1!AX262="Y", "Yes", IF(Sheet1!AX262="N", "No",""))</f>
        <v/>
      </c>
      <c r="R262" s="45" t="str">
        <f>IF(Sheet1!AY262="Y", IF(Sheet1!AZ262&lt;&gt;"", Sheet1!AZ262-Sheet1!DK262+Sheet1!DL262, ""),"")</f>
        <v/>
      </c>
      <c r="S262" s="45" t="str">
        <f>IF(Sheet1!BA262="Y", IF(Sheet1!BB262&lt;&gt;"", Sheet1!BB262-Sheet1!DK262+Sheet1!DL262, ""),"")</f>
        <v/>
      </c>
      <c r="T262" s="45" t="str">
        <f>IF(Sheet1!BC262="Y", IF(Sheet1!BD262&lt;&gt;"", Sheet1!BD262-Sheet1!DK262+Sheet1!DL262, ""),"")</f>
        <v/>
      </c>
      <c r="U262" s="45" t="str">
        <f>IF(Sheet1!BE262="Y", IF(Sheet1!BF262&lt;&gt;"", Sheet1!BF262-Sheet1!DK262+Sheet1!DL262, ""),"")</f>
        <v/>
      </c>
      <c r="V262" s="45" t="str">
        <f>IF(Sheet1!BG262&lt;&gt;"", Sheet1!BG262,"")</f>
        <v/>
      </c>
      <c r="W262" s="45" t="str">
        <f>IF(Sheet1!BH262&lt;&gt;"", Sheet1!BH262,"")</f>
        <v/>
      </c>
      <c r="X262" s="45" t="str">
        <f>IF(Sheet1!BI262&lt;&gt;"", Sheet1!BI262,"")</f>
        <v/>
      </c>
      <c r="Y262" s="45" t="str">
        <f>IF(Sheet1!BJ262="N", 0, IF(Sheet1!BK262&lt;&gt;"", Sheet1!BK262,""))</f>
        <v/>
      </c>
      <c r="Z262" s="45" t="str">
        <f>IF(Sheet1!BK262="N", 0, IF(Sheet1!BL262&lt;&gt;"", Sheet1!BL262,""))</f>
        <v/>
      </c>
      <c r="AA262" s="45" t="str">
        <f>IF(Sheet1!BN262&lt;&gt;"", Sheet1!BN262, "")</f>
        <v/>
      </c>
      <c r="AB262" s="45" t="str">
        <f>IF(Sheet1!BO262="Y", "Yes", IF(Sheet1!BO262="N", "No", IF(Sheet1!BO262="NA", "NA","")))</f>
        <v/>
      </c>
      <c r="AC262" s="45" t="str">
        <f>IF(Sheet1!BO262="N", "No", IF(Sheet1!BO262="NA", "No kids", IF(Sheet1!BP262="Y", "Enough", IF(Sheet1!BP262="N", "Not enough", ""))))</f>
        <v/>
      </c>
      <c r="AD262" s="45" t="str">
        <f>IF(Sheet1!BQ262="Y", "Yes", IF(Sheet1!BQ262="N", "No",""))</f>
        <v/>
      </c>
      <c r="AE262" s="45" t="str">
        <f>IF(Sheet1!BR262&lt;&gt;"", Sheet1!BR262, "")</f>
        <v/>
      </c>
      <c r="AF262" s="45" t="str">
        <f>IF(Sheet1!BS262&lt;&gt;"", "Yes", IF(Sheet1!BT262&lt;&gt;"", "No", IF(Sheet1!BU262&lt;&gt;"", "No surviving parent", IF(Sheet1!BV262&lt;&gt;"", "Don't know",""))))</f>
        <v/>
      </c>
      <c r="AG262" s="45" t="str">
        <f>IF(Sheet1!BW262&lt;&gt;"", "Yes", IF(Sheet1!BX262&lt;&gt;"", "No", IF(Sheet1!BY262&lt;&gt;"", "No surviving parent", IF(Sheet1!BZ262&lt;&gt;"", "Don't know",""))))</f>
        <v/>
      </c>
      <c r="AH262" s="45" t="str">
        <f>IF(Sheet1!CA262&lt;&gt;"", "Yes","")</f>
        <v/>
      </c>
      <c r="AI262" s="45" t="str">
        <f>IF(Sheet1!CB262&lt;&gt;"", "Yes","")</f>
        <v/>
      </c>
      <c r="AJ262" s="45" t="str">
        <f>IF(Sheet1!CC262&lt;&gt;"", "Yes","")</f>
        <v/>
      </c>
      <c r="AK262" s="45" t="str">
        <f>IF(Sheet1!CD262&lt;&gt;"", "Yes","")</f>
        <v/>
      </c>
      <c r="AL262" s="45" t="str">
        <f>IF(Sheet1!CE262&lt;&gt;"", "Yes","")</f>
        <v/>
      </c>
      <c r="AM262" s="45" t="str">
        <f>IF(Sheet1!CF262&lt;&gt;"", Sheet1!CF262, "")</f>
        <v/>
      </c>
      <c r="AN262" s="45" t="str">
        <f>IF(Sheet1!CG262="Y", "Yes", IF(Sheet1!CG262="N", "No",""))</f>
        <v/>
      </c>
      <c r="AO262" s="45" t="str">
        <f>IF(Sheet1!CH262&lt;&gt;"", Sheet1!CH262, "")</f>
        <v/>
      </c>
      <c r="AP262" s="45" t="str">
        <f>IF(Sheet1!CI262&lt;&gt;"", "No family support", IF(Sheet1!CJ262&lt;&gt;"", "A little family support", IF(Sheet1!CK262&lt;&gt;"", "A lot of family support","")))</f>
        <v/>
      </c>
      <c r="AQ262" s="45" t="str">
        <f>IF(Sheet1!CL262&lt;&gt;"", Sheet1!CL262, "")</f>
        <v/>
      </c>
      <c r="AR262" s="45" t="str">
        <f>IF(Sheet1!CM262="Y", "Yes", IF(Sheet1!CM262="N", "No",""))</f>
        <v/>
      </c>
      <c r="AS262" s="45" t="str">
        <f>IF(Sheet1!CN262&lt;&gt;"", "Boys and Girls Club was supportive", "")</f>
        <v/>
      </c>
      <c r="AT262" s="45" t="str">
        <f>IF(Sheet1!CO262&lt;&gt;"", "Supported by Reach program", "")</f>
        <v/>
      </c>
      <c r="AU262" s="45" t="str">
        <f>IF(Sheet1!CP262&lt;&gt;"", "Supported by Girls Inc", "")</f>
        <v/>
      </c>
      <c r="AV262" s="45" t="str">
        <f>IF(Sheet1!CQ262&lt;&gt;"", "Supported by sports teams", "")</f>
        <v/>
      </c>
      <c r="AW262" s="45" t="str">
        <f>IF(Sheet1!CR262&lt;&gt;"", "Supported by other groups", "")</f>
        <v/>
      </c>
      <c r="AX262" s="45" t="str">
        <f>IF(Sheet1!CS262&lt;&gt;"", Sheet1!CS262, "")</f>
        <v/>
      </c>
      <c r="AY262" s="45" t="str">
        <f>IF(Sheet1!CT262="Y", "Yes", IF(Sheet1!CT262="N", "No", ""))</f>
        <v/>
      </c>
      <c r="AZ262" s="45" t="str">
        <f>IF(Sheet1!CU262="Y", "Yes", IF(Sheet1!CU262="N", "No", ""))</f>
        <v/>
      </c>
      <c r="BA262" s="45" t="str">
        <f>IF(Sheet1!CV262&lt;&gt;"", "Yes", "")</f>
        <v/>
      </c>
      <c r="BB262" s="45" t="str">
        <f>IF(Sheet1!CW262&lt;&gt;"", "Yes", "")</f>
        <v/>
      </c>
      <c r="BC262" s="45" t="str">
        <f>IF(Sheet1!CX262&lt;&gt;"", "Yes", "")</f>
        <v/>
      </c>
      <c r="BD262" s="45" t="str">
        <f>IF(Sheet1!CY262&lt;&gt;"", "Yes", "")</f>
        <v/>
      </c>
      <c r="BE262" s="45" t="str">
        <f>IF(Sheet1!CZ262="N", "Didn't see one", IF(Sheet1!CZ262="Y", IF(Sheet1!DA262="Y", "It helped", IF(Sheet1!DA262="N", "It didn't help", "")), ""))</f>
        <v/>
      </c>
      <c r="BF262" s="45" t="str">
        <f>IF(Sheet1!DB262&lt;&gt;"", Sheet1!DB262, "")</f>
        <v/>
      </c>
      <c r="BG262" s="45" t="str">
        <f>IF(Sheet1!DC262="Y", "Yes", IF(Sheet1!DC262="N", "No", ""))</f>
        <v/>
      </c>
      <c r="BH262" s="45" t="str">
        <f>IF(Sheet1!DD262="Y", "Yes", IF(Sheet1!DD262="N", "No", ""))</f>
        <v/>
      </c>
      <c r="BI262" s="45" t="str">
        <f>IF(Sheet1!DE262&lt;&gt;"", "Before", IF(Sheet1!DF262&lt;&gt;"", "After", IF(Sheet1!DG262&lt;&gt;"", "Never in a gang","")))</f>
        <v/>
      </c>
      <c r="BJ262" s="45" t="str">
        <f>IF(Sheet1!DG262&lt;&gt;"", "", IF(Sheet1!DH262&lt;&gt;"", Sheet1!DH262, ""))</f>
        <v/>
      </c>
      <c r="BK262" s="45" t="str">
        <f>IF(Sheet1!DI262="Y", "Yes", IF(Sheet1!DI262="N", "No", ""))</f>
        <v/>
      </c>
      <c r="BL262" s="45" t="str">
        <f>IF(Sheet1!DI262="Y", IF(Sheet1!DJ262&lt;&gt;"", Sheet1!DJ262, ""), "")</f>
        <v/>
      </c>
      <c r="BM262" s="45" t="str">
        <f>IF(Sheet1!DL262&lt;&gt;"", Sheet1!DL262, "")</f>
        <v/>
      </c>
      <c r="BN262" s="45" t="str">
        <f>IF(Sheet1!DM262="Y", "Yes", IF(Sheet1!DM262="N", "No", ""))</f>
        <v/>
      </c>
    </row>
    <row r="263" spans="2:66">
      <c r="B263" s="32" t="str">
        <f>IF(Sheet1!B263="M","Male", IF(Sheet1!B263="F","Female",""))</f>
        <v/>
      </c>
      <c r="C263" s="32" t="str">
        <f>IF(Sheet1!C263&lt;&gt;"","&lt;20",IF(Sheet1!D263&lt;&gt;"","21-30",IF(Sheet1!E263&lt;&gt;"","31-40",(IF(Sheet1!F263&lt;&gt;"","41-50",IF(Sheet1!G263&lt;&gt;"","50+",""))))))</f>
        <v/>
      </c>
      <c r="D263" s="32" t="str">
        <f>IF(Sheet1!H263&lt;&gt;"","Latino",IF(Sheet1!I263&lt;&gt;"", "White", IF(Sheet1!J263&lt;&gt;"", "Asian", IF(Sheet1!K263&lt;&gt;"", "African-American",IF(Sheet1!L263&lt;&gt;"", "Other","")))))</f>
        <v/>
      </c>
      <c r="E263" s="32" t="str">
        <f>IF(Sheet1!M263="N","No",IF(Sheet1!M263="Y","Yes",""))</f>
        <v/>
      </c>
      <c r="F263" s="32" t="str">
        <f>IF(Sheet1!N263&lt;&gt;"","Primary",IF(Sheet1!O263&lt;&gt;"","Middle",IF(Sheet1!P263&lt;&gt;"","Some HS",IF(Sheet1!Q263&lt;&gt;"","HS Diploma",IF(Sheet1!R263&lt;&gt;"","Some College",IF(Sheet1!S263&lt;&gt;"","College Diploma",""))))))</f>
        <v/>
      </c>
      <c r="G263" s="32" t="str">
        <f>IF(Sheet1!U263&lt;&gt;"", "&lt;5", IF(Sheet1!V263&lt;&gt;"", "5-19", IF(Sheet1!W263&lt;&gt;"", "20-40", IF(Sheet1!X263&lt;&gt;"", "&gt;40",""))))</f>
        <v/>
      </c>
      <c r="H263" s="32" t="str">
        <f>IF(Sheet1!Y263&lt;&gt;"", "Parents", IF(Sheet1!Z263&lt;&gt;"", "Illegal Activity", IF(Sheet1!AA263&lt;&gt;"", "Gov't Support", IF(Sheet1!AB263&lt;&gt;"", "Other",""))))</f>
        <v/>
      </c>
      <c r="I263" s="32" t="str">
        <f>IF(Sheet1!AC263="Y", "Yes", IF(Sheet1!AC263="N", "No", ""))</f>
        <v/>
      </c>
      <c r="J263" s="32" t="str">
        <f>IF(Sheet1!AD263="N", "0", IF(Sheet1!AE263&lt;&gt;"", "1", IF(Sheet1!AF263&lt;&gt;"", "2-3", IF(Sheet1!AG263&lt;&gt;"", "4-6", IF(Sheet1!AH263&lt;&gt;"", "7+","")))))</f>
        <v/>
      </c>
      <c r="K263" s="32" t="str">
        <f>IF(Sheet1!AI263&lt;&gt;"", "English", IF(Sheet1!AJ263&lt;&gt;"", "Spanish", IF(Sheet1!AK263&lt;&gt;"", "Other","")))</f>
        <v/>
      </c>
      <c r="L263" s="32" t="str">
        <f>IF(Sheet1!AL263&lt;&gt;"","&lt;$20,000",IF(Sheet1!AM263&lt;&gt;"","$20-49K",IF(Sheet1!AN263&lt;&gt;"","$50-100K",IF(Sheet1!AO263&lt;&gt;"","&gt;$100K",""))))</f>
        <v/>
      </c>
      <c r="M263" s="32" t="str">
        <f>IF(Sheet1!AP263="Y", "Yes", IF(Sheet1!AP263="N", "No",""))</f>
        <v/>
      </c>
      <c r="N263" s="51" t="str">
        <f>IF(Sheet1!AQ263="Y", "Yes", IF(Sheet1!AQ263="N", "No",""))</f>
        <v/>
      </c>
      <c r="O263" s="45" t="str">
        <f>IF(Sheet1!AR263="N", 0, IF(Sheet1!AS263&lt;&gt;"", Sheet1!AS263, ""))</f>
        <v/>
      </c>
      <c r="P263" s="45" t="str">
        <f>IF(Sheet1!AT263&lt;&gt;"", "Never", IF(Sheet1!AU263&lt;&gt;"", "Sometimes", IF(Sheet1!AV263&lt;&gt;"", "Often", IF(Sheet1!AW263&lt;&gt;"", "Always",""))))</f>
        <v/>
      </c>
      <c r="Q263" s="45" t="str">
        <f>IF(Sheet1!AX263="Y", "Yes", IF(Sheet1!AX263="N", "No",""))</f>
        <v/>
      </c>
      <c r="R263" s="45" t="str">
        <f>IF(Sheet1!AY263="Y", IF(Sheet1!AZ263&lt;&gt;"", Sheet1!AZ263-Sheet1!DK263+Sheet1!DL263, ""),"")</f>
        <v/>
      </c>
      <c r="S263" s="45" t="str">
        <f>IF(Sheet1!BA263="Y", IF(Sheet1!BB263&lt;&gt;"", Sheet1!BB263-Sheet1!DK263+Sheet1!DL263, ""),"")</f>
        <v/>
      </c>
      <c r="T263" s="45" t="str">
        <f>IF(Sheet1!BC263="Y", IF(Sheet1!BD263&lt;&gt;"", Sheet1!BD263-Sheet1!DK263+Sheet1!DL263, ""),"")</f>
        <v/>
      </c>
      <c r="U263" s="45" t="str">
        <f>IF(Sheet1!BE263="Y", IF(Sheet1!BF263&lt;&gt;"", Sheet1!BF263-Sheet1!DK263+Sheet1!DL263, ""),"")</f>
        <v/>
      </c>
      <c r="V263" s="45" t="str">
        <f>IF(Sheet1!BG263&lt;&gt;"", Sheet1!BG263,"")</f>
        <v/>
      </c>
      <c r="W263" s="45" t="str">
        <f>IF(Sheet1!BH263&lt;&gt;"", Sheet1!BH263,"")</f>
        <v/>
      </c>
      <c r="X263" s="45" t="str">
        <f>IF(Sheet1!BI263&lt;&gt;"", Sheet1!BI263,"")</f>
        <v/>
      </c>
      <c r="Y263" s="45" t="str">
        <f>IF(Sheet1!BJ263="N", 0, IF(Sheet1!BK263&lt;&gt;"", Sheet1!BK263,""))</f>
        <v/>
      </c>
      <c r="Z263" s="45" t="str">
        <f>IF(Sheet1!BK263="N", 0, IF(Sheet1!BL263&lt;&gt;"", Sheet1!BL263,""))</f>
        <v/>
      </c>
      <c r="AA263" s="45" t="str">
        <f>IF(Sheet1!BN263&lt;&gt;"", Sheet1!BN263, "")</f>
        <v/>
      </c>
      <c r="AB263" s="45" t="str">
        <f>IF(Sheet1!BO263="Y", "Yes", IF(Sheet1!BO263="N", "No", IF(Sheet1!BO263="NA", "NA","")))</f>
        <v/>
      </c>
      <c r="AC263" s="45" t="str">
        <f>IF(Sheet1!BO263="N", "No", IF(Sheet1!BO263="NA", "No kids", IF(Sheet1!BP263="Y", "Enough", IF(Sheet1!BP263="N", "Not enough", ""))))</f>
        <v/>
      </c>
      <c r="AD263" s="45" t="str">
        <f>IF(Sheet1!BQ263="Y", "Yes", IF(Sheet1!BQ263="N", "No",""))</f>
        <v/>
      </c>
      <c r="AE263" s="45" t="str">
        <f>IF(Sheet1!BR263&lt;&gt;"", Sheet1!BR263, "")</f>
        <v/>
      </c>
      <c r="AF263" s="45" t="str">
        <f>IF(Sheet1!BS263&lt;&gt;"", "Yes", IF(Sheet1!BT263&lt;&gt;"", "No", IF(Sheet1!BU263&lt;&gt;"", "No surviving parent", IF(Sheet1!BV263&lt;&gt;"", "Don't know",""))))</f>
        <v/>
      </c>
      <c r="AG263" s="45" t="str">
        <f>IF(Sheet1!BW263&lt;&gt;"", "Yes", IF(Sheet1!BX263&lt;&gt;"", "No", IF(Sheet1!BY263&lt;&gt;"", "No surviving parent", IF(Sheet1!BZ263&lt;&gt;"", "Don't know",""))))</f>
        <v/>
      </c>
      <c r="AH263" s="45" t="str">
        <f>IF(Sheet1!CA263&lt;&gt;"", "Yes","")</f>
        <v/>
      </c>
      <c r="AI263" s="45" t="str">
        <f>IF(Sheet1!CB263&lt;&gt;"", "Yes","")</f>
        <v/>
      </c>
      <c r="AJ263" s="45" t="str">
        <f>IF(Sheet1!CC263&lt;&gt;"", "Yes","")</f>
        <v/>
      </c>
      <c r="AK263" s="45" t="str">
        <f>IF(Sheet1!CD263&lt;&gt;"", "Yes","")</f>
        <v/>
      </c>
      <c r="AL263" s="45" t="str">
        <f>IF(Sheet1!CE263&lt;&gt;"", "Yes","")</f>
        <v/>
      </c>
      <c r="AM263" s="45" t="str">
        <f>IF(Sheet1!CF263&lt;&gt;"", Sheet1!CF263, "")</f>
        <v/>
      </c>
      <c r="AN263" s="45" t="str">
        <f>IF(Sheet1!CG263="Y", "Yes", IF(Sheet1!CG263="N", "No",""))</f>
        <v/>
      </c>
      <c r="AO263" s="45" t="str">
        <f>IF(Sheet1!CH263&lt;&gt;"", Sheet1!CH263, "")</f>
        <v/>
      </c>
      <c r="AP263" s="45" t="str">
        <f>IF(Sheet1!CI263&lt;&gt;"", "No family support", IF(Sheet1!CJ263&lt;&gt;"", "A little family support", IF(Sheet1!CK263&lt;&gt;"", "A lot of family support","")))</f>
        <v/>
      </c>
      <c r="AQ263" s="45" t="str">
        <f>IF(Sheet1!CL263&lt;&gt;"", Sheet1!CL263, "")</f>
        <v/>
      </c>
      <c r="AR263" s="45" t="str">
        <f>IF(Sheet1!CM263="Y", "Yes", IF(Sheet1!CM263="N", "No",""))</f>
        <v/>
      </c>
      <c r="AS263" s="45" t="str">
        <f>IF(Sheet1!CN263&lt;&gt;"", "Boys and Girls Club was supportive", "")</f>
        <v/>
      </c>
      <c r="AT263" s="45" t="str">
        <f>IF(Sheet1!CO263&lt;&gt;"", "Supported by Reach program", "")</f>
        <v/>
      </c>
      <c r="AU263" s="45" t="str">
        <f>IF(Sheet1!CP263&lt;&gt;"", "Supported by Girls Inc", "")</f>
        <v/>
      </c>
      <c r="AV263" s="45" t="str">
        <f>IF(Sheet1!CQ263&lt;&gt;"", "Supported by sports teams", "")</f>
        <v/>
      </c>
      <c r="AW263" s="45" t="str">
        <f>IF(Sheet1!CR263&lt;&gt;"", "Supported by other groups", "")</f>
        <v/>
      </c>
      <c r="AX263" s="45" t="str">
        <f>IF(Sheet1!CS263&lt;&gt;"", Sheet1!CS263, "")</f>
        <v/>
      </c>
      <c r="AY263" s="45" t="str">
        <f>IF(Sheet1!CT263="Y", "Yes", IF(Sheet1!CT263="N", "No", ""))</f>
        <v/>
      </c>
      <c r="AZ263" s="45" t="str">
        <f>IF(Sheet1!CU263="Y", "Yes", IF(Sheet1!CU263="N", "No", ""))</f>
        <v/>
      </c>
      <c r="BA263" s="45" t="str">
        <f>IF(Sheet1!CV263&lt;&gt;"", "Yes", "")</f>
        <v/>
      </c>
      <c r="BB263" s="45" t="str">
        <f>IF(Sheet1!CW263&lt;&gt;"", "Yes", "")</f>
        <v/>
      </c>
      <c r="BC263" s="45" t="str">
        <f>IF(Sheet1!CX263&lt;&gt;"", "Yes", "")</f>
        <v/>
      </c>
      <c r="BD263" s="45" t="str">
        <f>IF(Sheet1!CY263&lt;&gt;"", "Yes", "")</f>
        <v/>
      </c>
      <c r="BE263" s="45" t="str">
        <f>IF(Sheet1!CZ263="N", "Didn't see one", IF(Sheet1!CZ263="Y", IF(Sheet1!DA263="Y", "It helped", IF(Sheet1!DA263="N", "It didn't help", "")), ""))</f>
        <v/>
      </c>
      <c r="BF263" s="45" t="str">
        <f>IF(Sheet1!DB263&lt;&gt;"", Sheet1!DB263, "")</f>
        <v/>
      </c>
      <c r="BG263" s="45" t="str">
        <f>IF(Sheet1!DC263="Y", "Yes", IF(Sheet1!DC263="N", "No", ""))</f>
        <v/>
      </c>
      <c r="BH263" s="45" t="str">
        <f>IF(Sheet1!DD263="Y", "Yes", IF(Sheet1!DD263="N", "No", ""))</f>
        <v/>
      </c>
      <c r="BI263" s="45" t="str">
        <f>IF(Sheet1!DE263&lt;&gt;"", "Before", IF(Sheet1!DF263&lt;&gt;"", "After", IF(Sheet1!DG263&lt;&gt;"", "Never in a gang","")))</f>
        <v/>
      </c>
      <c r="BJ263" s="45" t="str">
        <f>IF(Sheet1!DG263&lt;&gt;"", "", IF(Sheet1!DH263&lt;&gt;"", Sheet1!DH263, ""))</f>
        <v/>
      </c>
      <c r="BK263" s="45" t="str">
        <f>IF(Sheet1!DI263="Y", "Yes", IF(Sheet1!DI263="N", "No", ""))</f>
        <v/>
      </c>
      <c r="BL263" s="45" t="str">
        <f>IF(Sheet1!DI263="Y", IF(Sheet1!DJ263&lt;&gt;"", Sheet1!DJ263, ""), "")</f>
        <v/>
      </c>
      <c r="BM263" s="45" t="str">
        <f>IF(Sheet1!DL263&lt;&gt;"", Sheet1!DL263, "")</f>
        <v/>
      </c>
      <c r="BN263" s="45" t="str">
        <f>IF(Sheet1!DM263="Y", "Yes", IF(Sheet1!DM263="N", "No", ""))</f>
        <v/>
      </c>
    </row>
    <row r="264" spans="2:66">
      <c r="B264" s="32" t="str">
        <f>IF(Sheet1!B264="M","Male", IF(Sheet1!B264="F","Female",""))</f>
        <v/>
      </c>
      <c r="C264" s="32" t="str">
        <f>IF(Sheet1!C264&lt;&gt;"","&lt;20",IF(Sheet1!D264&lt;&gt;"","21-30",IF(Sheet1!E264&lt;&gt;"","31-40",(IF(Sheet1!F264&lt;&gt;"","41-50",IF(Sheet1!G264&lt;&gt;"","50+",""))))))</f>
        <v/>
      </c>
      <c r="D264" s="32" t="str">
        <f>IF(Sheet1!H264&lt;&gt;"","Latino",IF(Sheet1!I264&lt;&gt;"", "White", IF(Sheet1!J264&lt;&gt;"", "Asian", IF(Sheet1!K264&lt;&gt;"", "African-American",IF(Sheet1!L264&lt;&gt;"", "Other","")))))</f>
        <v/>
      </c>
      <c r="E264" s="32" t="str">
        <f>IF(Sheet1!M264="N","No",IF(Sheet1!M264="Y","Yes",""))</f>
        <v/>
      </c>
      <c r="F264" s="32" t="str">
        <f>IF(Sheet1!N264&lt;&gt;"","Primary",IF(Sheet1!O264&lt;&gt;"","Middle",IF(Sheet1!P264&lt;&gt;"","Some HS",IF(Sheet1!Q264&lt;&gt;"","HS Diploma",IF(Sheet1!R264&lt;&gt;"","Some College",IF(Sheet1!S264&lt;&gt;"","College Diploma",""))))))</f>
        <v/>
      </c>
      <c r="G264" s="32" t="str">
        <f>IF(Sheet1!U264&lt;&gt;"", "&lt;5", IF(Sheet1!V264&lt;&gt;"", "5-19", IF(Sheet1!W264&lt;&gt;"", "20-40", IF(Sheet1!X264&lt;&gt;"", "&gt;40",""))))</f>
        <v/>
      </c>
      <c r="H264" s="32" t="str">
        <f>IF(Sheet1!Y264&lt;&gt;"", "Parents", IF(Sheet1!Z264&lt;&gt;"", "Illegal Activity", IF(Sheet1!AA264&lt;&gt;"", "Gov't Support", IF(Sheet1!AB264&lt;&gt;"", "Other",""))))</f>
        <v/>
      </c>
      <c r="I264" s="32" t="str">
        <f>IF(Sheet1!AC264="Y", "Yes", IF(Sheet1!AC264="N", "No", ""))</f>
        <v/>
      </c>
      <c r="J264" s="32" t="str">
        <f>IF(Sheet1!AD264="N", "0", IF(Sheet1!AE264&lt;&gt;"", "1", IF(Sheet1!AF264&lt;&gt;"", "2-3", IF(Sheet1!AG264&lt;&gt;"", "4-6", IF(Sheet1!AH264&lt;&gt;"", "7+","")))))</f>
        <v/>
      </c>
      <c r="K264" s="32" t="str">
        <f>IF(Sheet1!AI264&lt;&gt;"", "English", IF(Sheet1!AJ264&lt;&gt;"", "Spanish", IF(Sheet1!AK264&lt;&gt;"", "Other","")))</f>
        <v/>
      </c>
      <c r="L264" s="32" t="str">
        <f>IF(Sheet1!AL264&lt;&gt;"","&lt;$20,000",IF(Sheet1!AM264&lt;&gt;"","$20-49K",IF(Sheet1!AN264&lt;&gt;"","$50-100K",IF(Sheet1!AO264&lt;&gt;"","&gt;$100K",""))))</f>
        <v/>
      </c>
      <c r="M264" s="32" t="str">
        <f>IF(Sheet1!AP264="Y", "Yes", IF(Sheet1!AP264="N", "No",""))</f>
        <v/>
      </c>
      <c r="N264" s="51" t="str">
        <f>IF(Sheet1!AQ264="Y", "Yes", IF(Sheet1!AQ264="N", "No",""))</f>
        <v/>
      </c>
      <c r="O264" s="45" t="str">
        <f>IF(Sheet1!AR264="N", 0, IF(Sheet1!AS264&lt;&gt;"", Sheet1!AS264, ""))</f>
        <v/>
      </c>
      <c r="P264" s="45" t="str">
        <f>IF(Sheet1!AT264&lt;&gt;"", "Never", IF(Sheet1!AU264&lt;&gt;"", "Sometimes", IF(Sheet1!AV264&lt;&gt;"", "Often", IF(Sheet1!AW264&lt;&gt;"", "Always",""))))</f>
        <v/>
      </c>
      <c r="Q264" s="45" t="str">
        <f>IF(Sheet1!AX264="Y", "Yes", IF(Sheet1!AX264="N", "No",""))</f>
        <v/>
      </c>
      <c r="R264" s="45" t="str">
        <f>IF(Sheet1!AY264="Y", IF(Sheet1!AZ264&lt;&gt;"", Sheet1!AZ264-Sheet1!DK264+Sheet1!DL264, ""),"")</f>
        <v/>
      </c>
      <c r="S264" s="45" t="str">
        <f>IF(Sheet1!BA264="Y", IF(Sheet1!BB264&lt;&gt;"", Sheet1!BB264-Sheet1!DK264+Sheet1!DL264, ""),"")</f>
        <v/>
      </c>
      <c r="T264" s="45" t="str">
        <f>IF(Sheet1!BC264="Y", IF(Sheet1!BD264&lt;&gt;"", Sheet1!BD264-Sheet1!DK264+Sheet1!DL264, ""),"")</f>
        <v/>
      </c>
      <c r="U264" s="45" t="str">
        <f>IF(Sheet1!BE264="Y", IF(Sheet1!BF264&lt;&gt;"", Sheet1!BF264-Sheet1!DK264+Sheet1!DL264, ""),"")</f>
        <v/>
      </c>
      <c r="V264" s="45" t="str">
        <f>IF(Sheet1!BG264&lt;&gt;"", Sheet1!BG264,"")</f>
        <v/>
      </c>
      <c r="W264" s="45" t="str">
        <f>IF(Sheet1!BH264&lt;&gt;"", Sheet1!BH264,"")</f>
        <v/>
      </c>
      <c r="X264" s="45" t="str">
        <f>IF(Sheet1!BI264&lt;&gt;"", Sheet1!BI264,"")</f>
        <v/>
      </c>
      <c r="Y264" s="45" t="str">
        <f>IF(Sheet1!BJ264="N", 0, IF(Sheet1!BK264&lt;&gt;"", Sheet1!BK264,""))</f>
        <v/>
      </c>
      <c r="Z264" s="45" t="str">
        <f>IF(Sheet1!BK264="N", 0, IF(Sheet1!BL264&lt;&gt;"", Sheet1!BL264,""))</f>
        <v/>
      </c>
      <c r="AA264" s="45" t="str">
        <f>IF(Sheet1!BN264&lt;&gt;"", Sheet1!BN264, "")</f>
        <v/>
      </c>
      <c r="AB264" s="45" t="str">
        <f>IF(Sheet1!BO264="Y", "Yes", IF(Sheet1!BO264="N", "No", IF(Sheet1!BO264="NA", "NA","")))</f>
        <v/>
      </c>
      <c r="AC264" s="45" t="str">
        <f>IF(Sheet1!BO264="N", "No", IF(Sheet1!BO264="NA", "No kids", IF(Sheet1!BP264="Y", "Enough", IF(Sheet1!BP264="N", "Not enough", ""))))</f>
        <v/>
      </c>
      <c r="AD264" s="45" t="str">
        <f>IF(Sheet1!BQ264="Y", "Yes", IF(Sheet1!BQ264="N", "No",""))</f>
        <v/>
      </c>
      <c r="AE264" s="45" t="str">
        <f>IF(Sheet1!BR264&lt;&gt;"", Sheet1!BR264, "")</f>
        <v/>
      </c>
      <c r="AF264" s="45" t="str">
        <f>IF(Sheet1!BS264&lt;&gt;"", "Yes", IF(Sheet1!BT264&lt;&gt;"", "No", IF(Sheet1!BU264&lt;&gt;"", "No surviving parent", IF(Sheet1!BV264&lt;&gt;"", "Don't know",""))))</f>
        <v/>
      </c>
      <c r="AG264" s="45" t="str">
        <f>IF(Sheet1!BW264&lt;&gt;"", "Yes", IF(Sheet1!BX264&lt;&gt;"", "No", IF(Sheet1!BY264&lt;&gt;"", "No surviving parent", IF(Sheet1!BZ264&lt;&gt;"", "Don't know",""))))</f>
        <v/>
      </c>
      <c r="AH264" s="45" t="str">
        <f>IF(Sheet1!CA264&lt;&gt;"", "Yes","")</f>
        <v/>
      </c>
      <c r="AI264" s="45" t="str">
        <f>IF(Sheet1!CB264&lt;&gt;"", "Yes","")</f>
        <v/>
      </c>
      <c r="AJ264" s="45" t="str">
        <f>IF(Sheet1!CC264&lt;&gt;"", "Yes","")</f>
        <v/>
      </c>
      <c r="AK264" s="45" t="str">
        <f>IF(Sheet1!CD264&lt;&gt;"", "Yes","")</f>
        <v/>
      </c>
      <c r="AL264" s="45" t="str">
        <f>IF(Sheet1!CE264&lt;&gt;"", "Yes","")</f>
        <v/>
      </c>
      <c r="AM264" s="45" t="str">
        <f>IF(Sheet1!CF264&lt;&gt;"", Sheet1!CF264, "")</f>
        <v/>
      </c>
      <c r="AN264" s="45" t="str">
        <f>IF(Sheet1!CG264="Y", "Yes", IF(Sheet1!CG264="N", "No",""))</f>
        <v/>
      </c>
      <c r="AO264" s="45" t="str">
        <f>IF(Sheet1!CH264&lt;&gt;"", Sheet1!CH264, "")</f>
        <v/>
      </c>
      <c r="AP264" s="45" t="str">
        <f>IF(Sheet1!CI264&lt;&gt;"", "No family support", IF(Sheet1!CJ264&lt;&gt;"", "A little family support", IF(Sheet1!CK264&lt;&gt;"", "A lot of family support","")))</f>
        <v/>
      </c>
      <c r="AQ264" s="45" t="str">
        <f>IF(Sheet1!CL264&lt;&gt;"", Sheet1!CL264, "")</f>
        <v/>
      </c>
      <c r="AR264" s="45" t="str">
        <f>IF(Sheet1!CM264="Y", "Yes", IF(Sheet1!CM264="N", "No",""))</f>
        <v/>
      </c>
      <c r="AS264" s="45" t="str">
        <f>IF(Sheet1!CN264&lt;&gt;"", "Boys and Girls Club was supportive", "")</f>
        <v/>
      </c>
      <c r="AT264" s="45" t="str">
        <f>IF(Sheet1!CO264&lt;&gt;"", "Supported by Reach program", "")</f>
        <v/>
      </c>
      <c r="AU264" s="45" t="str">
        <f>IF(Sheet1!CP264&lt;&gt;"", "Supported by Girls Inc", "")</f>
        <v/>
      </c>
      <c r="AV264" s="45" t="str">
        <f>IF(Sheet1!CQ264&lt;&gt;"", "Supported by sports teams", "")</f>
        <v/>
      </c>
      <c r="AW264" s="45" t="str">
        <f>IF(Sheet1!CR264&lt;&gt;"", "Supported by other groups", "")</f>
        <v/>
      </c>
      <c r="AX264" s="45" t="str">
        <f>IF(Sheet1!CS264&lt;&gt;"", Sheet1!CS264, "")</f>
        <v/>
      </c>
      <c r="AY264" s="45" t="str">
        <f>IF(Sheet1!CT264="Y", "Yes", IF(Sheet1!CT264="N", "No", ""))</f>
        <v/>
      </c>
      <c r="AZ264" s="45" t="str">
        <f>IF(Sheet1!CU264="Y", "Yes", IF(Sheet1!CU264="N", "No", ""))</f>
        <v/>
      </c>
      <c r="BA264" s="45" t="str">
        <f>IF(Sheet1!CV264&lt;&gt;"", "Yes", "")</f>
        <v/>
      </c>
      <c r="BB264" s="45" t="str">
        <f>IF(Sheet1!CW264&lt;&gt;"", "Yes", "")</f>
        <v/>
      </c>
      <c r="BC264" s="45" t="str">
        <f>IF(Sheet1!CX264&lt;&gt;"", "Yes", "")</f>
        <v/>
      </c>
      <c r="BD264" s="45" t="str">
        <f>IF(Sheet1!CY264&lt;&gt;"", "Yes", "")</f>
        <v/>
      </c>
      <c r="BE264" s="45" t="str">
        <f>IF(Sheet1!CZ264="N", "Didn't see one", IF(Sheet1!CZ264="Y", IF(Sheet1!DA264="Y", "It helped", IF(Sheet1!DA264="N", "It didn't help", "")), ""))</f>
        <v/>
      </c>
      <c r="BF264" s="45" t="str">
        <f>IF(Sheet1!DB264&lt;&gt;"", Sheet1!DB264, "")</f>
        <v/>
      </c>
      <c r="BG264" s="45" t="str">
        <f>IF(Sheet1!DC264="Y", "Yes", IF(Sheet1!DC264="N", "No", ""))</f>
        <v/>
      </c>
      <c r="BH264" s="45" t="str">
        <f>IF(Sheet1!DD264="Y", "Yes", IF(Sheet1!DD264="N", "No", ""))</f>
        <v/>
      </c>
      <c r="BI264" s="45" t="str">
        <f>IF(Sheet1!DE264&lt;&gt;"", "Before", IF(Sheet1!DF264&lt;&gt;"", "After", IF(Sheet1!DG264&lt;&gt;"", "Never in a gang","")))</f>
        <v/>
      </c>
      <c r="BJ264" s="45" t="str">
        <f>IF(Sheet1!DG264&lt;&gt;"", "", IF(Sheet1!DH264&lt;&gt;"", Sheet1!DH264, ""))</f>
        <v/>
      </c>
      <c r="BK264" s="45" t="str">
        <f>IF(Sheet1!DI264="Y", "Yes", IF(Sheet1!DI264="N", "No", ""))</f>
        <v/>
      </c>
      <c r="BL264" s="45" t="str">
        <f>IF(Sheet1!DI264="Y", IF(Sheet1!DJ264&lt;&gt;"", Sheet1!DJ264, ""), "")</f>
        <v/>
      </c>
      <c r="BM264" s="45" t="str">
        <f>IF(Sheet1!DL264&lt;&gt;"", Sheet1!DL264, "")</f>
        <v/>
      </c>
      <c r="BN264" s="45" t="str">
        <f>IF(Sheet1!DM264="Y", "Yes", IF(Sheet1!DM264="N", "No", ""))</f>
        <v/>
      </c>
    </row>
    <row r="265" spans="2:66">
      <c r="B265" s="32" t="str">
        <f>IF(Sheet1!B265="M","Male", IF(Sheet1!B265="F","Female",""))</f>
        <v/>
      </c>
      <c r="C265" s="32" t="str">
        <f>IF(Sheet1!C265&lt;&gt;"","&lt;20",IF(Sheet1!D265&lt;&gt;"","21-30",IF(Sheet1!E265&lt;&gt;"","31-40",(IF(Sheet1!F265&lt;&gt;"","41-50",IF(Sheet1!G265&lt;&gt;"","50+",""))))))</f>
        <v/>
      </c>
      <c r="D265" s="32" t="str">
        <f>IF(Sheet1!H265&lt;&gt;"","Latino",IF(Sheet1!I265&lt;&gt;"", "White", IF(Sheet1!J265&lt;&gt;"", "Asian", IF(Sheet1!K265&lt;&gt;"", "African-American",IF(Sheet1!L265&lt;&gt;"", "Other","")))))</f>
        <v/>
      </c>
      <c r="E265" s="32" t="str">
        <f>IF(Sheet1!M265="N","No",IF(Sheet1!M265="Y","Yes",""))</f>
        <v/>
      </c>
      <c r="F265" s="32" t="str">
        <f>IF(Sheet1!N265&lt;&gt;"","Primary",IF(Sheet1!O265&lt;&gt;"","Middle",IF(Sheet1!P265&lt;&gt;"","Some HS",IF(Sheet1!Q265&lt;&gt;"","HS Diploma",IF(Sheet1!R265&lt;&gt;"","Some College",IF(Sheet1!S265&lt;&gt;"","College Diploma",""))))))</f>
        <v/>
      </c>
      <c r="G265" s="32" t="str">
        <f>IF(Sheet1!U265&lt;&gt;"", "&lt;5", IF(Sheet1!V265&lt;&gt;"", "5-19", IF(Sheet1!W265&lt;&gt;"", "20-40", IF(Sheet1!X265&lt;&gt;"", "&gt;40",""))))</f>
        <v/>
      </c>
      <c r="H265" s="32" t="str">
        <f>IF(Sheet1!Y265&lt;&gt;"", "Parents", IF(Sheet1!Z265&lt;&gt;"", "Illegal Activity", IF(Sheet1!AA265&lt;&gt;"", "Gov't Support", IF(Sheet1!AB265&lt;&gt;"", "Other",""))))</f>
        <v/>
      </c>
      <c r="I265" s="32" t="str">
        <f>IF(Sheet1!AC265="Y", "Yes", IF(Sheet1!AC265="N", "No", ""))</f>
        <v/>
      </c>
      <c r="J265" s="32" t="str">
        <f>IF(Sheet1!AD265="N", "0", IF(Sheet1!AE265&lt;&gt;"", "1", IF(Sheet1!AF265&lt;&gt;"", "2-3", IF(Sheet1!AG265&lt;&gt;"", "4-6", IF(Sheet1!AH265&lt;&gt;"", "7+","")))))</f>
        <v/>
      </c>
      <c r="K265" s="32" t="str">
        <f>IF(Sheet1!AI265&lt;&gt;"", "English", IF(Sheet1!AJ265&lt;&gt;"", "Spanish", IF(Sheet1!AK265&lt;&gt;"", "Other","")))</f>
        <v/>
      </c>
      <c r="L265" s="32" t="str">
        <f>IF(Sheet1!AL265&lt;&gt;"","&lt;$20,000",IF(Sheet1!AM265&lt;&gt;"","$20-49K",IF(Sheet1!AN265&lt;&gt;"","$50-100K",IF(Sheet1!AO265&lt;&gt;"","&gt;$100K",""))))</f>
        <v/>
      </c>
      <c r="M265" s="32" t="str">
        <f>IF(Sheet1!AP265="Y", "Yes", IF(Sheet1!AP265="N", "No",""))</f>
        <v/>
      </c>
      <c r="N265" s="51" t="str">
        <f>IF(Sheet1!AQ265="Y", "Yes", IF(Sheet1!AQ265="N", "No",""))</f>
        <v/>
      </c>
      <c r="O265" s="45" t="str">
        <f>IF(Sheet1!AR265="N", 0, IF(Sheet1!AS265&lt;&gt;"", Sheet1!AS265, ""))</f>
        <v/>
      </c>
      <c r="P265" s="45" t="str">
        <f>IF(Sheet1!AT265&lt;&gt;"", "Never", IF(Sheet1!AU265&lt;&gt;"", "Sometimes", IF(Sheet1!AV265&lt;&gt;"", "Often", IF(Sheet1!AW265&lt;&gt;"", "Always",""))))</f>
        <v/>
      </c>
      <c r="Q265" s="45" t="str">
        <f>IF(Sheet1!AX265="Y", "Yes", IF(Sheet1!AX265="N", "No",""))</f>
        <v/>
      </c>
      <c r="R265" s="45" t="str">
        <f>IF(Sheet1!AY265="Y", IF(Sheet1!AZ265&lt;&gt;"", Sheet1!AZ265-Sheet1!DK265+Sheet1!DL265, ""),"")</f>
        <v/>
      </c>
      <c r="S265" s="45" t="str">
        <f>IF(Sheet1!BA265="Y", IF(Sheet1!BB265&lt;&gt;"", Sheet1!BB265-Sheet1!DK265+Sheet1!DL265, ""),"")</f>
        <v/>
      </c>
      <c r="T265" s="45" t="str">
        <f>IF(Sheet1!BC265="Y", IF(Sheet1!BD265&lt;&gt;"", Sheet1!BD265-Sheet1!DK265+Sheet1!DL265, ""),"")</f>
        <v/>
      </c>
      <c r="U265" s="45" t="str">
        <f>IF(Sheet1!BE265="Y", IF(Sheet1!BF265&lt;&gt;"", Sheet1!BF265-Sheet1!DK265+Sheet1!DL265, ""),"")</f>
        <v/>
      </c>
      <c r="V265" s="45" t="str">
        <f>IF(Sheet1!BG265&lt;&gt;"", Sheet1!BG265,"")</f>
        <v/>
      </c>
      <c r="W265" s="45" t="str">
        <f>IF(Sheet1!BH265&lt;&gt;"", Sheet1!BH265,"")</f>
        <v/>
      </c>
      <c r="X265" s="45" t="str">
        <f>IF(Sheet1!BI265&lt;&gt;"", Sheet1!BI265,"")</f>
        <v/>
      </c>
      <c r="Y265" s="45" t="str">
        <f>IF(Sheet1!BJ265="N", 0, IF(Sheet1!BK265&lt;&gt;"", Sheet1!BK265,""))</f>
        <v/>
      </c>
      <c r="Z265" s="45" t="str">
        <f>IF(Sheet1!BK265="N", 0, IF(Sheet1!BL265&lt;&gt;"", Sheet1!BL265,""))</f>
        <v/>
      </c>
      <c r="AA265" s="45" t="str">
        <f>IF(Sheet1!BN265&lt;&gt;"", Sheet1!BN265, "")</f>
        <v/>
      </c>
      <c r="AB265" s="45" t="str">
        <f>IF(Sheet1!BO265="Y", "Yes", IF(Sheet1!BO265="N", "No", IF(Sheet1!BO265="NA", "NA","")))</f>
        <v/>
      </c>
      <c r="AC265" s="45" t="str">
        <f>IF(Sheet1!BO265="N", "No", IF(Sheet1!BO265="NA", "No kids", IF(Sheet1!BP265="Y", "Enough", IF(Sheet1!BP265="N", "Not enough", ""))))</f>
        <v/>
      </c>
      <c r="AD265" s="45" t="str">
        <f>IF(Sheet1!BQ265="Y", "Yes", IF(Sheet1!BQ265="N", "No",""))</f>
        <v/>
      </c>
      <c r="AE265" s="45" t="str">
        <f>IF(Sheet1!BR265&lt;&gt;"", Sheet1!BR265, "")</f>
        <v/>
      </c>
      <c r="AF265" s="45" t="str">
        <f>IF(Sheet1!BS265&lt;&gt;"", "Yes", IF(Sheet1!BT265&lt;&gt;"", "No", IF(Sheet1!BU265&lt;&gt;"", "No surviving parent", IF(Sheet1!BV265&lt;&gt;"", "Don't know",""))))</f>
        <v/>
      </c>
      <c r="AG265" s="45" t="str">
        <f>IF(Sheet1!BW265&lt;&gt;"", "Yes", IF(Sheet1!BX265&lt;&gt;"", "No", IF(Sheet1!BY265&lt;&gt;"", "No surviving parent", IF(Sheet1!BZ265&lt;&gt;"", "Don't know",""))))</f>
        <v/>
      </c>
      <c r="AH265" s="45" t="str">
        <f>IF(Sheet1!CA265&lt;&gt;"", "Yes","")</f>
        <v/>
      </c>
      <c r="AI265" s="45" t="str">
        <f>IF(Sheet1!CB265&lt;&gt;"", "Yes","")</f>
        <v/>
      </c>
      <c r="AJ265" s="45" t="str">
        <f>IF(Sheet1!CC265&lt;&gt;"", "Yes","")</f>
        <v/>
      </c>
      <c r="AK265" s="45" t="str">
        <f>IF(Sheet1!CD265&lt;&gt;"", "Yes","")</f>
        <v/>
      </c>
      <c r="AL265" s="45" t="str">
        <f>IF(Sheet1!CE265&lt;&gt;"", "Yes","")</f>
        <v/>
      </c>
      <c r="AM265" s="45" t="str">
        <f>IF(Sheet1!CF265&lt;&gt;"", Sheet1!CF265, "")</f>
        <v/>
      </c>
      <c r="AN265" s="45" t="str">
        <f>IF(Sheet1!CG265="Y", "Yes", IF(Sheet1!CG265="N", "No",""))</f>
        <v/>
      </c>
      <c r="AO265" s="45" t="str">
        <f>IF(Sheet1!CH265&lt;&gt;"", Sheet1!CH265, "")</f>
        <v/>
      </c>
      <c r="AP265" s="45" t="str">
        <f>IF(Sheet1!CI265&lt;&gt;"", "No family support", IF(Sheet1!CJ265&lt;&gt;"", "A little family support", IF(Sheet1!CK265&lt;&gt;"", "A lot of family support","")))</f>
        <v/>
      </c>
      <c r="AQ265" s="45" t="str">
        <f>IF(Sheet1!CL265&lt;&gt;"", Sheet1!CL265, "")</f>
        <v/>
      </c>
      <c r="AR265" s="45" t="str">
        <f>IF(Sheet1!CM265="Y", "Yes", IF(Sheet1!CM265="N", "No",""))</f>
        <v/>
      </c>
      <c r="AS265" s="45" t="str">
        <f>IF(Sheet1!CN265&lt;&gt;"", "Boys and Girls Club was supportive", "")</f>
        <v/>
      </c>
      <c r="AT265" s="45" t="str">
        <f>IF(Sheet1!CO265&lt;&gt;"", "Supported by Reach program", "")</f>
        <v/>
      </c>
      <c r="AU265" s="45" t="str">
        <f>IF(Sheet1!CP265&lt;&gt;"", "Supported by Girls Inc", "")</f>
        <v/>
      </c>
      <c r="AV265" s="45" t="str">
        <f>IF(Sheet1!CQ265&lt;&gt;"", "Supported by sports teams", "")</f>
        <v/>
      </c>
      <c r="AW265" s="45" t="str">
        <f>IF(Sheet1!CR265&lt;&gt;"", "Supported by other groups", "")</f>
        <v/>
      </c>
      <c r="AX265" s="45" t="str">
        <f>IF(Sheet1!CS265&lt;&gt;"", Sheet1!CS265, "")</f>
        <v/>
      </c>
      <c r="AY265" s="45" t="str">
        <f>IF(Sheet1!CT265="Y", "Yes", IF(Sheet1!CT265="N", "No", ""))</f>
        <v/>
      </c>
      <c r="AZ265" s="45" t="str">
        <f>IF(Sheet1!CU265="Y", "Yes", IF(Sheet1!CU265="N", "No", ""))</f>
        <v/>
      </c>
      <c r="BA265" s="45" t="str">
        <f>IF(Sheet1!CV265&lt;&gt;"", "Yes", "")</f>
        <v/>
      </c>
      <c r="BB265" s="45" t="str">
        <f>IF(Sheet1!CW265&lt;&gt;"", "Yes", "")</f>
        <v/>
      </c>
      <c r="BC265" s="45" t="str">
        <f>IF(Sheet1!CX265&lt;&gt;"", "Yes", "")</f>
        <v/>
      </c>
      <c r="BD265" s="45" t="str">
        <f>IF(Sheet1!CY265&lt;&gt;"", "Yes", "")</f>
        <v/>
      </c>
      <c r="BE265" s="45" t="str">
        <f>IF(Sheet1!CZ265="N", "Didn't see one", IF(Sheet1!CZ265="Y", IF(Sheet1!DA265="Y", "It helped", IF(Sheet1!DA265="N", "It didn't help", "")), ""))</f>
        <v/>
      </c>
      <c r="BF265" s="45" t="str">
        <f>IF(Sheet1!DB265&lt;&gt;"", Sheet1!DB265, "")</f>
        <v/>
      </c>
      <c r="BG265" s="45" t="str">
        <f>IF(Sheet1!DC265="Y", "Yes", IF(Sheet1!DC265="N", "No", ""))</f>
        <v/>
      </c>
      <c r="BH265" s="45" t="str">
        <f>IF(Sheet1!DD265="Y", "Yes", IF(Sheet1!DD265="N", "No", ""))</f>
        <v/>
      </c>
      <c r="BI265" s="45" t="str">
        <f>IF(Sheet1!DE265&lt;&gt;"", "Before", IF(Sheet1!DF265&lt;&gt;"", "After", IF(Sheet1!DG265&lt;&gt;"", "Never in a gang","")))</f>
        <v/>
      </c>
      <c r="BJ265" s="45" t="str">
        <f>IF(Sheet1!DG265&lt;&gt;"", "", IF(Sheet1!DH265&lt;&gt;"", Sheet1!DH265, ""))</f>
        <v/>
      </c>
      <c r="BK265" s="45" t="str">
        <f>IF(Sheet1!DI265="Y", "Yes", IF(Sheet1!DI265="N", "No", ""))</f>
        <v/>
      </c>
      <c r="BL265" s="45" t="str">
        <f>IF(Sheet1!DI265="Y", IF(Sheet1!DJ265&lt;&gt;"", Sheet1!DJ265, ""), "")</f>
        <v/>
      </c>
      <c r="BM265" s="45" t="str">
        <f>IF(Sheet1!DL265&lt;&gt;"", Sheet1!DL265, "")</f>
        <v/>
      </c>
      <c r="BN265" s="45" t="str">
        <f>IF(Sheet1!DM265="Y", "Yes", IF(Sheet1!DM265="N", "No", ""))</f>
        <v/>
      </c>
    </row>
    <row r="266" spans="2:66">
      <c r="B266" s="32" t="str">
        <f>IF(Sheet1!B266="M","Male", IF(Sheet1!B266="F","Female",""))</f>
        <v/>
      </c>
      <c r="C266" s="32" t="str">
        <f>IF(Sheet1!C266&lt;&gt;"","&lt;20",IF(Sheet1!D266&lt;&gt;"","21-30",IF(Sheet1!E266&lt;&gt;"","31-40",(IF(Sheet1!F266&lt;&gt;"","41-50",IF(Sheet1!G266&lt;&gt;"","50+",""))))))</f>
        <v/>
      </c>
      <c r="D266" s="32" t="str">
        <f>IF(Sheet1!H266&lt;&gt;"","Latino",IF(Sheet1!I266&lt;&gt;"", "White", IF(Sheet1!J266&lt;&gt;"", "Asian", IF(Sheet1!K266&lt;&gt;"", "African-American",IF(Sheet1!L266&lt;&gt;"", "Other","")))))</f>
        <v/>
      </c>
      <c r="E266" s="32" t="str">
        <f>IF(Sheet1!M266="N","No",IF(Sheet1!M266="Y","Yes",""))</f>
        <v/>
      </c>
      <c r="F266" s="32" t="str">
        <f>IF(Sheet1!N266&lt;&gt;"","Primary",IF(Sheet1!O266&lt;&gt;"","Middle",IF(Sheet1!P266&lt;&gt;"","Some HS",IF(Sheet1!Q266&lt;&gt;"","HS Diploma",IF(Sheet1!R266&lt;&gt;"","Some College",IF(Sheet1!S266&lt;&gt;"","College Diploma",""))))))</f>
        <v/>
      </c>
      <c r="G266" s="32" t="str">
        <f>IF(Sheet1!U266&lt;&gt;"", "&lt;5", IF(Sheet1!V266&lt;&gt;"", "5-19", IF(Sheet1!W266&lt;&gt;"", "20-40", IF(Sheet1!X266&lt;&gt;"", "&gt;40",""))))</f>
        <v/>
      </c>
      <c r="H266" s="32" t="str">
        <f>IF(Sheet1!Y266&lt;&gt;"", "Parents", IF(Sheet1!Z266&lt;&gt;"", "Illegal Activity", IF(Sheet1!AA266&lt;&gt;"", "Gov't Support", IF(Sheet1!AB266&lt;&gt;"", "Other",""))))</f>
        <v/>
      </c>
      <c r="I266" s="32" t="str">
        <f>IF(Sheet1!AC266="Y", "Yes", IF(Sheet1!AC266="N", "No", ""))</f>
        <v/>
      </c>
      <c r="J266" s="32" t="str">
        <f>IF(Sheet1!AD266="N", "0", IF(Sheet1!AE266&lt;&gt;"", "1", IF(Sheet1!AF266&lt;&gt;"", "2-3", IF(Sheet1!AG266&lt;&gt;"", "4-6", IF(Sheet1!AH266&lt;&gt;"", "7+","")))))</f>
        <v/>
      </c>
      <c r="K266" s="32" t="str">
        <f>IF(Sheet1!AI266&lt;&gt;"", "English", IF(Sheet1!AJ266&lt;&gt;"", "Spanish", IF(Sheet1!AK266&lt;&gt;"", "Other","")))</f>
        <v/>
      </c>
      <c r="L266" s="32" t="str">
        <f>IF(Sheet1!AL266&lt;&gt;"","&lt;$20,000",IF(Sheet1!AM266&lt;&gt;"","$20-49K",IF(Sheet1!AN266&lt;&gt;"","$50-100K",IF(Sheet1!AO266&lt;&gt;"","&gt;$100K",""))))</f>
        <v/>
      </c>
      <c r="M266" s="32" t="str">
        <f>IF(Sheet1!AP266="Y", "Yes", IF(Sheet1!AP266="N", "No",""))</f>
        <v/>
      </c>
      <c r="N266" s="51" t="str">
        <f>IF(Sheet1!AQ266="Y", "Yes", IF(Sheet1!AQ266="N", "No",""))</f>
        <v/>
      </c>
      <c r="O266" s="45" t="str">
        <f>IF(Sheet1!AR266="N", 0, IF(Sheet1!AS266&lt;&gt;"", Sheet1!AS266, ""))</f>
        <v/>
      </c>
      <c r="P266" s="45" t="str">
        <f>IF(Sheet1!AT266&lt;&gt;"", "Never", IF(Sheet1!AU266&lt;&gt;"", "Sometimes", IF(Sheet1!AV266&lt;&gt;"", "Often", IF(Sheet1!AW266&lt;&gt;"", "Always",""))))</f>
        <v/>
      </c>
      <c r="Q266" s="45" t="str">
        <f>IF(Sheet1!AX266="Y", "Yes", IF(Sheet1!AX266="N", "No",""))</f>
        <v/>
      </c>
      <c r="R266" s="45" t="str">
        <f>IF(Sheet1!AY266="Y", IF(Sheet1!AZ266&lt;&gt;"", Sheet1!AZ266-Sheet1!DK266+Sheet1!DL266, ""),"")</f>
        <v/>
      </c>
      <c r="S266" s="45" t="str">
        <f>IF(Sheet1!BA266="Y", IF(Sheet1!BB266&lt;&gt;"", Sheet1!BB266-Sheet1!DK266+Sheet1!DL266, ""),"")</f>
        <v/>
      </c>
      <c r="T266" s="45" t="str">
        <f>IF(Sheet1!BC266="Y", IF(Sheet1!BD266&lt;&gt;"", Sheet1!BD266-Sheet1!DK266+Sheet1!DL266, ""),"")</f>
        <v/>
      </c>
      <c r="U266" s="45" t="str">
        <f>IF(Sheet1!BE266="Y", IF(Sheet1!BF266&lt;&gt;"", Sheet1!BF266-Sheet1!DK266+Sheet1!DL266, ""),"")</f>
        <v/>
      </c>
      <c r="V266" s="45" t="str">
        <f>IF(Sheet1!BG266&lt;&gt;"", Sheet1!BG266,"")</f>
        <v/>
      </c>
      <c r="W266" s="45" t="str">
        <f>IF(Sheet1!BH266&lt;&gt;"", Sheet1!BH266,"")</f>
        <v/>
      </c>
      <c r="X266" s="45" t="str">
        <f>IF(Sheet1!BI266&lt;&gt;"", Sheet1!BI266,"")</f>
        <v/>
      </c>
      <c r="Y266" s="45" t="str">
        <f>IF(Sheet1!BJ266="N", 0, IF(Sheet1!BK266&lt;&gt;"", Sheet1!BK266,""))</f>
        <v/>
      </c>
      <c r="Z266" s="45" t="str">
        <f>IF(Sheet1!BK266="N", 0, IF(Sheet1!BL266&lt;&gt;"", Sheet1!BL266,""))</f>
        <v/>
      </c>
      <c r="AA266" s="45" t="str">
        <f>IF(Sheet1!BN266&lt;&gt;"", Sheet1!BN266, "")</f>
        <v/>
      </c>
      <c r="AB266" s="45" t="str">
        <f>IF(Sheet1!BO266="Y", "Yes", IF(Sheet1!BO266="N", "No", IF(Sheet1!BO266="NA", "NA","")))</f>
        <v/>
      </c>
      <c r="AC266" s="45" t="str">
        <f>IF(Sheet1!BO266="N", "No", IF(Sheet1!BO266="NA", "No kids", IF(Sheet1!BP266="Y", "Enough", IF(Sheet1!BP266="N", "Not enough", ""))))</f>
        <v/>
      </c>
      <c r="AD266" s="45" t="str">
        <f>IF(Sheet1!BQ266="Y", "Yes", IF(Sheet1!BQ266="N", "No",""))</f>
        <v/>
      </c>
      <c r="AE266" s="45" t="str">
        <f>IF(Sheet1!BR266&lt;&gt;"", Sheet1!BR266, "")</f>
        <v/>
      </c>
      <c r="AF266" s="45" t="str">
        <f>IF(Sheet1!BS266&lt;&gt;"", "Yes", IF(Sheet1!BT266&lt;&gt;"", "No", IF(Sheet1!BU266&lt;&gt;"", "No surviving parent", IF(Sheet1!BV266&lt;&gt;"", "Don't know",""))))</f>
        <v/>
      </c>
      <c r="AG266" s="45" t="str">
        <f>IF(Sheet1!BW266&lt;&gt;"", "Yes", IF(Sheet1!BX266&lt;&gt;"", "No", IF(Sheet1!BY266&lt;&gt;"", "No surviving parent", IF(Sheet1!BZ266&lt;&gt;"", "Don't know",""))))</f>
        <v/>
      </c>
      <c r="AH266" s="45" t="str">
        <f>IF(Sheet1!CA266&lt;&gt;"", "Yes","")</f>
        <v/>
      </c>
      <c r="AI266" s="45" t="str">
        <f>IF(Sheet1!CB266&lt;&gt;"", "Yes","")</f>
        <v/>
      </c>
      <c r="AJ266" s="45" t="str">
        <f>IF(Sheet1!CC266&lt;&gt;"", "Yes","")</f>
        <v/>
      </c>
      <c r="AK266" s="45" t="str">
        <f>IF(Sheet1!CD266&lt;&gt;"", "Yes","")</f>
        <v/>
      </c>
      <c r="AL266" s="45" t="str">
        <f>IF(Sheet1!CE266&lt;&gt;"", "Yes","")</f>
        <v/>
      </c>
      <c r="AM266" s="45" t="str">
        <f>IF(Sheet1!CF266&lt;&gt;"", Sheet1!CF266, "")</f>
        <v/>
      </c>
      <c r="AN266" s="45" t="str">
        <f>IF(Sheet1!CG266="Y", "Yes", IF(Sheet1!CG266="N", "No",""))</f>
        <v/>
      </c>
      <c r="AO266" s="45" t="str">
        <f>IF(Sheet1!CH266&lt;&gt;"", Sheet1!CH266, "")</f>
        <v/>
      </c>
      <c r="AP266" s="45" t="str">
        <f>IF(Sheet1!CI266&lt;&gt;"", "No family support", IF(Sheet1!CJ266&lt;&gt;"", "A little family support", IF(Sheet1!CK266&lt;&gt;"", "A lot of family support","")))</f>
        <v/>
      </c>
      <c r="AQ266" s="45" t="str">
        <f>IF(Sheet1!CL266&lt;&gt;"", Sheet1!CL266, "")</f>
        <v/>
      </c>
      <c r="AR266" s="45" t="str">
        <f>IF(Sheet1!CM266="Y", "Yes", IF(Sheet1!CM266="N", "No",""))</f>
        <v/>
      </c>
      <c r="AS266" s="45" t="str">
        <f>IF(Sheet1!CN266&lt;&gt;"", "Boys and Girls Club was supportive", "")</f>
        <v/>
      </c>
      <c r="AT266" s="45" t="str">
        <f>IF(Sheet1!CO266&lt;&gt;"", "Supported by Reach program", "")</f>
        <v/>
      </c>
      <c r="AU266" s="45" t="str">
        <f>IF(Sheet1!CP266&lt;&gt;"", "Supported by Girls Inc", "")</f>
        <v/>
      </c>
      <c r="AV266" s="45" t="str">
        <f>IF(Sheet1!CQ266&lt;&gt;"", "Supported by sports teams", "")</f>
        <v/>
      </c>
      <c r="AW266" s="45" t="str">
        <f>IF(Sheet1!CR266&lt;&gt;"", "Supported by other groups", "")</f>
        <v/>
      </c>
      <c r="AX266" s="45" t="str">
        <f>IF(Sheet1!CS266&lt;&gt;"", Sheet1!CS266, "")</f>
        <v/>
      </c>
      <c r="AY266" s="45" t="str">
        <f>IF(Sheet1!CT266="Y", "Yes", IF(Sheet1!CT266="N", "No", ""))</f>
        <v/>
      </c>
      <c r="AZ266" s="45" t="str">
        <f>IF(Sheet1!CU266="Y", "Yes", IF(Sheet1!CU266="N", "No", ""))</f>
        <v/>
      </c>
      <c r="BA266" s="45" t="str">
        <f>IF(Sheet1!CV266&lt;&gt;"", "Yes", "")</f>
        <v/>
      </c>
      <c r="BB266" s="45" t="str">
        <f>IF(Sheet1!CW266&lt;&gt;"", "Yes", "")</f>
        <v/>
      </c>
      <c r="BC266" s="45" t="str">
        <f>IF(Sheet1!CX266&lt;&gt;"", "Yes", "")</f>
        <v/>
      </c>
      <c r="BD266" s="45" t="str">
        <f>IF(Sheet1!CY266&lt;&gt;"", "Yes", "")</f>
        <v/>
      </c>
      <c r="BE266" s="45" t="str">
        <f>IF(Sheet1!CZ266="N", "Didn't see one", IF(Sheet1!CZ266="Y", IF(Sheet1!DA266="Y", "It helped", IF(Sheet1!DA266="N", "It didn't help", "")), ""))</f>
        <v/>
      </c>
      <c r="BF266" s="45" t="str">
        <f>IF(Sheet1!DB266&lt;&gt;"", Sheet1!DB266, "")</f>
        <v/>
      </c>
      <c r="BG266" s="45" t="str">
        <f>IF(Sheet1!DC266="Y", "Yes", IF(Sheet1!DC266="N", "No", ""))</f>
        <v/>
      </c>
      <c r="BH266" s="45" t="str">
        <f>IF(Sheet1!DD266="Y", "Yes", IF(Sheet1!DD266="N", "No", ""))</f>
        <v/>
      </c>
      <c r="BI266" s="45" t="str">
        <f>IF(Sheet1!DE266&lt;&gt;"", "Before", IF(Sheet1!DF266&lt;&gt;"", "After", IF(Sheet1!DG266&lt;&gt;"", "Never in a gang","")))</f>
        <v/>
      </c>
      <c r="BJ266" s="45" t="str">
        <f>IF(Sheet1!DG266&lt;&gt;"", "", IF(Sheet1!DH266&lt;&gt;"", Sheet1!DH266, ""))</f>
        <v/>
      </c>
      <c r="BK266" s="45" t="str">
        <f>IF(Sheet1!DI266="Y", "Yes", IF(Sheet1!DI266="N", "No", ""))</f>
        <v/>
      </c>
      <c r="BL266" s="45" t="str">
        <f>IF(Sheet1!DI266="Y", IF(Sheet1!DJ266&lt;&gt;"", Sheet1!DJ266, ""), "")</f>
        <v/>
      </c>
      <c r="BM266" s="45" t="str">
        <f>IF(Sheet1!DL266&lt;&gt;"", Sheet1!DL266, "")</f>
        <v/>
      </c>
      <c r="BN266" s="45" t="str">
        <f>IF(Sheet1!DM266="Y", "Yes", IF(Sheet1!DM266="N", "No", ""))</f>
        <v/>
      </c>
    </row>
    <row r="267" spans="2:66">
      <c r="B267" s="32" t="str">
        <f>IF(Sheet1!B267="M","Male", IF(Sheet1!B267="F","Female",""))</f>
        <v/>
      </c>
      <c r="C267" s="32" t="str">
        <f>IF(Sheet1!C267&lt;&gt;"","&lt;20",IF(Sheet1!D267&lt;&gt;"","21-30",IF(Sheet1!E267&lt;&gt;"","31-40",(IF(Sheet1!F267&lt;&gt;"","41-50",IF(Sheet1!G267&lt;&gt;"","50+",""))))))</f>
        <v/>
      </c>
      <c r="D267" s="32" t="str">
        <f>IF(Sheet1!H267&lt;&gt;"","Latino",IF(Sheet1!I267&lt;&gt;"", "White", IF(Sheet1!J267&lt;&gt;"", "Asian", IF(Sheet1!K267&lt;&gt;"", "African-American",IF(Sheet1!L267&lt;&gt;"", "Other","")))))</f>
        <v/>
      </c>
      <c r="E267" s="32" t="str">
        <f>IF(Sheet1!M267="N","No",IF(Sheet1!M267="Y","Yes",""))</f>
        <v/>
      </c>
      <c r="F267" s="32" t="str">
        <f>IF(Sheet1!N267&lt;&gt;"","Primary",IF(Sheet1!O267&lt;&gt;"","Middle",IF(Sheet1!P267&lt;&gt;"","Some HS",IF(Sheet1!Q267&lt;&gt;"","HS Diploma",IF(Sheet1!R267&lt;&gt;"","Some College",IF(Sheet1!S267&lt;&gt;"","College Diploma",""))))))</f>
        <v/>
      </c>
      <c r="G267" s="32" t="str">
        <f>IF(Sheet1!U267&lt;&gt;"", "&lt;5", IF(Sheet1!V267&lt;&gt;"", "5-19", IF(Sheet1!W267&lt;&gt;"", "20-40", IF(Sheet1!X267&lt;&gt;"", "&gt;40",""))))</f>
        <v/>
      </c>
      <c r="H267" s="32" t="str">
        <f>IF(Sheet1!Y267&lt;&gt;"", "Parents", IF(Sheet1!Z267&lt;&gt;"", "Illegal Activity", IF(Sheet1!AA267&lt;&gt;"", "Gov't Support", IF(Sheet1!AB267&lt;&gt;"", "Other",""))))</f>
        <v/>
      </c>
      <c r="I267" s="32" t="str">
        <f>IF(Sheet1!AC267="Y", "Yes", IF(Sheet1!AC267="N", "No", ""))</f>
        <v/>
      </c>
      <c r="J267" s="32" t="str">
        <f>IF(Sheet1!AD267="N", "0", IF(Sheet1!AE267&lt;&gt;"", "1", IF(Sheet1!AF267&lt;&gt;"", "2-3", IF(Sheet1!AG267&lt;&gt;"", "4-6", IF(Sheet1!AH267&lt;&gt;"", "7+","")))))</f>
        <v/>
      </c>
      <c r="K267" s="32" t="str">
        <f>IF(Sheet1!AI267&lt;&gt;"", "English", IF(Sheet1!AJ267&lt;&gt;"", "Spanish", IF(Sheet1!AK267&lt;&gt;"", "Other","")))</f>
        <v/>
      </c>
      <c r="L267" s="32" t="str">
        <f>IF(Sheet1!AL267&lt;&gt;"","&lt;$20,000",IF(Sheet1!AM267&lt;&gt;"","$20-49K",IF(Sheet1!AN267&lt;&gt;"","$50-100K",IF(Sheet1!AO267&lt;&gt;"","&gt;$100K",""))))</f>
        <v/>
      </c>
      <c r="M267" s="32" t="str">
        <f>IF(Sheet1!AP267="Y", "Yes", IF(Sheet1!AP267="N", "No",""))</f>
        <v/>
      </c>
      <c r="N267" s="51" t="str">
        <f>IF(Sheet1!AQ267="Y", "Yes", IF(Sheet1!AQ267="N", "No",""))</f>
        <v/>
      </c>
      <c r="O267" s="45" t="str">
        <f>IF(Sheet1!AR267="N", 0, IF(Sheet1!AS267&lt;&gt;"", Sheet1!AS267, ""))</f>
        <v/>
      </c>
      <c r="P267" s="45" t="str">
        <f>IF(Sheet1!AT267&lt;&gt;"", "Never", IF(Sheet1!AU267&lt;&gt;"", "Sometimes", IF(Sheet1!AV267&lt;&gt;"", "Often", IF(Sheet1!AW267&lt;&gt;"", "Always",""))))</f>
        <v/>
      </c>
      <c r="Q267" s="45" t="str">
        <f>IF(Sheet1!AX267="Y", "Yes", IF(Sheet1!AX267="N", "No",""))</f>
        <v/>
      </c>
      <c r="R267" s="45" t="str">
        <f>IF(Sheet1!AY267="Y", IF(Sheet1!AZ267&lt;&gt;"", Sheet1!AZ267-Sheet1!DK267+Sheet1!DL267, ""),"")</f>
        <v/>
      </c>
      <c r="S267" s="45" t="str">
        <f>IF(Sheet1!BA267="Y", IF(Sheet1!BB267&lt;&gt;"", Sheet1!BB267-Sheet1!DK267+Sheet1!DL267, ""),"")</f>
        <v/>
      </c>
      <c r="T267" s="45" t="str">
        <f>IF(Sheet1!BC267="Y", IF(Sheet1!BD267&lt;&gt;"", Sheet1!BD267-Sheet1!DK267+Sheet1!DL267, ""),"")</f>
        <v/>
      </c>
      <c r="U267" s="45" t="str">
        <f>IF(Sheet1!BE267="Y", IF(Sheet1!BF267&lt;&gt;"", Sheet1!BF267-Sheet1!DK267+Sheet1!DL267, ""),"")</f>
        <v/>
      </c>
      <c r="V267" s="45" t="str">
        <f>IF(Sheet1!BG267&lt;&gt;"", Sheet1!BG267,"")</f>
        <v/>
      </c>
      <c r="W267" s="45" t="str">
        <f>IF(Sheet1!BH267&lt;&gt;"", Sheet1!BH267,"")</f>
        <v/>
      </c>
      <c r="X267" s="45" t="str">
        <f>IF(Sheet1!BI267&lt;&gt;"", Sheet1!BI267,"")</f>
        <v/>
      </c>
      <c r="Y267" s="45" t="str">
        <f>IF(Sheet1!BJ267="N", 0, IF(Sheet1!BK267&lt;&gt;"", Sheet1!BK267,""))</f>
        <v/>
      </c>
      <c r="Z267" s="45" t="str">
        <f>IF(Sheet1!BK267="N", 0, IF(Sheet1!BL267&lt;&gt;"", Sheet1!BL267,""))</f>
        <v/>
      </c>
      <c r="AA267" s="45" t="str">
        <f>IF(Sheet1!BN267&lt;&gt;"", Sheet1!BN267, "")</f>
        <v/>
      </c>
      <c r="AB267" s="45" t="str">
        <f>IF(Sheet1!BO267="Y", "Yes", IF(Sheet1!BO267="N", "No", IF(Sheet1!BO267="NA", "NA","")))</f>
        <v/>
      </c>
      <c r="AC267" s="45" t="str">
        <f>IF(Sheet1!BO267="N", "No", IF(Sheet1!BO267="NA", "No kids", IF(Sheet1!BP267="Y", "Enough", IF(Sheet1!BP267="N", "Not enough", ""))))</f>
        <v/>
      </c>
      <c r="AD267" s="45" t="str">
        <f>IF(Sheet1!BQ267="Y", "Yes", IF(Sheet1!BQ267="N", "No",""))</f>
        <v/>
      </c>
      <c r="AE267" s="45" t="str">
        <f>IF(Sheet1!BR267&lt;&gt;"", Sheet1!BR267, "")</f>
        <v/>
      </c>
      <c r="AF267" s="45" t="str">
        <f>IF(Sheet1!BS267&lt;&gt;"", "Yes", IF(Sheet1!BT267&lt;&gt;"", "No", IF(Sheet1!BU267&lt;&gt;"", "No surviving parent", IF(Sheet1!BV267&lt;&gt;"", "Don't know",""))))</f>
        <v/>
      </c>
      <c r="AG267" s="45" t="str">
        <f>IF(Sheet1!BW267&lt;&gt;"", "Yes", IF(Sheet1!BX267&lt;&gt;"", "No", IF(Sheet1!BY267&lt;&gt;"", "No surviving parent", IF(Sheet1!BZ267&lt;&gt;"", "Don't know",""))))</f>
        <v/>
      </c>
      <c r="AH267" s="45" t="str">
        <f>IF(Sheet1!CA267&lt;&gt;"", "Yes","")</f>
        <v/>
      </c>
      <c r="AI267" s="45" t="str">
        <f>IF(Sheet1!CB267&lt;&gt;"", "Yes","")</f>
        <v/>
      </c>
      <c r="AJ267" s="45" t="str">
        <f>IF(Sheet1!CC267&lt;&gt;"", "Yes","")</f>
        <v/>
      </c>
      <c r="AK267" s="45" t="str">
        <f>IF(Sheet1!CD267&lt;&gt;"", "Yes","")</f>
        <v/>
      </c>
      <c r="AL267" s="45" t="str">
        <f>IF(Sheet1!CE267&lt;&gt;"", "Yes","")</f>
        <v/>
      </c>
      <c r="AM267" s="45" t="str">
        <f>IF(Sheet1!CF267&lt;&gt;"", Sheet1!CF267, "")</f>
        <v/>
      </c>
      <c r="AN267" s="45" t="str">
        <f>IF(Sheet1!CG267="Y", "Yes", IF(Sheet1!CG267="N", "No",""))</f>
        <v/>
      </c>
      <c r="AO267" s="45" t="str">
        <f>IF(Sheet1!CH267&lt;&gt;"", Sheet1!CH267, "")</f>
        <v/>
      </c>
      <c r="AP267" s="45" t="str">
        <f>IF(Sheet1!CI267&lt;&gt;"", "No family support", IF(Sheet1!CJ267&lt;&gt;"", "A little family support", IF(Sheet1!CK267&lt;&gt;"", "A lot of family support","")))</f>
        <v/>
      </c>
      <c r="AQ267" s="45" t="str">
        <f>IF(Sheet1!CL267&lt;&gt;"", Sheet1!CL267, "")</f>
        <v/>
      </c>
      <c r="AR267" s="45" t="str">
        <f>IF(Sheet1!CM267="Y", "Yes", IF(Sheet1!CM267="N", "No",""))</f>
        <v/>
      </c>
      <c r="AS267" s="45" t="str">
        <f>IF(Sheet1!CN267&lt;&gt;"", "Boys and Girls Club was supportive", "")</f>
        <v/>
      </c>
      <c r="AT267" s="45" t="str">
        <f>IF(Sheet1!CO267&lt;&gt;"", "Supported by Reach program", "")</f>
        <v/>
      </c>
      <c r="AU267" s="45" t="str">
        <f>IF(Sheet1!CP267&lt;&gt;"", "Supported by Girls Inc", "")</f>
        <v/>
      </c>
      <c r="AV267" s="45" t="str">
        <f>IF(Sheet1!CQ267&lt;&gt;"", "Supported by sports teams", "")</f>
        <v/>
      </c>
      <c r="AW267" s="45" t="str">
        <f>IF(Sheet1!CR267&lt;&gt;"", "Supported by other groups", "")</f>
        <v/>
      </c>
      <c r="AX267" s="45" t="str">
        <f>IF(Sheet1!CS267&lt;&gt;"", Sheet1!CS267, "")</f>
        <v/>
      </c>
      <c r="AY267" s="45" t="str">
        <f>IF(Sheet1!CT267="Y", "Yes", IF(Sheet1!CT267="N", "No", ""))</f>
        <v/>
      </c>
      <c r="AZ267" s="45" t="str">
        <f>IF(Sheet1!CU267="Y", "Yes", IF(Sheet1!CU267="N", "No", ""))</f>
        <v/>
      </c>
      <c r="BA267" s="45" t="str">
        <f>IF(Sheet1!CV267&lt;&gt;"", "Yes", "")</f>
        <v/>
      </c>
      <c r="BB267" s="45" t="str">
        <f>IF(Sheet1!CW267&lt;&gt;"", "Yes", "")</f>
        <v/>
      </c>
      <c r="BC267" s="45" t="str">
        <f>IF(Sheet1!CX267&lt;&gt;"", "Yes", "")</f>
        <v/>
      </c>
      <c r="BD267" s="45" t="str">
        <f>IF(Sheet1!CY267&lt;&gt;"", "Yes", "")</f>
        <v/>
      </c>
      <c r="BE267" s="45" t="str">
        <f>IF(Sheet1!CZ267="N", "Didn't see one", IF(Sheet1!CZ267="Y", IF(Sheet1!DA267="Y", "It helped", IF(Sheet1!DA267="N", "It didn't help", "")), ""))</f>
        <v/>
      </c>
      <c r="BF267" s="45" t="str">
        <f>IF(Sheet1!DB267&lt;&gt;"", Sheet1!DB267, "")</f>
        <v/>
      </c>
      <c r="BG267" s="45" t="str">
        <f>IF(Sheet1!DC267="Y", "Yes", IF(Sheet1!DC267="N", "No", ""))</f>
        <v/>
      </c>
      <c r="BH267" s="45" t="str">
        <f>IF(Sheet1!DD267="Y", "Yes", IF(Sheet1!DD267="N", "No", ""))</f>
        <v/>
      </c>
      <c r="BI267" s="45" t="str">
        <f>IF(Sheet1!DE267&lt;&gt;"", "Before", IF(Sheet1!DF267&lt;&gt;"", "After", IF(Sheet1!DG267&lt;&gt;"", "Never in a gang","")))</f>
        <v/>
      </c>
      <c r="BJ267" s="45" t="str">
        <f>IF(Sheet1!DG267&lt;&gt;"", "", IF(Sheet1!DH267&lt;&gt;"", Sheet1!DH267, ""))</f>
        <v/>
      </c>
      <c r="BK267" s="45" t="str">
        <f>IF(Sheet1!DI267="Y", "Yes", IF(Sheet1!DI267="N", "No", ""))</f>
        <v/>
      </c>
      <c r="BL267" s="45" t="str">
        <f>IF(Sheet1!DI267="Y", IF(Sheet1!DJ267&lt;&gt;"", Sheet1!DJ267, ""), "")</f>
        <v/>
      </c>
      <c r="BM267" s="45" t="str">
        <f>IF(Sheet1!DL267&lt;&gt;"", Sheet1!DL267, "")</f>
        <v/>
      </c>
      <c r="BN267" s="45" t="str">
        <f>IF(Sheet1!DM267="Y", "Yes", IF(Sheet1!DM267="N", "No", ""))</f>
        <v/>
      </c>
    </row>
    <row r="268" spans="2:66">
      <c r="B268" s="32" t="str">
        <f>IF(Sheet1!B268="M","Male", IF(Sheet1!B268="F","Female",""))</f>
        <v/>
      </c>
      <c r="C268" s="32" t="str">
        <f>IF(Sheet1!C268&lt;&gt;"","&lt;20",IF(Sheet1!D268&lt;&gt;"","21-30",IF(Sheet1!E268&lt;&gt;"","31-40",(IF(Sheet1!F268&lt;&gt;"","41-50",IF(Sheet1!G268&lt;&gt;"","50+",""))))))</f>
        <v/>
      </c>
      <c r="D268" s="32" t="str">
        <f>IF(Sheet1!H268&lt;&gt;"","Latino",IF(Sheet1!I268&lt;&gt;"", "White", IF(Sheet1!J268&lt;&gt;"", "Asian", IF(Sheet1!K268&lt;&gt;"", "African-American",IF(Sheet1!L268&lt;&gt;"", "Other","")))))</f>
        <v/>
      </c>
      <c r="E268" s="32" t="str">
        <f>IF(Sheet1!M268="N","No",IF(Sheet1!M268="Y","Yes",""))</f>
        <v/>
      </c>
      <c r="F268" s="32" t="str">
        <f>IF(Sheet1!N268&lt;&gt;"","Primary",IF(Sheet1!O268&lt;&gt;"","Middle",IF(Sheet1!P268&lt;&gt;"","Some HS",IF(Sheet1!Q268&lt;&gt;"","HS Diploma",IF(Sheet1!R268&lt;&gt;"","Some College",IF(Sheet1!S268&lt;&gt;"","College Diploma",""))))))</f>
        <v/>
      </c>
      <c r="G268" s="32" t="str">
        <f>IF(Sheet1!U268&lt;&gt;"", "&lt;5", IF(Sheet1!V268&lt;&gt;"", "5-19", IF(Sheet1!W268&lt;&gt;"", "20-40", IF(Sheet1!X268&lt;&gt;"", "&gt;40",""))))</f>
        <v/>
      </c>
      <c r="H268" s="32" t="str">
        <f>IF(Sheet1!Y268&lt;&gt;"", "Parents", IF(Sheet1!Z268&lt;&gt;"", "Illegal Activity", IF(Sheet1!AA268&lt;&gt;"", "Gov't Support", IF(Sheet1!AB268&lt;&gt;"", "Other",""))))</f>
        <v/>
      </c>
      <c r="I268" s="32" t="str">
        <f>IF(Sheet1!AC268="Y", "Yes", IF(Sheet1!AC268="N", "No", ""))</f>
        <v/>
      </c>
      <c r="J268" s="32" t="str">
        <f>IF(Sheet1!AD268="N", "0", IF(Sheet1!AE268&lt;&gt;"", "1", IF(Sheet1!AF268&lt;&gt;"", "2-3", IF(Sheet1!AG268&lt;&gt;"", "4-6", IF(Sheet1!AH268&lt;&gt;"", "7+","")))))</f>
        <v/>
      </c>
      <c r="K268" s="32" t="str">
        <f>IF(Sheet1!AI268&lt;&gt;"", "English", IF(Sheet1!AJ268&lt;&gt;"", "Spanish", IF(Sheet1!AK268&lt;&gt;"", "Other","")))</f>
        <v/>
      </c>
      <c r="L268" s="32" t="str">
        <f>IF(Sheet1!AL268&lt;&gt;"","&lt;$20,000",IF(Sheet1!AM268&lt;&gt;"","$20-49K",IF(Sheet1!AN268&lt;&gt;"","$50-100K",IF(Sheet1!AO268&lt;&gt;"","&gt;$100K",""))))</f>
        <v/>
      </c>
      <c r="M268" s="32" t="str">
        <f>IF(Sheet1!AP268="Y", "Yes", IF(Sheet1!AP268="N", "No",""))</f>
        <v/>
      </c>
      <c r="N268" s="51" t="str">
        <f>IF(Sheet1!AQ268="Y", "Yes", IF(Sheet1!AQ268="N", "No",""))</f>
        <v/>
      </c>
      <c r="O268" s="45" t="str">
        <f>IF(Sheet1!AR268="N", 0, IF(Sheet1!AS268&lt;&gt;"", Sheet1!AS268, ""))</f>
        <v/>
      </c>
      <c r="P268" s="45" t="str">
        <f>IF(Sheet1!AT268&lt;&gt;"", "Never", IF(Sheet1!AU268&lt;&gt;"", "Sometimes", IF(Sheet1!AV268&lt;&gt;"", "Often", IF(Sheet1!AW268&lt;&gt;"", "Always",""))))</f>
        <v/>
      </c>
      <c r="Q268" s="45" t="str">
        <f>IF(Sheet1!AX268="Y", "Yes", IF(Sheet1!AX268="N", "No",""))</f>
        <v/>
      </c>
      <c r="R268" s="45" t="str">
        <f>IF(Sheet1!AY268="Y", IF(Sheet1!AZ268&lt;&gt;"", Sheet1!AZ268-Sheet1!DK268+Sheet1!DL268, ""),"")</f>
        <v/>
      </c>
      <c r="S268" s="45" t="str">
        <f>IF(Sheet1!BA268="Y", IF(Sheet1!BB268&lt;&gt;"", Sheet1!BB268-Sheet1!DK268+Sheet1!DL268, ""),"")</f>
        <v/>
      </c>
      <c r="T268" s="45" t="str">
        <f>IF(Sheet1!BC268="Y", IF(Sheet1!BD268&lt;&gt;"", Sheet1!BD268-Sheet1!DK268+Sheet1!DL268, ""),"")</f>
        <v/>
      </c>
      <c r="U268" s="45" t="str">
        <f>IF(Sheet1!BE268="Y", IF(Sheet1!BF268&lt;&gt;"", Sheet1!BF268-Sheet1!DK268+Sheet1!DL268, ""),"")</f>
        <v/>
      </c>
      <c r="V268" s="45" t="str">
        <f>IF(Sheet1!BG268&lt;&gt;"", Sheet1!BG268,"")</f>
        <v/>
      </c>
      <c r="W268" s="45" t="str">
        <f>IF(Sheet1!BH268&lt;&gt;"", Sheet1!BH268,"")</f>
        <v/>
      </c>
      <c r="X268" s="45" t="str">
        <f>IF(Sheet1!BI268&lt;&gt;"", Sheet1!BI268,"")</f>
        <v/>
      </c>
      <c r="Y268" s="45" t="str">
        <f>IF(Sheet1!BJ268="N", 0, IF(Sheet1!BK268&lt;&gt;"", Sheet1!BK268,""))</f>
        <v/>
      </c>
      <c r="Z268" s="45" t="str">
        <f>IF(Sheet1!BK268="N", 0, IF(Sheet1!BL268&lt;&gt;"", Sheet1!BL268,""))</f>
        <v/>
      </c>
      <c r="AA268" s="45" t="str">
        <f>IF(Sheet1!BN268&lt;&gt;"", Sheet1!BN268, "")</f>
        <v/>
      </c>
      <c r="AB268" s="45" t="str">
        <f>IF(Sheet1!BO268="Y", "Yes", IF(Sheet1!BO268="N", "No", IF(Sheet1!BO268="NA", "NA","")))</f>
        <v/>
      </c>
      <c r="AC268" s="45" t="str">
        <f>IF(Sheet1!BO268="N", "No", IF(Sheet1!BO268="NA", "No kids", IF(Sheet1!BP268="Y", "Enough", IF(Sheet1!BP268="N", "Not enough", ""))))</f>
        <v/>
      </c>
      <c r="AD268" s="45" t="str">
        <f>IF(Sheet1!BQ268="Y", "Yes", IF(Sheet1!BQ268="N", "No",""))</f>
        <v/>
      </c>
      <c r="AE268" s="45" t="str">
        <f>IF(Sheet1!BR268&lt;&gt;"", Sheet1!BR268, "")</f>
        <v/>
      </c>
      <c r="AF268" s="45" t="str">
        <f>IF(Sheet1!BS268&lt;&gt;"", "Yes", IF(Sheet1!BT268&lt;&gt;"", "No", IF(Sheet1!BU268&lt;&gt;"", "No surviving parent", IF(Sheet1!BV268&lt;&gt;"", "Don't know",""))))</f>
        <v/>
      </c>
      <c r="AG268" s="45" t="str">
        <f>IF(Sheet1!BW268&lt;&gt;"", "Yes", IF(Sheet1!BX268&lt;&gt;"", "No", IF(Sheet1!BY268&lt;&gt;"", "No surviving parent", IF(Sheet1!BZ268&lt;&gt;"", "Don't know",""))))</f>
        <v/>
      </c>
      <c r="AH268" s="45" t="str">
        <f>IF(Sheet1!CA268&lt;&gt;"", "Yes","")</f>
        <v/>
      </c>
      <c r="AI268" s="45" t="str">
        <f>IF(Sheet1!CB268&lt;&gt;"", "Yes","")</f>
        <v/>
      </c>
      <c r="AJ268" s="45" t="str">
        <f>IF(Sheet1!CC268&lt;&gt;"", "Yes","")</f>
        <v/>
      </c>
      <c r="AK268" s="45" t="str">
        <f>IF(Sheet1!CD268&lt;&gt;"", "Yes","")</f>
        <v/>
      </c>
      <c r="AL268" s="45" t="str">
        <f>IF(Sheet1!CE268&lt;&gt;"", "Yes","")</f>
        <v/>
      </c>
      <c r="AM268" s="45" t="str">
        <f>IF(Sheet1!CF268&lt;&gt;"", Sheet1!CF268, "")</f>
        <v/>
      </c>
      <c r="AN268" s="45" t="str">
        <f>IF(Sheet1!CG268="Y", "Yes", IF(Sheet1!CG268="N", "No",""))</f>
        <v/>
      </c>
      <c r="AO268" s="45" t="str">
        <f>IF(Sheet1!CH268&lt;&gt;"", Sheet1!CH268, "")</f>
        <v/>
      </c>
      <c r="AP268" s="45" t="str">
        <f>IF(Sheet1!CI268&lt;&gt;"", "No family support", IF(Sheet1!CJ268&lt;&gt;"", "A little family support", IF(Sheet1!CK268&lt;&gt;"", "A lot of family support","")))</f>
        <v/>
      </c>
      <c r="AQ268" s="45" t="str">
        <f>IF(Sheet1!CL268&lt;&gt;"", Sheet1!CL268, "")</f>
        <v/>
      </c>
      <c r="AR268" s="45" t="str">
        <f>IF(Sheet1!CM268="Y", "Yes", IF(Sheet1!CM268="N", "No",""))</f>
        <v/>
      </c>
      <c r="AS268" s="45" t="str">
        <f>IF(Sheet1!CN268&lt;&gt;"", "Boys and Girls Club was supportive", "")</f>
        <v/>
      </c>
      <c r="AT268" s="45" t="str">
        <f>IF(Sheet1!CO268&lt;&gt;"", "Supported by Reach program", "")</f>
        <v/>
      </c>
      <c r="AU268" s="45" t="str">
        <f>IF(Sheet1!CP268&lt;&gt;"", "Supported by Girls Inc", "")</f>
        <v/>
      </c>
      <c r="AV268" s="45" t="str">
        <f>IF(Sheet1!CQ268&lt;&gt;"", "Supported by sports teams", "")</f>
        <v/>
      </c>
      <c r="AW268" s="45" t="str">
        <f>IF(Sheet1!CR268&lt;&gt;"", "Supported by other groups", "")</f>
        <v/>
      </c>
      <c r="AX268" s="45" t="str">
        <f>IF(Sheet1!CS268&lt;&gt;"", Sheet1!CS268, "")</f>
        <v/>
      </c>
      <c r="AY268" s="45" t="str">
        <f>IF(Sheet1!CT268="Y", "Yes", IF(Sheet1!CT268="N", "No", ""))</f>
        <v/>
      </c>
      <c r="AZ268" s="45" t="str">
        <f>IF(Sheet1!CU268="Y", "Yes", IF(Sheet1!CU268="N", "No", ""))</f>
        <v/>
      </c>
      <c r="BA268" s="45" t="str">
        <f>IF(Sheet1!CV268&lt;&gt;"", "Yes", "")</f>
        <v/>
      </c>
      <c r="BB268" s="45" t="str">
        <f>IF(Sheet1!CW268&lt;&gt;"", "Yes", "")</f>
        <v/>
      </c>
      <c r="BC268" s="45" t="str">
        <f>IF(Sheet1!CX268&lt;&gt;"", "Yes", "")</f>
        <v/>
      </c>
      <c r="BD268" s="45" t="str">
        <f>IF(Sheet1!CY268&lt;&gt;"", "Yes", "")</f>
        <v/>
      </c>
      <c r="BE268" s="45" t="str">
        <f>IF(Sheet1!CZ268="N", "Didn't see one", IF(Sheet1!CZ268="Y", IF(Sheet1!DA268="Y", "It helped", IF(Sheet1!DA268="N", "It didn't help", "")), ""))</f>
        <v/>
      </c>
      <c r="BF268" s="45" t="str">
        <f>IF(Sheet1!DB268&lt;&gt;"", Sheet1!DB268, "")</f>
        <v/>
      </c>
      <c r="BG268" s="45" t="str">
        <f>IF(Sheet1!DC268="Y", "Yes", IF(Sheet1!DC268="N", "No", ""))</f>
        <v/>
      </c>
      <c r="BH268" s="45" t="str">
        <f>IF(Sheet1!DD268="Y", "Yes", IF(Sheet1!DD268="N", "No", ""))</f>
        <v/>
      </c>
      <c r="BI268" s="45" t="str">
        <f>IF(Sheet1!DE268&lt;&gt;"", "Before", IF(Sheet1!DF268&lt;&gt;"", "After", IF(Sheet1!DG268&lt;&gt;"", "Never in a gang","")))</f>
        <v/>
      </c>
      <c r="BJ268" s="45" t="str">
        <f>IF(Sheet1!DG268&lt;&gt;"", "", IF(Sheet1!DH268&lt;&gt;"", Sheet1!DH268, ""))</f>
        <v/>
      </c>
      <c r="BK268" s="45" t="str">
        <f>IF(Sheet1!DI268="Y", "Yes", IF(Sheet1!DI268="N", "No", ""))</f>
        <v/>
      </c>
      <c r="BL268" s="45" t="str">
        <f>IF(Sheet1!DI268="Y", IF(Sheet1!DJ268&lt;&gt;"", Sheet1!DJ268, ""), "")</f>
        <v/>
      </c>
      <c r="BM268" s="45" t="str">
        <f>IF(Sheet1!DL268&lt;&gt;"", Sheet1!DL268, "")</f>
        <v/>
      </c>
      <c r="BN268" s="45" t="str">
        <f>IF(Sheet1!DM268="Y", "Yes", IF(Sheet1!DM268="N", "No", ""))</f>
        <v/>
      </c>
    </row>
    <row r="269" spans="2:66">
      <c r="B269" s="32" t="str">
        <f>IF(Sheet1!B269="M","Male", IF(Sheet1!B269="F","Female",""))</f>
        <v/>
      </c>
      <c r="C269" s="32" t="str">
        <f>IF(Sheet1!C269&lt;&gt;"","&lt;20",IF(Sheet1!D269&lt;&gt;"","21-30",IF(Sheet1!E269&lt;&gt;"","31-40",(IF(Sheet1!F269&lt;&gt;"","41-50",IF(Sheet1!G269&lt;&gt;"","50+",""))))))</f>
        <v/>
      </c>
      <c r="D269" s="32" t="str">
        <f>IF(Sheet1!H269&lt;&gt;"","Latino",IF(Sheet1!I269&lt;&gt;"", "White", IF(Sheet1!J269&lt;&gt;"", "Asian", IF(Sheet1!K269&lt;&gt;"", "African-American",IF(Sheet1!L269&lt;&gt;"", "Other","")))))</f>
        <v/>
      </c>
      <c r="E269" s="32" t="str">
        <f>IF(Sheet1!M269="N","No",IF(Sheet1!M269="Y","Yes",""))</f>
        <v/>
      </c>
      <c r="F269" s="32" t="str">
        <f>IF(Sheet1!N269&lt;&gt;"","Primary",IF(Sheet1!O269&lt;&gt;"","Middle",IF(Sheet1!P269&lt;&gt;"","Some HS",IF(Sheet1!Q269&lt;&gt;"","HS Diploma",IF(Sheet1!R269&lt;&gt;"","Some College",IF(Sheet1!S269&lt;&gt;"","College Diploma",""))))))</f>
        <v/>
      </c>
      <c r="G269" s="32" t="str">
        <f>IF(Sheet1!U269&lt;&gt;"", "&lt;5", IF(Sheet1!V269&lt;&gt;"", "5-19", IF(Sheet1!W269&lt;&gt;"", "20-40", IF(Sheet1!X269&lt;&gt;"", "&gt;40",""))))</f>
        <v/>
      </c>
      <c r="H269" s="32" t="str">
        <f>IF(Sheet1!Y269&lt;&gt;"", "Parents", IF(Sheet1!Z269&lt;&gt;"", "Illegal Activity", IF(Sheet1!AA269&lt;&gt;"", "Gov't Support", IF(Sheet1!AB269&lt;&gt;"", "Other",""))))</f>
        <v/>
      </c>
      <c r="I269" s="32" t="str">
        <f>IF(Sheet1!AC269="Y", "Yes", IF(Sheet1!AC269="N", "No", ""))</f>
        <v/>
      </c>
      <c r="J269" s="32" t="str">
        <f>IF(Sheet1!AD269="N", "0", IF(Sheet1!AE269&lt;&gt;"", "1", IF(Sheet1!AF269&lt;&gt;"", "2-3", IF(Sheet1!AG269&lt;&gt;"", "4-6", IF(Sheet1!AH269&lt;&gt;"", "7+","")))))</f>
        <v/>
      </c>
      <c r="K269" s="32" t="str">
        <f>IF(Sheet1!AI269&lt;&gt;"", "English", IF(Sheet1!AJ269&lt;&gt;"", "Spanish", IF(Sheet1!AK269&lt;&gt;"", "Other","")))</f>
        <v/>
      </c>
      <c r="L269" s="32" t="str">
        <f>IF(Sheet1!AL269&lt;&gt;"","&lt;$20,000",IF(Sheet1!AM269&lt;&gt;"","$20-49K",IF(Sheet1!AN269&lt;&gt;"","$50-100K",IF(Sheet1!AO269&lt;&gt;"","&gt;$100K",""))))</f>
        <v/>
      </c>
      <c r="M269" s="32" t="str">
        <f>IF(Sheet1!AP269="Y", "Yes", IF(Sheet1!AP269="N", "No",""))</f>
        <v/>
      </c>
      <c r="N269" s="51" t="str">
        <f>IF(Sheet1!AQ269="Y", "Yes", IF(Sheet1!AQ269="N", "No",""))</f>
        <v/>
      </c>
      <c r="O269" s="45" t="str">
        <f>IF(Sheet1!AR269="N", 0, IF(Sheet1!AS269&lt;&gt;"", Sheet1!AS269, ""))</f>
        <v/>
      </c>
      <c r="P269" s="45" t="str">
        <f>IF(Sheet1!AT269&lt;&gt;"", "Never", IF(Sheet1!AU269&lt;&gt;"", "Sometimes", IF(Sheet1!AV269&lt;&gt;"", "Often", IF(Sheet1!AW269&lt;&gt;"", "Always",""))))</f>
        <v/>
      </c>
      <c r="Q269" s="45" t="str">
        <f>IF(Sheet1!AX269="Y", "Yes", IF(Sheet1!AX269="N", "No",""))</f>
        <v/>
      </c>
      <c r="R269" s="45" t="str">
        <f>IF(Sheet1!AY269="Y", IF(Sheet1!AZ269&lt;&gt;"", Sheet1!AZ269-Sheet1!DK269+Sheet1!DL269, ""),"")</f>
        <v/>
      </c>
      <c r="S269" s="45" t="str">
        <f>IF(Sheet1!BA269="Y", IF(Sheet1!BB269&lt;&gt;"", Sheet1!BB269-Sheet1!DK269+Sheet1!DL269, ""),"")</f>
        <v/>
      </c>
      <c r="T269" s="45" t="str">
        <f>IF(Sheet1!BC269="Y", IF(Sheet1!BD269&lt;&gt;"", Sheet1!BD269-Sheet1!DK269+Sheet1!DL269, ""),"")</f>
        <v/>
      </c>
      <c r="U269" s="45" t="str">
        <f>IF(Sheet1!BE269="Y", IF(Sheet1!BF269&lt;&gt;"", Sheet1!BF269-Sheet1!DK269+Sheet1!DL269, ""),"")</f>
        <v/>
      </c>
      <c r="V269" s="45" t="str">
        <f>IF(Sheet1!BG269&lt;&gt;"", Sheet1!BG269,"")</f>
        <v/>
      </c>
      <c r="W269" s="45" t="str">
        <f>IF(Sheet1!BH269&lt;&gt;"", Sheet1!BH269,"")</f>
        <v/>
      </c>
      <c r="X269" s="45" t="str">
        <f>IF(Sheet1!BI269&lt;&gt;"", Sheet1!BI269,"")</f>
        <v/>
      </c>
      <c r="Y269" s="45" t="str">
        <f>IF(Sheet1!BJ269="N", 0, IF(Sheet1!BK269&lt;&gt;"", Sheet1!BK269,""))</f>
        <v/>
      </c>
      <c r="Z269" s="45" t="str">
        <f>IF(Sheet1!BK269="N", 0, IF(Sheet1!BL269&lt;&gt;"", Sheet1!BL269,""))</f>
        <v/>
      </c>
      <c r="AA269" s="45" t="str">
        <f>IF(Sheet1!BN269&lt;&gt;"", Sheet1!BN269, "")</f>
        <v/>
      </c>
      <c r="AB269" s="45" t="str">
        <f>IF(Sheet1!BO269="Y", "Yes", IF(Sheet1!BO269="N", "No", IF(Sheet1!BO269="NA", "NA","")))</f>
        <v/>
      </c>
      <c r="AC269" s="45" t="str">
        <f>IF(Sheet1!BO269="N", "No", IF(Sheet1!BO269="NA", "No kids", IF(Sheet1!BP269="Y", "Enough", IF(Sheet1!BP269="N", "Not enough", ""))))</f>
        <v/>
      </c>
      <c r="AD269" s="45" t="str">
        <f>IF(Sheet1!BQ269="Y", "Yes", IF(Sheet1!BQ269="N", "No",""))</f>
        <v/>
      </c>
      <c r="AE269" s="45" t="str">
        <f>IF(Sheet1!BR269&lt;&gt;"", Sheet1!BR269, "")</f>
        <v/>
      </c>
      <c r="AF269" s="45" t="str">
        <f>IF(Sheet1!BS269&lt;&gt;"", "Yes", IF(Sheet1!BT269&lt;&gt;"", "No", IF(Sheet1!BU269&lt;&gt;"", "No surviving parent", IF(Sheet1!BV269&lt;&gt;"", "Don't know",""))))</f>
        <v/>
      </c>
      <c r="AG269" s="45" t="str">
        <f>IF(Sheet1!BW269&lt;&gt;"", "Yes", IF(Sheet1!BX269&lt;&gt;"", "No", IF(Sheet1!BY269&lt;&gt;"", "No surviving parent", IF(Sheet1!BZ269&lt;&gt;"", "Don't know",""))))</f>
        <v/>
      </c>
      <c r="AH269" s="45" t="str">
        <f>IF(Sheet1!CA269&lt;&gt;"", "Yes","")</f>
        <v/>
      </c>
      <c r="AI269" s="45" t="str">
        <f>IF(Sheet1!CB269&lt;&gt;"", "Yes","")</f>
        <v/>
      </c>
      <c r="AJ269" s="45" t="str">
        <f>IF(Sheet1!CC269&lt;&gt;"", "Yes","")</f>
        <v/>
      </c>
      <c r="AK269" s="45" t="str">
        <f>IF(Sheet1!CD269&lt;&gt;"", "Yes","")</f>
        <v/>
      </c>
      <c r="AL269" s="45" t="str">
        <f>IF(Sheet1!CE269&lt;&gt;"", "Yes","")</f>
        <v/>
      </c>
      <c r="AM269" s="45" t="str">
        <f>IF(Sheet1!CF269&lt;&gt;"", Sheet1!CF269, "")</f>
        <v/>
      </c>
      <c r="AN269" s="45" t="str">
        <f>IF(Sheet1!CG269="Y", "Yes", IF(Sheet1!CG269="N", "No",""))</f>
        <v/>
      </c>
      <c r="AO269" s="45" t="str">
        <f>IF(Sheet1!CH269&lt;&gt;"", Sheet1!CH269, "")</f>
        <v/>
      </c>
      <c r="AP269" s="45" t="str">
        <f>IF(Sheet1!CI269&lt;&gt;"", "No family support", IF(Sheet1!CJ269&lt;&gt;"", "A little family support", IF(Sheet1!CK269&lt;&gt;"", "A lot of family support","")))</f>
        <v/>
      </c>
      <c r="AQ269" s="45" t="str">
        <f>IF(Sheet1!CL269&lt;&gt;"", Sheet1!CL269, "")</f>
        <v/>
      </c>
      <c r="AR269" s="45" t="str">
        <f>IF(Sheet1!CM269="Y", "Yes", IF(Sheet1!CM269="N", "No",""))</f>
        <v/>
      </c>
      <c r="AS269" s="45" t="str">
        <f>IF(Sheet1!CN269&lt;&gt;"", "Boys and Girls Club was supportive", "")</f>
        <v/>
      </c>
      <c r="AT269" s="45" t="str">
        <f>IF(Sheet1!CO269&lt;&gt;"", "Supported by Reach program", "")</f>
        <v/>
      </c>
      <c r="AU269" s="45" t="str">
        <f>IF(Sheet1!CP269&lt;&gt;"", "Supported by Girls Inc", "")</f>
        <v/>
      </c>
      <c r="AV269" s="45" t="str">
        <f>IF(Sheet1!CQ269&lt;&gt;"", "Supported by sports teams", "")</f>
        <v/>
      </c>
      <c r="AW269" s="45" t="str">
        <f>IF(Sheet1!CR269&lt;&gt;"", "Supported by other groups", "")</f>
        <v/>
      </c>
      <c r="AX269" s="45" t="str">
        <f>IF(Sheet1!CS269&lt;&gt;"", Sheet1!CS269, "")</f>
        <v/>
      </c>
      <c r="AY269" s="45" t="str">
        <f>IF(Sheet1!CT269="Y", "Yes", IF(Sheet1!CT269="N", "No", ""))</f>
        <v/>
      </c>
      <c r="AZ269" s="45" t="str">
        <f>IF(Sheet1!CU269="Y", "Yes", IF(Sheet1!CU269="N", "No", ""))</f>
        <v/>
      </c>
      <c r="BA269" s="45" t="str">
        <f>IF(Sheet1!CV269&lt;&gt;"", "Yes", "")</f>
        <v/>
      </c>
      <c r="BB269" s="45" t="str">
        <f>IF(Sheet1!CW269&lt;&gt;"", "Yes", "")</f>
        <v/>
      </c>
      <c r="BC269" s="45" t="str">
        <f>IF(Sheet1!CX269&lt;&gt;"", "Yes", "")</f>
        <v/>
      </c>
      <c r="BD269" s="45" t="str">
        <f>IF(Sheet1!CY269&lt;&gt;"", "Yes", "")</f>
        <v/>
      </c>
      <c r="BE269" s="45" t="str">
        <f>IF(Sheet1!CZ269="N", "Didn't see one", IF(Sheet1!CZ269="Y", IF(Sheet1!DA269="Y", "It helped", IF(Sheet1!DA269="N", "It didn't help", "")), ""))</f>
        <v/>
      </c>
      <c r="BF269" s="45" t="str">
        <f>IF(Sheet1!DB269&lt;&gt;"", Sheet1!DB269, "")</f>
        <v/>
      </c>
      <c r="BG269" s="45" t="str">
        <f>IF(Sheet1!DC269="Y", "Yes", IF(Sheet1!DC269="N", "No", ""))</f>
        <v/>
      </c>
      <c r="BH269" s="45" t="str">
        <f>IF(Sheet1!DD269="Y", "Yes", IF(Sheet1!DD269="N", "No", ""))</f>
        <v/>
      </c>
      <c r="BI269" s="45" t="str">
        <f>IF(Sheet1!DE269&lt;&gt;"", "Before", IF(Sheet1!DF269&lt;&gt;"", "After", IF(Sheet1!DG269&lt;&gt;"", "Never in a gang","")))</f>
        <v/>
      </c>
      <c r="BJ269" s="45" t="str">
        <f>IF(Sheet1!DG269&lt;&gt;"", "", IF(Sheet1!DH269&lt;&gt;"", Sheet1!DH269, ""))</f>
        <v/>
      </c>
      <c r="BK269" s="45" t="str">
        <f>IF(Sheet1!DI269="Y", "Yes", IF(Sheet1!DI269="N", "No", ""))</f>
        <v/>
      </c>
      <c r="BL269" s="45" t="str">
        <f>IF(Sheet1!DI269="Y", IF(Sheet1!DJ269&lt;&gt;"", Sheet1!DJ269, ""), "")</f>
        <v/>
      </c>
      <c r="BM269" s="45" t="str">
        <f>IF(Sheet1!DL269&lt;&gt;"", Sheet1!DL269, "")</f>
        <v/>
      </c>
      <c r="BN269" s="45" t="str">
        <f>IF(Sheet1!DM269="Y", "Yes", IF(Sheet1!DM269="N", "No", ""))</f>
        <v/>
      </c>
    </row>
    <row r="270" spans="2:66">
      <c r="B270" s="32" t="str">
        <f>IF(Sheet1!B270="M","Male", IF(Sheet1!B270="F","Female",""))</f>
        <v/>
      </c>
      <c r="C270" s="32" t="str">
        <f>IF(Sheet1!C270&lt;&gt;"","&lt;20",IF(Sheet1!D270&lt;&gt;"","21-30",IF(Sheet1!E270&lt;&gt;"","31-40",(IF(Sheet1!F270&lt;&gt;"","41-50",IF(Sheet1!G270&lt;&gt;"","50+",""))))))</f>
        <v/>
      </c>
      <c r="D270" s="32" t="str">
        <f>IF(Sheet1!H270&lt;&gt;"","Latino",IF(Sheet1!I270&lt;&gt;"", "White", IF(Sheet1!J270&lt;&gt;"", "Asian", IF(Sheet1!K270&lt;&gt;"", "African-American",IF(Sheet1!L270&lt;&gt;"", "Other","")))))</f>
        <v/>
      </c>
      <c r="E270" s="32" t="str">
        <f>IF(Sheet1!M270="N","No",IF(Sheet1!M270="Y","Yes",""))</f>
        <v/>
      </c>
      <c r="F270" s="32" t="str">
        <f>IF(Sheet1!N270&lt;&gt;"","Primary",IF(Sheet1!O270&lt;&gt;"","Middle",IF(Sheet1!P270&lt;&gt;"","Some HS",IF(Sheet1!Q270&lt;&gt;"","HS Diploma",IF(Sheet1!R270&lt;&gt;"","Some College",IF(Sheet1!S270&lt;&gt;"","College Diploma",""))))))</f>
        <v/>
      </c>
      <c r="G270" s="32" t="str">
        <f>IF(Sheet1!U270&lt;&gt;"", "&lt;5", IF(Sheet1!V270&lt;&gt;"", "5-19", IF(Sheet1!W270&lt;&gt;"", "20-40", IF(Sheet1!X270&lt;&gt;"", "&gt;40",""))))</f>
        <v/>
      </c>
      <c r="H270" s="32" t="str">
        <f>IF(Sheet1!Y270&lt;&gt;"", "Parents", IF(Sheet1!Z270&lt;&gt;"", "Illegal Activity", IF(Sheet1!AA270&lt;&gt;"", "Gov't Support", IF(Sheet1!AB270&lt;&gt;"", "Other",""))))</f>
        <v/>
      </c>
      <c r="I270" s="32" t="str">
        <f>IF(Sheet1!AC270="Y", "Yes", IF(Sheet1!AC270="N", "No", ""))</f>
        <v/>
      </c>
      <c r="J270" s="32" t="str">
        <f>IF(Sheet1!AD270="N", "0", IF(Sheet1!AE270&lt;&gt;"", "1", IF(Sheet1!AF270&lt;&gt;"", "2-3", IF(Sheet1!AG270&lt;&gt;"", "4-6", IF(Sheet1!AH270&lt;&gt;"", "7+","")))))</f>
        <v/>
      </c>
      <c r="K270" s="32" t="str">
        <f>IF(Sheet1!AI270&lt;&gt;"", "English", IF(Sheet1!AJ270&lt;&gt;"", "Spanish", IF(Sheet1!AK270&lt;&gt;"", "Other","")))</f>
        <v/>
      </c>
      <c r="L270" s="32" t="str">
        <f>IF(Sheet1!AL270&lt;&gt;"","&lt;$20,000",IF(Sheet1!AM270&lt;&gt;"","$20-49K",IF(Sheet1!AN270&lt;&gt;"","$50-100K",IF(Sheet1!AO270&lt;&gt;"","&gt;$100K",""))))</f>
        <v/>
      </c>
      <c r="M270" s="32" t="str">
        <f>IF(Sheet1!AP270="Y", "Yes", IF(Sheet1!AP270="N", "No",""))</f>
        <v/>
      </c>
      <c r="N270" s="51" t="str">
        <f>IF(Sheet1!AQ270="Y", "Yes", IF(Sheet1!AQ270="N", "No",""))</f>
        <v/>
      </c>
      <c r="O270" s="45" t="str">
        <f>IF(Sheet1!AR270="N", 0, IF(Sheet1!AS270&lt;&gt;"", Sheet1!AS270, ""))</f>
        <v/>
      </c>
      <c r="P270" s="45" t="str">
        <f>IF(Sheet1!AT270&lt;&gt;"", "Never", IF(Sheet1!AU270&lt;&gt;"", "Sometimes", IF(Sheet1!AV270&lt;&gt;"", "Often", IF(Sheet1!AW270&lt;&gt;"", "Always",""))))</f>
        <v/>
      </c>
      <c r="Q270" s="45" t="str">
        <f>IF(Sheet1!AX270="Y", "Yes", IF(Sheet1!AX270="N", "No",""))</f>
        <v/>
      </c>
      <c r="R270" s="45" t="str">
        <f>IF(Sheet1!AY270="Y", IF(Sheet1!AZ270&lt;&gt;"", Sheet1!AZ270-Sheet1!DK270+Sheet1!DL270, ""),"")</f>
        <v/>
      </c>
      <c r="S270" s="45" t="str">
        <f>IF(Sheet1!BA270="Y", IF(Sheet1!BB270&lt;&gt;"", Sheet1!BB270-Sheet1!DK270+Sheet1!DL270, ""),"")</f>
        <v/>
      </c>
      <c r="T270" s="45" t="str">
        <f>IF(Sheet1!BC270="Y", IF(Sheet1!BD270&lt;&gt;"", Sheet1!BD270-Sheet1!DK270+Sheet1!DL270, ""),"")</f>
        <v/>
      </c>
      <c r="U270" s="45" t="str">
        <f>IF(Sheet1!BE270="Y", IF(Sheet1!BF270&lt;&gt;"", Sheet1!BF270-Sheet1!DK270+Sheet1!DL270, ""),"")</f>
        <v/>
      </c>
      <c r="V270" s="45" t="str">
        <f>IF(Sheet1!BG270&lt;&gt;"", Sheet1!BG270,"")</f>
        <v/>
      </c>
      <c r="W270" s="45" t="str">
        <f>IF(Sheet1!BH270&lt;&gt;"", Sheet1!BH270,"")</f>
        <v/>
      </c>
      <c r="X270" s="45" t="str">
        <f>IF(Sheet1!BI270&lt;&gt;"", Sheet1!BI270,"")</f>
        <v/>
      </c>
      <c r="Y270" s="45" t="str">
        <f>IF(Sheet1!BJ270="N", 0, IF(Sheet1!BK270&lt;&gt;"", Sheet1!BK270,""))</f>
        <v/>
      </c>
      <c r="Z270" s="45" t="str">
        <f>IF(Sheet1!BK270="N", 0, IF(Sheet1!BL270&lt;&gt;"", Sheet1!BL270,""))</f>
        <v/>
      </c>
      <c r="AA270" s="45" t="str">
        <f>IF(Sheet1!BN270&lt;&gt;"", Sheet1!BN270, "")</f>
        <v/>
      </c>
      <c r="AB270" s="45" t="str">
        <f>IF(Sheet1!BO270="Y", "Yes", IF(Sheet1!BO270="N", "No", IF(Sheet1!BO270="NA", "NA","")))</f>
        <v/>
      </c>
      <c r="AC270" s="45" t="str">
        <f>IF(Sheet1!BO270="N", "No", IF(Sheet1!BO270="NA", "No kids", IF(Sheet1!BP270="Y", "Enough", IF(Sheet1!BP270="N", "Not enough", ""))))</f>
        <v/>
      </c>
      <c r="AD270" s="45" t="str">
        <f>IF(Sheet1!BQ270="Y", "Yes", IF(Sheet1!BQ270="N", "No",""))</f>
        <v/>
      </c>
      <c r="AE270" s="45" t="str">
        <f>IF(Sheet1!BR270&lt;&gt;"", Sheet1!BR270, "")</f>
        <v/>
      </c>
      <c r="AF270" s="45" t="str">
        <f>IF(Sheet1!BS270&lt;&gt;"", "Yes", IF(Sheet1!BT270&lt;&gt;"", "No", IF(Sheet1!BU270&lt;&gt;"", "No surviving parent", IF(Sheet1!BV270&lt;&gt;"", "Don't know",""))))</f>
        <v/>
      </c>
      <c r="AG270" s="45" t="str">
        <f>IF(Sheet1!BW270&lt;&gt;"", "Yes", IF(Sheet1!BX270&lt;&gt;"", "No", IF(Sheet1!BY270&lt;&gt;"", "No surviving parent", IF(Sheet1!BZ270&lt;&gt;"", "Don't know",""))))</f>
        <v/>
      </c>
      <c r="AH270" s="45" t="str">
        <f>IF(Sheet1!CA270&lt;&gt;"", "Yes","")</f>
        <v/>
      </c>
      <c r="AI270" s="45" t="str">
        <f>IF(Sheet1!CB270&lt;&gt;"", "Yes","")</f>
        <v/>
      </c>
      <c r="AJ270" s="45" t="str">
        <f>IF(Sheet1!CC270&lt;&gt;"", "Yes","")</f>
        <v/>
      </c>
      <c r="AK270" s="45" t="str">
        <f>IF(Sheet1!CD270&lt;&gt;"", "Yes","")</f>
        <v/>
      </c>
      <c r="AL270" s="45" t="str">
        <f>IF(Sheet1!CE270&lt;&gt;"", "Yes","")</f>
        <v/>
      </c>
      <c r="AM270" s="45" t="str">
        <f>IF(Sheet1!CF270&lt;&gt;"", Sheet1!CF270, "")</f>
        <v/>
      </c>
      <c r="AN270" s="45" t="str">
        <f>IF(Sheet1!CG270="Y", "Yes", IF(Sheet1!CG270="N", "No",""))</f>
        <v/>
      </c>
      <c r="AO270" s="45" t="str">
        <f>IF(Sheet1!CH270&lt;&gt;"", Sheet1!CH270, "")</f>
        <v/>
      </c>
      <c r="AP270" s="45" t="str">
        <f>IF(Sheet1!CI270&lt;&gt;"", "No family support", IF(Sheet1!CJ270&lt;&gt;"", "A little family support", IF(Sheet1!CK270&lt;&gt;"", "A lot of family support","")))</f>
        <v/>
      </c>
      <c r="AQ270" s="45" t="str">
        <f>IF(Sheet1!CL270&lt;&gt;"", Sheet1!CL270, "")</f>
        <v/>
      </c>
      <c r="AR270" s="45" t="str">
        <f>IF(Sheet1!CM270="Y", "Yes", IF(Sheet1!CM270="N", "No",""))</f>
        <v/>
      </c>
      <c r="AS270" s="45" t="str">
        <f>IF(Sheet1!CN270&lt;&gt;"", "Boys and Girls Club was supportive", "")</f>
        <v/>
      </c>
      <c r="AT270" s="45" t="str">
        <f>IF(Sheet1!CO270&lt;&gt;"", "Supported by Reach program", "")</f>
        <v/>
      </c>
      <c r="AU270" s="45" t="str">
        <f>IF(Sheet1!CP270&lt;&gt;"", "Supported by Girls Inc", "")</f>
        <v/>
      </c>
      <c r="AV270" s="45" t="str">
        <f>IF(Sheet1!CQ270&lt;&gt;"", "Supported by sports teams", "")</f>
        <v/>
      </c>
      <c r="AW270" s="45" t="str">
        <f>IF(Sheet1!CR270&lt;&gt;"", "Supported by other groups", "")</f>
        <v/>
      </c>
      <c r="AX270" s="45" t="str">
        <f>IF(Sheet1!CS270&lt;&gt;"", Sheet1!CS270, "")</f>
        <v/>
      </c>
      <c r="AY270" s="45" t="str">
        <f>IF(Sheet1!CT270="Y", "Yes", IF(Sheet1!CT270="N", "No", ""))</f>
        <v/>
      </c>
      <c r="AZ270" s="45" t="str">
        <f>IF(Sheet1!CU270="Y", "Yes", IF(Sheet1!CU270="N", "No", ""))</f>
        <v/>
      </c>
      <c r="BA270" s="45" t="str">
        <f>IF(Sheet1!CV270&lt;&gt;"", "Yes", "")</f>
        <v/>
      </c>
      <c r="BB270" s="45" t="str">
        <f>IF(Sheet1!CW270&lt;&gt;"", "Yes", "")</f>
        <v/>
      </c>
      <c r="BC270" s="45" t="str">
        <f>IF(Sheet1!CX270&lt;&gt;"", "Yes", "")</f>
        <v/>
      </c>
      <c r="BD270" s="45" t="str">
        <f>IF(Sheet1!CY270&lt;&gt;"", "Yes", "")</f>
        <v/>
      </c>
      <c r="BE270" s="45" t="str">
        <f>IF(Sheet1!CZ270="N", "Didn't see one", IF(Sheet1!CZ270="Y", IF(Sheet1!DA270="Y", "It helped", IF(Sheet1!DA270="N", "It didn't help", "")), ""))</f>
        <v/>
      </c>
      <c r="BF270" s="45" t="str">
        <f>IF(Sheet1!DB270&lt;&gt;"", Sheet1!DB270, "")</f>
        <v/>
      </c>
      <c r="BG270" s="45" t="str">
        <f>IF(Sheet1!DC270="Y", "Yes", IF(Sheet1!DC270="N", "No", ""))</f>
        <v/>
      </c>
      <c r="BH270" s="45" t="str">
        <f>IF(Sheet1!DD270="Y", "Yes", IF(Sheet1!DD270="N", "No", ""))</f>
        <v/>
      </c>
      <c r="BI270" s="45" t="str">
        <f>IF(Sheet1!DE270&lt;&gt;"", "Before", IF(Sheet1!DF270&lt;&gt;"", "After", IF(Sheet1!DG270&lt;&gt;"", "Never in a gang","")))</f>
        <v/>
      </c>
      <c r="BJ270" s="45" t="str">
        <f>IF(Sheet1!DG270&lt;&gt;"", "", IF(Sheet1!DH270&lt;&gt;"", Sheet1!DH270, ""))</f>
        <v/>
      </c>
      <c r="BK270" s="45" t="str">
        <f>IF(Sheet1!DI270="Y", "Yes", IF(Sheet1!DI270="N", "No", ""))</f>
        <v/>
      </c>
      <c r="BL270" s="45" t="str">
        <f>IF(Sheet1!DI270="Y", IF(Sheet1!DJ270&lt;&gt;"", Sheet1!DJ270, ""), "")</f>
        <v/>
      </c>
      <c r="BM270" s="45" t="str">
        <f>IF(Sheet1!DL270&lt;&gt;"", Sheet1!DL270, "")</f>
        <v/>
      </c>
      <c r="BN270" s="45" t="str">
        <f>IF(Sheet1!DM270="Y", "Yes", IF(Sheet1!DM270="N", "No", ""))</f>
        <v/>
      </c>
    </row>
    <row r="271" spans="2:66">
      <c r="B271" s="32" t="str">
        <f>IF(Sheet1!B271="M","Male", IF(Sheet1!B271="F","Female",""))</f>
        <v/>
      </c>
      <c r="C271" s="32" t="str">
        <f>IF(Sheet1!C271&lt;&gt;"","&lt;20",IF(Sheet1!D271&lt;&gt;"","21-30",IF(Sheet1!E271&lt;&gt;"","31-40",(IF(Sheet1!F271&lt;&gt;"","41-50",IF(Sheet1!G271&lt;&gt;"","50+",""))))))</f>
        <v/>
      </c>
      <c r="D271" s="32" t="str">
        <f>IF(Sheet1!H271&lt;&gt;"","Latino",IF(Sheet1!I271&lt;&gt;"", "White", IF(Sheet1!J271&lt;&gt;"", "Asian", IF(Sheet1!K271&lt;&gt;"", "African-American",IF(Sheet1!L271&lt;&gt;"", "Other","")))))</f>
        <v/>
      </c>
      <c r="E271" s="32" t="str">
        <f>IF(Sheet1!M271="N","No",IF(Sheet1!M271="Y","Yes",""))</f>
        <v/>
      </c>
      <c r="F271" s="32" t="str">
        <f>IF(Sheet1!N271&lt;&gt;"","Primary",IF(Sheet1!O271&lt;&gt;"","Middle",IF(Sheet1!P271&lt;&gt;"","Some HS",IF(Sheet1!Q271&lt;&gt;"","HS Diploma",IF(Sheet1!R271&lt;&gt;"","Some College",IF(Sheet1!S271&lt;&gt;"","College Diploma",""))))))</f>
        <v/>
      </c>
      <c r="G271" s="32" t="str">
        <f>IF(Sheet1!U271&lt;&gt;"", "&lt;5", IF(Sheet1!V271&lt;&gt;"", "5-19", IF(Sheet1!W271&lt;&gt;"", "20-40", IF(Sheet1!X271&lt;&gt;"", "&gt;40",""))))</f>
        <v/>
      </c>
      <c r="H271" s="32" t="str">
        <f>IF(Sheet1!Y271&lt;&gt;"", "Parents", IF(Sheet1!Z271&lt;&gt;"", "Illegal Activity", IF(Sheet1!AA271&lt;&gt;"", "Gov't Support", IF(Sheet1!AB271&lt;&gt;"", "Other",""))))</f>
        <v/>
      </c>
      <c r="I271" s="32" t="str">
        <f>IF(Sheet1!AC271="Y", "Yes", IF(Sheet1!AC271="N", "No", ""))</f>
        <v/>
      </c>
      <c r="J271" s="32" t="str">
        <f>IF(Sheet1!AD271="N", "0", IF(Sheet1!AE271&lt;&gt;"", "1", IF(Sheet1!AF271&lt;&gt;"", "2-3", IF(Sheet1!AG271&lt;&gt;"", "4-6", IF(Sheet1!AH271&lt;&gt;"", "7+","")))))</f>
        <v/>
      </c>
      <c r="K271" s="32" t="str">
        <f>IF(Sheet1!AI271&lt;&gt;"", "English", IF(Sheet1!AJ271&lt;&gt;"", "Spanish", IF(Sheet1!AK271&lt;&gt;"", "Other","")))</f>
        <v/>
      </c>
      <c r="L271" s="32" t="str">
        <f>IF(Sheet1!AL271&lt;&gt;"","&lt;$20,000",IF(Sheet1!AM271&lt;&gt;"","$20-49K",IF(Sheet1!AN271&lt;&gt;"","$50-100K",IF(Sheet1!AO271&lt;&gt;"","&gt;$100K",""))))</f>
        <v/>
      </c>
      <c r="M271" s="32" t="str">
        <f>IF(Sheet1!AP271="Y", "Yes", IF(Sheet1!AP271="N", "No",""))</f>
        <v/>
      </c>
      <c r="N271" s="51" t="str">
        <f>IF(Sheet1!AQ271="Y", "Yes", IF(Sheet1!AQ271="N", "No",""))</f>
        <v/>
      </c>
      <c r="O271" s="45" t="str">
        <f>IF(Sheet1!AR271="N", 0, IF(Sheet1!AS271&lt;&gt;"", Sheet1!AS271, ""))</f>
        <v/>
      </c>
      <c r="P271" s="45" t="str">
        <f>IF(Sheet1!AT271&lt;&gt;"", "Never", IF(Sheet1!AU271&lt;&gt;"", "Sometimes", IF(Sheet1!AV271&lt;&gt;"", "Often", IF(Sheet1!AW271&lt;&gt;"", "Always",""))))</f>
        <v/>
      </c>
      <c r="Q271" s="45" t="str">
        <f>IF(Sheet1!AX271="Y", "Yes", IF(Sheet1!AX271="N", "No",""))</f>
        <v/>
      </c>
      <c r="R271" s="45" t="str">
        <f>IF(Sheet1!AY271="Y", IF(Sheet1!AZ271&lt;&gt;"", Sheet1!AZ271-Sheet1!DK271+Sheet1!DL271, ""),"")</f>
        <v/>
      </c>
      <c r="S271" s="45" t="str">
        <f>IF(Sheet1!BA271="Y", IF(Sheet1!BB271&lt;&gt;"", Sheet1!BB271-Sheet1!DK271+Sheet1!DL271, ""),"")</f>
        <v/>
      </c>
      <c r="T271" s="45" t="str">
        <f>IF(Sheet1!BC271="Y", IF(Sheet1!BD271&lt;&gt;"", Sheet1!BD271-Sheet1!DK271+Sheet1!DL271, ""),"")</f>
        <v/>
      </c>
      <c r="U271" s="45" t="str">
        <f>IF(Sheet1!BE271="Y", IF(Sheet1!BF271&lt;&gt;"", Sheet1!BF271-Sheet1!DK271+Sheet1!DL271, ""),"")</f>
        <v/>
      </c>
      <c r="V271" s="45" t="str">
        <f>IF(Sheet1!BG271&lt;&gt;"", Sheet1!BG271,"")</f>
        <v/>
      </c>
      <c r="W271" s="45" t="str">
        <f>IF(Sheet1!BH271&lt;&gt;"", Sheet1!BH271,"")</f>
        <v/>
      </c>
      <c r="X271" s="45" t="str">
        <f>IF(Sheet1!BI271&lt;&gt;"", Sheet1!BI271,"")</f>
        <v/>
      </c>
      <c r="Y271" s="45" t="str">
        <f>IF(Sheet1!BJ271="N", 0, IF(Sheet1!BK271&lt;&gt;"", Sheet1!BK271,""))</f>
        <v/>
      </c>
      <c r="Z271" s="45" t="str">
        <f>IF(Sheet1!BK271="N", 0, IF(Sheet1!BL271&lt;&gt;"", Sheet1!BL271,""))</f>
        <v/>
      </c>
      <c r="AA271" s="45" t="str">
        <f>IF(Sheet1!BN271&lt;&gt;"", Sheet1!BN271, "")</f>
        <v/>
      </c>
      <c r="AB271" s="45" t="str">
        <f>IF(Sheet1!BO271="Y", "Yes", IF(Sheet1!BO271="N", "No", IF(Sheet1!BO271="NA", "NA","")))</f>
        <v/>
      </c>
      <c r="AC271" s="45" t="str">
        <f>IF(Sheet1!BO271="N", "No", IF(Sheet1!BO271="NA", "No kids", IF(Sheet1!BP271="Y", "Enough", IF(Sheet1!BP271="N", "Not enough", ""))))</f>
        <v/>
      </c>
      <c r="AD271" s="45" t="str">
        <f>IF(Sheet1!BQ271="Y", "Yes", IF(Sheet1!BQ271="N", "No",""))</f>
        <v/>
      </c>
      <c r="AE271" s="45" t="str">
        <f>IF(Sheet1!BR271&lt;&gt;"", Sheet1!BR271, "")</f>
        <v/>
      </c>
      <c r="AF271" s="45" t="str">
        <f>IF(Sheet1!BS271&lt;&gt;"", "Yes", IF(Sheet1!BT271&lt;&gt;"", "No", IF(Sheet1!BU271&lt;&gt;"", "No surviving parent", IF(Sheet1!BV271&lt;&gt;"", "Don't know",""))))</f>
        <v/>
      </c>
      <c r="AG271" s="45" t="str">
        <f>IF(Sheet1!BW271&lt;&gt;"", "Yes", IF(Sheet1!BX271&lt;&gt;"", "No", IF(Sheet1!BY271&lt;&gt;"", "No surviving parent", IF(Sheet1!BZ271&lt;&gt;"", "Don't know",""))))</f>
        <v/>
      </c>
      <c r="AH271" s="45" t="str">
        <f>IF(Sheet1!CA271&lt;&gt;"", "Yes","")</f>
        <v/>
      </c>
      <c r="AI271" s="45" t="str">
        <f>IF(Sheet1!CB271&lt;&gt;"", "Yes","")</f>
        <v/>
      </c>
      <c r="AJ271" s="45" t="str">
        <f>IF(Sheet1!CC271&lt;&gt;"", "Yes","")</f>
        <v/>
      </c>
      <c r="AK271" s="45" t="str">
        <f>IF(Sheet1!CD271&lt;&gt;"", "Yes","")</f>
        <v/>
      </c>
      <c r="AL271" s="45" t="str">
        <f>IF(Sheet1!CE271&lt;&gt;"", "Yes","")</f>
        <v/>
      </c>
      <c r="AM271" s="45" t="str">
        <f>IF(Sheet1!CF271&lt;&gt;"", Sheet1!CF271, "")</f>
        <v/>
      </c>
      <c r="AN271" s="45" t="str">
        <f>IF(Sheet1!CG271="Y", "Yes", IF(Sheet1!CG271="N", "No",""))</f>
        <v/>
      </c>
      <c r="AO271" s="45" t="str">
        <f>IF(Sheet1!CH271&lt;&gt;"", Sheet1!CH271, "")</f>
        <v/>
      </c>
      <c r="AP271" s="45" t="str">
        <f>IF(Sheet1!CI271&lt;&gt;"", "No family support", IF(Sheet1!CJ271&lt;&gt;"", "A little family support", IF(Sheet1!CK271&lt;&gt;"", "A lot of family support","")))</f>
        <v/>
      </c>
      <c r="AQ271" s="45" t="str">
        <f>IF(Sheet1!CL271&lt;&gt;"", Sheet1!CL271, "")</f>
        <v/>
      </c>
      <c r="AR271" s="45" t="str">
        <f>IF(Sheet1!CM271="Y", "Yes", IF(Sheet1!CM271="N", "No",""))</f>
        <v/>
      </c>
      <c r="AS271" s="45" t="str">
        <f>IF(Sheet1!CN271&lt;&gt;"", "Boys and Girls Club was supportive", "")</f>
        <v/>
      </c>
      <c r="AT271" s="45" t="str">
        <f>IF(Sheet1!CO271&lt;&gt;"", "Supported by Reach program", "")</f>
        <v/>
      </c>
      <c r="AU271" s="45" t="str">
        <f>IF(Sheet1!CP271&lt;&gt;"", "Supported by Girls Inc", "")</f>
        <v/>
      </c>
      <c r="AV271" s="45" t="str">
        <f>IF(Sheet1!CQ271&lt;&gt;"", "Supported by sports teams", "")</f>
        <v/>
      </c>
      <c r="AW271" s="45" t="str">
        <f>IF(Sheet1!CR271&lt;&gt;"", "Supported by other groups", "")</f>
        <v/>
      </c>
      <c r="AX271" s="45" t="str">
        <f>IF(Sheet1!CS271&lt;&gt;"", Sheet1!CS271, "")</f>
        <v/>
      </c>
      <c r="AY271" s="45" t="str">
        <f>IF(Sheet1!CT271="Y", "Yes", IF(Sheet1!CT271="N", "No", ""))</f>
        <v/>
      </c>
      <c r="AZ271" s="45" t="str">
        <f>IF(Sheet1!CU271="Y", "Yes", IF(Sheet1!CU271="N", "No", ""))</f>
        <v/>
      </c>
      <c r="BA271" s="45" t="str">
        <f>IF(Sheet1!CV271&lt;&gt;"", "Yes", "")</f>
        <v/>
      </c>
      <c r="BB271" s="45" t="str">
        <f>IF(Sheet1!CW271&lt;&gt;"", "Yes", "")</f>
        <v/>
      </c>
      <c r="BC271" s="45" t="str">
        <f>IF(Sheet1!CX271&lt;&gt;"", "Yes", "")</f>
        <v/>
      </c>
      <c r="BD271" s="45" t="str">
        <f>IF(Sheet1!CY271&lt;&gt;"", "Yes", "")</f>
        <v/>
      </c>
      <c r="BE271" s="45" t="str">
        <f>IF(Sheet1!CZ271="N", "Didn't see one", IF(Sheet1!CZ271="Y", IF(Sheet1!DA271="Y", "It helped", IF(Sheet1!DA271="N", "It didn't help", "")), ""))</f>
        <v/>
      </c>
      <c r="BF271" s="45" t="str">
        <f>IF(Sheet1!DB271&lt;&gt;"", Sheet1!DB271, "")</f>
        <v/>
      </c>
      <c r="BG271" s="45" t="str">
        <f>IF(Sheet1!DC271="Y", "Yes", IF(Sheet1!DC271="N", "No", ""))</f>
        <v/>
      </c>
      <c r="BH271" s="45" t="str">
        <f>IF(Sheet1!DD271="Y", "Yes", IF(Sheet1!DD271="N", "No", ""))</f>
        <v/>
      </c>
      <c r="BI271" s="45" t="str">
        <f>IF(Sheet1!DE271&lt;&gt;"", "Before", IF(Sheet1!DF271&lt;&gt;"", "After", IF(Sheet1!DG271&lt;&gt;"", "Never in a gang","")))</f>
        <v/>
      </c>
      <c r="BJ271" s="45" t="str">
        <f>IF(Sheet1!DG271&lt;&gt;"", "", IF(Sheet1!DH271&lt;&gt;"", Sheet1!DH271, ""))</f>
        <v/>
      </c>
      <c r="BK271" s="45" t="str">
        <f>IF(Sheet1!DI271="Y", "Yes", IF(Sheet1!DI271="N", "No", ""))</f>
        <v/>
      </c>
      <c r="BL271" s="45" t="str">
        <f>IF(Sheet1!DI271="Y", IF(Sheet1!DJ271&lt;&gt;"", Sheet1!DJ271, ""), "")</f>
        <v/>
      </c>
      <c r="BM271" s="45" t="str">
        <f>IF(Sheet1!DL271&lt;&gt;"", Sheet1!DL271, "")</f>
        <v/>
      </c>
      <c r="BN271" s="45" t="str">
        <f>IF(Sheet1!DM271="Y", "Yes", IF(Sheet1!DM271="N", "No", ""))</f>
        <v/>
      </c>
    </row>
    <row r="272" spans="2:66">
      <c r="B272" s="32" t="str">
        <f>IF(Sheet1!B272="M","Male", IF(Sheet1!B272="F","Female",""))</f>
        <v/>
      </c>
      <c r="C272" s="32" t="str">
        <f>IF(Sheet1!C272&lt;&gt;"","&lt;20",IF(Sheet1!D272&lt;&gt;"","21-30",IF(Sheet1!E272&lt;&gt;"","31-40",(IF(Sheet1!F272&lt;&gt;"","41-50",IF(Sheet1!G272&lt;&gt;"","50+",""))))))</f>
        <v/>
      </c>
      <c r="D272" s="32" t="str">
        <f>IF(Sheet1!H272&lt;&gt;"","Latino",IF(Sheet1!I272&lt;&gt;"", "White", IF(Sheet1!J272&lt;&gt;"", "Asian", IF(Sheet1!K272&lt;&gt;"", "African-American",IF(Sheet1!L272&lt;&gt;"", "Other","")))))</f>
        <v/>
      </c>
      <c r="E272" s="32" t="str">
        <f>IF(Sheet1!M272="N","No",IF(Sheet1!M272="Y","Yes",""))</f>
        <v/>
      </c>
      <c r="F272" s="32" t="str">
        <f>IF(Sheet1!N272&lt;&gt;"","Primary",IF(Sheet1!O272&lt;&gt;"","Middle",IF(Sheet1!P272&lt;&gt;"","Some HS",IF(Sheet1!Q272&lt;&gt;"","HS Diploma",IF(Sheet1!R272&lt;&gt;"","Some College",IF(Sheet1!S272&lt;&gt;"","College Diploma",""))))))</f>
        <v/>
      </c>
      <c r="G272" s="32" t="str">
        <f>IF(Sheet1!U272&lt;&gt;"", "&lt;5", IF(Sheet1!V272&lt;&gt;"", "5-19", IF(Sheet1!W272&lt;&gt;"", "20-40", IF(Sheet1!X272&lt;&gt;"", "&gt;40",""))))</f>
        <v/>
      </c>
      <c r="H272" s="32" t="str">
        <f>IF(Sheet1!Y272&lt;&gt;"", "Parents", IF(Sheet1!Z272&lt;&gt;"", "Illegal Activity", IF(Sheet1!AA272&lt;&gt;"", "Gov't Support", IF(Sheet1!AB272&lt;&gt;"", "Other",""))))</f>
        <v/>
      </c>
      <c r="I272" s="32" t="str">
        <f>IF(Sheet1!AC272="Y", "Yes", IF(Sheet1!AC272="N", "No", ""))</f>
        <v/>
      </c>
      <c r="J272" s="32" t="str">
        <f>IF(Sheet1!AD272="N", "0", IF(Sheet1!AE272&lt;&gt;"", "1", IF(Sheet1!AF272&lt;&gt;"", "2-3", IF(Sheet1!AG272&lt;&gt;"", "4-6", IF(Sheet1!AH272&lt;&gt;"", "7+","")))))</f>
        <v/>
      </c>
      <c r="K272" s="32" t="str">
        <f>IF(Sheet1!AI272&lt;&gt;"", "English", IF(Sheet1!AJ272&lt;&gt;"", "Spanish", IF(Sheet1!AK272&lt;&gt;"", "Other","")))</f>
        <v/>
      </c>
      <c r="L272" s="32" t="str">
        <f>IF(Sheet1!AL272&lt;&gt;"","&lt;$20,000",IF(Sheet1!AM272&lt;&gt;"","$20-49K",IF(Sheet1!AN272&lt;&gt;"","$50-100K",IF(Sheet1!AO272&lt;&gt;"","&gt;$100K",""))))</f>
        <v/>
      </c>
      <c r="M272" s="32" t="str">
        <f>IF(Sheet1!AP272="Y", "Yes", IF(Sheet1!AP272="N", "No",""))</f>
        <v/>
      </c>
      <c r="N272" s="51" t="str">
        <f>IF(Sheet1!AQ272="Y", "Yes", IF(Sheet1!AQ272="N", "No",""))</f>
        <v/>
      </c>
      <c r="O272" s="45" t="str">
        <f>IF(Sheet1!AR272="N", 0, IF(Sheet1!AS272&lt;&gt;"", Sheet1!AS272, ""))</f>
        <v/>
      </c>
      <c r="P272" s="45" t="str">
        <f>IF(Sheet1!AT272&lt;&gt;"", "Never", IF(Sheet1!AU272&lt;&gt;"", "Sometimes", IF(Sheet1!AV272&lt;&gt;"", "Often", IF(Sheet1!AW272&lt;&gt;"", "Always",""))))</f>
        <v/>
      </c>
      <c r="Q272" s="45" t="str">
        <f>IF(Sheet1!AX272="Y", "Yes", IF(Sheet1!AX272="N", "No",""))</f>
        <v/>
      </c>
      <c r="R272" s="45" t="str">
        <f>IF(Sheet1!AY272="Y", IF(Sheet1!AZ272&lt;&gt;"", Sheet1!AZ272-Sheet1!DK272+Sheet1!DL272, ""),"")</f>
        <v/>
      </c>
      <c r="S272" s="45" t="str">
        <f>IF(Sheet1!BA272="Y", IF(Sheet1!BB272&lt;&gt;"", Sheet1!BB272-Sheet1!DK272+Sheet1!DL272, ""),"")</f>
        <v/>
      </c>
      <c r="T272" s="45" t="str">
        <f>IF(Sheet1!BC272="Y", IF(Sheet1!BD272&lt;&gt;"", Sheet1!BD272-Sheet1!DK272+Sheet1!DL272, ""),"")</f>
        <v/>
      </c>
      <c r="U272" s="45" t="str">
        <f>IF(Sheet1!BE272="Y", IF(Sheet1!BF272&lt;&gt;"", Sheet1!BF272-Sheet1!DK272+Sheet1!DL272, ""),"")</f>
        <v/>
      </c>
      <c r="V272" s="45" t="str">
        <f>IF(Sheet1!BG272&lt;&gt;"", Sheet1!BG272,"")</f>
        <v/>
      </c>
      <c r="W272" s="45" t="str">
        <f>IF(Sheet1!BH272&lt;&gt;"", Sheet1!BH272,"")</f>
        <v/>
      </c>
      <c r="X272" s="45" t="str">
        <f>IF(Sheet1!BI272&lt;&gt;"", Sheet1!BI272,"")</f>
        <v/>
      </c>
      <c r="Y272" s="45" t="str">
        <f>IF(Sheet1!BJ272="N", 0, IF(Sheet1!BK272&lt;&gt;"", Sheet1!BK272,""))</f>
        <v/>
      </c>
      <c r="Z272" s="45" t="str">
        <f>IF(Sheet1!BK272="N", 0, IF(Sheet1!BL272&lt;&gt;"", Sheet1!BL272,""))</f>
        <v/>
      </c>
      <c r="AA272" s="45" t="str">
        <f>IF(Sheet1!BN272&lt;&gt;"", Sheet1!BN272, "")</f>
        <v/>
      </c>
      <c r="AB272" s="45" t="str">
        <f>IF(Sheet1!BO272="Y", "Yes", IF(Sheet1!BO272="N", "No", IF(Sheet1!BO272="NA", "NA","")))</f>
        <v/>
      </c>
      <c r="AC272" s="45" t="str">
        <f>IF(Sheet1!BO272="N", "No", IF(Sheet1!BO272="NA", "No kids", IF(Sheet1!BP272="Y", "Enough", IF(Sheet1!BP272="N", "Not enough", ""))))</f>
        <v/>
      </c>
      <c r="AD272" s="45" t="str">
        <f>IF(Sheet1!BQ272="Y", "Yes", IF(Sheet1!BQ272="N", "No",""))</f>
        <v/>
      </c>
      <c r="AE272" s="45" t="str">
        <f>IF(Sheet1!BR272&lt;&gt;"", Sheet1!BR272, "")</f>
        <v/>
      </c>
      <c r="AF272" s="45" t="str">
        <f>IF(Sheet1!BS272&lt;&gt;"", "Yes", IF(Sheet1!BT272&lt;&gt;"", "No", IF(Sheet1!BU272&lt;&gt;"", "No surviving parent", IF(Sheet1!BV272&lt;&gt;"", "Don't know",""))))</f>
        <v/>
      </c>
      <c r="AG272" s="45" t="str">
        <f>IF(Sheet1!BW272&lt;&gt;"", "Yes", IF(Sheet1!BX272&lt;&gt;"", "No", IF(Sheet1!BY272&lt;&gt;"", "No surviving parent", IF(Sheet1!BZ272&lt;&gt;"", "Don't know",""))))</f>
        <v/>
      </c>
      <c r="AH272" s="45" t="str">
        <f>IF(Sheet1!CA272&lt;&gt;"", "Yes","")</f>
        <v/>
      </c>
      <c r="AI272" s="45" t="str">
        <f>IF(Sheet1!CB272&lt;&gt;"", "Yes","")</f>
        <v/>
      </c>
      <c r="AJ272" s="45" t="str">
        <f>IF(Sheet1!CC272&lt;&gt;"", "Yes","")</f>
        <v/>
      </c>
      <c r="AK272" s="45" t="str">
        <f>IF(Sheet1!CD272&lt;&gt;"", "Yes","")</f>
        <v/>
      </c>
      <c r="AL272" s="45" t="str">
        <f>IF(Sheet1!CE272&lt;&gt;"", "Yes","")</f>
        <v/>
      </c>
      <c r="AM272" s="45" t="str">
        <f>IF(Sheet1!CF272&lt;&gt;"", Sheet1!CF272, "")</f>
        <v/>
      </c>
      <c r="AN272" s="45" t="str">
        <f>IF(Sheet1!CG272="Y", "Yes", IF(Sheet1!CG272="N", "No",""))</f>
        <v/>
      </c>
      <c r="AO272" s="45" t="str">
        <f>IF(Sheet1!CH272&lt;&gt;"", Sheet1!CH272, "")</f>
        <v/>
      </c>
      <c r="AP272" s="45" t="str">
        <f>IF(Sheet1!CI272&lt;&gt;"", "No family support", IF(Sheet1!CJ272&lt;&gt;"", "A little family support", IF(Sheet1!CK272&lt;&gt;"", "A lot of family support","")))</f>
        <v/>
      </c>
      <c r="AQ272" s="45" t="str">
        <f>IF(Sheet1!CL272&lt;&gt;"", Sheet1!CL272, "")</f>
        <v/>
      </c>
      <c r="AR272" s="45" t="str">
        <f>IF(Sheet1!CM272="Y", "Yes", IF(Sheet1!CM272="N", "No",""))</f>
        <v/>
      </c>
      <c r="AS272" s="45" t="str">
        <f>IF(Sheet1!CN272&lt;&gt;"", "Boys and Girls Club was supportive", "")</f>
        <v/>
      </c>
      <c r="AT272" s="45" t="str">
        <f>IF(Sheet1!CO272&lt;&gt;"", "Supported by Reach program", "")</f>
        <v/>
      </c>
      <c r="AU272" s="45" t="str">
        <f>IF(Sheet1!CP272&lt;&gt;"", "Supported by Girls Inc", "")</f>
        <v/>
      </c>
      <c r="AV272" s="45" t="str">
        <f>IF(Sheet1!CQ272&lt;&gt;"", "Supported by sports teams", "")</f>
        <v/>
      </c>
      <c r="AW272" s="45" t="str">
        <f>IF(Sheet1!CR272&lt;&gt;"", "Supported by other groups", "")</f>
        <v/>
      </c>
      <c r="AX272" s="45" t="str">
        <f>IF(Sheet1!CS272&lt;&gt;"", Sheet1!CS272, "")</f>
        <v/>
      </c>
      <c r="AY272" s="45" t="str">
        <f>IF(Sheet1!CT272="Y", "Yes", IF(Sheet1!CT272="N", "No", ""))</f>
        <v/>
      </c>
      <c r="AZ272" s="45" t="str">
        <f>IF(Sheet1!CU272="Y", "Yes", IF(Sheet1!CU272="N", "No", ""))</f>
        <v/>
      </c>
      <c r="BA272" s="45" t="str">
        <f>IF(Sheet1!CV272&lt;&gt;"", "Yes", "")</f>
        <v/>
      </c>
      <c r="BB272" s="45" t="str">
        <f>IF(Sheet1!CW272&lt;&gt;"", "Yes", "")</f>
        <v/>
      </c>
      <c r="BC272" s="45" t="str">
        <f>IF(Sheet1!CX272&lt;&gt;"", "Yes", "")</f>
        <v/>
      </c>
      <c r="BD272" s="45" t="str">
        <f>IF(Sheet1!CY272&lt;&gt;"", "Yes", "")</f>
        <v/>
      </c>
      <c r="BE272" s="45" t="str">
        <f>IF(Sheet1!CZ272="N", "Didn't see one", IF(Sheet1!CZ272="Y", IF(Sheet1!DA272="Y", "It helped", IF(Sheet1!DA272="N", "It didn't help", "")), ""))</f>
        <v/>
      </c>
      <c r="BF272" s="45" t="str">
        <f>IF(Sheet1!DB272&lt;&gt;"", Sheet1!DB272, "")</f>
        <v/>
      </c>
      <c r="BG272" s="45" t="str">
        <f>IF(Sheet1!DC272="Y", "Yes", IF(Sheet1!DC272="N", "No", ""))</f>
        <v/>
      </c>
      <c r="BH272" s="45" t="str">
        <f>IF(Sheet1!DD272="Y", "Yes", IF(Sheet1!DD272="N", "No", ""))</f>
        <v/>
      </c>
      <c r="BI272" s="45" t="str">
        <f>IF(Sheet1!DE272&lt;&gt;"", "Before", IF(Sheet1!DF272&lt;&gt;"", "After", IF(Sheet1!DG272&lt;&gt;"", "Never in a gang","")))</f>
        <v/>
      </c>
      <c r="BJ272" s="45" t="str">
        <f>IF(Sheet1!DG272&lt;&gt;"", "", IF(Sheet1!DH272&lt;&gt;"", Sheet1!DH272, ""))</f>
        <v/>
      </c>
      <c r="BK272" s="45" t="str">
        <f>IF(Sheet1!DI272="Y", "Yes", IF(Sheet1!DI272="N", "No", ""))</f>
        <v/>
      </c>
      <c r="BL272" s="45" t="str">
        <f>IF(Sheet1!DI272="Y", IF(Sheet1!DJ272&lt;&gt;"", Sheet1!DJ272, ""), "")</f>
        <v/>
      </c>
      <c r="BM272" s="45" t="str">
        <f>IF(Sheet1!DL272&lt;&gt;"", Sheet1!DL272, "")</f>
        <v/>
      </c>
      <c r="BN272" s="45" t="str">
        <f>IF(Sheet1!DM272="Y", "Yes", IF(Sheet1!DM272="N", "No", ""))</f>
        <v/>
      </c>
    </row>
    <row r="273" spans="2:66">
      <c r="B273" s="32" t="str">
        <f>IF(Sheet1!B273="M","Male", IF(Sheet1!B273="F","Female",""))</f>
        <v/>
      </c>
      <c r="C273" s="32" t="str">
        <f>IF(Sheet1!C273&lt;&gt;"","&lt;20",IF(Sheet1!D273&lt;&gt;"","21-30",IF(Sheet1!E273&lt;&gt;"","31-40",(IF(Sheet1!F273&lt;&gt;"","41-50",IF(Sheet1!G273&lt;&gt;"","50+",""))))))</f>
        <v/>
      </c>
      <c r="D273" s="32" t="str">
        <f>IF(Sheet1!H273&lt;&gt;"","Latino",IF(Sheet1!I273&lt;&gt;"", "White", IF(Sheet1!J273&lt;&gt;"", "Asian", IF(Sheet1!K273&lt;&gt;"", "African-American",IF(Sheet1!L273&lt;&gt;"", "Other","")))))</f>
        <v/>
      </c>
      <c r="E273" s="32" t="str">
        <f>IF(Sheet1!M273="N","No",IF(Sheet1!M273="Y","Yes",""))</f>
        <v/>
      </c>
      <c r="F273" s="32" t="str">
        <f>IF(Sheet1!N273&lt;&gt;"","Primary",IF(Sheet1!O273&lt;&gt;"","Middle",IF(Sheet1!P273&lt;&gt;"","Some HS",IF(Sheet1!Q273&lt;&gt;"","HS Diploma",IF(Sheet1!R273&lt;&gt;"","Some College",IF(Sheet1!S273&lt;&gt;"","College Diploma",""))))))</f>
        <v/>
      </c>
      <c r="G273" s="32" t="str">
        <f>IF(Sheet1!U273&lt;&gt;"", "&lt;5", IF(Sheet1!V273&lt;&gt;"", "5-19", IF(Sheet1!W273&lt;&gt;"", "20-40", IF(Sheet1!X273&lt;&gt;"", "&gt;40",""))))</f>
        <v/>
      </c>
      <c r="H273" s="32" t="str">
        <f>IF(Sheet1!Y273&lt;&gt;"", "Parents", IF(Sheet1!Z273&lt;&gt;"", "Illegal Activity", IF(Sheet1!AA273&lt;&gt;"", "Gov't Support", IF(Sheet1!AB273&lt;&gt;"", "Other",""))))</f>
        <v/>
      </c>
      <c r="I273" s="32" t="str">
        <f>IF(Sheet1!AC273="Y", "Yes", IF(Sheet1!AC273="N", "No", ""))</f>
        <v/>
      </c>
      <c r="J273" s="32" t="str">
        <f>IF(Sheet1!AD273="N", "0", IF(Sheet1!AE273&lt;&gt;"", "1", IF(Sheet1!AF273&lt;&gt;"", "2-3", IF(Sheet1!AG273&lt;&gt;"", "4-6", IF(Sheet1!AH273&lt;&gt;"", "7+","")))))</f>
        <v/>
      </c>
      <c r="K273" s="32" t="str">
        <f>IF(Sheet1!AI273&lt;&gt;"", "English", IF(Sheet1!AJ273&lt;&gt;"", "Spanish", IF(Sheet1!AK273&lt;&gt;"", "Other","")))</f>
        <v/>
      </c>
      <c r="L273" s="32" t="str">
        <f>IF(Sheet1!AL273&lt;&gt;"","&lt;$20,000",IF(Sheet1!AM273&lt;&gt;"","$20-49K",IF(Sheet1!AN273&lt;&gt;"","$50-100K",IF(Sheet1!AO273&lt;&gt;"","&gt;$100K",""))))</f>
        <v/>
      </c>
      <c r="M273" s="32" t="str">
        <f>IF(Sheet1!AP273="Y", "Yes", IF(Sheet1!AP273="N", "No",""))</f>
        <v/>
      </c>
      <c r="N273" s="51" t="str">
        <f>IF(Sheet1!AQ273="Y", "Yes", IF(Sheet1!AQ273="N", "No",""))</f>
        <v/>
      </c>
      <c r="O273" s="45" t="str">
        <f>IF(Sheet1!AR273="N", 0, IF(Sheet1!AS273&lt;&gt;"", Sheet1!AS273, ""))</f>
        <v/>
      </c>
      <c r="P273" s="45" t="str">
        <f>IF(Sheet1!AT273&lt;&gt;"", "Never", IF(Sheet1!AU273&lt;&gt;"", "Sometimes", IF(Sheet1!AV273&lt;&gt;"", "Often", IF(Sheet1!AW273&lt;&gt;"", "Always",""))))</f>
        <v/>
      </c>
      <c r="Q273" s="45" t="str">
        <f>IF(Sheet1!AX273="Y", "Yes", IF(Sheet1!AX273="N", "No",""))</f>
        <v/>
      </c>
      <c r="R273" s="45" t="str">
        <f>IF(Sheet1!AY273="Y", IF(Sheet1!AZ273&lt;&gt;"", Sheet1!AZ273-Sheet1!DK273+Sheet1!DL273, ""),"")</f>
        <v/>
      </c>
      <c r="S273" s="45" t="str">
        <f>IF(Sheet1!BA273="Y", IF(Sheet1!BB273&lt;&gt;"", Sheet1!BB273-Sheet1!DK273+Sheet1!DL273, ""),"")</f>
        <v/>
      </c>
      <c r="T273" s="45" t="str">
        <f>IF(Sheet1!BC273="Y", IF(Sheet1!BD273&lt;&gt;"", Sheet1!BD273-Sheet1!DK273+Sheet1!DL273, ""),"")</f>
        <v/>
      </c>
      <c r="U273" s="45" t="str">
        <f>IF(Sheet1!BE273="Y", IF(Sheet1!BF273&lt;&gt;"", Sheet1!BF273-Sheet1!DK273+Sheet1!DL273, ""),"")</f>
        <v/>
      </c>
      <c r="V273" s="45" t="str">
        <f>IF(Sheet1!BG273&lt;&gt;"", Sheet1!BG273,"")</f>
        <v/>
      </c>
      <c r="W273" s="45" t="str">
        <f>IF(Sheet1!BH273&lt;&gt;"", Sheet1!BH273,"")</f>
        <v/>
      </c>
      <c r="X273" s="45" t="str">
        <f>IF(Sheet1!BI273&lt;&gt;"", Sheet1!BI273,"")</f>
        <v/>
      </c>
      <c r="Y273" s="45" t="str">
        <f>IF(Sheet1!BJ273="N", 0, IF(Sheet1!BK273&lt;&gt;"", Sheet1!BK273,""))</f>
        <v/>
      </c>
      <c r="Z273" s="45" t="str">
        <f>IF(Sheet1!BK273="N", 0, IF(Sheet1!BL273&lt;&gt;"", Sheet1!BL273,""))</f>
        <v/>
      </c>
      <c r="AA273" s="45" t="str">
        <f>IF(Sheet1!BN273&lt;&gt;"", Sheet1!BN273, "")</f>
        <v/>
      </c>
      <c r="AB273" s="45" t="str">
        <f>IF(Sheet1!BO273="Y", "Yes", IF(Sheet1!BO273="N", "No", IF(Sheet1!BO273="NA", "NA","")))</f>
        <v/>
      </c>
      <c r="AC273" s="45" t="str">
        <f>IF(Sheet1!BO273="N", "No", IF(Sheet1!BO273="NA", "No kids", IF(Sheet1!BP273="Y", "Enough", IF(Sheet1!BP273="N", "Not enough", ""))))</f>
        <v/>
      </c>
      <c r="AD273" s="45" t="str">
        <f>IF(Sheet1!BQ273="Y", "Yes", IF(Sheet1!BQ273="N", "No",""))</f>
        <v/>
      </c>
      <c r="AE273" s="45" t="str">
        <f>IF(Sheet1!BR273&lt;&gt;"", Sheet1!BR273, "")</f>
        <v/>
      </c>
      <c r="AF273" s="45" t="str">
        <f>IF(Sheet1!BS273&lt;&gt;"", "Yes", IF(Sheet1!BT273&lt;&gt;"", "No", IF(Sheet1!BU273&lt;&gt;"", "No surviving parent", IF(Sheet1!BV273&lt;&gt;"", "Don't know",""))))</f>
        <v/>
      </c>
      <c r="AG273" s="45" t="str">
        <f>IF(Sheet1!BW273&lt;&gt;"", "Yes", IF(Sheet1!BX273&lt;&gt;"", "No", IF(Sheet1!BY273&lt;&gt;"", "No surviving parent", IF(Sheet1!BZ273&lt;&gt;"", "Don't know",""))))</f>
        <v/>
      </c>
      <c r="AH273" s="45" t="str">
        <f>IF(Sheet1!CA273&lt;&gt;"", "Yes","")</f>
        <v/>
      </c>
      <c r="AI273" s="45" t="str">
        <f>IF(Sheet1!CB273&lt;&gt;"", "Yes","")</f>
        <v/>
      </c>
      <c r="AJ273" s="45" t="str">
        <f>IF(Sheet1!CC273&lt;&gt;"", "Yes","")</f>
        <v/>
      </c>
      <c r="AK273" s="45" t="str">
        <f>IF(Sheet1!CD273&lt;&gt;"", "Yes","")</f>
        <v/>
      </c>
      <c r="AL273" s="45" t="str">
        <f>IF(Sheet1!CE273&lt;&gt;"", "Yes","")</f>
        <v/>
      </c>
      <c r="AM273" s="45" t="str">
        <f>IF(Sheet1!CF273&lt;&gt;"", Sheet1!CF273, "")</f>
        <v/>
      </c>
      <c r="AN273" s="45" t="str">
        <f>IF(Sheet1!CG273="Y", "Yes", IF(Sheet1!CG273="N", "No",""))</f>
        <v/>
      </c>
      <c r="AO273" s="45" t="str">
        <f>IF(Sheet1!CH273&lt;&gt;"", Sheet1!CH273, "")</f>
        <v/>
      </c>
      <c r="AP273" s="45" t="str">
        <f>IF(Sheet1!CI273&lt;&gt;"", "No family support", IF(Sheet1!CJ273&lt;&gt;"", "A little family support", IF(Sheet1!CK273&lt;&gt;"", "A lot of family support","")))</f>
        <v/>
      </c>
      <c r="AQ273" s="45" t="str">
        <f>IF(Sheet1!CL273&lt;&gt;"", Sheet1!CL273, "")</f>
        <v/>
      </c>
      <c r="AR273" s="45" t="str">
        <f>IF(Sheet1!CM273="Y", "Yes", IF(Sheet1!CM273="N", "No",""))</f>
        <v/>
      </c>
      <c r="AS273" s="45" t="str">
        <f>IF(Sheet1!CN273&lt;&gt;"", "Boys and Girls Club was supportive", "")</f>
        <v/>
      </c>
      <c r="AT273" s="45" t="str">
        <f>IF(Sheet1!CO273&lt;&gt;"", "Supported by Reach program", "")</f>
        <v/>
      </c>
      <c r="AU273" s="45" t="str">
        <f>IF(Sheet1!CP273&lt;&gt;"", "Supported by Girls Inc", "")</f>
        <v/>
      </c>
      <c r="AV273" s="45" t="str">
        <f>IF(Sheet1!CQ273&lt;&gt;"", "Supported by sports teams", "")</f>
        <v/>
      </c>
      <c r="AW273" s="45" t="str">
        <f>IF(Sheet1!CR273&lt;&gt;"", "Supported by other groups", "")</f>
        <v/>
      </c>
      <c r="AX273" s="45" t="str">
        <f>IF(Sheet1!CS273&lt;&gt;"", Sheet1!CS273, "")</f>
        <v/>
      </c>
      <c r="AY273" s="45" t="str">
        <f>IF(Sheet1!CT273="Y", "Yes", IF(Sheet1!CT273="N", "No", ""))</f>
        <v/>
      </c>
      <c r="AZ273" s="45" t="str">
        <f>IF(Sheet1!CU273="Y", "Yes", IF(Sheet1!CU273="N", "No", ""))</f>
        <v/>
      </c>
      <c r="BA273" s="45" t="str">
        <f>IF(Sheet1!CV273&lt;&gt;"", "Yes", "")</f>
        <v/>
      </c>
      <c r="BB273" s="45" t="str">
        <f>IF(Sheet1!CW273&lt;&gt;"", "Yes", "")</f>
        <v/>
      </c>
      <c r="BC273" s="45" t="str">
        <f>IF(Sheet1!CX273&lt;&gt;"", "Yes", "")</f>
        <v/>
      </c>
      <c r="BD273" s="45" t="str">
        <f>IF(Sheet1!CY273&lt;&gt;"", "Yes", "")</f>
        <v/>
      </c>
      <c r="BE273" s="45" t="str">
        <f>IF(Sheet1!CZ273="N", "Didn't see one", IF(Sheet1!CZ273="Y", IF(Sheet1!DA273="Y", "It helped", IF(Sheet1!DA273="N", "It didn't help", "")), ""))</f>
        <v/>
      </c>
      <c r="BF273" s="45" t="str">
        <f>IF(Sheet1!DB273&lt;&gt;"", Sheet1!DB273, "")</f>
        <v/>
      </c>
      <c r="BG273" s="45" t="str">
        <f>IF(Sheet1!DC273="Y", "Yes", IF(Sheet1!DC273="N", "No", ""))</f>
        <v/>
      </c>
      <c r="BH273" s="45" t="str">
        <f>IF(Sheet1!DD273="Y", "Yes", IF(Sheet1!DD273="N", "No", ""))</f>
        <v/>
      </c>
      <c r="BI273" s="45" t="str">
        <f>IF(Sheet1!DE273&lt;&gt;"", "Before", IF(Sheet1!DF273&lt;&gt;"", "After", IF(Sheet1!DG273&lt;&gt;"", "Never in a gang","")))</f>
        <v/>
      </c>
      <c r="BJ273" s="45" t="str">
        <f>IF(Sheet1!DG273&lt;&gt;"", "", IF(Sheet1!DH273&lt;&gt;"", Sheet1!DH273, ""))</f>
        <v/>
      </c>
      <c r="BK273" s="45" t="str">
        <f>IF(Sheet1!DI273="Y", "Yes", IF(Sheet1!DI273="N", "No", ""))</f>
        <v/>
      </c>
      <c r="BL273" s="45" t="str">
        <f>IF(Sheet1!DI273="Y", IF(Sheet1!DJ273&lt;&gt;"", Sheet1!DJ273, ""), "")</f>
        <v/>
      </c>
      <c r="BM273" s="45" t="str">
        <f>IF(Sheet1!DL273&lt;&gt;"", Sheet1!DL273, "")</f>
        <v/>
      </c>
      <c r="BN273" s="45" t="str">
        <f>IF(Sheet1!DM273="Y", "Yes", IF(Sheet1!DM273="N", "No", ""))</f>
        <v/>
      </c>
    </row>
    <row r="274" spans="2:66">
      <c r="B274" s="32" t="str">
        <f>IF(Sheet1!B274="M","Male", IF(Sheet1!B274="F","Female",""))</f>
        <v/>
      </c>
      <c r="C274" s="32" t="str">
        <f>IF(Sheet1!C274&lt;&gt;"","&lt;20",IF(Sheet1!D274&lt;&gt;"","21-30",IF(Sheet1!E274&lt;&gt;"","31-40",(IF(Sheet1!F274&lt;&gt;"","41-50",IF(Sheet1!G274&lt;&gt;"","50+",""))))))</f>
        <v/>
      </c>
      <c r="D274" s="32" t="str">
        <f>IF(Sheet1!H274&lt;&gt;"","Latino",IF(Sheet1!I274&lt;&gt;"", "White", IF(Sheet1!J274&lt;&gt;"", "Asian", IF(Sheet1!K274&lt;&gt;"", "African-American",IF(Sheet1!L274&lt;&gt;"", "Other","")))))</f>
        <v/>
      </c>
      <c r="E274" s="32" t="str">
        <f>IF(Sheet1!M274="N","No",IF(Sheet1!M274="Y","Yes",""))</f>
        <v/>
      </c>
      <c r="F274" s="32" t="str">
        <f>IF(Sheet1!N274&lt;&gt;"","Primary",IF(Sheet1!O274&lt;&gt;"","Middle",IF(Sheet1!P274&lt;&gt;"","Some HS",IF(Sheet1!Q274&lt;&gt;"","HS Diploma",IF(Sheet1!R274&lt;&gt;"","Some College",IF(Sheet1!S274&lt;&gt;"","College Diploma",""))))))</f>
        <v/>
      </c>
      <c r="G274" s="32" t="str">
        <f>IF(Sheet1!U274&lt;&gt;"", "&lt;5", IF(Sheet1!V274&lt;&gt;"", "5-19", IF(Sheet1!W274&lt;&gt;"", "20-40", IF(Sheet1!X274&lt;&gt;"", "&gt;40",""))))</f>
        <v/>
      </c>
      <c r="H274" s="32" t="str">
        <f>IF(Sheet1!Y274&lt;&gt;"", "Parents", IF(Sheet1!Z274&lt;&gt;"", "Illegal Activity", IF(Sheet1!AA274&lt;&gt;"", "Gov't Support", IF(Sheet1!AB274&lt;&gt;"", "Other",""))))</f>
        <v/>
      </c>
      <c r="I274" s="32" t="str">
        <f>IF(Sheet1!AC274="Y", "Yes", IF(Sheet1!AC274="N", "No", ""))</f>
        <v/>
      </c>
      <c r="J274" s="32" t="str">
        <f>IF(Sheet1!AD274="N", "0", IF(Sheet1!AE274&lt;&gt;"", "1", IF(Sheet1!AF274&lt;&gt;"", "2-3", IF(Sheet1!AG274&lt;&gt;"", "4-6", IF(Sheet1!AH274&lt;&gt;"", "7+","")))))</f>
        <v/>
      </c>
      <c r="K274" s="32" t="str">
        <f>IF(Sheet1!AI274&lt;&gt;"", "English", IF(Sheet1!AJ274&lt;&gt;"", "Spanish", IF(Sheet1!AK274&lt;&gt;"", "Other","")))</f>
        <v/>
      </c>
      <c r="L274" s="32" t="str">
        <f>IF(Sheet1!AL274&lt;&gt;"","&lt;$20,000",IF(Sheet1!AM274&lt;&gt;"","$20-49K",IF(Sheet1!AN274&lt;&gt;"","$50-100K",IF(Sheet1!AO274&lt;&gt;"","&gt;$100K",""))))</f>
        <v/>
      </c>
      <c r="M274" s="32" t="str">
        <f>IF(Sheet1!AP274="Y", "Yes", IF(Sheet1!AP274="N", "No",""))</f>
        <v/>
      </c>
      <c r="N274" s="51" t="str">
        <f>IF(Sheet1!AQ274="Y", "Yes", IF(Sheet1!AQ274="N", "No",""))</f>
        <v/>
      </c>
      <c r="O274" s="45" t="str">
        <f>IF(Sheet1!AR274="N", 0, IF(Sheet1!AS274&lt;&gt;"", Sheet1!AS274, ""))</f>
        <v/>
      </c>
      <c r="P274" s="45" t="str">
        <f>IF(Sheet1!AT274&lt;&gt;"", "Never", IF(Sheet1!AU274&lt;&gt;"", "Sometimes", IF(Sheet1!AV274&lt;&gt;"", "Often", IF(Sheet1!AW274&lt;&gt;"", "Always",""))))</f>
        <v/>
      </c>
      <c r="Q274" s="45" t="str">
        <f>IF(Sheet1!AX274="Y", "Yes", IF(Sheet1!AX274="N", "No",""))</f>
        <v/>
      </c>
      <c r="R274" s="45" t="str">
        <f>IF(Sheet1!AY274="Y", IF(Sheet1!AZ274&lt;&gt;"", Sheet1!AZ274-Sheet1!DK274+Sheet1!DL274, ""),"")</f>
        <v/>
      </c>
      <c r="S274" s="45" t="str">
        <f>IF(Sheet1!BA274="Y", IF(Sheet1!BB274&lt;&gt;"", Sheet1!BB274-Sheet1!DK274+Sheet1!DL274, ""),"")</f>
        <v/>
      </c>
      <c r="T274" s="45" t="str">
        <f>IF(Sheet1!BC274="Y", IF(Sheet1!BD274&lt;&gt;"", Sheet1!BD274-Sheet1!DK274+Sheet1!DL274, ""),"")</f>
        <v/>
      </c>
      <c r="U274" s="45" t="str">
        <f>IF(Sheet1!BE274="Y", IF(Sheet1!BF274&lt;&gt;"", Sheet1!BF274-Sheet1!DK274+Sheet1!DL274, ""),"")</f>
        <v/>
      </c>
      <c r="V274" s="45" t="str">
        <f>IF(Sheet1!BG274&lt;&gt;"", Sheet1!BG274,"")</f>
        <v/>
      </c>
      <c r="W274" s="45" t="str">
        <f>IF(Sheet1!BH274&lt;&gt;"", Sheet1!BH274,"")</f>
        <v/>
      </c>
      <c r="X274" s="45" t="str">
        <f>IF(Sheet1!BI274&lt;&gt;"", Sheet1!BI274,"")</f>
        <v/>
      </c>
      <c r="Y274" s="45" t="str">
        <f>IF(Sheet1!BJ274="N", 0, IF(Sheet1!BK274&lt;&gt;"", Sheet1!BK274,""))</f>
        <v/>
      </c>
      <c r="Z274" s="45" t="str">
        <f>IF(Sheet1!BK274="N", 0, IF(Sheet1!BL274&lt;&gt;"", Sheet1!BL274,""))</f>
        <v/>
      </c>
      <c r="AA274" s="45" t="str">
        <f>IF(Sheet1!BN274&lt;&gt;"", Sheet1!BN274, "")</f>
        <v/>
      </c>
      <c r="AB274" s="45" t="str">
        <f>IF(Sheet1!BO274="Y", "Yes", IF(Sheet1!BO274="N", "No", IF(Sheet1!BO274="NA", "NA","")))</f>
        <v/>
      </c>
      <c r="AC274" s="45" t="str">
        <f>IF(Sheet1!BO274="N", "No", IF(Sheet1!BO274="NA", "No kids", IF(Sheet1!BP274="Y", "Enough", IF(Sheet1!BP274="N", "Not enough", ""))))</f>
        <v/>
      </c>
      <c r="AD274" s="45" t="str">
        <f>IF(Sheet1!BQ274="Y", "Yes", IF(Sheet1!BQ274="N", "No",""))</f>
        <v/>
      </c>
      <c r="AE274" s="45" t="str">
        <f>IF(Sheet1!BR274&lt;&gt;"", Sheet1!BR274, "")</f>
        <v/>
      </c>
      <c r="AF274" s="45" t="str">
        <f>IF(Sheet1!BS274&lt;&gt;"", "Yes", IF(Sheet1!BT274&lt;&gt;"", "No", IF(Sheet1!BU274&lt;&gt;"", "No surviving parent", IF(Sheet1!BV274&lt;&gt;"", "Don't know",""))))</f>
        <v/>
      </c>
      <c r="AG274" s="45" t="str">
        <f>IF(Sheet1!BW274&lt;&gt;"", "Yes", IF(Sheet1!BX274&lt;&gt;"", "No", IF(Sheet1!BY274&lt;&gt;"", "No surviving parent", IF(Sheet1!BZ274&lt;&gt;"", "Don't know",""))))</f>
        <v/>
      </c>
      <c r="AH274" s="45" t="str">
        <f>IF(Sheet1!CA274&lt;&gt;"", "Yes","")</f>
        <v/>
      </c>
      <c r="AI274" s="45" t="str">
        <f>IF(Sheet1!CB274&lt;&gt;"", "Yes","")</f>
        <v/>
      </c>
      <c r="AJ274" s="45" t="str">
        <f>IF(Sheet1!CC274&lt;&gt;"", "Yes","")</f>
        <v/>
      </c>
      <c r="AK274" s="45" t="str">
        <f>IF(Sheet1!CD274&lt;&gt;"", "Yes","")</f>
        <v/>
      </c>
      <c r="AL274" s="45" t="str">
        <f>IF(Sheet1!CE274&lt;&gt;"", "Yes","")</f>
        <v/>
      </c>
      <c r="AM274" s="45" t="str">
        <f>IF(Sheet1!CF274&lt;&gt;"", Sheet1!CF274, "")</f>
        <v/>
      </c>
      <c r="AN274" s="45" t="str">
        <f>IF(Sheet1!CG274="Y", "Yes", IF(Sheet1!CG274="N", "No",""))</f>
        <v/>
      </c>
      <c r="AO274" s="45" t="str">
        <f>IF(Sheet1!CH274&lt;&gt;"", Sheet1!CH274, "")</f>
        <v/>
      </c>
      <c r="AP274" s="45" t="str">
        <f>IF(Sheet1!CI274&lt;&gt;"", "No family support", IF(Sheet1!CJ274&lt;&gt;"", "A little family support", IF(Sheet1!CK274&lt;&gt;"", "A lot of family support","")))</f>
        <v/>
      </c>
      <c r="AQ274" s="45" t="str">
        <f>IF(Sheet1!CL274&lt;&gt;"", Sheet1!CL274, "")</f>
        <v/>
      </c>
      <c r="AR274" s="45" t="str">
        <f>IF(Sheet1!CM274="Y", "Yes", IF(Sheet1!CM274="N", "No",""))</f>
        <v/>
      </c>
      <c r="AS274" s="45" t="str">
        <f>IF(Sheet1!CN274&lt;&gt;"", "Boys and Girls Club was supportive", "")</f>
        <v/>
      </c>
      <c r="AT274" s="45" t="str">
        <f>IF(Sheet1!CO274&lt;&gt;"", "Supported by Reach program", "")</f>
        <v/>
      </c>
      <c r="AU274" s="45" t="str">
        <f>IF(Sheet1!CP274&lt;&gt;"", "Supported by Girls Inc", "")</f>
        <v/>
      </c>
      <c r="AV274" s="45" t="str">
        <f>IF(Sheet1!CQ274&lt;&gt;"", "Supported by sports teams", "")</f>
        <v/>
      </c>
      <c r="AW274" s="45" t="str">
        <f>IF(Sheet1!CR274&lt;&gt;"", "Supported by other groups", "")</f>
        <v/>
      </c>
      <c r="AX274" s="45" t="str">
        <f>IF(Sheet1!CS274&lt;&gt;"", Sheet1!CS274, "")</f>
        <v/>
      </c>
      <c r="AY274" s="45" t="str">
        <f>IF(Sheet1!CT274="Y", "Yes", IF(Sheet1!CT274="N", "No", ""))</f>
        <v/>
      </c>
      <c r="AZ274" s="45" t="str">
        <f>IF(Sheet1!CU274="Y", "Yes", IF(Sheet1!CU274="N", "No", ""))</f>
        <v/>
      </c>
      <c r="BA274" s="45" t="str">
        <f>IF(Sheet1!CV274&lt;&gt;"", "Yes", "")</f>
        <v/>
      </c>
      <c r="BB274" s="45" t="str">
        <f>IF(Sheet1!CW274&lt;&gt;"", "Yes", "")</f>
        <v/>
      </c>
      <c r="BC274" s="45" t="str">
        <f>IF(Sheet1!CX274&lt;&gt;"", "Yes", "")</f>
        <v/>
      </c>
      <c r="BD274" s="45" t="str">
        <f>IF(Sheet1!CY274&lt;&gt;"", "Yes", "")</f>
        <v/>
      </c>
      <c r="BE274" s="45" t="str">
        <f>IF(Sheet1!CZ274="N", "Didn't see one", IF(Sheet1!CZ274="Y", IF(Sheet1!DA274="Y", "It helped", IF(Sheet1!DA274="N", "It didn't help", "")), ""))</f>
        <v/>
      </c>
      <c r="BF274" s="45" t="str">
        <f>IF(Sheet1!DB274&lt;&gt;"", Sheet1!DB274, "")</f>
        <v/>
      </c>
      <c r="BG274" s="45" t="str">
        <f>IF(Sheet1!DC274="Y", "Yes", IF(Sheet1!DC274="N", "No", ""))</f>
        <v/>
      </c>
      <c r="BH274" s="45" t="str">
        <f>IF(Sheet1!DD274="Y", "Yes", IF(Sheet1!DD274="N", "No", ""))</f>
        <v/>
      </c>
      <c r="BI274" s="45" t="str">
        <f>IF(Sheet1!DE274&lt;&gt;"", "Before", IF(Sheet1!DF274&lt;&gt;"", "After", IF(Sheet1!DG274&lt;&gt;"", "Never in a gang","")))</f>
        <v/>
      </c>
      <c r="BJ274" s="45" t="str">
        <f>IF(Sheet1!DG274&lt;&gt;"", "", IF(Sheet1!DH274&lt;&gt;"", Sheet1!DH274, ""))</f>
        <v/>
      </c>
      <c r="BK274" s="45" t="str">
        <f>IF(Sheet1!DI274="Y", "Yes", IF(Sheet1!DI274="N", "No", ""))</f>
        <v/>
      </c>
      <c r="BL274" s="45" t="str">
        <f>IF(Sheet1!DI274="Y", IF(Sheet1!DJ274&lt;&gt;"", Sheet1!DJ274, ""), "")</f>
        <v/>
      </c>
      <c r="BM274" s="45" t="str">
        <f>IF(Sheet1!DL274&lt;&gt;"", Sheet1!DL274, "")</f>
        <v/>
      </c>
      <c r="BN274" s="45" t="str">
        <f>IF(Sheet1!DM274="Y", "Yes", IF(Sheet1!DM274="N", "No", ""))</f>
        <v/>
      </c>
    </row>
    <row r="275" spans="2:66">
      <c r="B275" s="32" t="str">
        <f>IF(Sheet1!B275="M","Male", IF(Sheet1!B275="F","Female",""))</f>
        <v/>
      </c>
      <c r="C275" s="32" t="str">
        <f>IF(Sheet1!C275&lt;&gt;"","&lt;20",IF(Sheet1!D275&lt;&gt;"","21-30",IF(Sheet1!E275&lt;&gt;"","31-40",(IF(Sheet1!F275&lt;&gt;"","41-50",IF(Sheet1!G275&lt;&gt;"","50+",""))))))</f>
        <v/>
      </c>
      <c r="D275" s="32" t="str">
        <f>IF(Sheet1!H275&lt;&gt;"","Latino",IF(Sheet1!I275&lt;&gt;"", "White", IF(Sheet1!J275&lt;&gt;"", "Asian", IF(Sheet1!K275&lt;&gt;"", "African-American",IF(Sheet1!L275&lt;&gt;"", "Other","")))))</f>
        <v/>
      </c>
      <c r="E275" s="32" t="str">
        <f>IF(Sheet1!M275="N","No",IF(Sheet1!M275="Y","Yes",""))</f>
        <v/>
      </c>
      <c r="F275" s="32" t="str">
        <f>IF(Sheet1!N275&lt;&gt;"","Primary",IF(Sheet1!O275&lt;&gt;"","Middle",IF(Sheet1!P275&lt;&gt;"","Some HS",IF(Sheet1!Q275&lt;&gt;"","HS Diploma",IF(Sheet1!R275&lt;&gt;"","Some College",IF(Sheet1!S275&lt;&gt;"","College Diploma",""))))))</f>
        <v/>
      </c>
      <c r="G275" s="32" t="str">
        <f>IF(Sheet1!U275&lt;&gt;"", "&lt;5", IF(Sheet1!V275&lt;&gt;"", "5-19", IF(Sheet1!W275&lt;&gt;"", "20-40", IF(Sheet1!X275&lt;&gt;"", "&gt;40",""))))</f>
        <v/>
      </c>
      <c r="H275" s="32" t="str">
        <f>IF(Sheet1!Y275&lt;&gt;"", "Parents", IF(Sheet1!Z275&lt;&gt;"", "Illegal Activity", IF(Sheet1!AA275&lt;&gt;"", "Gov't Support", IF(Sheet1!AB275&lt;&gt;"", "Other",""))))</f>
        <v/>
      </c>
      <c r="I275" s="32" t="str">
        <f>IF(Sheet1!AC275="Y", "Yes", IF(Sheet1!AC275="N", "No", ""))</f>
        <v/>
      </c>
      <c r="J275" s="32" t="str">
        <f>IF(Sheet1!AD275="N", "0", IF(Sheet1!AE275&lt;&gt;"", "1", IF(Sheet1!AF275&lt;&gt;"", "2-3", IF(Sheet1!AG275&lt;&gt;"", "4-6", IF(Sheet1!AH275&lt;&gt;"", "7+","")))))</f>
        <v/>
      </c>
      <c r="K275" s="32" t="str">
        <f>IF(Sheet1!AI275&lt;&gt;"", "English", IF(Sheet1!AJ275&lt;&gt;"", "Spanish", IF(Sheet1!AK275&lt;&gt;"", "Other","")))</f>
        <v/>
      </c>
      <c r="L275" s="32" t="str">
        <f>IF(Sheet1!AL275&lt;&gt;"","&lt;$20,000",IF(Sheet1!AM275&lt;&gt;"","$20-49K",IF(Sheet1!AN275&lt;&gt;"","$50-100K",IF(Sheet1!AO275&lt;&gt;"","&gt;$100K",""))))</f>
        <v/>
      </c>
      <c r="M275" s="32" t="str">
        <f>IF(Sheet1!AP275="Y", "Yes", IF(Sheet1!AP275="N", "No",""))</f>
        <v/>
      </c>
      <c r="N275" s="51" t="str">
        <f>IF(Sheet1!AQ275="Y", "Yes", IF(Sheet1!AQ275="N", "No",""))</f>
        <v/>
      </c>
      <c r="O275" s="45" t="str">
        <f>IF(Sheet1!AR275="N", 0, IF(Sheet1!AS275&lt;&gt;"", Sheet1!AS275, ""))</f>
        <v/>
      </c>
      <c r="P275" s="45" t="str">
        <f>IF(Sheet1!AT275&lt;&gt;"", "Never", IF(Sheet1!AU275&lt;&gt;"", "Sometimes", IF(Sheet1!AV275&lt;&gt;"", "Often", IF(Sheet1!AW275&lt;&gt;"", "Always",""))))</f>
        <v/>
      </c>
      <c r="Q275" s="45" t="str">
        <f>IF(Sheet1!AX275="Y", "Yes", IF(Sheet1!AX275="N", "No",""))</f>
        <v/>
      </c>
      <c r="R275" s="45" t="str">
        <f>IF(Sheet1!AY275="Y", IF(Sheet1!AZ275&lt;&gt;"", Sheet1!AZ275-Sheet1!DK275+Sheet1!DL275, ""),"")</f>
        <v/>
      </c>
      <c r="S275" s="45" t="str">
        <f>IF(Sheet1!BA275="Y", IF(Sheet1!BB275&lt;&gt;"", Sheet1!BB275-Sheet1!DK275+Sheet1!DL275, ""),"")</f>
        <v/>
      </c>
      <c r="T275" s="45" t="str">
        <f>IF(Sheet1!BC275="Y", IF(Sheet1!BD275&lt;&gt;"", Sheet1!BD275-Sheet1!DK275+Sheet1!DL275, ""),"")</f>
        <v/>
      </c>
      <c r="U275" s="45" t="str">
        <f>IF(Sheet1!BE275="Y", IF(Sheet1!BF275&lt;&gt;"", Sheet1!BF275-Sheet1!DK275+Sheet1!DL275, ""),"")</f>
        <v/>
      </c>
      <c r="V275" s="45" t="str">
        <f>IF(Sheet1!BG275&lt;&gt;"", Sheet1!BG275,"")</f>
        <v/>
      </c>
      <c r="W275" s="45" t="str">
        <f>IF(Sheet1!BH275&lt;&gt;"", Sheet1!BH275,"")</f>
        <v/>
      </c>
      <c r="X275" s="45" t="str">
        <f>IF(Sheet1!BI275&lt;&gt;"", Sheet1!BI275,"")</f>
        <v/>
      </c>
      <c r="Y275" s="45" t="str">
        <f>IF(Sheet1!BJ275="N", 0, IF(Sheet1!BK275&lt;&gt;"", Sheet1!BK275,""))</f>
        <v/>
      </c>
      <c r="Z275" s="45" t="str">
        <f>IF(Sheet1!BK275="N", 0, IF(Sheet1!BL275&lt;&gt;"", Sheet1!BL275,""))</f>
        <v/>
      </c>
      <c r="AA275" s="45" t="str">
        <f>IF(Sheet1!BN275&lt;&gt;"", Sheet1!BN275, "")</f>
        <v/>
      </c>
      <c r="AB275" s="45" t="str">
        <f>IF(Sheet1!BO275="Y", "Yes", IF(Sheet1!BO275="N", "No", IF(Sheet1!BO275="NA", "NA","")))</f>
        <v/>
      </c>
      <c r="AC275" s="45" t="str">
        <f>IF(Sheet1!BO275="N", "No", IF(Sheet1!BO275="NA", "No kids", IF(Sheet1!BP275="Y", "Enough", IF(Sheet1!BP275="N", "Not enough", ""))))</f>
        <v/>
      </c>
      <c r="AD275" s="45" t="str">
        <f>IF(Sheet1!BQ275="Y", "Yes", IF(Sheet1!BQ275="N", "No",""))</f>
        <v/>
      </c>
      <c r="AE275" s="45" t="str">
        <f>IF(Sheet1!BR275&lt;&gt;"", Sheet1!BR275, "")</f>
        <v/>
      </c>
      <c r="AF275" s="45" t="str">
        <f>IF(Sheet1!BS275&lt;&gt;"", "Yes", IF(Sheet1!BT275&lt;&gt;"", "No", IF(Sheet1!BU275&lt;&gt;"", "No surviving parent", IF(Sheet1!BV275&lt;&gt;"", "Don't know",""))))</f>
        <v/>
      </c>
      <c r="AG275" s="45" t="str">
        <f>IF(Sheet1!BW275&lt;&gt;"", "Yes", IF(Sheet1!BX275&lt;&gt;"", "No", IF(Sheet1!BY275&lt;&gt;"", "No surviving parent", IF(Sheet1!BZ275&lt;&gt;"", "Don't know",""))))</f>
        <v/>
      </c>
      <c r="AH275" s="45" t="str">
        <f>IF(Sheet1!CA275&lt;&gt;"", "Yes","")</f>
        <v/>
      </c>
      <c r="AI275" s="45" t="str">
        <f>IF(Sheet1!CB275&lt;&gt;"", "Yes","")</f>
        <v/>
      </c>
      <c r="AJ275" s="45" t="str">
        <f>IF(Sheet1!CC275&lt;&gt;"", "Yes","")</f>
        <v/>
      </c>
      <c r="AK275" s="45" t="str">
        <f>IF(Sheet1!CD275&lt;&gt;"", "Yes","")</f>
        <v/>
      </c>
      <c r="AL275" s="45" t="str">
        <f>IF(Sheet1!CE275&lt;&gt;"", "Yes","")</f>
        <v/>
      </c>
      <c r="AM275" s="45" t="str">
        <f>IF(Sheet1!CF275&lt;&gt;"", Sheet1!CF275, "")</f>
        <v/>
      </c>
      <c r="AN275" s="45" t="str">
        <f>IF(Sheet1!CG275="Y", "Yes", IF(Sheet1!CG275="N", "No",""))</f>
        <v/>
      </c>
      <c r="AO275" s="45" t="str">
        <f>IF(Sheet1!CH275&lt;&gt;"", Sheet1!CH275, "")</f>
        <v/>
      </c>
      <c r="AP275" s="45" t="str">
        <f>IF(Sheet1!CI275&lt;&gt;"", "No family support", IF(Sheet1!CJ275&lt;&gt;"", "A little family support", IF(Sheet1!CK275&lt;&gt;"", "A lot of family support","")))</f>
        <v/>
      </c>
      <c r="AQ275" s="45" t="str">
        <f>IF(Sheet1!CL275&lt;&gt;"", Sheet1!CL275, "")</f>
        <v/>
      </c>
      <c r="AR275" s="45" t="str">
        <f>IF(Sheet1!CM275="Y", "Yes", IF(Sheet1!CM275="N", "No",""))</f>
        <v/>
      </c>
      <c r="AS275" s="45" t="str">
        <f>IF(Sheet1!CN275&lt;&gt;"", "Boys and Girls Club was supportive", "")</f>
        <v/>
      </c>
      <c r="AT275" s="45" t="str">
        <f>IF(Sheet1!CO275&lt;&gt;"", "Supported by Reach program", "")</f>
        <v/>
      </c>
      <c r="AU275" s="45" t="str">
        <f>IF(Sheet1!CP275&lt;&gt;"", "Supported by Girls Inc", "")</f>
        <v/>
      </c>
      <c r="AV275" s="45" t="str">
        <f>IF(Sheet1!CQ275&lt;&gt;"", "Supported by sports teams", "")</f>
        <v/>
      </c>
      <c r="AW275" s="45" t="str">
        <f>IF(Sheet1!CR275&lt;&gt;"", "Supported by other groups", "")</f>
        <v/>
      </c>
      <c r="AX275" s="45" t="str">
        <f>IF(Sheet1!CS275&lt;&gt;"", Sheet1!CS275, "")</f>
        <v/>
      </c>
      <c r="AY275" s="45" t="str">
        <f>IF(Sheet1!CT275="Y", "Yes", IF(Sheet1!CT275="N", "No", ""))</f>
        <v/>
      </c>
      <c r="AZ275" s="45" t="str">
        <f>IF(Sheet1!CU275="Y", "Yes", IF(Sheet1!CU275="N", "No", ""))</f>
        <v/>
      </c>
      <c r="BA275" s="45" t="str">
        <f>IF(Sheet1!CV275&lt;&gt;"", "Yes", "")</f>
        <v/>
      </c>
      <c r="BB275" s="45" t="str">
        <f>IF(Sheet1!CW275&lt;&gt;"", "Yes", "")</f>
        <v/>
      </c>
      <c r="BC275" s="45" t="str">
        <f>IF(Sheet1!CX275&lt;&gt;"", "Yes", "")</f>
        <v/>
      </c>
      <c r="BD275" s="45" t="str">
        <f>IF(Sheet1!CY275&lt;&gt;"", "Yes", "")</f>
        <v/>
      </c>
      <c r="BE275" s="45" t="str">
        <f>IF(Sheet1!CZ275="N", "Didn't see one", IF(Sheet1!CZ275="Y", IF(Sheet1!DA275="Y", "It helped", IF(Sheet1!DA275="N", "It didn't help", "")), ""))</f>
        <v/>
      </c>
      <c r="BF275" s="45" t="str">
        <f>IF(Sheet1!DB275&lt;&gt;"", Sheet1!DB275, "")</f>
        <v/>
      </c>
      <c r="BG275" s="45" t="str">
        <f>IF(Sheet1!DC275="Y", "Yes", IF(Sheet1!DC275="N", "No", ""))</f>
        <v/>
      </c>
      <c r="BH275" s="45" t="str">
        <f>IF(Sheet1!DD275="Y", "Yes", IF(Sheet1!DD275="N", "No", ""))</f>
        <v/>
      </c>
      <c r="BI275" s="45" t="str">
        <f>IF(Sheet1!DE275&lt;&gt;"", "Before", IF(Sheet1!DF275&lt;&gt;"", "After", IF(Sheet1!DG275&lt;&gt;"", "Never in a gang","")))</f>
        <v/>
      </c>
      <c r="BJ275" s="45" t="str">
        <f>IF(Sheet1!DG275&lt;&gt;"", "", IF(Sheet1!DH275&lt;&gt;"", Sheet1!DH275, ""))</f>
        <v/>
      </c>
      <c r="BK275" s="45" t="str">
        <f>IF(Sheet1!DI275="Y", "Yes", IF(Sheet1!DI275="N", "No", ""))</f>
        <v/>
      </c>
      <c r="BL275" s="45" t="str">
        <f>IF(Sheet1!DI275="Y", IF(Sheet1!DJ275&lt;&gt;"", Sheet1!DJ275, ""), "")</f>
        <v/>
      </c>
      <c r="BM275" s="45" t="str">
        <f>IF(Sheet1!DL275&lt;&gt;"", Sheet1!DL275, "")</f>
        <v/>
      </c>
      <c r="BN275" s="45" t="str">
        <f>IF(Sheet1!DM275="Y", "Yes", IF(Sheet1!DM275="N", "No", ""))</f>
        <v/>
      </c>
    </row>
    <row r="276" spans="2:66">
      <c r="B276" s="32" t="str">
        <f>IF(Sheet1!B276="M","Male", IF(Sheet1!B276="F","Female",""))</f>
        <v/>
      </c>
      <c r="C276" s="32" t="str">
        <f>IF(Sheet1!C276&lt;&gt;"","&lt;20",IF(Sheet1!D276&lt;&gt;"","21-30",IF(Sheet1!E276&lt;&gt;"","31-40",(IF(Sheet1!F276&lt;&gt;"","41-50",IF(Sheet1!G276&lt;&gt;"","50+",""))))))</f>
        <v/>
      </c>
      <c r="D276" s="32" t="str">
        <f>IF(Sheet1!H276&lt;&gt;"","Latino",IF(Sheet1!I276&lt;&gt;"", "White", IF(Sheet1!J276&lt;&gt;"", "Asian", IF(Sheet1!K276&lt;&gt;"", "African-American",IF(Sheet1!L276&lt;&gt;"", "Other","")))))</f>
        <v/>
      </c>
      <c r="E276" s="32" t="str">
        <f>IF(Sheet1!M276="N","No",IF(Sheet1!M276="Y","Yes",""))</f>
        <v/>
      </c>
      <c r="F276" s="32" t="str">
        <f>IF(Sheet1!N276&lt;&gt;"","Primary",IF(Sheet1!O276&lt;&gt;"","Middle",IF(Sheet1!P276&lt;&gt;"","Some HS",IF(Sheet1!Q276&lt;&gt;"","HS Diploma",IF(Sheet1!R276&lt;&gt;"","Some College",IF(Sheet1!S276&lt;&gt;"","College Diploma",""))))))</f>
        <v/>
      </c>
      <c r="G276" s="32" t="str">
        <f>IF(Sheet1!U276&lt;&gt;"", "&lt;5", IF(Sheet1!V276&lt;&gt;"", "5-19", IF(Sheet1!W276&lt;&gt;"", "20-40", IF(Sheet1!X276&lt;&gt;"", "&gt;40",""))))</f>
        <v/>
      </c>
      <c r="H276" s="32" t="str">
        <f>IF(Sheet1!Y276&lt;&gt;"", "Parents", IF(Sheet1!Z276&lt;&gt;"", "Illegal Activity", IF(Sheet1!AA276&lt;&gt;"", "Gov't Support", IF(Sheet1!AB276&lt;&gt;"", "Other",""))))</f>
        <v/>
      </c>
      <c r="I276" s="32" t="str">
        <f>IF(Sheet1!AC276="Y", "Yes", IF(Sheet1!AC276="N", "No", ""))</f>
        <v/>
      </c>
      <c r="J276" s="32" t="str">
        <f>IF(Sheet1!AD276="N", "0", IF(Sheet1!AE276&lt;&gt;"", "1", IF(Sheet1!AF276&lt;&gt;"", "2-3", IF(Sheet1!AG276&lt;&gt;"", "4-6", IF(Sheet1!AH276&lt;&gt;"", "7+","")))))</f>
        <v/>
      </c>
      <c r="K276" s="32" t="str">
        <f>IF(Sheet1!AI276&lt;&gt;"", "English", IF(Sheet1!AJ276&lt;&gt;"", "Spanish", IF(Sheet1!AK276&lt;&gt;"", "Other","")))</f>
        <v/>
      </c>
      <c r="L276" s="32" t="str">
        <f>IF(Sheet1!AL276&lt;&gt;"","&lt;$20,000",IF(Sheet1!AM276&lt;&gt;"","$20-49K",IF(Sheet1!AN276&lt;&gt;"","$50-100K",IF(Sheet1!AO276&lt;&gt;"","&gt;$100K",""))))</f>
        <v/>
      </c>
      <c r="M276" s="32" t="str">
        <f>IF(Sheet1!AP276="Y", "Yes", IF(Sheet1!AP276="N", "No",""))</f>
        <v/>
      </c>
      <c r="N276" s="51" t="str">
        <f>IF(Sheet1!AQ276="Y", "Yes", IF(Sheet1!AQ276="N", "No",""))</f>
        <v/>
      </c>
      <c r="O276" s="45" t="str">
        <f>IF(Sheet1!AR276="N", 0, IF(Sheet1!AS276&lt;&gt;"", Sheet1!AS276, ""))</f>
        <v/>
      </c>
      <c r="P276" s="45" t="str">
        <f>IF(Sheet1!AT276&lt;&gt;"", "Never", IF(Sheet1!AU276&lt;&gt;"", "Sometimes", IF(Sheet1!AV276&lt;&gt;"", "Often", IF(Sheet1!AW276&lt;&gt;"", "Always",""))))</f>
        <v/>
      </c>
      <c r="Q276" s="45" t="str">
        <f>IF(Sheet1!AX276="Y", "Yes", IF(Sheet1!AX276="N", "No",""))</f>
        <v/>
      </c>
      <c r="R276" s="45" t="str">
        <f>IF(Sheet1!AY276="Y", IF(Sheet1!AZ276&lt;&gt;"", Sheet1!AZ276-Sheet1!DK276+Sheet1!DL276, ""),"")</f>
        <v/>
      </c>
      <c r="S276" s="45" t="str">
        <f>IF(Sheet1!BA276="Y", IF(Sheet1!BB276&lt;&gt;"", Sheet1!BB276-Sheet1!DK276+Sheet1!DL276, ""),"")</f>
        <v/>
      </c>
      <c r="T276" s="45" t="str">
        <f>IF(Sheet1!BC276="Y", IF(Sheet1!BD276&lt;&gt;"", Sheet1!BD276-Sheet1!DK276+Sheet1!DL276, ""),"")</f>
        <v/>
      </c>
      <c r="U276" s="45" t="str">
        <f>IF(Sheet1!BE276="Y", IF(Sheet1!BF276&lt;&gt;"", Sheet1!BF276-Sheet1!DK276+Sheet1!DL276, ""),"")</f>
        <v/>
      </c>
      <c r="V276" s="45" t="str">
        <f>IF(Sheet1!BG276&lt;&gt;"", Sheet1!BG276,"")</f>
        <v/>
      </c>
      <c r="W276" s="45" t="str">
        <f>IF(Sheet1!BH276&lt;&gt;"", Sheet1!BH276,"")</f>
        <v/>
      </c>
      <c r="X276" s="45" t="str">
        <f>IF(Sheet1!BI276&lt;&gt;"", Sheet1!BI276,"")</f>
        <v/>
      </c>
      <c r="Y276" s="45" t="str">
        <f>IF(Sheet1!BJ276="N", 0, IF(Sheet1!BK276&lt;&gt;"", Sheet1!BK276,""))</f>
        <v/>
      </c>
      <c r="Z276" s="45" t="str">
        <f>IF(Sheet1!BK276="N", 0, IF(Sheet1!BL276&lt;&gt;"", Sheet1!BL276,""))</f>
        <v/>
      </c>
      <c r="AA276" s="45" t="str">
        <f>IF(Sheet1!BN276&lt;&gt;"", Sheet1!BN276, "")</f>
        <v/>
      </c>
      <c r="AB276" s="45" t="str">
        <f>IF(Sheet1!BO276="Y", "Yes", IF(Sheet1!BO276="N", "No", IF(Sheet1!BO276="NA", "NA","")))</f>
        <v/>
      </c>
      <c r="AC276" s="45" t="str">
        <f>IF(Sheet1!BO276="N", "No", IF(Sheet1!BO276="NA", "No kids", IF(Sheet1!BP276="Y", "Enough", IF(Sheet1!BP276="N", "Not enough", ""))))</f>
        <v/>
      </c>
      <c r="AD276" s="45" t="str">
        <f>IF(Sheet1!BQ276="Y", "Yes", IF(Sheet1!BQ276="N", "No",""))</f>
        <v/>
      </c>
      <c r="AE276" s="45" t="str">
        <f>IF(Sheet1!BR276&lt;&gt;"", Sheet1!BR276, "")</f>
        <v/>
      </c>
      <c r="AF276" s="45" t="str">
        <f>IF(Sheet1!BS276&lt;&gt;"", "Yes", IF(Sheet1!BT276&lt;&gt;"", "No", IF(Sheet1!BU276&lt;&gt;"", "No surviving parent", IF(Sheet1!BV276&lt;&gt;"", "Don't know",""))))</f>
        <v/>
      </c>
      <c r="AG276" s="45" t="str">
        <f>IF(Sheet1!BW276&lt;&gt;"", "Yes", IF(Sheet1!BX276&lt;&gt;"", "No", IF(Sheet1!BY276&lt;&gt;"", "No surviving parent", IF(Sheet1!BZ276&lt;&gt;"", "Don't know",""))))</f>
        <v/>
      </c>
      <c r="AH276" s="45" t="str">
        <f>IF(Sheet1!CA276&lt;&gt;"", "Yes","")</f>
        <v/>
      </c>
      <c r="AI276" s="45" t="str">
        <f>IF(Sheet1!CB276&lt;&gt;"", "Yes","")</f>
        <v/>
      </c>
      <c r="AJ276" s="45" t="str">
        <f>IF(Sheet1!CC276&lt;&gt;"", "Yes","")</f>
        <v/>
      </c>
      <c r="AK276" s="45" t="str">
        <f>IF(Sheet1!CD276&lt;&gt;"", "Yes","")</f>
        <v/>
      </c>
      <c r="AL276" s="45" t="str">
        <f>IF(Sheet1!CE276&lt;&gt;"", "Yes","")</f>
        <v/>
      </c>
      <c r="AM276" s="45" t="str">
        <f>IF(Sheet1!CF276&lt;&gt;"", Sheet1!CF276, "")</f>
        <v/>
      </c>
      <c r="AN276" s="45" t="str">
        <f>IF(Sheet1!CG276="Y", "Yes", IF(Sheet1!CG276="N", "No",""))</f>
        <v/>
      </c>
      <c r="AO276" s="45" t="str">
        <f>IF(Sheet1!CH276&lt;&gt;"", Sheet1!CH276, "")</f>
        <v/>
      </c>
      <c r="AP276" s="45" t="str">
        <f>IF(Sheet1!CI276&lt;&gt;"", "No family support", IF(Sheet1!CJ276&lt;&gt;"", "A little family support", IF(Sheet1!CK276&lt;&gt;"", "A lot of family support","")))</f>
        <v/>
      </c>
      <c r="AQ276" s="45" t="str">
        <f>IF(Sheet1!CL276&lt;&gt;"", Sheet1!CL276, "")</f>
        <v/>
      </c>
      <c r="AR276" s="45" t="str">
        <f>IF(Sheet1!CM276="Y", "Yes", IF(Sheet1!CM276="N", "No",""))</f>
        <v/>
      </c>
      <c r="AS276" s="45" t="str">
        <f>IF(Sheet1!CN276&lt;&gt;"", "Boys and Girls Club was supportive", "")</f>
        <v/>
      </c>
      <c r="AT276" s="45" t="str">
        <f>IF(Sheet1!CO276&lt;&gt;"", "Supported by Reach program", "")</f>
        <v/>
      </c>
      <c r="AU276" s="45" t="str">
        <f>IF(Sheet1!CP276&lt;&gt;"", "Supported by Girls Inc", "")</f>
        <v/>
      </c>
      <c r="AV276" s="45" t="str">
        <f>IF(Sheet1!CQ276&lt;&gt;"", "Supported by sports teams", "")</f>
        <v/>
      </c>
      <c r="AW276" s="45" t="str">
        <f>IF(Sheet1!CR276&lt;&gt;"", "Supported by other groups", "")</f>
        <v/>
      </c>
      <c r="AX276" s="45" t="str">
        <f>IF(Sheet1!CS276&lt;&gt;"", Sheet1!CS276, "")</f>
        <v/>
      </c>
      <c r="AY276" s="45" t="str">
        <f>IF(Sheet1!CT276="Y", "Yes", IF(Sheet1!CT276="N", "No", ""))</f>
        <v/>
      </c>
      <c r="AZ276" s="45" t="str">
        <f>IF(Sheet1!CU276="Y", "Yes", IF(Sheet1!CU276="N", "No", ""))</f>
        <v/>
      </c>
      <c r="BA276" s="45" t="str">
        <f>IF(Sheet1!CV276&lt;&gt;"", "Yes", "")</f>
        <v/>
      </c>
      <c r="BB276" s="45" t="str">
        <f>IF(Sheet1!CW276&lt;&gt;"", "Yes", "")</f>
        <v/>
      </c>
      <c r="BC276" s="45" t="str">
        <f>IF(Sheet1!CX276&lt;&gt;"", "Yes", "")</f>
        <v/>
      </c>
      <c r="BD276" s="45" t="str">
        <f>IF(Sheet1!CY276&lt;&gt;"", "Yes", "")</f>
        <v/>
      </c>
      <c r="BE276" s="45" t="str">
        <f>IF(Sheet1!CZ276="N", "Didn't see one", IF(Sheet1!CZ276="Y", IF(Sheet1!DA276="Y", "It helped", IF(Sheet1!DA276="N", "It didn't help", "")), ""))</f>
        <v/>
      </c>
      <c r="BF276" s="45" t="str">
        <f>IF(Sheet1!DB276&lt;&gt;"", Sheet1!DB276, "")</f>
        <v/>
      </c>
      <c r="BG276" s="45" t="str">
        <f>IF(Sheet1!DC276="Y", "Yes", IF(Sheet1!DC276="N", "No", ""))</f>
        <v/>
      </c>
      <c r="BH276" s="45" t="str">
        <f>IF(Sheet1!DD276="Y", "Yes", IF(Sheet1!DD276="N", "No", ""))</f>
        <v/>
      </c>
      <c r="BI276" s="45" t="str">
        <f>IF(Sheet1!DE276&lt;&gt;"", "Before", IF(Sheet1!DF276&lt;&gt;"", "After", IF(Sheet1!DG276&lt;&gt;"", "Never in a gang","")))</f>
        <v/>
      </c>
      <c r="BJ276" s="45" t="str">
        <f>IF(Sheet1!DG276&lt;&gt;"", "", IF(Sheet1!DH276&lt;&gt;"", Sheet1!DH276, ""))</f>
        <v/>
      </c>
      <c r="BK276" s="45" t="str">
        <f>IF(Sheet1!DI276="Y", "Yes", IF(Sheet1!DI276="N", "No", ""))</f>
        <v/>
      </c>
      <c r="BL276" s="45" t="str">
        <f>IF(Sheet1!DI276="Y", IF(Sheet1!DJ276&lt;&gt;"", Sheet1!DJ276, ""), "")</f>
        <v/>
      </c>
      <c r="BM276" s="45" t="str">
        <f>IF(Sheet1!DL276&lt;&gt;"", Sheet1!DL276, "")</f>
        <v/>
      </c>
      <c r="BN276" s="45" t="str">
        <f>IF(Sheet1!DM276="Y", "Yes", IF(Sheet1!DM276="N", "No", ""))</f>
        <v/>
      </c>
    </row>
    <row r="277" spans="2:66">
      <c r="B277" s="32" t="str">
        <f>IF(Sheet1!B277="M","Male", IF(Sheet1!B277="F","Female",""))</f>
        <v/>
      </c>
      <c r="C277" s="32" t="str">
        <f>IF(Sheet1!C277&lt;&gt;"","&lt;20",IF(Sheet1!D277&lt;&gt;"","21-30",IF(Sheet1!E277&lt;&gt;"","31-40",(IF(Sheet1!F277&lt;&gt;"","41-50",IF(Sheet1!G277&lt;&gt;"","50+",""))))))</f>
        <v/>
      </c>
      <c r="D277" s="32" t="str">
        <f>IF(Sheet1!H277&lt;&gt;"","Latino",IF(Sheet1!I277&lt;&gt;"", "White", IF(Sheet1!J277&lt;&gt;"", "Asian", IF(Sheet1!K277&lt;&gt;"", "African-American",IF(Sheet1!L277&lt;&gt;"", "Other","")))))</f>
        <v/>
      </c>
      <c r="E277" s="32" t="str">
        <f>IF(Sheet1!M277="N","No",IF(Sheet1!M277="Y","Yes",""))</f>
        <v/>
      </c>
      <c r="F277" s="32" t="str">
        <f>IF(Sheet1!N277&lt;&gt;"","Primary",IF(Sheet1!O277&lt;&gt;"","Middle",IF(Sheet1!P277&lt;&gt;"","Some HS",IF(Sheet1!Q277&lt;&gt;"","HS Diploma",IF(Sheet1!R277&lt;&gt;"","Some College",IF(Sheet1!S277&lt;&gt;"","College Diploma",""))))))</f>
        <v/>
      </c>
      <c r="G277" s="32" t="str">
        <f>IF(Sheet1!U277&lt;&gt;"", "&lt;5", IF(Sheet1!V277&lt;&gt;"", "5-19", IF(Sheet1!W277&lt;&gt;"", "20-40", IF(Sheet1!X277&lt;&gt;"", "&gt;40",""))))</f>
        <v/>
      </c>
      <c r="H277" s="32" t="str">
        <f>IF(Sheet1!Y277&lt;&gt;"", "Parents", IF(Sheet1!Z277&lt;&gt;"", "Illegal Activity", IF(Sheet1!AA277&lt;&gt;"", "Gov't Support", IF(Sheet1!AB277&lt;&gt;"", "Other",""))))</f>
        <v/>
      </c>
      <c r="I277" s="32" t="str">
        <f>IF(Sheet1!AC277="Y", "Yes", IF(Sheet1!AC277="N", "No", ""))</f>
        <v/>
      </c>
      <c r="J277" s="32" t="str">
        <f>IF(Sheet1!AD277="N", "0", IF(Sheet1!AE277&lt;&gt;"", "1", IF(Sheet1!AF277&lt;&gt;"", "2-3", IF(Sheet1!AG277&lt;&gt;"", "4-6", IF(Sheet1!AH277&lt;&gt;"", "7+","")))))</f>
        <v/>
      </c>
      <c r="K277" s="32" t="str">
        <f>IF(Sheet1!AI277&lt;&gt;"", "English", IF(Sheet1!AJ277&lt;&gt;"", "Spanish", IF(Sheet1!AK277&lt;&gt;"", "Other","")))</f>
        <v/>
      </c>
      <c r="L277" s="32" t="str">
        <f>IF(Sheet1!AL277&lt;&gt;"","&lt;$20,000",IF(Sheet1!AM277&lt;&gt;"","$20-49K",IF(Sheet1!AN277&lt;&gt;"","$50-100K",IF(Sheet1!AO277&lt;&gt;"","&gt;$100K",""))))</f>
        <v/>
      </c>
      <c r="M277" s="32" t="str">
        <f>IF(Sheet1!AP277="Y", "Yes", IF(Sheet1!AP277="N", "No",""))</f>
        <v/>
      </c>
      <c r="N277" s="51" t="str">
        <f>IF(Sheet1!AQ277="Y", "Yes", IF(Sheet1!AQ277="N", "No",""))</f>
        <v/>
      </c>
      <c r="O277" s="45" t="str">
        <f>IF(Sheet1!AR277="N", 0, IF(Sheet1!AS277&lt;&gt;"", Sheet1!AS277, ""))</f>
        <v/>
      </c>
      <c r="P277" s="45" t="str">
        <f>IF(Sheet1!AT277&lt;&gt;"", "Never", IF(Sheet1!AU277&lt;&gt;"", "Sometimes", IF(Sheet1!AV277&lt;&gt;"", "Often", IF(Sheet1!AW277&lt;&gt;"", "Always",""))))</f>
        <v/>
      </c>
      <c r="Q277" s="45" t="str">
        <f>IF(Sheet1!AX277="Y", "Yes", IF(Sheet1!AX277="N", "No",""))</f>
        <v/>
      </c>
      <c r="R277" s="45" t="str">
        <f>IF(Sheet1!AY277="Y", IF(Sheet1!AZ277&lt;&gt;"", Sheet1!AZ277-Sheet1!DK277+Sheet1!DL277, ""),"")</f>
        <v/>
      </c>
      <c r="S277" s="45" t="str">
        <f>IF(Sheet1!BA277="Y", IF(Sheet1!BB277&lt;&gt;"", Sheet1!BB277-Sheet1!DK277+Sheet1!DL277, ""),"")</f>
        <v/>
      </c>
      <c r="T277" s="45" t="str">
        <f>IF(Sheet1!BC277="Y", IF(Sheet1!BD277&lt;&gt;"", Sheet1!BD277-Sheet1!DK277+Sheet1!DL277, ""),"")</f>
        <v/>
      </c>
      <c r="U277" s="45" t="str">
        <f>IF(Sheet1!BE277="Y", IF(Sheet1!BF277&lt;&gt;"", Sheet1!BF277-Sheet1!DK277+Sheet1!DL277, ""),"")</f>
        <v/>
      </c>
      <c r="V277" s="45" t="str">
        <f>IF(Sheet1!BG277&lt;&gt;"", Sheet1!BG277,"")</f>
        <v/>
      </c>
      <c r="W277" s="45" t="str">
        <f>IF(Sheet1!BH277&lt;&gt;"", Sheet1!BH277,"")</f>
        <v/>
      </c>
      <c r="X277" s="45" t="str">
        <f>IF(Sheet1!BI277&lt;&gt;"", Sheet1!BI277,"")</f>
        <v/>
      </c>
      <c r="Y277" s="45" t="str">
        <f>IF(Sheet1!BJ277="N", 0, IF(Sheet1!BK277&lt;&gt;"", Sheet1!BK277,""))</f>
        <v/>
      </c>
      <c r="Z277" s="45" t="str">
        <f>IF(Sheet1!BK277="N", 0, IF(Sheet1!BL277&lt;&gt;"", Sheet1!BL277,""))</f>
        <v/>
      </c>
      <c r="AA277" s="45" t="str">
        <f>IF(Sheet1!BN277&lt;&gt;"", Sheet1!BN277, "")</f>
        <v/>
      </c>
      <c r="AB277" s="45" t="str">
        <f>IF(Sheet1!BO277="Y", "Yes", IF(Sheet1!BO277="N", "No", IF(Sheet1!BO277="NA", "NA","")))</f>
        <v/>
      </c>
      <c r="AC277" s="45" t="str">
        <f>IF(Sheet1!BO277="N", "No", IF(Sheet1!BO277="NA", "No kids", IF(Sheet1!BP277="Y", "Enough", IF(Sheet1!BP277="N", "Not enough", ""))))</f>
        <v/>
      </c>
      <c r="AD277" s="45" t="str">
        <f>IF(Sheet1!BQ277="Y", "Yes", IF(Sheet1!BQ277="N", "No",""))</f>
        <v/>
      </c>
      <c r="AE277" s="45" t="str">
        <f>IF(Sheet1!BR277&lt;&gt;"", Sheet1!BR277, "")</f>
        <v/>
      </c>
      <c r="AF277" s="45" t="str">
        <f>IF(Sheet1!BS277&lt;&gt;"", "Yes", IF(Sheet1!BT277&lt;&gt;"", "No", IF(Sheet1!BU277&lt;&gt;"", "No surviving parent", IF(Sheet1!BV277&lt;&gt;"", "Don't know",""))))</f>
        <v/>
      </c>
      <c r="AG277" s="45" t="str">
        <f>IF(Sheet1!BW277&lt;&gt;"", "Yes", IF(Sheet1!BX277&lt;&gt;"", "No", IF(Sheet1!BY277&lt;&gt;"", "No surviving parent", IF(Sheet1!BZ277&lt;&gt;"", "Don't know",""))))</f>
        <v/>
      </c>
      <c r="AH277" s="45" t="str">
        <f>IF(Sheet1!CA277&lt;&gt;"", "Yes","")</f>
        <v/>
      </c>
      <c r="AI277" s="45" t="str">
        <f>IF(Sheet1!CB277&lt;&gt;"", "Yes","")</f>
        <v/>
      </c>
      <c r="AJ277" s="45" t="str">
        <f>IF(Sheet1!CC277&lt;&gt;"", "Yes","")</f>
        <v/>
      </c>
      <c r="AK277" s="45" t="str">
        <f>IF(Sheet1!CD277&lt;&gt;"", "Yes","")</f>
        <v/>
      </c>
      <c r="AL277" s="45" t="str">
        <f>IF(Sheet1!CE277&lt;&gt;"", "Yes","")</f>
        <v/>
      </c>
      <c r="AM277" s="45" t="str">
        <f>IF(Sheet1!CF277&lt;&gt;"", Sheet1!CF277, "")</f>
        <v/>
      </c>
      <c r="AN277" s="45" t="str">
        <f>IF(Sheet1!CG277="Y", "Yes", IF(Sheet1!CG277="N", "No",""))</f>
        <v/>
      </c>
      <c r="AO277" s="45" t="str">
        <f>IF(Sheet1!CH277&lt;&gt;"", Sheet1!CH277, "")</f>
        <v/>
      </c>
      <c r="AP277" s="45" t="str">
        <f>IF(Sheet1!CI277&lt;&gt;"", "No family support", IF(Sheet1!CJ277&lt;&gt;"", "A little family support", IF(Sheet1!CK277&lt;&gt;"", "A lot of family support","")))</f>
        <v/>
      </c>
      <c r="AQ277" s="45" t="str">
        <f>IF(Sheet1!CL277&lt;&gt;"", Sheet1!CL277, "")</f>
        <v/>
      </c>
      <c r="AR277" s="45" t="str">
        <f>IF(Sheet1!CM277="Y", "Yes", IF(Sheet1!CM277="N", "No",""))</f>
        <v/>
      </c>
      <c r="AS277" s="45" t="str">
        <f>IF(Sheet1!CN277&lt;&gt;"", "Boys and Girls Club was supportive", "")</f>
        <v/>
      </c>
      <c r="AT277" s="45" t="str">
        <f>IF(Sheet1!CO277&lt;&gt;"", "Supported by Reach program", "")</f>
        <v/>
      </c>
      <c r="AU277" s="45" t="str">
        <f>IF(Sheet1!CP277&lt;&gt;"", "Supported by Girls Inc", "")</f>
        <v/>
      </c>
      <c r="AV277" s="45" t="str">
        <f>IF(Sheet1!CQ277&lt;&gt;"", "Supported by sports teams", "")</f>
        <v/>
      </c>
      <c r="AW277" s="45" t="str">
        <f>IF(Sheet1!CR277&lt;&gt;"", "Supported by other groups", "")</f>
        <v/>
      </c>
      <c r="AX277" s="45" t="str">
        <f>IF(Sheet1!CS277&lt;&gt;"", Sheet1!CS277, "")</f>
        <v/>
      </c>
      <c r="AY277" s="45" t="str">
        <f>IF(Sheet1!CT277="Y", "Yes", IF(Sheet1!CT277="N", "No", ""))</f>
        <v/>
      </c>
      <c r="AZ277" s="45" t="str">
        <f>IF(Sheet1!CU277="Y", "Yes", IF(Sheet1!CU277="N", "No", ""))</f>
        <v/>
      </c>
      <c r="BA277" s="45" t="str">
        <f>IF(Sheet1!CV277&lt;&gt;"", "Yes", "")</f>
        <v/>
      </c>
      <c r="BB277" s="45" t="str">
        <f>IF(Sheet1!CW277&lt;&gt;"", "Yes", "")</f>
        <v/>
      </c>
      <c r="BC277" s="45" t="str">
        <f>IF(Sheet1!CX277&lt;&gt;"", "Yes", "")</f>
        <v/>
      </c>
      <c r="BD277" s="45" t="str">
        <f>IF(Sheet1!CY277&lt;&gt;"", "Yes", "")</f>
        <v/>
      </c>
      <c r="BE277" s="45" t="str">
        <f>IF(Sheet1!CZ277="N", "Didn't see one", IF(Sheet1!CZ277="Y", IF(Sheet1!DA277="Y", "It helped", IF(Sheet1!DA277="N", "It didn't help", "")), ""))</f>
        <v/>
      </c>
      <c r="BF277" s="45" t="str">
        <f>IF(Sheet1!DB277&lt;&gt;"", Sheet1!DB277, "")</f>
        <v/>
      </c>
      <c r="BG277" s="45" t="str">
        <f>IF(Sheet1!DC277="Y", "Yes", IF(Sheet1!DC277="N", "No", ""))</f>
        <v/>
      </c>
      <c r="BH277" s="45" t="str">
        <f>IF(Sheet1!DD277="Y", "Yes", IF(Sheet1!DD277="N", "No", ""))</f>
        <v/>
      </c>
      <c r="BI277" s="45" t="str">
        <f>IF(Sheet1!DE277&lt;&gt;"", "Before", IF(Sheet1!DF277&lt;&gt;"", "After", IF(Sheet1!DG277&lt;&gt;"", "Never in a gang","")))</f>
        <v/>
      </c>
      <c r="BJ277" s="45" t="str">
        <f>IF(Sheet1!DG277&lt;&gt;"", "", IF(Sheet1!DH277&lt;&gt;"", Sheet1!DH277, ""))</f>
        <v/>
      </c>
      <c r="BK277" s="45" t="str">
        <f>IF(Sheet1!DI277="Y", "Yes", IF(Sheet1!DI277="N", "No", ""))</f>
        <v/>
      </c>
      <c r="BL277" s="45" t="str">
        <f>IF(Sheet1!DI277="Y", IF(Sheet1!DJ277&lt;&gt;"", Sheet1!DJ277, ""), "")</f>
        <v/>
      </c>
      <c r="BM277" s="45" t="str">
        <f>IF(Sheet1!DL277&lt;&gt;"", Sheet1!DL277, "")</f>
        <v/>
      </c>
      <c r="BN277" s="45" t="str">
        <f>IF(Sheet1!DM277="Y", "Yes", IF(Sheet1!DM277="N", "No", ""))</f>
        <v/>
      </c>
    </row>
    <row r="278" spans="2:66">
      <c r="B278" s="32" t="str">
        <f>IF(Sheet1!B278="M","Male", IF(Sheet1!B278="F","Female",""))</f>
        <v/>
      </c>
      <c r="C278" s="32" t="str">
        <f>IF(Sheet1!C278&lt;&gt;"","&lt;20",IF(Sheet1!D278&lt;&gt;"","21-30",IF(Sheet1!E278&lt;&gt;"","31-40",(IF(Sheet1!F278&lt;&gt;"","41-50",IF(Sheet1!G278&lt;&gt;"","50+",""))))))</f>
        <v/>
      </c>
      <c r="D278" s="32" t="str">
        <f>IF(Sheet1!H278&lt;&gt;"","Latino",IF(Sheet1!I278&lt;&gt;"", "White", IF(Sheet1!J278&lt;&gt;"", "Asian", IF(Sheet1!K278&lt;&gt;"", "African-American",IF(Sheet1!L278&lt;&gt;"", "Other","")))))</f>
        <v/>
      </c>
      <c r="E278" s="32" t="str">
        <f>IF(Sheet1!M278="N","No",IF(Sheet1!M278="Y","Yes",""))</f>
        <v/>
      </c>
      <c r="F278" s="32" t="str">
        <f>IF(Sheet1!N278&lt;&gt;"","Primary",IF(Sheet1!O278&lt;&gt;"","Middle",IF(Sheet1!P278&lt;&gt;"","Some HS",IF(Sheet1!Q278&lt;&gt;"","HS Diploma",IF(Sheet1!R278&lt;&gt;"","Some College",IF(Sheet1!S278&lt;&gt;"","College Diploma",""))))))</f>
        <v/>
      </c>
      <c r="G278" s="32" t="str">
        <f>IF(Sheet1!U278&lt;&gt;"", "&lt;5", IF(Sheet1!V278&lt;&gt;"", "5-19", IF(Sheet1!W278&lt;&gt;"", "20-40", IF(Sheet1!X278&lt;&gt;"", "&gt;40",""))))</f>
        <v/>
      </c>
      <c r="H278" s="32" t="str">
        <f>IF(Sheet1!Y278&lt;&gt;"", "Parents", IF(Sheet1!Z278&lt;&gt;"", "Illegal Activity", IF(Sheet1!AA278&lt;&gt;"", "Gov't Support", IF(Sheet1!AB278&lt;&gt;"", "Other",""))))</f>
        <v/>
      </c>
      <c r="I278" s="32" t="str">
        <f>IF(Sheet1!AC278="Y", "Yes", IF(Sheet1!AC278="N", "No", ""))</f>
        <v/>
      </c>
      <c r="J278" s="32" t="str">
        <f>IF(Sheet1!AD278="N", "0", IF(Sheet1!AE278&lt;&gt;"", "1", IF(Sheet1!AF278&lt;&gt;"", "2-3", IF(Sheet1!AG278&lt;&gt;"", "4-6", IF(Sheet1!AH278&lt;&gt;"", "7+","")))))</f>
        <v/>
      </c>
      <c r="K278" s="32" t="str">
        <f>IF(Sheet1!AI278&lt;&gt;"", "English", IF(Sheet1!AJ278&lt;&gt;"", "Spanish", IF(Sheet1!AK278&lt;&gt;"", "Other","")))</f>
        <v/>
      </c>
      <c r="L278" s="32" t="str">
        <f>IF(Sheet1!AL278&lt;&gt;"","&lt;$20,000",IF(Sheet1!AM278&lt;&gt;"","$20-49K",IF(Sheet1!AN278&lt;&gt;"","$50-100K",IF(Sheet1!AO278&lt;&gt;"","&gt;$100K",""))))</f>
        <v/>
      </c>
      <c r="M278" s="32" t="str">
        <f>IF(Sheet1!AP278="Y", "Yes", IF(Sheet1!AP278="N", "No",""))</f>
        <v/>
      </c>
      <c r="N278" s="51" t="str">
        <f>IF(Sheet1!AQ278="Y", "Yes", IF(Sheet1!AQ278="N", "No",""))</f>
        <v/>
      </c>
      <c r="O278" s="45" t="str">
        <f>IF(Sheet1!AR278="N", 0, IF(Sheet1!AS278&lt;&gt;"", Sheet1!AS278, ""))</f>
        <v/>
      </c>
      <c r="P278" s="45" t="str">
        <f>IF(Sheet1!AT278&lt;&gt;"", "Never", IF(Sheet1!AU278&lt;&gt;"", "Sometimes", IF(Sheet1!AV278&lt;&gt;"", "Often", IF(Sheet1!AW278&lt;&gt;"", "Always",""))))</f>
        <v/>
      </c>
      <c r="Q278" s="45" t="str">
        <f>IF(Sheet1!AX278="Y", "Yes", IF(Sheet1!AX278="N", "No",""))</f>
        <v/>
      </c>
      <c r="R278" s="45" t="str">
        <f>IF(Sheet1!AY278="Y", IF(Sheet1!AZ278&lt;&gt;"", Sheet1!AZ278-Sheet1!DK278+Sheet1!DL278, ""),"")</f>
        <v/>
      </c>
      <c r="S278" s="45" t="str">
        <f>IF(Sheet1!BA278="Y", IF(Sheet1!BB278&lt;&gt;"", Sheet1!BB278-Sheet1!DK278+Sheet1!DL278, ""),"")</f>
        <v/>
      </c>
      <c r="T278" s="45" t="str">
        <f>IF(Sheet1!BC278="Y", IF(Sheet1!BD278&lt;&gt;"", Sheet1!BD278-Sheet1!DK278+Sheet1!DL278, ""),"")</f>
        <v/>
      </c>
      <c r="U278" s="45" t="str">
        <f>IF(Sheet1!BE278="Y", IF(Sheet1!BF278&lt;&gt;"", Sheet1!BF278-Sheet1!DK278+Sheet1!DL278, ""),"")</f>
        <v/>
      </c>
      <c r="V278" s="45" t="str">
        <f>IF(Sheet1!BG278&lt;&gt;"", Sheet1!BG278,"")</f>
        <v/>
      </c>
      <c r="W278" s="45" t="str">
        <f>IF(Sheet1!BH278&lt;&gt;"", Sheet1!BH278,"")</f>
        <v/>
      </c>
      <c r="X278" s="45" t="str">
        <f>IF(Sheet1!BI278&lt;&gt;"", Sheet1!BI278,"")</f>
        <v/>
      </c>
      <c r="Y278" s="45" t="str">
        <f>IF(Sheet1!BJ278="N", 0, IF(Sheet1!BK278&lt;&gt;"", Sheet1!BK278,""))</f>
        <v/>
      </c>
      <c r="Z278" s="45" t="str">
        <f>IF(Sheet1!BK278="N", 0, IF(Sheet1!BL278&lt;&gt;"", Sheet1!BL278,""))</f>
        <v/>
      </c>
      <c r="AA278" s="45" t="str">
        <f>IF(Sheet1!BN278&lt;&gt;"", Sheet1!BN278, "")</f>
        <v/>
      </c>
      <c r="AB278" s="45" t="str">
        <f>IF(Sheet1!BO278="Y", "Yes", IF(Sheet1!BO278="N", "No", IF(Sheet1!BO278="NA", "NA","")))</f>
        <v/>
      </c>
      <c r="AC278" s="45" t="str">
        <f>IF(Sheet1!BO278="N", "No", IF(Sheet1!BO278="NA", "No kids", IF(Sheet1!BP278="Y", "Enough", IF(Sheet1!BP278="N", "Not enough", ""))))</f>
        <v/>
      </c>
      <c r="AD278" s="45" t="str">
        <f>IF(Sheet1!BQ278="Y", "Yes", IF(Sheet1!BQ278="N", "No",""))</f>
        <v/>
      </c>
      <c r="AE278" s="45" t="str">
        <f>IF(Sheet1!BR278&lt;&gt;"", Sheet1!BR278, "")</f>
        <v/>
      </c>
      <c r="AF278" s="45" t="str">
        <f>IF(Sheet1!BS278&lt;&gt;"", "Yes", IF(Sheet1!BT278&lt;&gt;"", "No", IF(Sheet1!BU278&lt;&gt;"", "No surviving parent", IF(Sheet1!BV278&lt;&gt;"", "Don't know",""))))</f>
        <v/>
      </c>
      <c r="AG278" s="45" t="str">
        <f>IF(Sheet1!BW278&lt;&gt;"", "Yes", IF(Sheet1!BX278&lt;&gt;"", "No", IF(Sheet1!BY278&lt;&gt;"", "No surviving parent", IF(Sheet1!BZ278&lt;&gt;"", "Don't know",""))))</f>
        <v/>
      </c>
      <c r="AH278" s="45" t="str">
        <f>IF(Sheet1!CA278&lt;&gt;"", "Yes","")</f>
        <v/>
      </c>
      <c r="AI278" s="45" t="str">
        <f>IF(Sheet1!CB278&lt;&gt;"", "Yes","")</f>
        <v/>
      </c>
      <c r="AJ278" s="45" t="str">
        <f>IF(Sheet1!CC278&lt;&gt;"", "Yes","")</f>
        <v/>
      </c>
      <c r="AK278" s="45" t="str">
        <f>IF(Sheet1!CD278&lt;&gt;"", "Yes","")</f>
        <v/>
      </c>
      <c r="AL278" s="45" t="str">
        <f>IF(Sheet1!CE278&lt;&gt;"", "Yes","")</f>
        <v/>
      </c>
      <c r="AM278" s="45" t="str">
        <f>IF(Sheet1!CF278&lt;&gt;"", Sheet1!CF278, "")</f>
        <v/>
      </c>
      <c r="AN278" s="45" t="str">
        <f>IF(Sheet1!CG278="Y", "Yes", IF(Sheet1!CG278="N", "No",""))</f>
        <v/>
      </c>
      <c r="AO278" s="45" t="str">
        <f>IF(Sheet1!CH278&lt;&gt;"", Sheet1!CH278, "")</f>
        <v/>
      </c>
      <c r="AP278" s="45" t="str">
        <f>IF(Sheet1!CI278&lt;&gt;"", "No family support", IF(Sheet1!CJ278&lt;&gt;"", "A little family support", IF(Sheet1!CK278&lt;&gt;"", "A lot of family support","")))</f>
        <v/>
      </c>
      <c r="AQ278" s="45" t="str">
        <f>IF(Sheet1!CL278&lt;&gt;"", Sheet1!CL278, "")</f>
        <v/>
      </c>
      <c r="AR278" s="45" t="str">
        <f>IF(Sheet1!CM278="Y", "Yes", IF(Sheet1!CM278="N", "No",""))</f>
        <v/>
      </c>
      <c r="AS278" s="45" t="str">
        <f>IF(Sheet1!CN278&lt;&gt;"", "Boys and Girls Club was supportive", "")</f>
        <v/>
      </c>
      <c r="AT278" s="45" t="str">
        <f>IF(Sheet1!CO278&lt;&gt;"", "Supported by Reach program", "")</f>
        <v/>
      </c>
      <c r="AU278" s="45" t="str">
        <f>IF(Sheet1!CP278&lt;&gt;"", "Supported by Girls Inc", "")</f>
        <v/>
      </c>
      <c r="AV278" s="45" t="str">
        <f>IF(Sheet1!CQ278&lt;&gt;"", "Supported by sports teams", "")</f>
        <v/>
      </c>
      <c r="AW278" s="45" t="str">
        <f>IF(Sheet1!CR278&lt;&gt;"", "Supported by other groups", "")</f>
        <v/>
      </c>
      <c r="AX278" s="45" t="str">
        <f>IF(Sheet1!CS278&lt;&gt;"", Sheet1!CS278, "")</f>
        <v/>
      </c>
      <c r="AY278" s="45" t="str">
        <f>IF(Sheet1!CT278="Y", "Yes", IF(Sheet1!CT278="N", "No", ""))</f>
        <v/>
      </c>
      <c r="AZ278" s="45" t="str">
        <f>IF(Sheet1!CU278="Y", "Yes", IF(Sheet1!CU278="N", "No", ""))</f>
        <v/>
      </c>
      <c r="BA278" s="45" t="str">
        <f>IF(Sheet1!CV278&lt;&gt;"", "Yes", "")</f>
        <v/>
      </c>
      <c r="BB278" s="45" t="str">
        <f>IF(Sheet1!CW278&lt;&gt;"", "Yes", "")</f>
        <v/>
      </c>
      <c r="BC278" s="45" t="str">
        <f>IF(Sheet1!CX278&lt;&gt;"", "Yes", "")</f>
        <v/>
      </c>
      <c r="BD278" s="45" t="str">
        <f>IF(Sheet1!CY278&lt;&gt;"", "Yes", "")</f>
        <v/>
      </c>
      <c r="BE278" s="45" t="str">
        <f>IF(Sheet1!CZ278="N", "Didn't see one", IF(Sheet1!CZ278="Y", IF(Sheet1!DA278="Y", "It helped", IF(Sheet1!DA278="N", "It didn't help", "")), ""))</f>
        <v/>
      </c>
      <c r="BF278" s="45" t="str">
        <f>IF(Sheet1!DB278&lt;&gt;"", Sheet1!DB278, "")</f>
        <v/>
      </c>
      <c r="BG278" s="45" t="str">
        <f>IF(Sheet1!DC278="Y", "Yes", IF(Sheet1!DC278="N", "No", ""))</f>
        <v/>
      </c>
      <c r="BH278" s="45" t="str">
        <f>IF(Sheet1!DD278="Y", "Yes", IF(Sheet1!DD278="N", "No", ""))</f>
        <v/>
      </c>
      <c r="BI278" s="45" t="str">
        <f>IF(Sheet1!DE278&lt;&gt;"", "Before", IF(Sheet1!DF278&lt;&gt;"", "After", IF(Sheet1!DG278&lt;&gt;"", "Never in a gang","")))</f>
        <v/>
      </c>
      <c r="BJ278" s="45" t="str">
        <f>IF(Sheet1!DG278&lt;&gt;"", "", IF(Sheet1!DH278&lt;&gt;"", Sheet1!DH278, ""))</f>
        <v/>
      </c>
      <c r="BK278" s="45" t="str">
        <f>IF(Sheet1!DI278="Y", "Yes", IF(Sheet1!DI278="N", "No", ""))</f>
        <v/>
      </c>
      <c r="BL278" s="45" t="str">
        <f>IF(Sheet1!DI278="Y", IF(Sheet1!DJ278&lt;&gt;"", Sheet1!DJ278, ""), "")</f>
        <v/>
      </c>
      <c r="BM278" s="45" t="str">
        <f>IF(Sheet1!DL278&lt;&gt;"", Sheet1!DL278, "")</f>
        <v/>
      </c>
      <c r="BN278" s="45" t="str">
        <f>IF(Sheet1!DM278="Y", "Yes", IF(Sheet1!DM278="N", "No", ""))</f>
        <v/>
      </c>
    </row>
    <row r="279" spans="2:66">
      <c r="B279" s="32" t="str">
        <f>IF(Sheet1!B279="M","Male", IF(Sheet1!B279="F","Female",""))</f>
        <v/>
      </c>
      <c r="C279" s="32" t="str">
        <f>IF(Sheet1!C279&lt;&gt;"","&lt;20",IF(Sheet1!D279&lt;&gt;"","21-30",IF(Sheet1!E279&lt;&gt;"","31-40",(IF(Sheet1!F279&lt;&gt;"","41-50",IF(Sheet1!G279&lt;&gt;"","50+",""))))))</f>
        <v/>
      </c>
      <c r="D279" s="32" t="str">
        <f>IF(Sheet1!H279&lt;&gt;"","Latino",IF(Sheet1!I279&lt;&gt;"", "White", IF(Sheet1!J279&lt;&gt;"", "Asian", IF(Sheet1!K279&lt;&gt;"", "African-American",IF(Sheet1!L279&lt;&gt;"", "Other","")))))</f>
        <v/>
      </c>
      <c r="E279" s="32" t="str">
        <f>IF(Sheet1!M279="N","No",IF(Sheet1!M279="Y","Yes",""))</f>
        <v/>
      </c>
      <c r="F279" s="32" t="str">
        <f>IF(Sheet1!N279&lt;&gt;"","Primary",IF(Sheet1!O279&lt;&gt;"","Middle",IF(Sheet1!P279&lt;&gt;"","Some HS",IF(Sheet1!Q279&lt;&gt;"","HS Diploma",IF(Sheet1!R279&lt;&gt;"","Some College",IF(Sheet1!S279&lt;&gt;"","College Diploma",""))))))</f>
        <v/>
      </c>
      <c r="G279" s="32" t="str">
        <f>IF(Sheet1!U279&lt;&gt;"", "&lt;5", IF(Sheet1!V279&lt;&gt;"", "5-19", IF(Sheet1!W279&lt;&gt;"", "20-40", IF(Sheet1!X279&lt;&gt;"", "&gt;40",""))))</f>
        <v/>
      </c>
      <c r="H279" s="32" t="str">
        <f>IF(Sheet1!Y279&lt;&gt;"", "Parents", IF(Sheet1!Z279&lt;&gt;"", "Illegal Activity", IF(Sheet1!AA279&lt;&gt;"", "Gov't Support", IF(Sheet1!AB279&lt;&gt;"", "Other",""))))</f>
        <v/>
      </c>
      <c r="I279" s="32" t="str">
        <f>IF(Sheet1!AC279="Y", "Yes", IF(Sheet1!AC279="N", "No", ""))</f>
        <v/>
      </c>
      <c r="J279" s="32" t="str">
        <f>IF(Sheet1!AD279="N", "0", IF(Sheet1!AE279&lt;&gt;"", "1", IF(Sheet1!AF279&lt;&gt;"", "2-3", IF(Sheet1!AG279&lt;&gt;"", "4-6", IF(Sheet1!AH279&lt;&gt;"", "7+","")))))</f>
        <v/>
      </c>
      <c r="K279" s="32" t="str">
        <f>IF(Sheet1!AI279&lt;&gt;"", "English", IF(Sheet1!AJ279&lt;&gt;"", "Spanish", IF(Sheet1!AK279&lt;&gt;"", "Other","")))</f>
        <v/>
      </c>
      <c r="L279" s="32" t="str">
        <f>IF(Sheet1!AL279&lt;&gt;"","&lt;$20,000",IF(Sheet1!AM279&lt;&gt;"","$20-49K",IF(Sheet1!AN279&lt;&gt;"","$50-100K",IF(Sheet1!AO279&lt;&gt;"","&gt;$100K",""))))</f>
        <v/>
      </c>
      <c r="M279" s="32" t="str">
        <f>IF(Sheet1!AP279="Y", "Yes", IF(Sheet1!AP279="N", "No",""))</f>
        <v/>
      </c>
      <c r="N279" s="51" t="str">
        <f>IF(Sheet1!AQ279="Y", "Yes", IF(Sheet1!AQ279="N", "No",""))</f>
        <v/>
      </c>
      <c r="O279" s="45" t="str">
        <f>IF(Sheet1!AR279="N", 0, IF(Sheet1!AS279&lt;&gt;"", Sheet1!AS279, ""))</f>
        <v/>
      </c>
      <c r="P279" s="45" t="str">
        <f>IF(Sheet1!AT279&lt;&gt;"", "Never", IF(Sheet1!AU279&lt;&gt;"", "Sometimes", IF(Sheet1!AV279&lt;&gt;"", "Often", IF(Sheet1!AW279&lt;&gt;"", "Always",""))))</f>
        <v/>
      </c>
      <c r="Q279" s="45" t="str">
        <f>IF(Sheet1!AX279="Y", "Yes", IF(Sheet1!AX279="N", "No",""))</f>
        <v/>
      </c>
      <c r="R279" s="45" t="str">
        <f>IF(Sheet1!AY279="Y", IF(Sheet1!AZ279&lt;&gt;"", Sheet1!AZ279-Sheet1!DK279+Sheet1!DL279, ""),"")</f>
        <v/>
      </c>
      <c r="S279" s="45" t="str">
        <f>IF(Sheet1!BA279="Y", IF(Sheet1!BB279&lt;&gt;"", Sheet1!BB279-Sheet1!DK279+Sheet1!DL279, ""),"")</f>
        <v/>
      </c>
      <c r="T279" s="45" t="str">
        <f>IF(Sheet1!BC279="Y", IF(Sheet1!BD279&lt;&gt;"", Sheet1!BD279-Sheet1!DK279+Sheet1!DL279, ""),"")</f>
        <v/>
      </c>
      <c r="U279" s="45" t="str">
        <f>IF(Sheet1!BE279="Y", IF(Sheet1!BF279&lt;&gt;"", Sheet1!BF279-Sheet1!DK279+Sheet1!DL279, ""),"")</f>
        <v/>
      </c>
      <c r="V279" s="45" t="str">
        <f>IF(Sheet1!BG279&lt;&gt;"", Sheet1!BG279,"")</f>
        <v/>
      </c>
      <c r="W279" s="45" t="str">
        <f>IF(Sheet1!BH279&lt;&gt;"", Sheet1!BH279,"")</f>
        <v/>
      </c>
      <c r="X279" s="45" t="str">
        <f>IF(Sheet1!BI279&lt;&gt;"", Sheet1!BI279,"")</f>
        <v/>
      </c>
      <c r="Y279" s="45" t="str">
        <f>IF(Sheet1!BJ279="N", 0, IF(Sheet1!BK279&lt;&gt;"", Sheet1!BK279,""))</f>
        <v/>
      </c>
      <c r="Z279" s="45" t="str">
        <f>IF(Sheet1!BK279="N", 0, IF(Sheet1!BL279&lt;&gt;"", Sheet1!BL279,""))</f>
        <v/>
      </c>
      <c r="AA279" s="45" t="str">
        <f>IF(Sheet1!BN279&lt;&gt;"", Sheet1!BN279, "")</f>
        <v/>
      </c>
      <c r="AB279" s="45" t="str">
        <f>IF(Sheet1!BO279="Y", "Yes", IF(Sheet1!BO279="N", "No", IF(Sheet1!BO279="NA", "NA","")))</f>
        <v/>
      </c>
      <c r="AC279" s="45" t="str">
        <f>IF(Sheet1!BO279="N", "No", IF(Sheet1!BO279="NA", "No kids", IF(Sheet1!BP279="Y", "Enough", IF(Sheet1!BP279="N", "Not enough", ""))))</f>
        <v/>
      </c>
      <c r="AD279" s="45" t="str">
        <f>IF(Sheet1!BQ279="Y", "Yes", IF(Sheet1!BQ279="N", "No",""))</f>
        <v/>
      </c>
      <c r="AE279" s="45" t="str">
        <f>IF(Sheet1!BR279&lt;&gt;"", Sheet1!BR279, "")</f>
        <v/>
      </c>
      <c r="AF279" s="45" t="str">
        <f>IF(Sheet1!BS279&lt;&gt;"", "Yes", IF(Sheet1!BT279&lt;&gt;"", "No", IF(Sheet1!BU279&lt;&gt;"", "No surviving parent", IF(Sheet1!BV279&lt;&gt;"", "Don't know",""))))</f>
        <v/>
      </c>
      <c r="AG279" s="45" t="str">
        <f>IF(Sheet1!BW279&lt;&gt;"", "Yes", IF(Sheet1!BX279&lt;&gt;"", "No", IF(Sheet1!BY279&lt;&gt;"", "No surviving parent", IF(Sheet1!BZ279&lt;&gt;"", "Don't know",""))))</f>
        <v/>
      </c>
      <c r="AH279" s="45" t="str">
        <f>IF(Sheet1!CA279&lt;&gt;"", "Yes","")</f>
        <v/>
      </c>
      <c r="AI279" s="45" t="str">
        <f>IF(Sheet1!CB279&lt;&gt;"", "Yes","")</f>
        <v/>
      </c>
      <c r="AJ279" s="45" t="str">
        <f>IF(Sheet1!CC279&lt;&gt;"", "Yes","")</f>
        <v/>
      </c>
      <c r="AK279" s="45" t="str">
        <f>IF(Sheet1!CD279&lt;&gt;"", "Yes","")</f>
        <v/>
      </c>
      <c r="AL279" s="45" t="str">
        <f>IF(Sheet1!CE279&lt;&gt;"", "Yes","")</f>
        <v/>
      </c>
      <c r="AM279" s="45" t="str">
        <f>IF(Sheet1!CF279&lt;&gt;"", Sheet1!CF279, "")</f>
        <v/>
      </c>
      <c r="AN279" s="45" t="str">
        <f>IF(Sheet1!CG279="Y", "Yes", IF(Sheet1!CG279="N", "No",""))</f>
        <v/>
      </c>
      <c r="AO279" s="45" t="str">
        <f>IF(Sheet1!CH279&lt;&gt;"", Sheet1!CH279, "")</f>
        <v/>
      </c>
      <c r="AP279" s="45" t="str">
        <f>IF(Sheet1!CI279&lt;&gt;"", "No family support", IF(Sheet1!CJ279&lt;&gt;"", "A little family support", IF(Sheet1!CK279&lt;&gt;"", "A lot of family support","")))</f>
        <v/>
      </c>
      <c r="AQ279" s="45" t="str">
        <f>IF(Sheet1!CL279&lt;&gt;"", Sheet1!CL279, "")</f>
        <v/>
      </c>
      <c r="AR279" s="45" t="str">
        <f>IF(Sheet1!CM279="Y", "Yes", IF(Sheet1!CM279="N", "No",""))</f>
        <v/>
      </c>
      <c r="AS279" s="45" t="str">
        <f>IF(Sheet1!CN279&lt;&gt;"", "Boys and Girls Club was supportive", "")</f>
        <v/>
      </c>
      <c r="AT279" s="45" t="str">
        <f>IF(Sheet1!CO279&lt;&gt;"", "Supported by Reach program", "")</f>
        <v/>
      </c>
      <c r="AU279" s="45" t="str">
        <f>IF(Sheet1!CP279&lt;&gt;"", "Supported by Girls Inc", "")</f>
        <v/>
      </c>
      <c r="AV279" s="45" t="str">
        <f>IF(Sheet1!CQ279&lt;&gt;"", "Supported by sports teams", "")</f>
        <v/>
      </c>
      <c r="AW279" s="45" t="str">
        <f>IF(Sheet1!CR279&lt;&gt;"", "Supported by other groups", "")</f>
        <v/>
      </c>
      <c r="AX279" s="45" t="str">
        <f>IF(Sheet1!CS279&lt;&gt;"", Sheet1!CS279, "")</f>
        <v/>
      </c>
      <c r="AY279" s="45" t="str">
        <f>IF(Sheet1!CT279="Y", "Yes", IF(Sheet1!CT279="N", "No", ""))</f>
        <v/>
      </c>
      <c r="AZ279" s="45" t="str">
        <f>IF(Sheet1!CU279="Y", "Yes", IF(Sheet1!CU279="N", "No", ""))</f>
        <v/>
      </c>
      <c r="BA279" s="45" t="str">
        <f>IF(Sheet1!CV279&lt;&gt;"", "Yes", "")</f>
        <v/>
      </c>
      <c r="BB279" s="45" t="str">
        <f>IF(Sheet1!CW279&lt;&gt;"", "Yes", "")</f>
        <v/>
      </c>
      <c r="BC279" s="45" t="str">
        <f>IF(Sheet1!CX279&lt;&gt;"", "Yes", "")</f>
        <v/>
      </c>
      <c r="BD279" s="45" t="str">
        <f>IF(Sheet1!CY279&lt;&gt;"", "Yes", "")</f>
        <v/>
      </c>
      <c r="BE279" s="45" t="str">
        <f>IF(Sheet1!CZ279="N", "Didn't see one", IF(Sheet1!CZ279="Y", IF(Sheet1!DA279="Y", "It helped", IF(Sheet1!DA279="N", "It didn't help", "")), ""))</f>
        <v/>
      </c>
      <c r="BF279" s="45" t="str">
        <f>IF(Sheet1!DB279&lt;&gt;"", Sheet1!DB279, "")</f>
        <v/>
      </c>
      <c r="BG279" s="45" t="str">
        <f>IF(Sheet1!DC279="Y", "Yes", IF(Sheet1!DC279="N", "No", ""))</f>
        <v/>
      </c>
      <c r="BH279" s="45" t="str">
        <f>IF(Sheet1!DD279="Y", "Yes", IF(Sheet1!DD279="N", "No", ""))</f>
        <v/>
      </c>
      <c r="BI279" s="45" t="str">
        <f>IF(Sheet1!DE279&lt;&gt;"", "Before", IF(Sheet1!DF279&lt;&gt;"", "After", IF(Sheet1!DG279&lt;&gt;"", "Never in a gang","")))</f>
        <v/>
      </c>
      <c r="BJ279" s="45" t="str">
        <f>IF(Sheet1!DG279&lt;&gt;"", "", IF(Sheet1!DH279&lt;&gt;"", Sheet1!DH279, ""))</f>
        <v/>
      </c>
      <c r="BK279" s="45" t="str">
        <f>IF(Sheet1!DI279="Y", "Yes", IF(Sheet1!DI279="N", "No", ""))</f>
        <v/>
      </c>
      <c r="BL279" s="45" t="str">
        <f>IF(Sheet1!DI279="Y", IF(Sheet1!DJ279&lt;&gt;"", Sheet1!DJ279, ""), "")</f>
        <v/>
      </c>
      <c r="BM279" s="45" t="str">
        <f>IF(Sheet1!DL279&lt;&gt;"", Sheet1!DL279, "")</f>
        <v/>
      </c>
      <c r="BN279" s="45" t="str">
        <f>IF(Sheet1!DM279="Y", "Yes", IF(Sheet1!DM279="N", "No", ""))</f>
        <v/>
      </c>
    </row>
    <row r="280" spans="2:66">
      <c r="B280" s="32" t="str">
        <f>IF(Sheet1!B280="M","Male", IF(Sheet1!B280="F","Female",""))</f>
        <v/>
      </c>
      <c r="C280" s="32" t="str">
        <f>IF(Sheet1!C280&lt;&gt;"","&lt;20",IF(Sheet1!D280&lt;&gt;"","21-30",IF(Sheet1!E280&lt;&gt;"","31-40",(IF(Sheet1!F280&lt;&gt;"","41-50",IF(Sheet1!G280&lt;&gt;"","50+",""))))))</f>
        <v/>
      </c>
      <c r="D280" s="32" t="str">
        <f>IF(Sheet1!H280&lt;&gt;"","Latino",IF(Sheet1!I280&lt;&gt;"", "White", IF(Sheet1!J280&lt;&gt;"", "Asian", IF(Sheet1!K280&lt;&gt;"", "African-American",IF(Sheet1!L280&lt;&gt;"", "Other","")))))</f>
        <v/>
      </c>
      <c r="E280" s="32" t="str">
        <f>IF(Sheet1!M280="N","No",IF(Sheet1!M280="Y","Yes",""))</f>
        <v/>
      </c>
      <c r="F280" s="32" t="str">
        <f>IF(Sheet1!N280&lt;&gt;"","Primary",IF(Sheet1!O280&lt;&gt;"","Middle",IF(Sheet1!P280&lt;&gt;"","Some HS",IF(Sheet1!Q280&lt;&gt;"","HS Diploma",IF(Sheet1!R280&lt;&gt;"","Some College",IF(Sheet1!S280&lt;&gt;"","College Diploma",""))))))</f>
        <v/>
      </c>
      <c r="G280" s="32" t="str">
        <f>IF(Sheet1!U280&lt;&gt;"", "&lt;5", IF(Sheet1!V280&lt;&gt;"", "5-19", IF(Sheet1!W280&lt;&gt;"", "20-40", IF(Sheet1!X280&lt;&gt;"", "&gt;40",""))))</f>
        <v/>
      </c>
      <c r="H280" s="32" t="str">
        <f>IF(Sheet1!Y280&lt;&gt;"", "Parents", IF(Sheet1!Z280&lt;&gt;"", "Illegal Activity", IF(Sheet1!AA280&lt;&gt;"", "Gov't Support", IF(Sheet1!AB280&lt;&gt;"", "Other",""))))</f>
        <v/>
      </c>
      <c r="I280" s="32" t="str">
        <f>IF(Sheet1!AC280="Y", "Yes", IF(Sheet1!AC280="N", "No", ""))</f>
        <v/>
      </c>
      <c r="J280" s="32" t="str">
        <f>IF(Sheet1!AD280="N", "0", IF(Sheet1!AE280&lt;&gt;"", "1", IF(Sheet1!AF280&lt;&gt;"", "2-3", IF(Sheet1!AG280&lt;&gt;"", "4-6", IF(Sheet1!AH280&lt;&gt;"", "7+","")))))</f>
        <v/>
      </c>
      <c r="K280" s="32" t="str">
        <f>IF(Sheet1!AI280&lt;&gt;"", "English", IF(Sheet1!AJ280&lt;&gt;"", "Spanish", IF(Sheet1!AK280&lt;&gt;"", "Other","")))</f>
        <v/>
      </c>
      <c r="L280" s="32" t="str">
        <f>IF(Sheet1!AL280&lt;&gt;"","&lt;$20,000",IF(Sheet1!AM280&lt;&gt;"","$20-49K",IF(Sheet1!AN280&lt;&gt;"","$50-100K",IF(Sheet1!AO280&lt;&gt;"","&gt;$100K",""))))</f>
        <v/>
      </c>
      <c r="M280" s="32" t="str">
        <f>IF(Sheet1!AP280="Y", "Yes", IF(Sheet1!AP280="N", "No",""))</f>
        <v/>
      </c>
      <c r="N280" s="51" t="str">
        <f>IF(Sheet1!AQ280="Y", "Yes", IF(Sheet1!AQ280="N", "No",""))</f>
        <v/>
      </c>
      <c r="O280" s="45" t="str">
        <f>IF(Sheet1!AR280="N", 0, IF(Sheet1!AS280&lt;&gt;"", Sheet1!AS280, ""))</f>
        <v/>
      </c>
      <c r="P280" s="45" t="str">
        <f>IF(Sheet1!AT280&lt;&gt;"", "Never", IF(Sheet1!AU280&lt;&gt;"", "Sometimes", IF(Sheet1!AV280&lt;&gt;"", "Often", IF(Sheet1!AW280&lt;&gt;"", "Always",""))))</f>
        <v/>
      </c>
      <c r="Q280" s="45" t="str">
        <f>IF(Sheet1!AX280="Y", "Yes", IF(Sheet1!AX280="N", "No",""))</f>
        <v/>
      </c>
      <c r="R280" s="45" t="str">
        <f>IF(Sheet1!AY280="Y", IF(Sheet1!AZ280&lt;&gt;"", Sheet1!AZ280-Sheet1!DK280+Sheet1!DL280, ""),"")</f>
        <v/>
      </c>
      <c r="S280" s="45" t="str">
        <f>IF(Sheet1!BA280="Y", IF(Sheet1!BB280&lt;&gt;"", Sheet1!BB280-Sheet1!DK280+Sheet1!DL280, ""),"")</f>
        <v/>
      </c>
      <c r="T280" s="45" t="str">
        <f>IF(Sheet1!BC280="Y", IF(Sheet1!BD280&lt;&gt;"", Sheet1!BD280-Sheet1!DK280+Sheet1!DL280, ""),"")</f>
        <v/>
      </c>
      <c r="U280" s="45" t="str">
        <f>IF(Sheet1!BE280="Y", IF(Sheet1!BF280&lt;&gt;"", Sheet1!BF280-Sheet1!DK280+Sheet1!DL280, ""),"")</f>
        <v/>
      </c>
      <c r="V280" s="45" t="str">
        <f>IF(Sheet1!BG280&lt;&gt;"", Sheet1!BG280,"")</f>
        <v/>
      </c>
      <c r="W280" s="45" t="str">
        <f>IF(Sheet1!BH280&lt;&gt;"", Sheet1!BH280,"")</f>
        <v/>
      </c>
      <c r="X280" s="45" t="str">
        <f>IF(Sheet1!BI280&lt;&gt;"", Sheet1!BI280,"")</f>
        <v/>
      </c>
      <c r="Y280" s="45" t="str">
        <f>IF(Sheet1!BJ280="N", 0, IF(Sheet1!BK280&lt;&gt;"", Sheet1!BK280,""))</f>
        <v/>
      </c>
      <c r="Z280" s="45" t="str">
        <f>IF(Sheet1!BK280="N", 0, IF(Sheet1!BL280&lt;&gt;"", Sheet1!BL280,""))</f>
        <v/>
      </c>
      <c r="AA280" s="45" t="str">
        <f>IF(Sheet1!BN280&lt;&gt;"", Sheet1!BN280, "")</f>
        <v/>
      </c>
      <c r="AB280" s="45" t="str">
        <f>IF(Sheet1!BO280="Y", "Yes", IF(Sheet1!BO280="N", "No", IF(Sheet1!BO280="NA", "NA","")))</f>
        <v/>
      </c>
      <c r="AC280" s="45" t="str">
        <f>IF(Sheet1!BO280="N", "No", IF(Sheet1!BO280="NA", "No kids", IF(Sheet1!BP280="Y", "Enough", IF(Sheet1!BP280="N", "Not enough", ""))))</f>
        <v/>
      </c>
      <c r="AD280" s="45" t="str">
        <f>IF(Sheet1!BQ280="Y", "Yes", IF(Sheet1!BQ280="N", "No",""))</f>
        <v/>
      </c>
      <c r="AE280" s="45" t="str">
        <f>IF(Sheet1!BR280&lt;&gt;"", Sheet1!BR280, "")</f>
        <v/>
      </c>
      <c r="AF280" s="45" t="str">
        <f>IF(Sheet1!BS280&lt;&gt;"", "Yes", IF(Sheet1!BT280&lt;&gt;"", "No", IF(Sheet1!BU280&lt;&gt;"", "No surviving parent", IF(Sheet1!BV280&lt;&gt;"", "Don't know",""))))</f>
        <v/>
      </c>
      <c r="AG280" s="45" t="str">
        <f>IF(Sheet1!BW280&lt;&gt;"", "Yes", IF(Sheet1!BX280&lt;&gt;"", "No", IF(Sheet1!BY280&lt;&gt;"", "No surviving parent", IF(Sheet1!BZ280&lt;&gt;"", "Don't know",""))))</f>
        <v/>
      </c>
      <c r="AH280" s="45" t="str">
        <f>IF(Sheet1!CA280&lt;&gt;"", "Yes","")</f>
        <v/>
      </c>
      <c r="AI280" s="45" t="str">
        <f>IF(Sheet1!CB280&lt;&gt;"", "Yes","")</f>
        <v/>
      </c>
      <c r="AJ280" s="45" t="str">
        <f>IF(Sheet1!CC280&lt;&gt;"", "Yes","")</f>
        <v/>
      </c>
      <c r="AK280" s="45" t="str">
        <f>IF(Sheet1!CD280&lt;&gt;"", "Yes","")</f>
        <v/>
      </c>
      <c r="AL280" s="45" t="str">
        <f>IF(Sheet1!CE280&lt;&gt;"", "Yes","")</f>
        <v/>
      </c>
      <c r="AM280" s="45" t="str">
        <f>IF(Sheet1!CF280&lt;&gt;"", Sheet1!CF280, "")</f>
        <v/>
      </c>
      <c r="AN280" s="45" t="str">
        <f>IF(Sheet1!CG280="Y", "Yes", IF(Sheet1!CG280="N", "No",""))</f>
        <v/>
      </c>
      <c r="AO280" s="45" t="str">
        <f>IF(Sheet1!CH280&lt;&gt;"", Sheet1!CH280, "")</f>
        <v/>
      </c>
      <c r="AP280" s="45" t="str">
        <f>IF(Sheet1!CI280&lt;&gt;"", "No family support", IF(Sheet1!CJ280&lt;&gt;"", "A little family support", IF(Sheet1!CK280&lt;&gt;"", "A lot of family support","")))</f>
        <v/>
      </c>
      <c r="AQ280" s="45" t="str">
        <f>IF(Sheet1!CL280&lt;&gt;"", Sheet1!CL280, "")</f>
        <v/>
      </c>
      <c r="AR280" s="45" t="str">
        <f>IF(Sheet1!CM280="Y", "Yes", IF(Sheet1!CM280="N", "No",""))</f>
        <v/>
      </c>
      <c r="AS280" s="45" t="str">
        <f>IF(Sheet1!CN280&lt;&gt;"", "Boys and Girls Club was supportive", "")</f>
        <v/>
      </c>
      <c r="AT280" s="45" t="str">
        <f>IF(Sheet1!CO280&lt;&gt;"", "Supported by Reach program", "")</f>
        <v/>
      </c>
      <c r="AU280" s="45" t="str">
        <f>IF(Sheet1!CP280&lt;&gt;"", "Supported by Girls Inc", "")</f>
        <v/>
      </c>
      <c r="AV280" s="45" t="str">
        <f>IF(Sheet1!CQ280&lt;&gt;"", "Supported by sports teams", "")</f>
        <v/>
      </c>
      <c r="AW280" s="45" t="str">
        <f>IF(Sheet1!CR280&lt;&gt;"", "Supported by other groups", "")</f>
        <v/>
      </c>
      <c r="AX280" s="45" t="str">
        <f>IF(Sheet1!CS280&lt;&gt;"", Sheet1!CS280, "")</f>
        <v/>
      </c>
      <c r="AY280" s="45" t="str">
        <f>IF(Sheet1!CT280="Y", "Yes", IF(Sheet1!CT280="N", "No", ""))</f>
        <v/>
      </c>
      <c r="AZ280" s="45" t="str">
        <f>IF(Sheet1!CU280="Y", "Yes", IF(Sheet1!CU280="N", "No", ""))</f>
        <v/>
      </c>
      <c r="BA280" s="45" t="str">
        <f>IF(Sheet1!CV280&lt;&gt;"", "Yes", "")</f>
        <v/>
      </c>
      <c r="BB280" s="45" t="str">
        <f>IF(Sheet1!CW280&lt;&gt;"", "Yes", "")</f>
        <v/>
      </c>
      <c r="BC280" s="45" t="str">
        <f>IF(Sheet1!CX280&lt;&gt;"", "Yes", "")</f>
        <v/>
      </c>
      <c r="BD280" s="45" t="str">
        <f>IF(Sheet1!CY280&lt;&gt;"", "Yes", "")</f>
        <v/>
      </c>
      <c r="BE280" s="45" t="str">
        <f>IF(Sheet1!CZ280="N", "Didn't see one", IF(Sheet1!CZ280="Y", IF(Sheet1!DA280="Y", "It helped", IF(Sheet1!DA280="N", "It didn't help", "")), ""))</f>
        <v/>
      </c>
      <c r="BF280" s="45" t="str">
        <f>IF(Sheet1!DB280&lt;&gt;"", Sheet1!DB280, "")</f>
        <v/>
      </c>
      <c r="BG280" s="45" t="str">
        <f>IF(Sheet1!DC280="Y", "Yes", IF(Sheet1!DC280="N", "No", ""))</f>
        <v/>
      </c>
      <c r="BH280" s="45" t="str">
        <f>IF(Sheet1!DD280="Y", "Yes", IF(Sheet1!DD280="N", "No", ""))</f>
        <v/>
      </c>
      <c r="BI280" s="45" t="str">
        <f>IF(Sheet1!DE280&lt;&gt;"", "Before", IF(Sheet1!DF280&lt;&gt;"", "After", IF(Sheet1!DG280&lt;&gt;"", "Never in a gang","")))</f>
        <v/>
      </c>
      <c r="BJ280" s="45" t="str">
        <f>IF(Sheet1!DG280&lt;&gt;"", "", IF(Sheet1!DH280&lt;&gt;"", Sheet1!DH280, ""))</f>
        <v/>
      </c>
      <c r="BK280" s="45" t="str">
        <f>IF(Sheet1!DI280="Y", "Yes", IF(Sheet1!DI280="N", "No", ""))</f>
        <v/>
      </c>
      <c r="BL280" s="45" t="str">
        <f>IF(Sheet1!DI280="Y", IF(Sheet1!DJ280&lt;&gt;"", Sheet1!DJ280, ""), "")</f>
        <v/>
      </c>
      <c r="BM280" s="45" t="str">
        <f>IF(Sheet1!DL280&lt;&gt;"", Sheet1!DL280, "")</f>
        <v/>
      </c>
      <c r="BN280" s="45" t="str">
        <f>IF(Sheet1!DM280="Y", "Yes", IF(Sheet1!DM280="N", "No", ""))</f>
        <v/>
      </c>
    </row>
    <row r="281" spans="2:66">
      <c r="B281" s="32" t="str">
        <f>IF(Sheet1!B281="M","Male", IF(Sheet1!B281="F","Female",""))</f>
        <v/>
      </c>
      <c r="C281" s="32" t="str">
        <f>IF(Sheet1!C281&lt;&gt;"","&lt;20",IF(Sheet1!D281&lt;&gt;"","21-30",IF(Sheet1!E281&lt;&gt;"","31-40",(IF(Sheet1!F281&lt;&gt;"","41-50",IF(Sheet1!G281&lt;&gt;"","50+",""))))))</f>
        <v/>
      </c>
      <c r="D281" s="32" t="str">
        <f>IF(Sheet1!H281&lt;&gt;"","Latino",IF(Sheet1!I281&lt;&gt;"", "White", IF(Sheet1!J281&lt;&gt;"", "Asian", IF(Sheet1!K281&lt;&gt;"", "African-American",IF(Sheet1!L281&lt;&gt;"", "Other","")))))</f>
        <v/>
      </c>
      <c r="E281" s="32" t="str">
        <f>IF(Sheet1!M281="N","No",IF(Sheet1!M281="Y","Yes",""))</f>
        <v/>
      </c>
      <c r="F281" s="32" t="str">
        <f>IF(Sheet1!N281&lt;&gt;"","Primary",IF(Sheet1!O281&lt;&gt;"","Middle",IF(Sheet1!P281&lt;&gt;"","Some HS",IF(Sheet1!Q281&lt;&gt;"","HS Diploma",IF(Sheet1!R281&lt;&gt;"","Some College",IF(Sheet1!S281&lt;&gt;"","College Diploma",""))))))</f>
        <v/>
      </c>
      <c r="G281" s="32" t="str">
        <f>IF(Sheet1!U281&lt;&gt;"", "&lt;5", IF(Sheet1!V281&lt;&gt;"", "5-19", IF(Sheet1!W281&lt;&gt;"", "20-40", IF(Sheet1!X281&lt;&gt;"", "&gt;40",""))))</f>
        <v/>
      </c>
      <c r="H281" s="32" t="str">
        <f>IF(Sheet1!Y281&lt;&gt;"", "Parents", IF(Sheet1!Z281&lt;&gt;"", "Illegal Activity", IF(Sheet1!AA281&lt;&gt;"", "Gov't Support", IF(Sheet1!AB281&lt;&gt;"", "Other",""))))</f>
        <v/>
      </c>
      <c r="I281" s="32" t="str">
        <f>IF(Sheet1!AC281="Y", "Yes", IF(Sheet1!AC281="N", "No", ""))</f>
        <v/>
      </c>
      <c r="J281" s="32" t="str">
        <f>IF(Sheet1!AD281="N", "0", IF(Sheet1!AE281&lt;&gt;"", "1", IF(Sheet1!AF281&lt;&gt;"", "2-3", IF(Sheet1!AG281&lt;&gt;"", "4-6", IF(Sheet1!AH281&lt;&gt;"", "7+","")))))</f>
        <v/>
      </c>
      <c r="K281" s="32" t="str">
        <f>IF(Sheet1!AI281&lt;&gt;"", "English", IF(Sheet1!AJ281&lt;&gt;"", "Spanish", IF(Sheet1!AK281&lt;&gt;"", "Other","")))</f>
        <v/>
      </c>
      <c r="L281" s="32" t="str">
        <f>IF(Sheet1!AL281&lt;&gt;"","&lt;$20,000",IF(Sheet1!AM281&lt;&gt;"","$20-49K",IF(Sheet1!AN281&lt;&gt;"","$50-100K",IF(Sheet1!AO281&lt;&gt;"","&gt;$100K",""))))</f>
        <v/>
      </c>
      <c r="M281" s="32" t="str">
        <f>IF(Sheet1!AP281="Y", "Yes", IF(Sheet1!AP281="N", "No",""))</f>
        <v/>
      </c>
      <c r="N281" s="51" t="str">
        <f>IF(Sheet1!AQ281="Y", "Yes", IF(Sheet1!AQ281="N", "No",""))</f>
        <v/>
      </c>
      <c r="O281" s="45" t="str">
        <f>IF(Sheet1!AR281="N", 0, IF(Sheet1!AS281&lt;&gt;"", Sheet1!AS281, ""))</f>
        <v/>
      </c>
      <c r="P281" s="45" t="str">
        <f>IF(Sheet1!AT281&lt;&gt;"", "Never", IF(Sheet1!AU281&lt;&gt;"", "Sometimes", IF(Sheet1!AV281&lt;&gt;"", "Often", IF(Sheet1!AW281&lt;&gt;"", "Always",""))))</f>
        <v/>
      </c>
      <c r="Q281" s="45" t="str">
        <f>IF(Sheet1!AX281="Y", "Yes", IF(Sheet1!AX281="N", "No",""))</f>
        <v/>
      </c>
      <c r="R281" s="45" t="str">
        <f>IF(Sheet1!AY281="Y", IF(Sheet1!AZ281&lt;&gt;"", Sheet1!AZ281-Sheet1!DK281+Sheet1!DL281, ""),"")</f>
        <v/>
      </c>
      <c r="S281" s="45" t="str">
        <f>IF(Sheet1!BA281="Y", IF(Sheet1!BB281&lt;&gt;"", Sheet1!BB281-Sheet1!DK281+Sheet1!DL281, ""),"")</f>
        <v/>
      </c>
      <c r="T281" s="45" t="str">
        <f>IF(Sheet1!BC281="Y", IF(Sheet1!BD281&lt;&gt;"", Sheet1!BD281-Sheet1!DK281+Sheet1!DL281, ""),"")</f>
        <v/>
      </c>
      <c r="U281" s="45" t="str">
        <f>IF(Sheet1!BE281="Y", IF(Sheet1!BF281&lt;&gt;"", Sheet1!BF281-Sheet1!DK281+Sheet1!DL281, ""),"")</f>
        <v/>
      </c>
      <c r="V281" s="45" t="str">
        <f>IF(Sheet1!BG281&lt;&gt;"", Sheet1!BG281,"")</f>
        <v/>
      </c>
      <c r="W281" s="45" t="str">
        <f>IF(Sheet1!BH281&lt;&gt;"", Sheet1!BH281,"")</f>
        <v/>
      </c>
      <c r="X281" s="45" t="str">
        <f>IF(Sheet1!BI281&lt;&gt;"", Sheet1!BI281,"")</f>
        <v/>
      </c>
      <c r="Y281" s="45" t="str">
        <f>IF(Sheet1!BJ281="N", 0, IF(Sheet1!BK281&lt;&gt;"", Sheet1!BK281,""))</f>
        <v/>
      </c>
      <c r="Z281" s="45" t="str">
        <f>IF(Sheet1!BK281="N", 0, IF(Sheet1!BL281&lt;&gt;"", Sheet1!BL281,""))</f>
        <v/>
      </c>
      <c r="AA281" s="45" t="str">
        <f>IF(Sheet1!BN281&lt;&gt;"", Sheet1!BN281, "")</f>
        <v/>
      </c>
      <c r="AB281" s="45" t="str">
        <f>IF(Sheet1!BO281="Y", "Yes", IF(Sheet1!BO281="N", "No", IF(Sheet1!BO281="NA", "NA","")))</f>
        <v/>
      </c>
      <c r="AC281" s="45" t="str">
        <f>IF(Sheet1!BO281="N", "No", IF(Sheet1!BO281="NA", "No kids", IF(Sheet1!BP281="Y", "Enough", IF(Sheet1!BP281="N", "Not enough", ""))))</f>
        <v/>
      </c>
      <c r="AD281" s="45" t="str">
        <f>IF(Sheet1!BQ281="Y", "Yes", IF(Sheet1!BQ281="N", "No",""))</f>
        <v/>
      </c>
      <c r="AE281" s="45" t="str">
        <f>IF(Sheet1!BR281&lt;&gt;"", Sheet1!BR281, "")</f>
        <v/>
      </c>
      <c r="AF281" s="45" t="str">
        <f>IF(Sheet1!BS281&lt;&gt;"", "Yes", IF(Sheet1!BT281&lt;&gt;"", "No", IF(Sheet1!BU281&lt;&gt;"", "No surviving parent", IF(Sheet1!BV281&lt;&gt;"", "Don't know",""))))</f>
        <v/>
      </c>
      <c r="AG281" s="45" t="str">
        <f>IF(Sheet1!BW281&lt;&gt;"", "Yes", IF(Sheet1!BX281&lt;&gt;"", "No", IF(Sheet1!BY281&lt;&gt;"", "No surviving parent", IF(Sheet1!BZ281&lt;&gt;"", "Don't know",""))))</f>
        <v/>
      </c>
      <c r="AH281" s="45" t="str">
        <f>IF(Sheet1!CA281&lt;&gt;"", "Yes","")</f>
        <v/>
      </c>
      <c r="AI281" s="45" t="str">
        <f>IF(Sheet1!CB281&lt;&gt;"", "Yes","")</f>
        <v/>
      </c>
      <c r="AJ281" s="45" t="str">
        <f>IF(Sheet1!CC281&lt;&gt;"", "Yes","")</f>
        <v/>
      </c>
      <c r="AK281" s="45" t="str">
        <f>IF(Sheet1!CD281&lt;&gt;"", "Yes","")</f>
        <v/>
      </c>
      <c r="AL281" s="45" t="str">
        <f>IF(Sheet1!CE281&lt;&gt;"", "Yes","")</f>
        <v/>
      </c>
      <c r="AM281" s="45" t="str">
        <f>IF(Sheet1!CF281&lt;&gt;"", Sheet1!CF281, "")</f>
        <v/>
      </c>
      <c r="AN281" s="45" t="str">
        <f>IF(Sheet1!CG281="Y", "Yes", IF(Sheet1!CG281="N", "No",""))</f>
        <v/>
      </c>
      <c r="AO281" s="45" t="str">
        <f>IF(Sheet1!CH281&lt;&gt;"", Sheet1!CH281, "")</f>
        <v/>
      </c>
      <c r="AP281" s="45" t="str">
        <f>IF(Sheet1!CI281&lt;&gt;"", "No family support", IF(Sheet1!CJ281&lt;&gt;"", "A little family support", IF(Sheet1!CK281&lt;&gt;"", "A lot of family support","")))</f>
        <v/>
      </c>
      <c r="AQ281" s="45" t="str">
        <f>IF(Sheet1!CL281&lt;&gt;"", Sheet1!CL281, "")</f>
        <v/>
      </c>
      <c r="AR281" s="45" t="str">
        <f>IF(Sheet1!CM281="Y", "Yes", IF(Sheet1!CM281="N", "No",""))</f>
        <v/>
      </c>
      <c r="AS281" s="45" t="str">
        <f>IF(Sheet1!CN281&lt;&gt;"", "Boys and Girls Club was supportive", "")</f>
        <v/>
      </c>
      <c r="AT281" s="45" t="str">
        <f>IF(Sheet1!CO281&lt;&gt;"", "Supported by Reach program", "")</f>
        <v/>
      </c>
      <c r="AU281" s="45" t="str">
        <f>IF(Sheet1!CP281&lt;&gt;"", "Supported by Girls Inc", "")</f>
        <v/>
      </c>
      <c r="AV281" s="45" t="str">
        <f>IF(Sheet1!CQ281&lt;&gt;"", "Supported by sports teams", "")</f>
        <v/>
      </c>
      <c r="AW281" s="45" t="str">
        <f>IF(Sheet1!CR281&lt;&gt;"", "Supported by other groups", "")</f>
        <v/>
      </c>
      <c r="AX281" s="45" t="str">
        <f>IF(Sheet1!CS281&lt;&gt;"", Sheet1!CS281, "")</f>
        <v/>
      </c>
      <c r="AY281" s="45" t="str">
        <f>IF(Sheet1!CT281="Y", "Yes", IF(Sheet1!CT281="N", "No", ""))</f>
        <v/>
      </c>
      <c r="AZ281" s="45" t="str">
        <f>IF(Sheet1!CU281="Y", "Yes", IF(Sheet1!CU281="N", "No", ""))</f>
        <v/>
      </c>
      <c r="BA281" s="45" t="str">
        <f>IF(Sheet1!CV281&lt;&gt;"", "Yes", "")</f>
        <v/>
      </c>
      <c r="BB281" s="45" t="str">
        <f>IF(Sheet1!CW281&lt;&gt;"", "Yes", "")</f>
        <v/>
      </c>
      <c r="BC281" s="45" t="str">
        <f>IF(Sheet1!CX281&lt;&gt;"", "Yes", "")</f>
        <v/>
      </c>
      <c r="BD281" s="45" t="str">
        <f>IF(Sheet1!CY281&lt;&gt;"", "Yes", "")</f>
        <v/>
      </c>
      <c r="BE281" s="45" t="str">
        <f>IF(Sheet1!CZ281="N", "Didn't see one", IF(Sheet1!CZ281="Y", IF(Sheet1!DA281="Y", "It helped", IF(Sheet1!DA281="N", "It didn't help", "")), ""))</f>
        <v/>
      </c>
      <c r="BF281" s="45" t="str">
        <f>IF(Sheet1!DB281&lt;&gt;"", Sheet1!DB281, "")</f>
        <v/>
      </c>
      <c r="BG281" s="45" t="str">
        <f>IF(Sheet1!DC281="Y", "Yes", IF(Sheet1!DC281="N", "No", ""))</f>
        <v/>
      </c>
      <c r="BH281" s="45" t="str">
        <f>IF(Sheet1!DD281="Y", "Yes", IF(Sheet1!DD281="N", "No", ""))</f>
        <v/>
      </c>
      <c r="BI281" s="45" t="str">
        <f>IF(Sheet1!DE281&lt;&gt;"", "Before", IF(Sheet1!DF281&lt;&gt;"", "After", IF(Sheet1!DG281&lt;&gt;"", "Never in a gang","")))</f>
        <v/>
      </c>
      <c r="BJ281" s="45" t="str">
        <f>IF(Sheet1!DG281&lt;&gt;"", "", IF(Sheet1!DH281&lt;&gt;"", Sheet1!DH281, ""))</f>
        <v/>
      </c>
      <c r="BK281" s="45" t="str">
        <f>IF(Sheet1!DI281="Y", "Yes", IF(Sheet1!DI281="N", "No", ""))</f>
        <v/>
      </c>
      <c r="BL281" s="45" t="str">
        <f>IF(Sheet1!DI281="Y", IF(Sheet1!DJ281&lt;&gt;"", Sheet1!DJ281, ""), "")</f>
        <v/>
      </c>
      <c r="BM281" s="45" t="str">
        <f>IF(Sheet1!DL281&lt;&gt;"", Sheet1!DL281, "")</f>
        <v/>
      </c>
      <c r="BN281" s="45" t="str">
        <f>IF(Sheet1!DM281="Y", "Yes", IF(Sheet1!DM281="N", "No", ""))</f>
        <v/>
      </c>
    </row>
    <row r="282" spans="2:66">
      <c r="B282" s="32" t="str">
        <f>IF(Sheet1!B282="M","Male", IF(Sheet1!B282="F","Female",""))</f>
        <v/>
      </c>
      <c r="C282" s="32" t="str">
        <f>IF(Sheet1!C282&lt;&gt;"","&lt;20",IF(Sheet1!D282&lt;&gt;"","21-30",IF(Sheet1!E282&lt;&gt;"","31-40",(IF(Sheet1!F282&lt;&gt;"","41-50",IF(Sheet1!G282&lt;&gt;"","50+",""))))))</f>
        <v/>
      </c>
      <c r="D282" s="32" t="str">
        <f>IF(Sheet1!H282&lt;&gt;"","Latino",IF(Sheet1!I282&lt;&gt;"", "White", IF(Sheet1!J282&lt;&gt;"", "Asian", IF(Sheet1!K282&lt;&gt;"", "African-American",IF(Sheet1!L282&lt;&gt;"", "Other","")))))</f>
        <v/>
      </c>
      <c r="E282" s="32" t="str">
        <f>IF(Sheet1!M282="N","No",IF(Sheet1!M282="Y","Yes",""))</f>
        <v/>
      </c>
      <c r="F282" s="32" t="str">
        <f>IF(Sheet1!N282&lt;&gt;"","Primary",IF(Sheet1!O282&lt;&gt;"","Middle",IF(Sheet1!P282&lt;&gt;"","Some HS",IF(Sheet1!Q282&lt;&gt;"","HS Diploma",IF(Sheet1!R282&lt;&gt;"","Some College",IF(Sheet1!S282&lt;&gt;"","College Diploma",""))))))</f>
        <v/>
      </c>
      <c r="G282" s="32" t="str">
        <f>IF(Sheet1!U282&lt;&gt;"", "&lt;5", IF(Sheet1!V282&lt;&gt;"", "5-19", IF(Sheet1!W282&lt;&gt;"", "20-40", IF(Sheet1!X282&lt;&gt;"", "&gt;40",""))))</f>
        <v/>
      </c>
      <c r="H282" s="32" t="str">
        <f>IF(Sheet1!Y282&lt;&gt;"", "Parents", IF(Sheet1!Z282&lt;&gt;"", "Illegal Activity", IF(Sheet1!AA282&lt;&gt;"", "Gov't Support", IF(Sheet1!AB282&lt;&gt;"", "Other",""))))</f>
        <v/>
      </c>
      <c r="I282" s="32" t="str">
        <f>IF(Sheet1!AC282="Y", "Yes", IF(Sheet1!AC282="N", "No", ""))</f>
        <v/>
      </c>
      <c r="J282" s="32" t="str">
        <f>IF(Sheet1!AD282="N", "0", IF(Sheet1!AE282&lt;&gt;"", "1", IF(Sheet1!AF282&lt;&gt;"", "2-3", IF(Sheet1!AG282&lt;&gt;"", "4-6", IF(Sheet1!AH282&lt;&gt;"", "7+","")))))</f>
        <v/>
      </c>
      <c r="K282" s="32" t="str">
        <f>IF(Sheet1!AI282&lt;&gt;"", "English", IF(Sheet1!AJ282&lt;&gt;"", "Spanish", IF(Sheet1!AK282&lt;&gt;"", "Other","")))</f>
        <v/>
      </c>
      <c r="L282" s="32" t="str">
        <f>IF(Sheet1!AL282&lt;&gt;"","&lt;$20,000",IF(Sheet1!AM282&lt;&gt;"","$20-49K",IF(Sheet1!AN282&lt;&gt;"","$50-100K",IF(Sheet1!AO282&lt;&gt;"","&gt;$100K",""))))</f>
        <v/>
      </c>
      <c r="M282" s="32" t="str">
        <f>IF(Sheet1!AP282="Y", "Yes", IF(Sheet1!AP282="N", "No",""))</f>
        <v/>
      </c>
      <c r="N282" s="51" t="str">
        <f>IF(Sheet1!AQ282="Y", "Yes", IF(Sheet1!AQ282="N", "No",""))</f>
        <v/>
      </c>
      <c r="O282" s="45" t="str">
        <f>IF(Sheet1!AR282="N", 0, IF(Sheet1!AS282&lt;&gt;"", Sheet1!AS282, ""))</f>
        <v/>
      </c>
      <c r="P282" s="45" t="str">
        <f>IF(Sheet1!AT282&lt;&gt;"", "Never", IF(Sheet1!AU282&lt;&gt;"", "Sometimes", IF(Sheet1!AV282&lt;&gt;"", "Often", IF(Sheet1!AW282&lt;&gt;"", "Always",""))))</f>
        <v/>
      </c>
      <c r="Q282" s="45" t="str">
        <f>IF(Sheet1!AX282="Y", "Yes", IF(Sheet1!AX282="N", "No",""))</f>
        <v/>
      </c>
      <c r="R282" s="45" t="str">
        <f>IF(Sheet1!AY282="Y", IF(Sheet1!AZ282&lt;&gt;"", Sheet1!AZ282-Sheet1!DK282+Sheet1!DL282, ""),"")</f>
        <v/>
      </c>
      <c r="S282" s="45" t="str">
        <f>IF(Sheet1!BA282="Y", IF(Sheet1!BB282&lt;&gt;"", Sheet1!BB282-Sheet1!DK282+Sheet1!DL282, ""),"")</f>
        <v/>
      </c>
      <c r="T282" s="45" t="str">
        <f>IF(Sheet1!BC282="Y", IF(Sheet1!BD282&lt;&gt;"", Sheet1!BD282-Sheet1!DK282+Sheet1!DL282, ""),"")</f>
        <v/>
      </c>
      <c r="U282" s="45" t="str">
        <f>IF(Sheet1!BE282="Y", IF(Sheet1!BF282&lt;&gt;"", Sheet1!BF282-Sheet1!DK282+Sheet1!DL282, ""),"")</f>
        <v/>
      </c>
      <c r="V282" s="45" t="str">
        <f>IF(Sheet1!BG282&lt;&gt;"", Sheet1!BG282,"")</f>
        <v/>
      </c>
      <c r="W282" s="45" t="str">
        <f>IF(Sheet1!BH282&lt;&gt;"", Sheet1!BH282,"")</f>
        <v/>
      </c>
      <c r="X282" s="45" t="str">
        <f>IF(Sheet1!BI282&lt;&gt;"", Sheet1!BI282,"")</f>
        <v/>
      </c>
      <c r="Y282" s="45" t="str">
        <f>IF(Sheet1!BJ282="N", 0, IF(Sheet1!BK282&lt;&gt;"", Sheet1!BK282,""))</f>
        <v/>
      </c>
      <c r="Z282" s="45" t="str">
        <f>IF(Sheet1!BK282="N", 0, IF(Sheet1!BL282&lt;&gt;"", Sheet1!BL282,""))</f>
        <v/>
      </c>
      <c r="AA282" s="45" t="str">
        <f>IF(Sheet1!BN282&lt;&gt;"", Sheet1!BN282, "")</f>
        <v/>
      </c>
      <c r="AB282" s="45" t="str">
        <f>IF(Sheet1!BO282="Y", "Yes", IF(Sheet1!BO282="N", "No", IF(Sheet1!BO282="NA", "NA","")))</f>
        <v/>
      </c>
      <c r="AC282" s="45" t="str">
        <f>IF(Sheet1!BO282="N", "No", IF(Sheet1!BO282="NA", "No kids", IF(Sheet1!BP282="Y", "Enough", IF(Sheet1!BP282="N", "Not enough", ""))))</f>
        <v/>
      </c>
      <c r="AD282" s="45" t="str">
        <f>IF(Sheet1!BQ282="Y", "Yes", IF(Sheet1!BQ282="N", "No",""))</f>
        <v/>
      </c>
      <c r="AE282" s="45" t="str">
        <f>IF(Sheet1!BR282&lt;&gt;"", Sheet1!BR282, "")</f>
        <v/>
      </c>
      <c r="AF282" s="45" t="str">
        <f>IF(Sheet1!BS282&lt;&gt;"", "Yes", IF(Sheet1!BT282&lt;&gt;"", "No", IF(Sheet1!BU282&lt;&gt;"", "No surviving parent", IF(Sheet1!BV282&lt;&gt;"", "Don't know",""))))</f>
        <v/>
      </c>
      <c r="AG282" s="45" t="str">
        <f>IF(Sheet1!BW282&lt;&gt;"", "Yes", IF(Sheet1!BX282&lt;&gt;"", "No", IF(Sheet1!BY282&lt;&gt;"", "No surviving parent", IF(Sheet1!BZ282&lt;&gt;"", "Don't know",""))))</f>
        <v/>
      </c>
      <c r="AH282" s="45" t="str">
        <f>IF(Sheet1!CA282&lt;&gt;"", "Yes","")</f>
        <v/>
      </c>
      <c r="AI282" s="45" t="str">
        <f>IF(Sheet1!CB282&lt;&gt;"", "Yes","")</f>
        <v/>
      </c>
      <c r="AJ282" s="45" t="str">
        <f>IF(Sheet1!CC282&lt;&gt;"", "Yes","")</f>
        <v/>
      </c>
      <c r="AK282" s="45" t="str">
        <f>IF(Sheet1!CD282&lt;&gt;"", "Yes","")</f>
        <v/>
      </c>
      <c r="AL282" s="45" t="str">
        <f>IF(Sheet1!CE282&lt;&gt;"", "Yes","")</f>
        <v/>
      </c>
      <c r="AM282" s="45" t="str">
        <f>IF(Sheet1!CF282&lt;&gt;"", Sheet1!CF282, "")</f>
        <v/>
      </c>
      <c r="AN282" s="45" t="str">
        <f>IF(Sheet1!CG282="Y", "Yes", IF(Sheet1!CG282="N", "No",""))</f>
        <v/>
      </c>
      <c r="AO282" s="45" t="str">
        <f>IF(Sheet1!CH282&lt;&gt;"", Sheet1!CH282, "")</f>
        <v/>
      </c>
      <c r="AP282" s="45" t="str">
        <f>IF(Sheet1!CI282&lt;&gt;"", "No family support", IF(Sheet1!CJ282&lt;&gt;"", "A little family support", IF(Sheet1!CK282&lt;&gt;"", "A lot of family support","")))</f>
        <v/>
      </c>
      <c r="AQ282" s="45" t="str">
        <f>IF(Sheet1!CL282&lt;&gt;"", Sheet1!CL282, "")</f>
        <v/>
      </c>
      <c r="AR282" s="45" t="str">
        <f>IF(Sheet1!CM282="Y", "Yes", IF(Sheet1!CM282="N", "No",""))</f>
        <v/>
      </c>
      <c r="AS282" s="45" t="str">
        <f>IF(Sheet1!CN282&lt;&gt;"", "Boys and Girls Club was supportive", "")</f>
        <v/>
      </c>
      <c r="AT282" s="45" t="str">
        <f>IF(Sheet1!CO282&lt;&gt;"", "Supported by Reach program", "")</f>
        <v/>
      </c>
      <c r="AU282" s="45" t="str">
        <f>IF(Sheet1!CP282&lt;&gt;"", "Supported by Girls Inc", "")</f>
        <v/>
      </c>
      <c r="AV282" s="45" t="str">
        <f>IF(Sheet1!CQ282&lt;&gt;"", "Supported by sports teams", "")</f>
        <v/>
      </c>
      <c r="AW282" s="45" t="str">
        <f>IF(Sheet1!CR282&lt;&gt;"", "Supported by other groups", "")</f>
        <v/>
      </c>
      <c r="AX282" s="45" t="str">
        <f>IF(Sheet1!CS282&lt;&gt;"", Sheet1!CS282, "")</f>
        <v/>
      </c>
      <c r="AY282" s="45" t="str">
        <f>IF(Sheet1!CT282="Y", "Yes", IF(Sheet1!CT282="N", "No", ""))</f>
        <v/>
      </c>
      <c r="AZ282" s="45" t="str">
        <f>IF(Sheet1!CU282="Y", "Yes", IF(Sheet1!CU282="N", "No", ""))</f>
        <v/>
      </c>
      <c r="BA282" s="45" t="str">
        <f>IF(Sheet1!CV282&lt;&gt;"", "Yes", "")</f>
        <v/>
      </c>
      <c r="BB282" s="45" t="str">
        <f>IF(Sheet1!CW282&lt;&gt;"", "Yes", "")</f>
        <v/>
      </c>
      <c r="BC282" s="45" t="str">
        <f>IF(Sheet1!CX282&lt;&gt;"", "Yes", "")</f>
        <v/>
      </c>
      <c r="BD282" s="45" t="str">
        <f>IF(Sheet1!CY282&lt;&gt;"", "Yes", "")</f>
        <v/>
      </c>
      <c r="BE282" s="45" t="str">
        <f>IF(Sheet1!CZ282="N", "Didn't see one", IF(Sheet1!CZ282="Y", IF(Sheet1!DA282="Y", "It helped", IF(Sheet1!DA282="N", "It didn't help", "")), ""))</f>
        <v/>
      </c>
      <c r="BF282" s="45" t="str">
        <f>IF(Sheet1!DB282&lt;&gt;"", Sheet1!DB282, "")</f>
        <v/>
      </c>
      <c r="BG282" s="45" t="str">
        <f>IF(Sheet1!DC282="Y", "Yes", IF(Sheet1!DC282="N", "No", ""))</f>
        <v/>
      </c>
      <c r="BH282" s="45" t="str">
        <f>IF(Sheet1!DD282="Y", "Yes", IF(Sheet1!DD282="N", "No", ""))</f>
        <v/>
      </c>
      <c r="BI282" s="45" t="str">
        <f>IF(Sheet1!DE282&lt;&gt;"", "Before", IF(Sheet1!DF282&lt;&gt;"", "After", IF(Sheet1!DG282&lt;&gt;"", "Never in a gang","")))</f>
        <v/>
      </c>
      <c r="BJ282" s="45" t="str">
        <f>IF(Sheet1!DG282&lt;&gt;"", "", IF(Sheet1!DH282&lt;&gt;"", Sheet1!DH282, ""))</f>
        <v/>
      </c>
      <c r="BK282" s="45" t="str">
        <f>IF(Sheet1!DI282="Y", "Yes", IF(Sheet1!DI282="N", "No", ""))</f>
        <v/>
      </c>
      <c r="BL282" s="45" t="str">
        <f>IF(Sheet1!DI282="Y", IF(Sheet1!DJ282&lt;&gt;"", Sheet1!DJ282, ""), "")</f>
        <v/>
      </c>
      <c r="BM282" s="45" t="str">
        <f>IF(Sheet1!DL282&lt;&gt;"", Sheet1!DL282, "")</f>
        <v/>
      </c>
      <c r="BN282" s="45" t="str">
        <f>IF(Sheet1!DM282="Y", "Yes", IF(Sheet1!DM282="N", "No", ""))</f>
        <v/>
      </c>
    </row>
    <row r="283" spans="2:66">
      <c r="B283" s="32" t="str">
        <f>IF(Sheet1!B283="M","Male", IF(Sheet1!B283="F","Female",""))</f>
        <v/>
      </c>
      <c r="C283" s="32" t="str">
        <f>IF(Sheet1!C283&lt;&gt;"","&lt;20",IF(Sheet1!D283&lt;&gt;"","21-30",IF(Sheet1!E283&lt;&gt;"","31-40",(IF(Sheet1!F283&lt;&gt;"","41-50",IF(Sheet1!G283&lt;&gt;"","50+",""))))))</f>
        <v/>
      </c>
      <c r="D283" s="32" t="str">
        <f>IF(Sheet1!H283&lt;&gt;"","Latino",IF(Sheet1!I283&lt;&gt;"", "White", IF(Sheet1!J283&lt;&gt;"", "Asian", IF(Sheet1!K283&lt;&gt;"", "African-American",IF(Sheet1!L283&lt;&gt;"", "Other","")))))</f>
        <v/>
      </c>
      <c r="E283" s="32" t="str">
        <f>IF(Sheet1!M283="N","No",IF(Sheet1!M283="Y","Yes",""))</f>
        <v/>
      </c>
      <c r="F283" s="32" t="str">
        <f>IF(Sheet1!N283&lt;&gt;"","Primary",IF(Sheet1!O283&lt;&gt;"","Middle",IF(Sheet1!P283&lt;&gt;"","Some HS",IF(Sheet1!Q283&lt;&gt;"","HS Diploma",IF(Sheet1!R283&lt;&gt;"","Some College",IF(Sheet1!S283&lt;&gt;"","College Diploma",""))))))</f>
        <v/>
      </c>
      <c r="G283" s="32" t="str">
        <f>IF(Sheet1!U283&lt;&gt;"", "&lt;5", IF(Sheet1!V283&lt;&gt;"", "5-19", IF(Sheet1!W283&lt;&gt;"", "20-40", IF(Sheet1!X283&lt;&gt;"", "&gt;40",""))))</f>
        <v/>
      </c>
      <c r="H283" s="32" t="str">
        <f>IF(Sheet1!Y283&lt;&gt;"", "Parents", IF(Sheet1!Z283&lt;&gt;"", "Illegal Activity", IF(Sheet1!AA283&lt;&gt;"", "Gov't Support", IF(Sheet1!AB283&lt;&gt;"", "Other",""))))</f>
        <v/>
      </c>
      <c r="I283" s="32" t="str">
        <f>IF(Sheet1!AC283="Y", "Yes", IF(Sheet1!AC283="N", "No", ""))</f>
        <v/>
      </c>
      <c r="J283" s="32" t="str">
        <f>IF(Sheet1!AD283="N", "0", IF(Sheet1!AE283&lt;&gt;"", "1", IF(Sheet1!AF283&lt;&gt;"", "2-3", IF(Sheet1!AG283&lt;&gt;"", "4-6", IF(Sheet1!AH283&lt;&gt;"", "7+","")))))</f>
        <v/>
      </c>
      <c r="K283" s="32" t="str">
        <f>IF(Sheet1!AI283&lt;&gt;"", "English", IF(Sheet1!AJ283&lt;&gt;"", "Spanish", IF(Sheet1!AK283&lt;&gt;"", "Other","")))</f>
        <v/>
      </c>
      <c r="L283" s="32" t="str">
        <f>IF(Sheet1!AL283&lt;&gt;"","&lt;$20,000",IF(Sheet1!AM283&lt;&gt;"","$20-49K",IF(Sheet1!AN283&lt;&gt;"","$50-100K",IF(Sheet1!AO283&lt;&gt;"","&gt;$100K",""))))</f>
        <v/>
      </c>
      <c r="M283" s="32" t="str">
        <f>IF(Sheet1!AP283="Y", "Yes", IF(Sheet1!AP283="N", "No",""))</f>
        <v/>
      </c>
      <c r="N283" s="51" t="str">
        <f>IF(Sheet1!AQ283="Y", "Yes", IF(Sheet1!AQ283="N", "No",""))</f>
        <v/>
      </c>
      <c r="O283" s="45" t="str">
        <f>IF(Sheet1!AR283="N", 0, IF(Sheet1!AS283&lt;&gt;"", Sheet1!AS283, ""))</f>
        <v/>
      </c>
      <c r="P283" s="45" t="str">
        <f>IF(Sheet1!AT283&lt;&gt;"", "Never", IF(Sheet1!AU283&lt;&gt;"", "Sometimes", IF(Sheet1!AV283&lt;&gt;"", "Often", IF(Sheet1!AW283&lt;&gt;"", "Always",""))))</f>
        <v/>
      </c>
      <c r="Q283" s="45" t="str">
        <f>IF(Sheet1!AX283="Y", "Yes", IF(Sheet1!AX283="N", "No",""))</f>
        <v/>
      </c>
      <c r="R283" s="45" t="str">
        <f>IF(Sheet1!AY283="Y", IF(Sheet1!AZ283&lt;&gt;"", Sheet1!AZ283-Sheet1!DK283+Sheet1!DL283, ""),"")</f>
        <v/>
      </c>
      <c r="S283" s="45" t="str">
        <f>IF(Sheet1!BA283="Y", IF(Sheet1!BB283&lt;&gt;"", Sheet1!BB283-Sheet1!DK283+Sheet1!DL283, ""),"")</f>
        <v/>
      </c>
      <c r="T283" s="45" t="str">
        <f>IF(Sheet1!BC283="Y", IF(Sheet1!BD283&lt;&gt;"", Sheet1!BD283-Sheet1!DK283+Sheet1!DL283, ""),"")</f>
        <v/>
      </c>
      <c r="U283" s="45" t="str">
        <f>IF(Sheet1!BE283="Y", IF(Sheet1!BF283&lt;&gt;"", Sheet1!BF283-Sheet1!DK283+Sheet1!DL283, ""),"")</f>
        <v/>
      </c>
      <c r="V283" s="45" t="str">
        <f>IF(Sheet1!BG283&lt;&gt;"", Sheet1!BG283,"")</f>
        <v/>
      </c>
      <c r="W283" s="45" t="str">
        <f>IF(Sheet1!BH283&lt;&gt;"", Sheet1!BH283,"")</f>
        <v/>
      </c>
      <c r="X283" s="45" t="str">
        <f>IF(Sheet1!BI283&lt;&gt;"", Sheet1!BI283,"")</f>
        <v/>
      </c>
      <c r="Y283" s="45" t="str">
        <f>IF(Sheet1!BJ283="N", 0, IF(Sheet1!BK283&lt;&gt;"", Sheet1!BK283,""))</f>
        <v/>
      </c>
      <c r="Z283" s="45" t="str">
        <f>IF(Sheet1!BK283="N", 0, IF(Sheet1!BL283&lt;&gt;"", Sheet1!BL283,""))</f>
        <v/>
      </c>
      <c r="AA283" s="45" t="str">
        <f>IF(Sheet1!BN283&lt;&gt;"", Sheet1!BN283, "")</f>
        <v/>
      </c>
      <c r="AB283" s="45" t="str">
        <f>IF(Sheet1!BO283="Y", "Yes", IF(Sheet1!BO283="N", "No", IF(Sheet1!BO283="NA", "NA","")))</f>
        <v/>
      </c>
      <c r="AC283" s="45" t="str">
        <f>IF(Sheet1!BO283="N", "No", IF(Sheet1!BO283="NA", "No kids", IF(Sheet1!BP283="Y", "Enough", IF(Sheet1!BP283="N", "Not enough", ""))))</f>
        <v/>
      </c>
      <c r="AD283" s="45" t="str">
        <f>IF(Sheet1!BQ283="Y", "Yes", IF(Sheet1!BQ283="N", "No",""))</f>
        <v/>
      </c>
      <c r="AE283" s="45" t="str">
        <f>IF(Sheet1!BR283&lt;&gt;"", Sheet1!BR283, "")</f>
        <v/>
      </c>
      <c r="AF283" s="45" t="str">
        <f>IF(Sheet1!BS283&lt;&gt;"", "Yes", IF(Sheet1!BT283&lt;&gt;"", "No", IF(Sheet1!BU283&lt;&gt;"", "No surviving parent", IF(Sheet1!BV283&lt;&gt;"", "Don't know",""))))</f>
        <v/>
      </c>
      <c r="AG283" s="45" t="str">
        <f>IF(Sheet1!BW283&lt;&gt;"", "Yes", IF(Sheet1!BX283&lt;&gt;"", "No", IF(Sheet1!BY283&lt;&gt;"", "No surviving parent", IF(Sheet1!BZ283&lt;&gt;"", "Don't know",""))))</f>
        <v/>
      </c>
      <c r="AH283" s="45" t="str">
        <f>IF(Sheet1!CA283&lt;&gt;"", "Yes","")</f>
        <v/>
      </c>
      <c r="AI283" s="45" t="str">
        <f>IF(Sheet1!CB283&lt;&gt;"", "Yes","")</f>
        <v/>
      </c>
      <c r="AJ283" s="45" t="str">
        <f>IF(Sheet1!CC283&lt;&gt;"", "Yes","")</f>
        <v/>
      </c>
      <c r="AK283" s="45" t="str">
        <f>IF(Sheet1!CD283&lt;&gt;"", "Yes","")</f>
        <v/>
      </c>
      <c r="AL283" s="45" t="str">
        <f>IF(Sheet1!CE283&lt;&gt;"", "Yes","")</f>
        <v/>
      </c>
      <c r="AM283" s="45" t="str">
        <f>IF(Sheet1!CF283&lt;&gt;"", Sheet1!CF283, "")</f>
        <v/>
      </c>
      <c r="AN283" s="45" t="str">
        <f>IF(Sheet1!CG283="Y", "Yes", IF(Sheet1!CG283="N", "No",""))</f>
        <v/>
      </c>
      <c r="AO283" s="45" t="str">
        <f>IF(Sheet1!CH283&lt;&gt;"", Sheet1!CH283, "")</f>
        <v/>
      </c>
      <c r="AP283" s="45" t="str">
        <f>IF(Sheet1!CI283&lt;&gt;"", "No family support", IF(Sheet1!CJ283&lt;&gt;"", "A little family support", IF(Sheet1!CK283&lt;&gt;"", "A lot of family support","")))</f>
        <v/>
      </c>
      <c r="AQ283" s="45" t="str">
        <f>IF(Sheet1!CL283&lt;&gt;"", Sheet1!CL283, "")</f>
        <v/>
      </c>
      <c r="AR283" s="45" t="str">
        <f>IF(Sheet1!CM283="Y", "Yes", IF(Sheet1!CM283="N", "No",""))</f>
        <v/>
      </c>
      <c r="AS283" s="45" t="str">
        <f>IF(Sheet1!CN283&lt;&gt;"", "Boys and Girls Club was supportive", "")</f>
        <v/>
      </c>
      <c r="AT283" s="45" t="str">
        <f>IF(Sheet1!CO283&lt;&gt;"", "Supported by Reach program", "")</f>
        <v/>
      </c>
      <c r="AU283" s="45" t="str">
        <f>IF(Sheet1!CP283&lt;&gt;"", "Supported by Girls Inc", "")</f>
        <v/>
      </c>
      <c r="AV283" s="45" t="str">
        <f>IF(Sheet1!CQ283&lt;&gt;"", "Supported by sports teams", "")</f>
        <v/>
      </c>
      <c r="AW283" s="45" t="str">
        <f>IF(Sheet1!CR283&lt;&gt;"", "Supported by other groups", "")</f>
        <v/>
      </c>
      <c r="AX283" s="45" t="str">
        <f>IF(Sheet1!CS283&lt;&gt;"", Sheet1!CS283, "")</f>
        <v/>
      </c>
      <c r="AY283" s="45" t="str">
        <f>IF(Sheet1!CT283="Y", "Yes", IF(Sheet1!CT283="N", "No", ""))</f>
        <v/>
      </c>
      <c r="AZ283" s="45" t="str">
        <f>IF(Sheet1!CU283="Y", "Yes", IF(Sheet1!CU283="N", "No", ""))</f>
        <v/>
      </c>
      <c r="BA283" s="45" t="str">
        <f>IF(Sheet1!CV283&lt;&gt;"", "Yes", "")</f>
        <v/>
      </c>
      <c r="BB283" s="45" t="str">
        <f>IF(Sheet1!CW283&lt;&gt;"", "Yes", "")</f>
        <v/>
      </c>
      <c r="BC283" s="45" t="str">
        <f>IF(Sheet1!CX283&lt;&gt;"", "Yes", "")</f>
        <v/>
      </c>
      <c r="BD283" s="45" t="str">
        <f>IF(Sheet1!CY283&lt;&gt;"", "Yes", "")</f>
        <v/>
      </c>
      <c r="BE283" s="45" t="str">
        <f>IF(Sheet1!CZ283="N", "Didn't see one", IF(Sheet1!CZ283="Y", IF(Sheet1!DA283="Y", "It helped", IF(Sheet1!DA283="N", "It didn't help", "")), ""))</f>
        <v/>
      </c>
      <c r="BF283" s="45" t="str">
        <f>IF(Sheet1!DB283&lt;&gt;"", Sheet1!DB283, "")</f>
        <v/>
      </c>
      <c r="BG283" s="45" t="str">
        <f>IF(Sheet1!DC283="Y", "Yes", IF(Sheet1!DC283="N", "No", ""))</f>
        <v/>
      </c>
      <c r="BH283" s="45" t="str">
        <f>IF(Sheet1!DD283="Y", "Yes", IF(Sheet1!DD283="N", "No", ""))</f>
        <v/>
      </c>
      <c r="BI283" s="45" t="str">
        <f>IF(Sheet1!DE283&lt;&gt;"", "Before", IF(Sheet1!DF283&lt;&gt;"", "After", IF(Sheet1!DG283&lt;&gt;"", "Never in a gang","")))</f>
        <v/>
      </c>
      <c r="BJ283" s="45" t="str">
        <f>IF(Sheet1!DG283&lt;&gt;"", "", IF(Sheet1!DH283&lt;&gt;"", Sheet1!DH283, ""))</f>
        <v/>
      </c>
      <c r="BK283" s="45" t="str">
        <f>IF(Sheet1!DI283="Y", "Yes", IF(Sheet1!DI283="N", "No", ""))</f>
        <v/>
      </c>
      <c r="BL283" s="45" t="str">
        <f>IF(Sheet1!DI283="Y", IF(Sheet1!DJ283&lt;&gt;"", Sheet1!DJ283, ""), "")</f>
        <v/>
      </c>
      <c r="BM283" s="45" t="str">
        <f>IF(Sheet1!DL283&lt;&gt;"", Sheet1!DL283, "")</f>
        <v/>
      </c>
      <c r="BN283" s="45" t="str">
        <f>IF(Sheet1!DM283="Y", "Yes", IF(Sheet1!DM283="N", "No", ""))</f>
        <v/>
      </c>
    </row>
    <row r="284" spans="2:66">
      <c r="B284" s="32" t="str">
        <f>IF(Sheet1!B284="M","Male", IF(Sheet1!B284="F","Female",""))</f>
        <v/>
      </c>
      <c r="C284" s="32" t="str">
        <f>IF(Sheet1!C284&lt;&gt;"","&lt;20",IF(Sheet1!D284&lt;&gt;"","21-30",IF(Sheet1!E284&lt;&gt;"","31-40",(IF(Sheet1!F284&lt;&gt;"","41-50",IF(Sheet1!G284&lt;&gt;"","50+",""))))))</f>
        <v/>
      </c>
      <c r="D284" s="32" t="str">
        <f>IF(Sheet1!H284&lt;&gt;"","Latino",IF(Sheet1!I284&lt;&gt;"", "White", IF(Sheet1!J284&lt;&gt;"", "Asian", IF(Sheet1!K284&lt;&gt;"", "African-American",IF(Sheet1!L284&lt;&gt;"", "Other","")))))</f>
        <v/>
      </c>
      <c r="E284" s="32" t="str">
        <f>IF(Sheet1!M284="N","No",IF(Sheet1!M284="Y","Yes",""))</f>
        <v/>
      </c>
      <c r="F284" s="32" t="str">
        <f>IF(Sheet1!N284&lt;&gt;"","Primary",IF(Sheet1!O284&lt;&gt;"","Middle",IF(Sheet1!P284&lt;&gt;"","Some HS",IF(Sheet1!Q284&lt;&gt;"","HS Diploma",IF(Sheet1!R284&lt;&gt;"","Some College",IF(Sheet1!S284&lt;&gt;"","College Diploma",""))))))</f>
        <v/>
      </c>
      <c r="G284" s="32" t="str">
        <f>IF(Sheet1!U284&lt;&gt;"", "&lt;5", IF(Sheet1!V284&lt;&gt;"", "5-19", IF(Sheet1!W284&lt;&gt;"", "20-40", IF(Sheet1!X284&lt;&gt;"", "&gt;40",""))))</f>
        <v/>
      </c>
      <c r="H284" s="32" t="str">
        <f>IF(Sheet1!Y284&lt;&gt;"", "Parents", IF(Sheet1!Z284&lt;&gt;"", "Illegal Activity", IF(Sheet1!AA284&lt;&gt;"", "Gov't Support", IF(Sheet1!AB284&lt;&gt;"", "Other",""))))</f>
        <v/>
      </c>
      <c r="I284" s="32" t="str">
        <f>IF(Sheet1!AC284="Y", "Yes", IF(Sheet1!AC284="N", "No", ""))</f>
        <v/>
      </c>
      <c r="J284" s="32" t="str">
        <f>IF(Sheet1!AD284="N", "0", IF(Sheet1!AE284&lt;&gt;"", "1", IF(Sheet1!AF284&lt;&gt;"", "2-3", IF(Sheet1!AG284&lt;&gt;"", "4-6", IF(Sheet1!AH284&lt;&gt;"", "7+","")))))</f>
        <v/>
      </c>
      <c r="K284" s="32" t="str">
        <f>IF(Sheet1!AI284&lt;&gt;"", "English", IF(Sheet1!AJ284&lt;&gt;"", "Spanish", IF(Sheet1!AK284&lt;&gt;"", "Other","")))</f>
        <v/>
      </c>
      <c r="L284" s="32" t="str">
        <f>IF(Sheet1!AL284&lt;&gt;"","&lt;$20,000",IF(Sheet1!AM284&lt;&gt;"","$20-49K",IF(Sheet1!AN284&lt;&gt;"","$50-100K",IF(Sheet1!AO284&lt;&gt;"","&gt;$100K",""))))</f>
        <v/>
      </c>
      <c r="M284" s="32" t="str">
        <f>IF(Sheet1!AP284="Y", "Yes", IF(Sheet1!AP284="N", "No",""))</f>
        <v/>
      </c>
      <c r="N284" s="51" t="str">
        <f>IF(Sheet1!AQ284="Y", "Yes", IF(Sheet1!AQ284="N", "No",""))</f>
        <v/>
      </c>
      <c r="O284" s="45" t="str">
        <f>IF(Sheet1!AR284="N", 0, IF(Sheet1!AS284&lt;&gt;"", Sheet1!AS284, ""))</f>
        <v/>
      </c>
      <c r="P284" s="45" t="str">
        <f>IF(Sheet1!AT284&lt;&gt;"", "Never", IF(Sheet1!AU284&lt;&gt;"", "Sometimes", IF(Sheet1!AV284&lt;&gt;"", "Often", IF(Sheet1!AW284&lt;&gt;"", "Always",""))))</f>
        <v/>
      </c>
      <c r="Q284" s="45" t="str">
        <f>IF(Sheet1!AX284="Y", "Yes", IF(Sheet1!AX284="N", "No",""))</f>
        <v/>
      </c>
      <c r="R284" s="45" t="str">
        <f>IF(Sheet1!AY284="Y", IF(Sheet1!AZ284&lt;&gt;"", Sheet1!AZ284-Sheet1!DK284+Sheet1!DL284, ""),"")</f>
        <v/>
      </c>
      <c r="S284" s="45" t="str">
        <f>IF(Sheet1!BA284="Y", IF(Sheet1!BB284&lt;&gt;"", Sheet1!BB284-Sheet1!DK284+Sheet1!DL284, ""),"")</f>
        <v/>
      </c>
      <c r="T284" s="45" t="str">
        <f>IF(Sheet1!BC284="Y", IF(Sheet1!BD284&lt;&gt;"", Sheet1!BD284-Sheet1!DK284+Sheet1!DL284, ""),"")</f>
        <v/>
      </c>
      <c r="U284" s="45" t="str">
        <f>IF(Sheet1!BE284="Y", IF(Sheet1!BF284&lt;&gt;"", Sheet1!BF284-Sheet1!DK284+Sheet1!DL284, ""),"")</f>
        <v/>
      </c>
      <c r="V284" s="45" t="str">
        <f>IF(Sheet1!BG284&lt;&gt;"", Sheet1!BG284,"")</f>
        <v/>
      </c>
      <c r="W284" s="45" t="str">
        <f>IF(Sheet1!BH284&lt;&gt;"", Sheet1!BH284,"")</f>
        <v/>
      </c>
      <c r="X284" s="45" t="str">
        <f>IF(Sheet1!BI284&lt;&gt;"", Sheet1!BI284,"")</f>
        <v/>
      </c>
      <c r="Y284" s="45" t="str">
        <f>IF(Sheet1!BJ284="N", 0, IF(Sheet1!BK284&lt;&gt;"", Sheet1!BK284,""))</f>
        <v/>
      </c>
      <c r="Z284" s="45" t="str">
        <f>IF(Sheet1!BK284="N", 0, IF(Sheet1!BL284&lt;&gt;"", Sheet1!BL284,""))</f>
        <v/>
      </c>
      <c r="AA284" s="45" t="str">
        <f>IF(Sheet1!BN284&lt;&gt;"", Sheet1!BN284, "")</f>
        <v/>
      </c>
      <c r="AB284" s="45" t="str">
        <f>IF(Sheet1!BO284="Y", "Yes", IF(Sheet1!BO284="N", "No", IF(Sheet1!BO284="NA", "NA","")))</f>
        <v/>
      </c>
      <c r="AC284" s="45" t="str">
        <f>IF(Sheet1!BO284="N", "No", IF(Sheet1!BO284="NA", "No kids", IF(Sheet1!BP284="Y", "Enough", IF(Sheet1!BP284="N", "Not enough", ""))))</f>
        <v/>
      </c>
      <c r="AD284" s="45" t="str">
        <f>IF(Sheet1!BQ284="Y", "Yes", IF(Sheet1!BQ284="N", "No",""))</f>
        <v/>
      </c>
      <c r="AE284" s="45" t="str">
        <f>IF(Sheet1!BR284&lt;&gt;"", Sheet1!BR284, "")</f>
        <v/>
      </c>
      <c r="AF284" s="45" t="str">
        <f>IF(Sheet1!BS284&lt;&gt;"", "Yes", IF(Sheet1!BT284&lt;&gt;"", "No", IF(Sheet1!BU284&lt;&gt;"", "No surviving parent", IF(Sheet1!BV284&lt;&gt;"", "Don't know",""))))</f>
        <v/>
      </c>
      <c r="AG284" s="45" t="str">
        <f>IF(Sheet1!BW284&lt;&gt;"", "Yes", IF(Sheet1!BX284&lt;&gt;"", "No", IF(Sheet1!BY284&lt;&gt;"", "No surviving parent", IF(Sheet1!BZ284&lt;&gt;"", "Don't know",""))))</f>
        <v/>
      </c>
      <c r="AH284" s="45" t="str">
        <f>IF(Sheet1!CA284&lt;&gt;"", "Yes","")</f>
        <v/>
      </c>
      <c r="AI284" s="45" t="str">
        <f>IF(Sheet1!CB284&lt;&gt;"", "Yes","")</f>
        <v/>
      </c>
      <c r="AJ284" s="45" t="str">
        <f>IF(Sheet1!CC284&lt;&gt;"", "Yes","")</f>
        <v/>
      </c>
      <c r="AK284" s="45" t="str">
        <f>IF(Sheet1!CD284&lt;&gt;"", "Yes","")</f>
        <v/>
      </c>
      <c r="AL284" s="45" t="str">
        <f>IF(Sheet1!CE284&lt;&gt;"", "Yes","")</f>
        <v/>
      </c>
      <c r="AM284" s="45" t="str">
        <f>IF(Sheet1!CF284&lt;&gt;"", Sheet1!CF284, "")</f>
        <v/>
      </c>
      <c r="AN284" s="45" t="str">
        <f>IF(Sheet1!CG284="Y", "Yes", IF(Sheet1!CG284="N", "No",""))</f>
        <v/>
      </c>
      <c r="AO284" s="45" t="str">
        <f>IF(Sheet1!CH284&lt;&gt;"", Sheet1!CH284, "")</f>
        <v/>
      </c>
      <c r="AP284" s="45" t="str">
        <f>IF(Sheet1!CI284&lt;&gt;"", "No family support", IF(Sheet1!CJ284&lt;&gt;"", "A little family support", IF(Sheet1!CK284&lt;&gt;"", "A lot of family support","")))</f>
        <v/>
      </c>
      <c r="AQ284" s="45" t="str">
        <f>IF(Sheet1!CL284&lt;&gt;"", Sheet1!CL284, "")</f>
        <v/>
      </c>
      <c r="AR284" s="45" t="str">
        <f>IF(Sheet1!CM284="Y", "Yes", IF(Sheet1!CM284="N", "No",""))</f>
        <v/>
      </c>
      <c r="AS284" s="45" t="str">
        <f>IF(Sheet1!CN284&lt;&gt;"", "Boys and Girls Club was supportive", "")</f>
        <v/>
      </c>
      <c r="AT284" s="45" t="str">
        <f>IF(Sheet1!CO284&lt;&gt;"", "Supported by Reach program", "")</f>
        <v/>
      </c>
      <c r="AU284" s="45" t="str">
        <f>IF(Sheet1!CP284&lt;&gt;"", "Supported by Girls Inc", "")</f>
        <v/>
      </c>
      <c r="AV284" s="45" t="str">
        <f>IF(Sheet1!CQ284&lt;&gt;"", "Supported by sports teams", "")</f>
        <v/>
      </c>
      <c r="AW284" s="45" t="str">
        <f>IF(Sheet1!CR284&lt;&gt;"", "Supported by other groups", "")</f>
        <v/>
      </c>
      <c r="AX284" s="45" t="str">
        <f>IF(Sheet1!CS284&lt;&gt;"", Sheet1!CS284, "")</f>
        <v/>
      </c>
      <c r="AY284" s="45" t="str">
        <f>IF(Sheet1!CT284="Y", "Yes", IF(Sheet1!CT284="N", "No", ""))</f>
        <v/>
      </c>
      <c r="AZ284" s="45" t="str">
        <f>IF(Sheet1!CU284="Y", "Yes", IF(Sheet1!CU284="N", "No", ""))</f>
        <v/>
      </c>
      <c r="BA284" s="45" t="str">
        <f>IF(Sheet1!CV284&lt;&gt;"", "Yes", "")</f>
        <v/>
      </c>
      <c r="BB284" s="45" t="str">
        <f>IF(Sheet1!CW284&lt;&gt;"", "Yes", "")</f>
        <v/>
      </c>
      <c r="BC284" s="45" t="str">
        <f>IF(Sheet1!CX284&lt;&gt;"", "Yes", "")</f>
        <v/>
      </c>
      <c r="BD284" s="45" t="str">
        <f>IF(Sheet1!CY284&lt;&gt;"", "Yes", "")</f>
        <v/>
      </c>
      <c r="BE284" s="45" t="str">
        <f>IF(Sheet1!CZ284="N", "Didn't see one", IF(Sheet1!CZ284="Y", IF(Sheet1!DA284="Y", "It helped", IF(Sheet1!DA284="N", "It didn't help", "")), ""))</f>
        <v/>
      </c>
      <c r="BF284" s="45" t="str">
        <f>IF(Sheet1!DB284&lt;&gt;"", Sheet1!DB284, "")</f>
        <v/>
      </c>
      <c r="BG284" s="45" t="str">
        <f>IF(Sheet1!DC284="Y", "Yes", IF(Sheet1!DC284="N", "No", ""))</f>
        <v/>
      </c>
      <c r="BH284" s="45" t="str">
        <f>IF(Sheet1!DD284="Y", "Yes", IF(Sheet1!DD284="N", "No", ""))</f>
        <v/>
      </c>
      <c r="BI284" s="45" t="str">
        <f>IF(Sheet1!DE284&lt;&gt;"", "Before", IF(Sheet1!DF284&lt;&gt;"", "After", IF(Sheet1!DG284&lt;&gt;"", "Never in a gang","")))</f>
        <v/>
      </c>
      <c r="BJ284" s="45" t="str">
        <f>IF(Sheet1!DG284&lt;&gt;"", "", IF(Sheet1!DH284&lt;&gt;"", Sheet1!DH284, ""))</f>
        <v/>
      </c>
      <c r="BK284" s="45" t="str">
        <f>IF(Sheet1!DI284="Y", "Yes", IF(Sheet1!DI284="N", "No", ""))</f>
        <v/>
      </c>
      <c r="BL284" s="45" t="str">
        <f>IF(Sheet1!DI284="Y", IF(Sheet1!DJ284&lt;&gt;"", Sheet1!DJ284, ""), "")</f>
        <v/>
      </c>
      <c r="BM284" s="45" t="str">
        <f>IF(Sheet1!DL284&lt;&gt;"", Sheet1!DL284, "")</f>
        <v/>
      </c>
      <c r="BN284" s="45" t="str">
        <f>IF(Sheet1!DM284="Y", "Yes", IF(Sheet1!DM284="N", "No", ""))</f>
        <v/>
      </c>
    </row>
    <row r="285" spans="2:66">
      <c r="B285" s="32" t="str">
        <f>IF(Sheet1!B285="M","Male", IF(Sheet1!B285="F","Female",""))</f>
        <v/>
      </c>
      <c r="C285" s="32" t="str">
        <f>IF(Sheet1!C285&lt;&gt;"","&lt;20",IF(Sheet1!D285&lt;&gt;"","21-30",IF(Sheet1!E285&lt;&gt;"","31-40",(IF(Sheet1!F285&lt;&gt;"","41-50",IF(Sheet1!G285&lt;&gt;"","50+",""))))))</f>
        <v/>
      </c>
      <c r="D285" s="32" t="str">
        <f>IF(Sheet1!H285&lt;&gt;"","Latino",IF(Sheet1!I285&lt;&gt;"", "White", IF(Sheet1!J285&lt;&gt;"", "Asian", IF(Sheet1!K285&lt;&gt;"", "African-American",IF(Sheet1!L285&lt;&gt;"", "Other","")))))</f>
        <v/>
      </c>
      <c r="E285" s="32" t="str">
        <f>IF(Sheet1!M285="N","No",IF(Sheet1!M285="Y","Yes",""))</f>
        <v/>
      </c>
      <c r="F285" s="32" t="str">
        <f>IF(Sheet1!N285&lt;&gt;"","Primary",IF(Sheet1!O285&lt;&gt;"","Middle",IF(Sheet1!P285&lt;&gt;"","Some HS",IF(Sheet1!Q285&lt;&gt;"","HS Diploma",IF(Sheet1!R285&lt;&gt;"","Some College",IF(Sheet1!S285&lt;&gt;"","College Diploma",""))))))</f>
        <v/>
      </c>
      <c r="G285" s="32" t="str">
        <f>IF(Sheet1!U285&lt;&gt;"", "&lt;5", IF(Sheet1!V285&lt;&gt;"", "5-19", IF(Sheet1!W285&lt;&gt;"", "20-40", IF(Sheet1!X285&lt;&gt;"", "&gt;40",""))))</f>
        <v/>
      </c>
      <c r="H285" s="32" t="str">
        <f>IF(Sheet1!Y285&lt;&gt;"", "Parents", IF(Sheet1!Z285&lt;&gt;"", "Illegal Activity", IF(Sheet1!AA285&lt;&gt;"", "Gov't Support", IF(Sheet1!AB285&lt;&gt;"", "Other",""))))</f>
        <v/>
      </c>
      <c r="I285" s="32" t="str">
        <f>IF(Sheet1!AC285="Y", "Yes", IF(Sheet1!AC285="N", "No", ""))</f>
        <v/>
      </c>
      <c r="J285" s="32" t="str">
        <f>IF(Sheet1!AD285="N", "0", IF(Sheet1!AE285&lt;&gt;"", "1", IF(Sheet1!AF285&lt;&gt;"", "2-3", IF(Sheet1!AG285&lt;&gt;"", "4-6", IF(Sheet1!AH285&lt;&gt;"", "7+","")))))</f>
        <v/>
      </c>
      <c r="K285" s="32" t="str">
        <f>IF(Sheet1!AI285&lt;&gt;"", "English", IF(Sheet1!AJ285&lt;&gt;"", "Spanish", IF(Sheet1!AK285&lt;&gt;"", "Other","")))</f>
        <v/>
      </c>
      <c r="L285" s="32" t="str">
        <f>IF(Sheet1!AL285&lt;&gt;"","&lt;$20,000",IF(Sheet1!AM285&lt;&gt;"","$20-49K",IF(Sheet1!AN285&lt;&gt;"","$50-100K",IF(Sheet1!AO285&lt;&gt;"","&gt;$100K",""))))</f>
        <v/>
      </c>
      <c r="M285" s="32" t="str">
        <f>IF(Sheet1!AP285="Y", "Yes", IF(Sheet1!AP285="N", "No",""))</f>
        <v/>
      </c>
      <c r="N285" s="51" t="str">
        <f>IF(Sheet1!AQ285="Y", "Yes", IF(Sheet1!AQ285="N", "No",""))</f>
        <v/>
      </c>
      <c r="O285" s="45" t="str">
        <f>IF(Sheet1!AR285="N", 0, IF(Sheet1!AS285&lt;&gt;"", Sheet1!AS285, ""))</f>
        <v/>
      </c>
      <c r="P285" s="45" t="str">
        <f>IF(Sheet1!AT285&lt;&gt;"", "Never", IF(Sheet1!AU285&lt;&gt;"", "Sometimes", IF(Sheet1!AV285&lt;&gt;"", "Often", IF(Sheet1!AW285&lt;&gt;"", "Always",""))))</f>
        <v/>
      </c>
      <c r="Q285" s="45" t="str">
        <f>IF(Sheet1!AX285="Y", "Yes", IF(Sheet1!AX285="N", "No",""))</f>
        <v/>
      </c>
      <c r="R285" s="45" t="str">
        <f>IF(Sheet1!AY285="Y", IF(Sheet1!AZ285&lt;&gt;"", Sheet1!AZ285-Sheet1!DK285+Sheet1!DL285, ""),"")</f>
        <v/>
      </c>
      <c r="S285" s="45" t="str">
        <f>IF(Sheet1!BA285="Y", IF(Sheet1!BB285&lt;&gt;"", Sheet1!BB285-Sheet1!DK285+Sheet1!DL285, ""),"")</f>
        <v/>
      </c>
      <c r="T285" s="45" t="str">
        <f>IF(Sheet1!BC285="Y", IF(Sheet1!BD285&lt;&gt;"", Sheet1!BD285-Sheet1!DK285+Sheet1!DL285, ""),"")</f>
        <v/>
      </c>
      <c r="U285" s="45" t="str">
        <f>IF(Sheet1!BE285="Y", IF(Sheet1!BF285&lt;&gt;"", Sheet1!BF285-Sheet1!DK285+Sheet1!DL285, ""),"")</f>
        <v/>
      </c>
      <c r="V285" s="45" t="str">
        <f>IF(Sheet1!BG285&lt;&gt;"", Sheet1!BG285,"")</f>
        <v/>
      </c>
      <c r="W285" s="45" t="str">
        <f>IF(Sheet1!BH285&lt;&gt;"", Sheet1!BH285,"")</f>
        <v/>
      </c>
      <c r="X285" s="45" t="str">
        <f>IF(Sheet1!BI285&lt;&gt;"", Sheet1!BI285,"")</f>
        <v/>
      </c>
      <c r="Y285" s="45" t="str">
        <f>IF(Sheet1!BJ285="N", 0, IF(Sheet1!BK285&lt;&gt;"", Sheet1!BK285,""))</f>
        <v/>
      </c>
      <c r="Z285" s="45" t="str">
        <f>IF(Sheet1!BK285="N", 0, IF(Sheet1!BL285&lt;&gt;"", Sheet1!BL285,""))</f>
        <v/>
      </c>
      <c r="AA285" s="45" t="str">
        <f>IF(Sheet1!BN285&lt;&gt;"", Sheet1!BN285, "")</f>
        <v/>
      </c>
      <c r="AB285" s="45" t="str">
        <f>IF(Sheet1!BO285="Y", "Yes", IF(Sheet1!BO285="N", "No", IF(Sheet1!BO285="NA", "NA","")))</f>
        <v/>
      </c>
      <c r="AC285" s="45" t="str">
        <f>IF(Sheet1!BO285="N", "No", IF(Sheet1!BO285="NA", "No kids", IF(Sheet1!BP285="Y", "Enough", IF(Sheet1!BP285="N", "Not enough", ""))))</f>
        <v/>
      </c>
      <c r="AD285" s="45" t="str">
        <f>IF(Sheet1!BQ285="Y", "Yes", IF(Sheet1!BQ285="N", "No",""))</f>
        <v/>
      </c>
      <c r="AE285" s="45" t="str">
        <f>IF(Sheet1!BR285&lt;&gt;"", Sheet1!BR285, "")</f>
        <v/>
      </c>
      <c r="AF285" s="45" t="str">
        <f>IF(Sheet1!BS285&lt;&gt;"", "Yes", IF(Sheet1!BT285&lt;&gt;"", "No", IF(Sheet1!BU285&lt;&gt;"", "No surviving parent", IF(Sheet1!BV285&lt;&gt;"", "Don't know",""))))</f>
        <v/>
      </c>
      <c r="AG285" s="45" t="str">
        <f>IF(Sheet1!BW285&lt;&gt;"", "Yes", IF(Sheet1!BX285&lt;&gt;"", "No", IF(Sheet1!BY285&lt;&gt;"", "No surviving parent", IF(Sheet1!BZ285&lt;&gt;"", "Don't know",""))))</f>
        <v/>
      </c>
      <c r="AH285" s="45" t="str">
        <f>IF(Sheet1!CA285&lt;&gt;"", "Yes","")</f>
        <v/>
      </c>
      <c r="AI285" s="45" t="str">
        <f>IF(Sheet1!CB285&lt;&gt;"", "Yes","")</f>
        <v/>
      </c>
      <c r="AJ285" s="45" t="str">
        <f>IF(Sheet1!CC285&lt;&gt;"", "Yes","")</f>
        <v/>
      </c>
      <c r="AK285" s="45" t="str">
        <f>IF(Sheet1!CD285&lt;&gt;"", "Yes","")</f>
        <v/>
      </c>
      <c r="AL285" s="45" t="str">
        <f>IF(Sheet1!CE285&lt;&gt;"", "Yes","")</f>
        <v/>
      </c>
      <c r="AM285" s="45" t="str">
        <f>IF(Sheet1!CF285&lt;&gt;"", Sheet1!CF285, "")</f>
        <v/>
      </c>
      <c r="AN285" s="45" t="str">
        <f>IF(Sheet1!CG285="Y", "Yes", IF(Sheet1!CG285="N", "No",""))</f>
        <v/>
      </c>
      <c r="AO285" s="45" t="str">
        <f>IF(Sheet1!CH285&lt;&gt;"", Sheet1!CH285, "")</f>
        <v/>
      </c>
      <c r="AP285" s="45" t="str">
        <f>IF(Sheet1!CI285&lt;&gt;"", "No family support", IF(Sheet1!CJ285&lt;&gt;"", "A little family support", IF(Sheet1!CK285&lt;&gt;"", "A lot of family support","")))</f>
        <v/>
      </c>
      <c r="AQ285" s="45" t="str">
        <f>IF(Sheet1!CL285&lt;&gt;"", Sheet1!CL285, "")</f>
        <v/>
      </c>
      <c r="AR285" s="45" t="str">
        <f>IF(Sheet1!CM285="Y", "Yes", IF(Sheet1!CM285="N", "No",""))</f>
        <v/>
      </c>
      <c r="AS285" s="45" t="str">
        <f>IF(Sheet1!CN285&lt;&gt;"", "Boys and Girls Club was supportive", "")</f>
        <v/>
      </c>
      <c r="AT285" s="45" t="str">
        <f>IF(Sheet1!CO285&lt;&gt;"", "Supported by Reach program", "")</f>
        <v/>
      </c>
      <c r="AU285" s="45" t="str">
        <f>IF(Sheet1!CP285&lt;&gt;"", "Supported by Girls Inc", "")</f>
        <v/>
      </c>
      <c r="AV285" s="45" t="str">
        <f>IF(Sheet1!CQ285&lt;&gt;"", "Supported by sports teams", "")</f>
        <v/>
      </c>
      <c r="AW285" s="45" t="str">
        <f>IF(Sheet1!CR285&lt;&gt;"", "Supported by other groups", "")</f>
        <v/>
      </c>
      <c r="AX285" s="45" t="str">
        <f>IF(Sheet1!CS285&lt;&gt;"", Sheet1!CS285, "")</f>
        <v/>
      </c>
      <c r="AY285" s="45" t="str">
        <f>IF(Sheet1!CT285="Y", "Yes", IF(Sheet1!CT285="N", "No", ""))</f>
        <v/>
      </c>
      <c r="AZ285" s="45" t="str">
        <f>IF(Sheet1!CU285="Y", "Yes", IF(Sheet1!CU285="N", "No", ""))</f>
        <v/>
      </c>
      <c r="BA285" s="45" t="str">
        <f>IF(Sheet1!CV285&lt;&gt;"", "Yes", "")</f>
        <v/>
      </c>
      <c r="BB285" s="45" t="str">
        <f>IF(Sheet1!CW285&lt;&gt;"", "Yes", "")</f>
        <v/>
      </c>
      <c r="BC285" s="45" t="str">
        <f>IF(Sheet1!CX285&lt;&gt;"", "Yes", "")</f>
        <v/>
      </c>
      <c r="BD285" s="45" t="str">
        <f>IF(Sheet1!CY285&lt;&gt;"", "Yes", "")</f>
        <v/>
      </c>
      <c r="BE285" s="45" t="str">
        <f>IF(Sheet1!CZ285="N", "Didn't see one", IF(Sheet1!CZ285="Y", IF(Sheet1!DA285="Y", "It helped", IF(Sheet1!DA285="N", "It didn't help", "")), ""))</f>
        <v/>
      </c>
      <c r="BF285" s="45" t="str">
        <f>IF(Sheet1!DB285&lt;&gt;"", Sheet1!DB285, "")</f>
        <v/>
      </c>
      <c r="BG285" s="45" t="str">
        <f>IF(Sheet1!DC285="Y", "Yes", IF(Sheet1!DC285="N", "No", ""))</f>
        <v/>
      </c>
      <c r="BH285" s="45" t="str">
        <f>IF(Sheet1!DD285="Y", "Yes", IF(Sheet1!DD285="N", "No", ""))</f>
        <v/>
      </c>
      <c r="BI285" s="45" t="str">
        <f>IF(Sheet1!DE285&lt;&gt;"", "Before", IF(Sheet1!DF285&lt;&gt;"", "After", IF(Sheet1!DG285&lt;&gt;"", "Never in a gang","")))</f>
        <v/>
      </c>
      <c r="BJ285" s="45" t="str">
        <f>IF(Sheet1!DG285&lt;&gt;"", "", IF(Sheet1!DH285&lt;&gt;"", Sheet1!DH285, ""))</f>
        <v/>
      </c>
      <c r="BK285" s="45" t="str">
        <f>IF(Sheet1!DI285="Y", "Yes", IF(Sheet1!DI285="N", "No", ""))</f>
        <v/>
      </c>
      <c r="BL285" s="45" t="str">
        <f>IF(Sheet1!DI285="Y", IF(Sheet1!DJ285&lt;&gt;"", Sheet1!DJ285, ""), "")</f>
        <v/>
      </c>
      <c r="BM285" s="45" t="str">
        <f>IF(Sheet1!DL285&lt;&gt;"", Sheet1!DL285, "")</f>
        <v/>
      </c>
      <c r="BN285" s="45" t="str">
        <f>IF(Sheet1!DM285="Y", "Yes", IF(Sheet1!DM285="N", "No", ""))</f>
        <v/>
      </c>
    </row>
    <row r="286" spans="2:66">
      <c r="B286" s="32" t="str">
        <f>IF(Sheet1!B286="M","Male", IF(Sheet1!B286="F","Female",""))</f>
        <v/>
      </c>
      <c r="C286" s="32" t="str">
        <f>IF(Sheet1!C286&lt;&gt;"","&lt;20",IF(Sheet1!D286&lt;&gt;"","21-30",IF(Sheet1!E286&lt;&gt;"","31-40",(IF(Sheet1!F286&lt;&gt;"","41-50",IF(Sheet1!G286&lt;&gt;"","50+",""))))))</f>
        <v/>
      </c>
      <c r="D286" s="32" t="str">
        <f>IF(Sheet1!H286&lt;&gt;"","Latino",IF(Sheet1!I286&lt;&gt;"", "White", IF(Sheet1!J286&lt;&gt;"", "Asian", IF(Sheet1!K286&lt;&gt;"", "African-American",IF(Sheet1!L286&lt;&gt;"", "Other","")))))</f>
        <v/>
      </c>
      <c r="E286" s="32" t="str">
        <f>IF(Sheet1!M286="N","No",IF(Sheet1!M286="Y","Yes",""))</f>
        <v/>
      </c>
      <c r="F286" s="32" t="str">
        <f>IF(Sheet1!N286&lt;&gt;"","Primary",IF(Sheet1!O286&lt;&gt;"","Middle",IF(Sheet1!P286&lt;&gt;"","Some HS",IF(Sheet1!Q286&lt;&gt;"","HS Diploma",IF(Sheet1!R286&lt;&gt;"","Some College",IF(Sheet1!S286&lt;&gt;"","College Diploma",""))))))</f>
        <v/>
      </c>
      <c r="G286" s="32" t="str">
        <f>IF(Sheet1!U286&lt;&gt;"", "&lt;5", IF(Sheet1!V286&lt;&gt;"", "5-19", IF(Sheet1!W286&lt;&gt;"", "20-40", IF(Sheet1!X286&lt;&gt;"", "&gt;40",""))))</f>
        <v/>
      </c>
      <c r="H286" s="32" t="str">
        <f>IF(Sheet1!Y286&lt;&gt;"", "Parents", IF(Sheet1!Z286&lt;&gt;"", "Illegal Activity", IF(Sheet1!AA286&lt;&gt;"", "Gov't Support", IF(Sheet1!AB286&lt;&gt;"", "Other",""))))</f>
        <v/>
      </c>
      <c r="I286" s="32" t="str">
        <f>IF(Sheet1!AC286="Y", "Yes", IF(Sheet1!AC286="N", "No", ""))</f>
        <v/>
      </c>
      <c r="J286" s="32" t="str">
        <f>IF(Sheet1!AD286="N", "0", IF(Sheet1!AE286&lt;&gt;"", "1", IF(Sheet1!AF286&lt;&gt;"", "2-3", IF(Sheet1!AG286&lt;&gt;"", "4-6", IF(Sheet1!AH286&lt;&gt;"", "7+","")))))</f>
        <v/>
      </c>
      <c r="K286" s="32" t="str">
        <f>IF(Sheet1!AI286&lt;&gt;"", "English", IF(Sheet1!AJ286&lt;&gt;"", "Spanish", IF(Sheet1!AK286&lt;&gt;"", "Other","")))</f>
        <v/>
      </c>
      <c r="L286" s="32" t="str">
        <f>IF(Sheet1!AL286&lt;&gt;"","&lt;$20,000",IF(Sheet1!AM286&lt;&gt;"","$20-49K",IF(Sheet1!AN286&lt;&gt;"","$50-100K",IF(Sheet1!AO286&lt;&gt;"","&gt;$100K",""))))</f>
        <v/>
      </c>
      <c r="M286" s="32" t="str">
        <f>IF(Sheet1!AP286="Y", "Yes", IF(Sheet1!AP286="N", "No",""))</f>
        <v/>
      </c>
      <c r="N286" s="51" t="str">
        <f>IF(Sheet1!AQ286="Y", "Yes", IF(Sheet1!AQ286="N", "No",""))</f>
        <v/>
      </c>
      <c r="O286" s="45" t="str">
        <f>IF(Sheet1!AR286="N", 0, IF(Sheet1!AS286&lt;&gt;"", Sheet1!AS286, ""))</f>
        <v/>
      </c>
      <c r="P286" s="45" t="str">
        <f>IF(Sheet1!AT286&lt;&gt;"", "Never", IF(Sheet1!AU286&lt;&gt;"", "Sometimes", IF(Sheet1!AV286&lt;&gt;"", "Often", IF(Sheet1!AW286&lt;&gt;"", "Always",""))))</f>
        <v/>
      </c>
      <c r="Q286" s="45" t="str">
        <f>IF(Sheet1!AX286="Y", "Yes", IF(Sheet1!AX286="N", "No",""))</f>
        <v/>
      </c>
      <c r="R286" s="45" t="str">
        <f>IF(Sheet1!AY286="Y", IF(Sheet1!AZ286&lt;&gt;"", Sheet1!AZ286-Sheet1!DK286+Sheet1!DL286, ""),"")</f>
        <v/>
      </c>
      <c r="S286" s="45" t="str">
        <f>IF(Sheet1!BA286="Y", IF(Sheet1!BB286&lt;&gt;"", Sheet1!BB286-Sheet1!DK286+Sheet1!DL286, ""),"")</f>
        <v/>
      </c>
      <c r="T286" s="45" t="str">
        <f>IF(Sheet1!BC286="Y", IF(Sheet1!BD286&lt;&gt;"", Sheet1!BD286-Sheet1!DK286+Sheet1!DL286, ""),"")</f>
        <v/>
      </c>
      <c r="U286" s="45" t="str">
        <f>IF(Sheet1!BE286="Y", IF(Sheet1!BF286&lt;&gt;"", Sheet1!BF286-Sheet1!DK286+Sheet1!DL286, ""),"")</f>
        <v/>
      </c>
      <c r="V286" s="45" t="str">
        <f>IF(Sheet1!BG286&lt;&gt;"", Sheet1!BG286,"")</f>
        <v/>
      </c>
      <c r="W286" s="45" t="str">
        <f>IF(Sheet1!BH286&lt;&gt;"", Sheet1!BH286,"")</f>
        <v/>
      </c>
      <c r="X286" s="45" t="str">
        <f>IF(Sheet1!BI286&lt;&gt;"", Sheet1!BI286,"")</f>
        <v/>
      </c>
      <c r="Y286" s="45" t="str">
        <f>IF(Sheet1!BJ286="N", 0, IF(Sheet1!BK286&lt;&gt;"", Sheet1!BK286,""))</f>
        <v/>
      </c>
      <c r="Z286" s="45" t="str">
        <f>IF(Sheet1!BK286="N", 0, IF(Sheet1!BL286&lt;&gt;"", Sheet1!BL286,""))</f>
        <v/>
      </c>
      <c r="AA286" s="45" t="str">
        <f>IF(Sheet1!BN286&lt;&gt;"", Sheet1!BN286, "")</f>
        <v/>
      </c>
      <c r="AB286" s="45" t="str">
        <f>IF(Sheet1!BO286="Y", "Yes", IF(Sheet1!BO286="N", "No", IF(Sheet1!BO286="NA", "NA","")))</f>
        <v/>
      </c>
      <c r="AC286" s="45" t="str">
        <f>IF(Sheet1!BO286="N", "No", IF(Sheet1!BO286="NA", "No kids", IF(Sheet1!BP286="Y", "Enough", IF(Sheet1!BP286="N", "Not enough", ""))))</f>
        <v/>
      </c>
      <c r="AD286" s="45" t="str">
        <f>IF(Sheet1!BQ286="Y", "Yes", IF(Sheet1!BQ286="N", "No",""))</f>
        <v/>
      </c>
      <c r="AE286" s="45" t="str">
        <f>IF(Sheet1!BR286&lt;&gt;"", Sheet1!BR286, "")</f>
        <v/>
      </c>
      <c r="AF286" s="45" t="str">
        <f>IF(Sheet1!BS286&lt;&gt;"", "Yes", IF(Sheet1!BT286&lt;&gt;"", "No", IF(Sheet1!BU286&lt;&gt;"", "No surviving parent", IF(Sheet1!BV286&lt;&gt;"", "Don't know",""))))</f>
        <v/>
      </c>
      <c r="AG286" s="45" t="str">
        <f>IF(Sheet1!BW286&lt;&gt;"", "Yes", IF(Sheet1!BX286&lt;&gt;"", "No", IF(Sheet1!BY286&lt;&gt;"", "No surviving parent", IF(Sheet1!BZ286&lt;&gt;"", "Don't know",""))))</f>
        <v/>
      </c>
      <c r="AH286" s="45" t="str">
        <f>IF(Sheet1!CA286&lt;&gt;"", "Yes","")</f>
        <v/>
      </c>
      <c r="AI286" s="45" t="str">
        <f>IF(Sheet1!CB286&lt;&gt;"", "Yes","")</f>
        <v/>
      </c>
      <c r="AJ286" s="45" t="str">
        <f>IF(Sheet1!CC286&lt;&gt;"", "Yes","")</f>
        <v/>
      </c>
      <c r="AK286" s="45" t="str">
        <f>IF(Sheet1!CD286&lt;&gt;"", "Yes","")</f>
        <v/>
      </c>
      <c r="AL286" s="45" t="str">
        <f>IF(Sheet1!CE286&lt;&gt;"", "Yes","")</f>
        <v/>
      </c>
      <c r="AM286" s="45" t="str">
        <f>IF(Sheet1!CF286&lt;&gt;"", Sheet1!CF286, "")</f>
        <v/>
      </c>
      <c r="AN286" s="45" t="str">
        <f>IF(Sheet1!CG286="Y", "Yes", IF(Sheet1!CG286="N", "No",""))</f>
        <v/>
      </c>
      <c r="AO286" s="45" t="str">
        <f>IF(Sheet1!CH286&lt;&gt;"", Sheet1!CH286, "")</f>
        <v/>
      </c>
      <c r="AP286" s="45" t="str">
        <f>IF(Sheet1!CI286&lt;&gt;"", "No family support", IF(Sheet1!CJ286&lt;&gt;"", "A little family support", IF(Sheet1!CK286&lt;&gt;"", "A lot of family support","")))</f>
        <v/>
      </c>
      <c r="AQ286" s="45" t="str">
        <f>IF(Sheet1!CL286&lt;&gt;"", Sheet1!CL286, "")</f>
        <v/>
      </c>
      <c r="AR286" s="45" t="str">
        <f>IF(Sheet1!CM286="Y", "Yes", IF(Sheet1!CM286="N", "No",""))</f>
        <v/>
      </c>
      <c r="AS286" s="45" t="str">
        <f>IF(Sheet1!CN286&lt;&gt;"", "Boys and Girls Club was supportive", "")</f>
        <v/>
      </c>
      <c r="AT286" s="45" t="str">
        <f>IF(Sheet1!CO286&lt;&gt;"", "Supported by Reach program", "")</f>
        <v/>
      </c>
      <c r="AU286" s="45" t="str">
        <f>IF(Sheet1!CP286&lt;&gt;"", "Supported by Girls Inc", "")</f>
        <v/>
      </c>
      <c r="AV286" s="45" t="str">
        <f>IF(Sheet1!CQ286&lt;&gt;"", "Supported by sports teams", "")</f>
        <v/>
      </c>
      <c r="AW286" s="45" t="str">
        <f>IF(Sheet1!CR286&lt;&gt;"", "Supported by other groups", "")</f>
        <v/>
      </c>
      <c r="AX286" s="45" t="str">
        <f>IF(Sheet1!CS286&lt;&gt;"", Sheet1!CS286, "")</f>
        <v/>
      </c>
      <c r="AY286" s="45" t="str">
        <f>IF(Sheet1!CT286="Y", "Yes", IF(Sheet1!CT286="N", "No", ""))</f>
        <v/>
      </c>
      <c r="AZ286" s="45" t="str">
        <f>IF(Sheet1!CU286="Y", "Yes", IF(Sheet1!CU286="N", "No", ""))</f>
        <v/>
      </c>
      <c r="BA286" s="45" t="str">
        <f>IF(Sheet1!CV286&lt;&gt;"", "Yes", "")</f>
        <v/>
      </c>
      <c r="BB286" s="45" t="str">
        <f>IF(Sheet1!CW286&lt;&gt;"", "Yes", "")</f>
        <v/>
      </c>
      <c r="BC286" s="45" t="str">
        <f>IF(Sheet1!CX286&lt;&gt;"", "Yes", "")</f>
        <v/>
      </c>
      <c r="BD286" s="45" t="str">
        <f>IF(Sheet1!CY286&lt;&gt;"", "Yes", "")</f>
        <v/>
      </c>
      <c r="BE286" s="45" t="str">
        <f>IF(Sheet1!CZ286="N", "Didn't see one", IF(Sheet1!CZ286="Y", IF(Sheet1!DA286="Y", "It helped", IF(Sheet1!DA286="N", "It didn't help", "")), ""))</f>
        <v/>
      </c>
      <c r="BF286" s="45" t="str">
        <f>IF(Sheet1!DB286&lt;&gt;"", Sheet1!DB286, "")</f>
        <v/>
      </c>
      <c r="BG286" s="45" t="str">
        <f>IF(Sheet1!DC286="Y", "Yes", IF(Sheet1!DC286="N", "No", ""))</f>
        <v/>
      </c>
      <c r="BH286" s="45" t="str">
        <f>IF(Sheet1!DD286="Y", "Yes", IF(Sheet1!DD286="N", "No", ""))</f>
        <v/>
      </c>
      <c r="BI286" s="45" t="str">
        <f>IF(Sheet1!DE286&lt;&gt;"", "Before", IF(Sheet1!DF286&lt;&gt;"", "After", IF(Sheet1!DG286&lt;&gt;"", "Never in a gang","")))</f>
        <v/>
      </c>
      <c r="BJ286" s="45" t="str">
        <f>IF(Sheet1!DG286&lt;&gt;"", "", IF(Sheet1!DH286&lt;&gt;"", Sheet1!DH286, ""))</f>
        <v/>
      </c>
      <c r="BK286" s="45" t="str">
        <f>IF(Sheet1!DI286="Y", "Yes", IF(Sheet1!DI286="N", "No", ""))</f>
        <v/>
      </c>
      <c r="BL286" s="45" t="str">
        <f>IF(Sheet1!DI286="Y", IF(Sheet1!DJ286&lt;&gt;"", Sheet1!DJ286, ""), "")</f>
        <v/>
      </c>
      <c r="BM286" s="45" t="str">
        <f>IF(Sheet1!DL286&lt;&gt;"", Sheet1!DL286, "")</f>
        <v/>
      </c>
      <c r="BN286" s="45" t="str">
        <f>IF(Sheet1!DM286="Y", "Yes", IF(Sheet1!DM286="N", "No", ""))</f>
        <v/>
      </c>
    </row>
    <row r="287" spans="2:66">
      <c r="B287" s="32" t="str">
        <f>IF(Sheet1!B287="M","Male", IF(Sheet1!B287="F","Female",""))</f>
        <v/>
      </c>
      <c r="C287" s="32" t="str">
        <f>IF(Sheet1!C287&lt;&gt;"","&lt;20",IF(Sheet1!D287&lt;&gt;"","21-30",IF(Sheet1!E287&lt;&gt;"","31-40",(IF(Sheet1!F287&lt;&gt;"","41-50",IF(Sheet1!G287&lt;&gt;"","50+",""))))))</f>
        <v/>
      </c>
      <c r="D287" s="32" t="str">
        <f>IF(Sheet1!H287&lt;&gt;"","Latino",IF(Sheet1!I287&lt;&gt;"", "White", IF(Sheet1!J287&lt;&gt;"", "Asian", IF(Sheet1!K287&lt;&gt;"", "African-American",IF(Sheet1!L287&lt;&gt;"", "Other","")))))</f>
        <v/>
      </c>
      <c r="E287" s="32" t="str">
        <f>IF(Sheet1!M287="N","No",IF(Sheet1!M287="Y","Yes",""))</f>
        <v/>
      </c>
      <c r="F287" s="32" t="str">
        <f>IF(Sheet1!N287&lt;&gt;"","Primary",IF(Sheet1!O287&lt;&gt;"","Middle",IF(Sheet1!P287&lt;&gt;"","Some HS",IF(Sheet1!Q287&lt;&gt;"","HS Diploma",IF(Sheet1!R287&lt;&gt;"","Some College",IF(Sheet1!S287&lt;&gt;"","College Diploma",""))))))</f>
        <v/>
      </c>
      <c r="G287" s="32" t="str">
        <f>IF(Sheet1!U287&lt;&gt;"", "&lt;5", IF(Sheet1!V287&lt;&gt;"", "5-19", IF(Sheet1!W287&lt;&gt;"", "20-40", IF(Sheet1!X287&lt;&gt;"", "&gt;40",""))))</f>
        <v/>
      </c>
      <c r="H287" s="32" t="str">
        <f>IF(Sheet1!Y287&lt;&gt;"", "Parents", IF(Sheet1!Z287&lt;&gt;"", "Illegal Activity", IF(Sheet1!AA287&lt;&gt;"", "Gov't Support", IF(Sheet1!AB287&lt;&gt;"", "Other",""))))</f>
        <v/>
      </c>
      <c r="I287" s="32" t="str">
        <f>IF(Sheet1!AC287="Y", "Yes", IF(Sheet1!AC287="N", "No", ""))</f>
        <v/>
      </c>
      <c r="J287" s="32" t="str">
        <f>IF(Sheet1!AD287="N", "0", IF(Sheet1!AE287&lt;&gt;"", "1", IF(Sheet1!AF287&lt;&gt;"", "2-3", IF(Sheet1!AG287&lt;&gt;"", "4-6", IF(Sheet1!AH287&lt;&gt;"", "7+","")))))</f>
        <v/>
      </c>
      <c r="K287" s="32" t="str">
        <f>IF(Sheet1!AI287&lt;&gt;"", "English", IF(Sheet1!AJ287&lt;&gt;"", "Spanish", IF(Sheet1!AK287&lt;&gt;"", "Other","")))</f>
        <v/>
      </c>
      <c r="L287" s="32" t="str">
        <f>IF(Sheet1!AL287&lt;&gt;"","&lt;$20,000",IF(Sheet1!AM287&lt;&gt;"","$20-49K",IF(Sheet1!AN287&lt;&gt;"","$50-100K",IF(Sheet1!AO287&lt;&gt;"","&gt;$100K",""))))</f>
        <v/>
      </c>
      <c r="M287" s="32" t="str">
        <f>IF(Sheet1!AP287="Y", "Yes", IF(Sheet1!AP287="N", "No",""))</f>
        <v/>
      </c>
      <c r="N287" s="51" t="str">
        <f>IF(Sheet1!AQ287="Y", "Yes", IF(Sheet1!AQ287="N", "No",""))</f>
        <v/>
      </c>
      <c r="O287" s="45" t="str">
        <f>IF(Sheet1!AR287="N", 0, IF(Sheet1!AS287&lt;&gt;"", Sheet1!AS287, ""))</f>
        <v/>
      </c>
      <c r="P287" s="45" t="str">
        <f>IF(Sheet1!AT287&lt;&gt;"", "Never", IF(Sheet1!AU287&lt;&gt;"", "Sometimes", IF(Sheet1!AV287&lt;&gt;"", "Often", IF(Sheet1!AW287&lt;&gt;"", "Always",""))))</f>
        <v/>
      </c>
      <c r="Q287" s="45" t="str">
        <f>IF(Sheet1!AX287="Y", "Yes", IF(Sheet1!AX287="N", "No",""))</f>
        <v/>
      </c>
      <c r="R287" s="45" t="str">
        <f>IF(Sheet1!AY287="Y", IF(Sheet1!AZ287&lt;&gt;"", Sheet1!AZ287-Sheet1!DK287+Sheet1!DL287, ""),"")</f>
        <v/>
      </c>
      <c r="S287" s="45" t="str">
        <f>IF(Sheet1!BA287="Y", IF(Sheet1!BB287&lt;&gt;"", Sheet1!BB287-Sheet1!DK287+Sheet1!DL287, ""),"")</f>
        <v/>
      </c>
      <c r="T287" s="45" t="str">
        <f>IF(Sheet1!BC287="Y", IF(Sheet1!BD287&lt;&gt;"", Sheet1!BD287-Sheet1!DK287+Sheet1!DL287, ""),"")</f>
        <v/>
      </c>
      <c r="U287" s="45" t="str">
        <f>IF(Sheet1!BE287="Y", IF(Sheet1!BF287&lt;&gt;"", Sheet1!BF287-Sheet1!DK287+Sheet1!DL287, ""),"")</f>
        <v/>
      </c>
      <c r="V287" s="45" t="str">
        <f>IF(Sheet1!BG287&lt;&gt;"", Sheet1!BG287,"")</f>
        <v/>
      </c>
      <c r="W287" s="45" t="str">
        <f>IF(Sheet1!BH287&lt;&gt;"", Sheet1!BH287,"")</f>
        <v/>
      </c>
      <c r="X287" s="45" t="str">
        <f>IF(Sheet1!BI287&lt;&gt;"", Sheet1!BI287,"")</f>
        <v/>
      </c>
      <c r="Y287" s="45" t="str">
        <f>IF(Sheet1!BJ287="N", 0, IF(Sheet1!BK287&lt;&gt;"", Sheet1!BK287,""))</f>
        <v/>
      </c>
      <c r="Z287" s="45" t="str">
        <f>IF(Sheet1!BK287="N", 0, IF(Sheet1!BL287&lt;&gt;"", Sheet1!BL287,""))</f>
        <v/>
      </c>
      <c r="AA287" s="45" t="str">
        <f>IF(Sheet1!BN287&lt;&gt;"", Sheet1!BN287, "")</f>
        <v/>
      </c>
      <c r="AB287" s="45" t="str">
        <f>IF(Sheet1!BO287="Y", "Yes", IF(Sheet1!BO287="N", "No", IF(Sheet1!BO287="NA", "NA","")))</f>
        <v/>
      </c>
      <c r="AC287" s="45" t="str">
        <f>IF(Sheet1!BO287="N", "No", IF(Sheet1!BO287="NA", "No kids", IF(Sheet1!BP287="Y", "Enough", IF(Sheet1!BP287="N", "Not enough", ""))))</f>
        <v/>
      </c>
      <c r="AD287" s="45" t="str">
        <f>IF(Sheet1!BQ287="Y", "Yes", IF(Sheet1!BQ287="N", "No",""))</f>
        <v/>
      </c>
      <c r="AE287" s="45" t="str">
        <f>IF(Sheet1!BR287&lt;&gt;"", Sheet1!BR287, "")</f>
        <v/>
      </c>
      <c r="AF287" s="45" t="str">
        <f>IF(Sheet1!BS287&lt;&gt;"", "Yes", IF(Sheet1!BT287&lt;&gt;"", "No", IF(Sheet1!BU287&lt;&gt;"", "No surviving parent", IF(Sheet1!BV287&lt;&gt;"", "Don't know",""))))</f>
        <v/>
      </c>
      <c r="AG287" s="45" t="str">
        <f>IF(Sheet1!BW287&lt;&gt;"", "Yes", IF(Sheet1!BX287&lt;&gt;"", "No", IF(Sheet1!BY287&lt;&gt;"", "No surviving parent", IF(Sheet1!BZ287&lt;&gt;"", "Don't know",""))))</f>
        <v/>
      </c>
      <c r="AH287" s="45" t="str">
        <f>IF(Sheet1!CA287&lt;&gt;"", "Yes","")</f>
        <v/>
      </c>
      <c r="AI287" s="45" t="str">
        <f>IF(Sheet1!CB287&lt;&gt;"", "Yes","")</f>
        <v/>
      </c>
      <c r="AJ287" s="45" t="str">
        <f>IF(Sheet1!CC287&lt;&gt;"", "Yes","")</f>
        <v/>
      </c>
      <c r="AK287" s="45" t="str">
        <f>IF(Sheet1!CD287&lt;&gt;"", "Yes","")</f>
        <v/>
      </c>
      <c r="AL287" s="45" t="str">
        <f>IF(Sheet1!CE287&lt;&gt;"", "Yes","")</f>
        <v/>
      </c>
      <c r="AM287" s="45" t="str">
        <f>IF(Sheet1!CF287&lt;&gt;"", Sheet1!CF287, "")</f>
        <v/>
      </c>
      <c r="AN287" s="45" t="str">
        <f>IF(Sheet1!CG287="Y", "Yes", IF(Sheet1!CG287="N", "No",""))</f>
        <v/>
      </c>
      <c r="AO287" s="45" t="str">
        <f>IF(Sheet1!CH287&lt;&gt;"", Sheet1!CH287, "")</f>
        <v/>
      </c>
      <c r="AP287" s="45" t="str">
        <f>IF(Sheet1!CI287&lt;&gt;"", "No family support", IF(Sheet1!CJ287&lt;&gt;"", "A little family support", IF(Sheet1!CK287&lt;&gt;"", "A lot of family support","")))</f>
        <v/>
      </c>
      <c r="AQ287" s="45" t="str">
        <f>IF(Sheet1!CL287&lt;&gt;"", Sheet1!CL287, "")</f>
        <v/>
      </c>
      <c r="AR287" s="45" t="str">
        <f>IF(Sheet1!CM287="Y", "Yes", IF(Sheet1!CM287="N", "No",""))</f>
        <v/>
      </c>
      <c r="AS287" s="45" t="str">
        <f>IF(Sheet1!CN287&lt;&gt;"", "Boys and Girls Club was supportive", "")</f>
        <v/>
      </c>
      <c r="AT287" s="45" t="str">
        <f>IF(Sheet1!CO287&lt;&gt;"", "Supported by Reach program", "")</f>
        <v/>
      </c>
      <c r="AU287" s="45" t="str">
        <f>IF(Sheet1!CP287&lt;&gt;"", "Supported by Girls Inc", "")</f>
        <v/>
      </c>
      <c r="AV287" s="45" t="str">
        <f>IF(Sheet1!CQ287&lt;&gt;"", "Supported by sports teams", "")</f>
        <v/>
      </c>
      <c r="AW287" s="45" t="str">
        <f>IF(Sheet1!CR287&lt;&gt;"", "Supported by other groups", "")</f>
        <v/>
      </c>
      <c r="AX287" s="45" t="str">
        <f>IF(Sheet1!CS287&lt;&gt;"", Sheet1!CS287, "")</f>
        <v/>
      </c>
      <c r="AY287" s="45" t="str">
        <f>IF(Sheet1!CT287="Y", "Yes", IF(Sheet1!CT287="N", "No", ""))</f>
        <v/>
      </c>
      <c r="AZ287" s="45" t="str">
        <f>IF(Sheet1!CU287="Y", "Yes", IF(Sheet1!CU287="N", "No", ""))</f>
        <v/>
      </c>
      <c r="BA287" s="45" t="str">
        <f>IF(Sheet1!CV287&lt;&gt;"", "Yes", "")</f>
        <v/>
      </c>
      <c r="BB287" s="45" t="str">
        <f>IF(Sheet1!CW287&lt;&gt;"", "Yes", "")</f>
        <v/>
      </c>
      <c r="BC287" s="45" t="str">
        <f>IF(Sheet1!CX287&lt;&gt;"", "Yes", "")</f>
        <v/>
      </c>
      <c r="BD287" s="45" t="str">
        <f>IF(Sheet1!CY287&lt;&gt;"", "Yes", "")</f>
        <v/>
      </c>
      <c r="BE287" s="45" t="str">
        <f>IF(Sheet1!CZ287="N", "Didn't see one", IF(Sheet1!CZ287="Y", IF(Sheet1!DA287="Y", "It helped", IF(Sheet1!DA287="N", "It didn't help", "")), ""))</f>
        <v/>
      </c>
      <c r="BF287" s="45" t="str">
        <f>IF(Sheet1!DB287&lt;&gt;"", Sheet1!DB287, "")</f>
        <v/>
      </c>
      <c r="BG287" s="45" t="str">
        <f>IF(Sheet1!DC287="Y", "Yes", IF(Sheet1!DC287="N", "No", ""))</f>
        <v/>
      </c>
      <c r="BH287" s="45" t="str">
        <f>IF(Sheet1!DD287="Y", "Yes", IF(Sheet1!DD287="N", "No", ""))</f>
        <v/>
      </c>
      <c r="BI287" s="45" t="str">
        <f>IF(Sheet1!DE287&lt;&gt;"", "Before", IF(Sheet1!DF287&lt;&gt;"", "After", IF(Sheet1!DG287&lt;&gt;"", "Never in a gang","")))</f>
        <v/>
      </c>
      <c r="BJ287" s="45" t="str">
        <f>IF(Sheet1!DG287&lt;&gt;"", "", IF(Sheet1!DH287&lt;&gt;"", Sheet1!DH287, ""))</f>
        <v/>
      </c>
      <c r="BK287" s="45" t="str">
        <f>IF(Sheet1!DI287="Y", "Yes", IF(Sheet1!DI287="N", "No", ""))</f>
        <v/>
      </c>
      <c r="BL287" s="45" t="str">
        <f>IF(Sheet1!DI287="Y", IF(Sheet1!DJ287&lt;&gt;"", Sheet1!DJ287, ""), "")</f>
        <v/>
      </c>
      <c r="BM287" s="45" t="str">
        <f>IF(Sheet1!DL287&lt;&gt;"", Sheet1!DL287, "")</f>
        <v/>
      </c>
      <c r="BN287" s="45" t="str">
        <f>IF(Sheet1!DM287="Y", "Yes", IF(Sheet1!DM287="N", "No", ""))</f>
        <v/>
      </c>
    </row>
    <row r="288" spans="2:66">
      <c r="B288" s="32" t="str">
        <f>IF(Sheet1!B288="M","Male", IF(Sheet1!B288="F","Female",""))</f>
        <v/>
      </c>
      <c r="C288" s="32" t="str">
        <f>IF(Sheet1!C288&lt;&gt;"","&lt;20",IF(Sheet1!D288&lt;&gt;"","21-30",IF(Sheet1!E288&lt;&gt;"","31-40",(IF(Sheet1!F288&lt;&gt;"","41-50",IF(Sheet1!G288&lt;&gt;"","50+",""))))))</f>
        <v/>
      </c>
      <c r="D288" s="32" t="str">
        <f>IF(Sheet1!H288&lt;&gt;"","Latino",IF(Sheet1!I288&lt;&gt;"", "White", IF(Sheet1!J288&lt;&gt;"", "Asian", IF(Sheet1!K288&lt;&gt;"", "African-American",IF(Sheet1!L288&lt;&gt;"", "Other","")))))</f>
        <v/>
      </c>
      <c r="E288" s="32" t="str">
        <f>IF(Sheet1!M288="N","No",IF(Sheet1!M288="Y","Yes",""))</f>
        <v/>
      </c>
      <c r="F288" s="32" t="str">
        <f>IF(Sheet1!N288&lt;&gt;"","Primary",IF(Sheet1!O288&lt;&gt;"","Middle",IF(Sheet1!P288&lt;&gt;"","Some HS",IF(Sheet1!Q288&lt;&gt;"","HS Diploma",IF(Sheet1!R288&lt;&gt;"","Some College",IF(Sheet1!S288&lt;&gt;"","College Diploma",""))))))</f>
        <v/>
      </c>
      <c r="G288" s="32" t="str">
        <f>IF(Sheet1!U288&lt;&gt;"", "&lt;5", IF(Sheet1!V288&lt;&gt;"", "5-19", IF(Sheet1!W288&lt;&gt;"", "20-40", IF(Sheet1!X288&lt;&gt;"", "&gt;40",""))))</f>
        <v/>
      </c>
      <c r="H288" s="32" t="str">
        <f>IF(Sheet1!Y288&lt;&gt;"", "Parents", IF(Sheet1!Z288&lt;&gt;"", "Illegal Activity", IF(Sheet1!AA288&lt;&gt;"", "Gov't Support", IF(Sheet1!AB288&lt;&gt;"", "Other",""))))</f>
        <v/>
      </c>
      <c r="I288" s="32" t="str">
        <f>IF(Sheet1!AC288="Y", "Yes", IF(Sheet1!AC288="N", "No", ""))</f>
        <v/>
      </c>
      <c r="J288" s="32" t="str">
        <f>IF(Sheet1!AD288="N", "0", IF(Sheet1!AE288&lt;&gt;"", "1", IF(Sheet1!AF288&lt;&gt;"", "2-3", IF(Sheet1!AG288&lt;&gt;"", "4-6", IF(Sheet1!AH288&lt;&gt;"", "7+","")))))</f>
        <v/>
      </c>
      <c r="K288" s="32" t="str">
        <f>IF(Sheet1!AI288&lt;&gt;"", "English", IF(Sheet1!AJ288&lt;&gt;"", "Spanish", IF(Sheet1!AK288&lt;&gt;"", "Other","")))</f>
        <v/>
      </c>
      <c r="L288" s="32" t="str">
        <f>IF(Sheet1!AL288&lt;&gt;"","&lt;$20,000",IF(Sheet1!AM288&lt;&gt;"","$20-49K",IF(Sheet1!AN288&lt;&gt;"","$50-100K",IF(Sheet1!AO288&lt;&gt;"","&gt;$100K",""))))</f>
        <v/>
      </c>
      <c r="M288" s="32" t="str">
        <f>IF(Sheet1!AP288="Y", "Yes", IF(Sheet1!AP288="N", "No",""))</f>
        <v/>
      </c>
      <c r="N288" s="51" t="str">
        <f>IF(Sheet1!AQ288="Y", "Yes", IF(Sheet1!AQ288="N", "No",""))</f>
        <v/>
      </c>
      <c r="O288" s="45" t="str">
        <f>IF(Sheet1!AR288="N", 0, IF(Sheet1!AS288&lt;&gt;"", Sheet1!AS288, ""))</f>
        <v/>
      </c>
      <c r="P288" s="45" t="str">
        <f>IF(Sheet1!AT288&lt;&gt;"", "Never", IF(Sheet1!AU288&lt;&gt;"", "Sometimes", IF(Sheet1!AV288&lt;&gt;"", "Often", IF(Sheet1!AW288&lt;&gt;"", "Always",""))))</f>
        <v/>
      </c>
      <c r="Q288" s="45" t="str">
        <f>IF(Sheet1!AX288="Y", "Yes", IF(Sheet1!AX288="N", "No",""))</f>
        <v/>
      </c>
      <c r="R288" s="45" t="str">
        <f>IF(Sheet1!AY288="Y", IF(Sheet1!AZ288&lt;&gt;"", Sheet1!AZ288-Sheet1!DK288+Sheet1!DL288, ""),"")</f>
        <v/>
      </c>
      <c r="S288" s="45" t="str">
        <f>IF(Sheet1!BA288="Y", IF(Sheet1!BB288&lt;&gt;"", Sheet1!BB288-Sheet1!DK288+Sheet1!DL288, ""),"")</f>
        <v/>
      </c>
      <c r="T288" s="45" t="str">
        <f>IF(Sheet1!BC288="Y", IF(Sheet1!BD288&lt;&gt;"", Sheet1!BD288-Sheet1!DK288+Sheet1!DL288, ""),"")</f>
        <v/>
      </c>
      <c r="U288" s="45" t="str">
        <f>IF(Sheet1!BE288="Y", IF(Sheet1!BF288&lt;&gt;"", Sheet1!BF288-Sheet1!DK288+Sheet1!DL288, ""),"")</f>
        <v/>
      </c>
      <c r="V288" s="45" t="str">
        <f>IF(Sheet1!BG288&lt;&gt;"", Sheet1!BG288,"")</f>
        <v/>
      </c>
      <c r="W288" s="45" t="str">
        <f>IF(Sheet1!BH288&lt;&gt;"", Sheet1!BH288,"")</f>
        <v/>
      </c>
      <c r="X288" s="45" t="str">
        <f>IF(Sheet1!BI288&lt;&gt;"", Sheet1!BI288,"")</f>
        <v/>
      </c>
      <c r="Y288" s="45" t="str">
        <f>IF(Sheet1!BJ288="N", 0, IF(Sheet1!BK288&lt;&gt;"", Sheet1!BK288,""))</f>
        <v/>
      </c>
      <c r="Z288" s="45" t="str">
        <f>IF(Sheet1!BK288="N", 0, IF(Sheet1!BL288&lt;&gt;"", Sheet1!BL288,""))</f>
        <v/>
      </c>
      <c r="AA288" s="45" t="str">
        <f>IF(Sheet1!BN288&lt;&gt;"", Sheet1!BN288, "")</f>
        <v/>
      </c>
      <c r="AB288" s="45" t="str">
        <f>IF(Sheet1!BO288="Y", "Yes", IF(Sheet1!BO288="N", "No", IF(Sheet1!BO288="NA", "NA","")))</f>
        <v/>
      </c>
      <c r="AC288" s="45" t="str">
        <f>IF(Sheet1!BO288="N", "No", IF(Sheet1!BO288="NA", "No kids", IF(Sheet1!BP288="Y", "Enough", IF(Sheet1!BP288="N", "Not enough", ""))))</f>
        <v/>
      </c>
      <c r="AD288" s="45" t="str">
        <f>IF(Sheet1!BQ288="Y", "Yes", IF(Sheet1!BQ288="N", "No",""))</f>
        <v/>
      </c>
      <c r="AE288" s="45" t="str">
        <f>IF(Sheet1!BR288&lt;&gt;"", Sheet1!BR288, "")</f>
        <v/>
      </c>
      <c r="AF288" s="45" t="str">
        <f>IF(Sheet1!BS288&lt;&gt;"", "Yes", IF(Sheet1!BT288&lt;&gt;"", "No", IF(Sheet1!BU288&lt;&gt;"", "No surviving parent", IF(Sheet1!BV288&lt;&gt;"", "Don't know",""))))</f>
        <v/>
      </c>
      <c r="AG288" s="45" t="str">
        <f>IF(Sheet1!BW288&lt;&gt;"", "Yes", IF(Sheet1!BX288&lt;&gt;"", "No", IF(Sheet1!BY288&lt;&gt;"", "No surviving parent", IF(Sheet1!BZ288&lt;&gt;"", "Don't know",""))))</f>
        <v/>
      </c>
      <c r="AH288" s="45" t="str">
        <f>IF(Sheet1!CA288&lt;&gt;"", "Yes","")</f>
        <v/>
      </c>
      <c r="AI288" s="45" t="str">
        <f>IF(Sheet1!CB288&lt;&gt;"", "Yes","")</f>
        <v/>
      </c>
      <c r="AJ288" s="45" t="str">
        <f>IF(Sheet1!CC288&lt;&gt;"", "Yes","")</f>
        <v/>
      </c>
      <c r="AK288" s="45" t="str">
        <f>IF(Sheet1!CD288&lt;&gt;"", "Yes","")</f>
        <v/>
      </c>
      <c r="AL288" s="45" t="str">
        <f>IF(Sheet1!CE288&lt;&gt;"", "Yes","")</f>
        <v/>
      </c>
      <c r="AM288" s="45" t="str">
        <f>IF(Sheet1!CF288&lt;&gt;"", Sheet1!CF288, "")</f>
        <v/>
      </c>
      <c r="AN288" s="45" t="str">
        <f>IF(Sheet1!CG288="Y", "Yes", IF(Sheet1!CG288="N", "No",""))</f>
        <v/>
      </c>
      <c r="AO288" s="45" t="str">
        <f>IF(Sheet1!CH288&lt;&gt;"", Sheet1!CH288, "")</f>
        <v/>
      </c>
      <c r="AP288" s="45" t="str">
        <f>IF(Sheet1!CI288&lt;&gt;"", "No family support", IF(Sheet1!CJ288&lt;&gt;"", "A little family support", IF(Sheet1!CK288&lt;&gt;"", "A lot of family support","")))</f>
        <v/>
      </c>
      <c r="AQ288" s="45" t="str">
        <f>IF(Sheet1!CL288&lt;&gt;"", Sheet1!CL288, "")</f>
        <v/>
      </c>
      <c r="AR288" s="45" t="str">
        <f>IF(Sheet1!CM288="Y", "Yes", IF(Sheet1!CM288="N", "No",""))</f>
        <v/>
      </c>
      <c r="AS288" s="45" t="str">
        <f>IF(Sheet1!CN288&lt;&gt;"", "Boys and Girls Club was supportive", "")</f>
        <v/>
      </c>
      <c r="AT288" s="45" t="str">
        <f>IF(Sheet1!CO288&lt;&gt;"", "Supported by Reach program", "")</f>
        <v/>
      </c>
      <c r="AU288" s="45" t="str">
        <f>IF(Sheet1!CP288&lt;&gt;"", "Supported by Girls Inc", "")</f>
        <v/>
      </c>
      <c r="AV288" s="45" t="str">
        <f>IF(Sheet1!CQ288&lt;&gt;"", "Supported by sports teams", "")</f>
        <v/>
      </c>
      <c r="AW288" s="45" t="str">
        <f>IF(Sheet1!CR288&lt;&gt;"", "Supported by other groups", "")</f>
        <v/>
      </c>
      <c r="AX288" s="45" t="str">
        <f>IF(Sheet1!CS288&lt;&gt;"", Sheet1!CS288, "")</f>
        <v/>
      </c>
      <c r="AY288" s="45" t="str">
        <f>IF(Sheet1!CT288="Y", "Yes", IF(Sheet1!CT288="N", "No", ""))</f>
        <v/>
      </c>
      <c r="AZ288" s="45" t="str">
        <f>IF(Sheet1!CU288="Y", "Yes", IF(Sheet1!CU288="N", "No", ""))</f>
        <v/>
      </c>
      <c r="BA288" s="45" t="str">
        <f>IF(Sheet1!CV288&lt;&gt;"", "Yes", "")</f>
        <v/>
      </c>
      <c r="BB288" s="45" t="str">
        <f>IF(Sheet1!CW288&lt;&gt;"", "Yes", "")</f>
        <v/>
      </c>
      <c r="BC288" s="45" t="str">
        <f>IF(Sheet1!CX288&lt;&gt;"", "Yes", "")</f>
        <v/>
      </c>
      <c r="BD288" s="45" t="str">
        <f>IF(Sheet1!CY288&lt;&gt;"", "Yes", "")</f>
        <v/>
      </c>
      <c r="BE288" s="45" t="str">
        <f>IF(Sheet1!CZ288="N", "Didn't see one", IF(Sheet1!CZ288="Y", IF(Sheet1!DA288="Y", "It helped", IF(Sheet1!DA288="N", "It didn't help", "")), ""))</f>
        <v/>
      </c>
      <c r="BF288" s="45" t="str">
        <f>IF(Sheet1!DB288&lt;&gt;"", Sheet1!DB288, "")</f>
        <v/>
      </c>
      <c r="BG288" s="45" t="str">
        <f>IF(Sheet1!DC288="Y", "Yes", IF(Sheet1!DC288="N", "No", ""))</f>
        <v/>
      </c>
      <c r="BH288" s="45" t="str">
        <f>IF(Sheet1!DD288="Y", "Yes", IF(Sheet1!DD288="N", "No", ""))</f>
        <v/>
      </c>
      <c r="BI288" s="45" t="str">
        <f>IF(Sheet1!DE288&lt;&gt;"", "Before", IF(Sheet1!DF288&lt;&gt;"", "After", IF(Sheet1!DG288&lt;&gt;"", "Never in a gang","")))</f>
        <v/>
      </c>
      <c r="BJ288" s="45" t="str">
        <f>IF(Sheet1!DG288&lt;&gt;"", "", IF(Sheet1!DH288&lt;&gt;"", Sheet1!DH288, ""))</f>
        <v/>
      </c>
      <c r="BK288" s="45" t="str">
        <f>IF(Sheet1!DI288="Y", "Yes", IF(Sheet1!DI288="N", "No", ""))</f>
        <v/>
      </c>
      <c r="BL288" s="45" t="str">
        <f>IF(Sheet1!DI288="Y", IF(Sheet1!DJ288&lt;&gt;"", Sheet1!DJ288, ""), "")</f>
        <v/>
      </c>
      <c r="BM288" s="45" t="str">
        <f>IF(Sheet1!DL288&lt;&gt;"", Sheet1!DL288, "")</f>
        <v/>
      </c>
      <c r="BN288" s="45" t="str">
        <f>IF(Sheet1!DM288="Y", "Yes", IF(Sheet1!DM288="N", "No", ""))</f>
        <v/>
      </c>
    </row>
    <row r="289" spans="2:66">
      <c r="B289" s="32" t="str">
        <f>IF(Sheet1!B289="M","Male", IF(Sheet1!B289="F","Female",""))</f>
        <v/>
      </c>
      <c r="C289" s="32" t="str">
        <f>IF(Sheet1!C289&lt;&gt;"","&lt;20",IF(Sheet1!D289&lt;&gt;"","21-30",IF(Sheet1!E289&lt;&gt;"","31-40",(IF(Sheet1!F289&lt;&gt;"","41-50",IF(Sheet1!G289&lt;&gt;"","50+",""))))))</f>
        <v/>
      </c>
      <c r="D289" s="32" t="str">
        <f>IF(Sheet1!H289&lt;&gt;"","Latino",IF(Sheet1!I289&lt;&gt;"", "White", IF(Sheet1!J289&lt;&gt;"", "Asian", IF(Sheet1!K289&lt;&gt;"", "African-American",IF(Sheet1!L289&lt;&gt;"", "Other","")))))</f>
        <v/>
      </c>
      <c r="E289" s="32" t="str">
        <f>IF(Sheet1!M289="N","No",IF(Sheet1!M289="Y","Yes",""))</f>
        <v/>
      </c>
      <c r="F289" s="32" t="str">
        <f>IF(Sheet1!N289&lt;&gt;"","Primary",IF(Sheet1!O289&lt;&gt;"","Middle",IF(Sheet1!P289&lt;&gt;"","Some HS",IF(Sheet1!Q289&lt;&gt;"","HS Diploma",IF(Sheet1!R289&lt;&gt;"","Some College",IF(Sheet1!S289&lt;&gt;"","College Diploma",""))))))</f>
        <v/>
      </c>
      <c r="G289" s="32" t="str">
        <f>IF(Sheet1!U289&lt;&gt;"", "&lt;5", IF(Sheet1!V289&lt;&gt;"", "5-19", IF(Sheet1!W289&lt;&gt;"", "20-40", IF(Sheet1!X289&lt;&gt;"", "&gt;40",""))))</f>
        <v/>
      </c>
      <c r="H289" s="32" t="str">
        <f>IF(Sheet1!Y289&lt;&gt;"", "Parents", IF(Sheet1!Z289&lt;&gt;"", "Illegal Activity", IF(Sheet1!AA289&lt;&gt;"", "Gov't Support", IF(Sheet1!AB289&lt;&gt;"", "Other",""))))</f>
        <v/>
      </c>
      <c r="I289" s="32" t="str">
        <f>IF(Sheet1!AC289="Y", "Yes", IF(Sheet1!AC289="N", "No", ""))</f>
        <v/>
      </c>
      <c r="J289" s="32" t="str">
        <f>IF(Sheet1!AD289="N", "0", IF(Sheet1!AE289&lt;&gt;"", "1", IF(Sheet1!AF289&lt;&gt;"", "2-3", IF(Sheet1!AG289&lt;&gt;"", "4-6", IF(Sheet1!AH289&lt;&gt;"", "7+","")))))</f>
        <v/>
      </c>
      <c r="K289" s="32" t="str">
        <f>IF(Sheet1!AI289&lt;&gt;"", "English", IF(Sheet1!AJ289&lt;&gt;"", "Spanish", IF(Sheet1!AK289&lt;&gt;"", "Other","")))</f>
        <v/>
      </c>
      <c r="L289" s="32" t="str">
        <f>IF(Sheet1!AL289&lt;&gt;"","&lt;$20,000",IF(Sheet1!AM289&lt;&gt;"","$20-49K",IF(Sheet1!AN289&lt;&gt;"","$50-100K",IF(Sheet1!AO289&lt;&gt;"","&gt;$100K",""))))</f>
        <v/>
      </c>
      <c r="M289" s="32" t="str">
        <f>IF(Sheet1!AP289="Y", "Yes", IF(Sheet1!AP289="N", "No",""))</f>
        <v/>
      </c>
      <c r="N289" s="51" t="str">
        <f>IF(Sheet1!AQ289="Y", "Yes", IF(Sheet1!AQ289="N", "No",""))</f>
        <v/>
      </c>
      <c r="O289" s="45" t="str">
        <f>IF(Sheet1!AR289="N", 0, IF(Sheet1!AS289&lt;&gt;"", Sheet1!AS289, ""))</f>
        <v/>
      </c>
      <c r="P289" s="45" t="str">
        <f>IF(Sheet1!AT289&lt;&gt;"", "Never", IF(Sheet1!AU289&lt;&gt;"", "Sometimes", IF(Sheet1!AV289&lt;&gt;"", "Often", IF(Sheet1!AW289&lt;&gt;"", "Always",""))))</f>
        <v/>
      </c>
      <c r="Q289" s="45" t="str">
        <f>IF(Sheet1!AX289="Y", "Yes", IF(Sheet1!AX289="N", "No",""))</f>
        <v/>
      </c>
      <c r="R289" s="45" t="str">
        <f>IF(Sheet1!AY289="Y", IF(Sheet1!AZ289&lt;&gt;"", Sheet1!AZ289-Sheet1!DK289+Sheet1!DL289, ""),"")</f>
        <v/>
      </c>
      <c r="S289" s="45" t="str">
        <f>IF(Sheet1!BA289="Y", IF(Sheet1!BB289&lt;&gt;"", Sheet1!BB289-Sheet1!DK289+Sheet1!DL289, ""),"")</f>
        <v/>
      </c>
      <c r="T289" s="45" t="str">
        <f>IF(Sheet1!BC289="Y", IF(Sheet1!BD289&lt;&gt;"", Sheet1!BD289-Sheet1!DK289+Sheet1!DL289, ""),"")</f>
        <v/>
      </c>
      <c r="U289" s="45" t="str">
        <f>IF(Sheet1!BE289="Y", IF(Sheet1!BF289&lt;&gt;"", Sheet1!BF289-Sheet1!DK289+Sheet1!DL289, ""),"")</f>
        <v/>
      </c>
      <c r="V289" s="45" t="str">
        <f>IF(Sheet1!BG289&lt;&gt;"", Sheet1!BG289,"")</f>
        <v/>
      </c>
      <c r="W289" s="45" t="str">
        <f>IF(Sheet1!BH289&lt;&gt;"", Sheet1!BH289,"")</f>
        <v/>
      </c>
      <c r="X289" s="45" t="str">
        <f>IF(Sheet1!BI289&lt;&gt;"", Sheet1!BI289,"")</f>
        <v/>
      </c>
      <c r="Y289" s="45" t="str">
        <f>IF(Sheet1!BJ289="N", 0, IF(Sheet1!BK289&lt;&gt;"", Sheet1!BK289,""))</f>
        <v/>
      </c>
      <c r="Z289" s="45" t="str">
        <f>IF(Sheet1!BK289="N", 0, IF(Sheet1!BL289&lt;&gt;"", Sheet1!BL289,""))</f>
        <v/>
      </c>
      <c r="AA289" s="45" t="str">
        <f>IF(Sheet1!BN289&lt;&gt;"", Sheet1!BN289, "")</f>
        <v/>
      </c>
      <c r="AB289" s="45" t="str">
        <f>IF(Sheet1!BO289="Y", "Yes", IF(Sheet1!BO289="N", "No", IF(Sheet1!BO289="NA", "NA","")))</f>
        <v/>
      </c>
      <c r="AC289" s="45" t="str">
        <f>IF(Sheet1!BO289="N", "No", IF(Sheet1!BO289="NA", "No kids", IF(Sheet1!BP289="Y", "Enough", IF(Sheet1!BP289="N", "Not enough", ""))))</f>
        <v/>
      </c>
      <c r="AD289" s="45" t="str">
        <f>IF(Sheet1!BQ289="Y", "Yes", IF(Sheet1!BQ289="N", "No",""))</f>
        <v/>
      </c>
      <c r="AE289" s="45" t="str">
        <f>IF(Sheet1!BR289&lt;&gt;"", Sheet1!BR289, "")</f>
        <v/>
      </c>
      <c r="AF289" s="45" t="str">
        <f>IF(Sheet1!BS289&lt;&gt;"", "Yes", IF(Sheet1!BT289&lt;&gt;"", "No", IF(Sheet1!BU289&lt;&gt;"", "No surviving parent", IF(Sheet1!BV289&lt;&gt;"", "Don't know",""))))</f>
        <v/>
      </c>
      <c r="AG289" s="45" t="str">
        <f>IF(Sheet1!BW289&lt;&gt;"", "Yes", IF(Sheet1!BX289&lt;&gt;"", "No", IF(Sheet1!BY289&lt;&gt;"", "No surviving parent", IF(Sheet1!BZ289&lt;&gt;"", "Don't know",""))))</f>
        <v/>
      </c>
      <c r="AH289" s="45" t="str">
        <f>IF(Sheet1!CA289&lt;&gt;"", "Yes","")</f>
        <v/>
      </c>
      <c r="AI289" s="45" t="str">
        <f>IF(Sheet1!CB289&lt;&gt;"", "Yes","")</f>
        <v/>
      </c>
      <c r="AJ289" s="45" t="str">
        <f>IF(Sheet1!CC289&lt;&gt;"", "Yes","")</f>
        <v/>
      </c>
      <c r="AK289" s="45" t="str">
        <f>IF(Sheet1!CD289&lt;&gt;"", "Yes","")</f>
        <v/>
      </c>
      <c r="AL289" s="45" t="str">
        <f>IF(Sheet1!CE289&lt;&gt;"", "Yes","")</f>
        <v/>
      </c>
      <c r="AM289" s="45" t="str">
        <f>IF(Sheet1!CF289&lt;&gt;"", Sheet1!CF289, "")</f>
        <v/>
      </c>
      <c r="AN289" s="45" t="str">
        <f>IF(Sheet1!CG289="Y", "Yes", IF(Sheet1!CG289="N", "No",""))</f>
        <v/>
      </c>
      <c r="AO289" s="45" t="str">
        <f>IF(Sheet1!CH289&lt;&gt;"", Sheet1!CH289, "")</f>
        <v/>
      </c>
      <c r="AP289" s="45" t="str">
        <f>IF(Sheet1!CI289&lt;&gt;"", "No family support", IF(Sheet1!CJ289&lt;&gt;"", "A little family support", IF(Sheet1!CK289&lt;&gt;"", "A lot of family support","")))</f>
        <v/>
      </c>
      <c r="AQ289" s="45" t="str">
        <f>IF(Sheet1!CL289&lt;&gt;"", Sheet1!CL289, "")</f>
        <v/>
      </c>
      <c r="AR289" s="45" t="str">
        <f>IF(Sheet1!CM289="Y", "Yes", IF(Sheet1!CM289="N", "No",""))</f>
        <v/>
      </c>
      <c r="AS289" s="45" t="str">
        <f>IF(Sheet1!CN289&lt;&gt;"", "Boys and Girls Club was supportive", "")</f>
        <v/>
      </c>
      <c r="AT289" s="45" t="str">
        <f>IF(Sheet1!CO289&lt;&gt;"", "Supported by Reach program", "")</f>
        <v/>
      </c>
      <c r="AU289" s="45" t="str">
        <f>IF(Sheet1!CP289&lt;&gt;"", "Supported by Girls Inc", "")</f>
        <v/>
      </c>
      <c r="AV289" s="45" t="str">
        <f>IF(Sheet1!CQ289&lt;&gt;"", "Supported by sports teams", "")</f>
        <v/>
      </c>
      <c r="AW289" s="45" t="str">
        <f>IF(Sheet1!CR289&lt;&gt;"", "Supported by other groups", "")</f>
        <v/>
      </c>
      <c r="AX289" s="45" t="str">
        <f>IF(Sheet1!CS289&lt;&gt;"", Sheet1!CS289, "")</f>
        <v/>
      </c>
      <c r="AY289" s="45" t="str">
        <f>IF(Sheet1!CT289="Y", "Yes", IF(Sheet1!CT289="N", "No", ""))</f>
        <v/>
      </c>
      <c r="AZ289" s="45" t="str">
        <f>IF(Sheet1!CU289="Y", "Yes", IF(Sheet1!CU289="N", "No", ""))</f>
        <v/>
      </c>
      <c r="BA289" s="45" t="str">
        <f>IF(Sheet1!CV289&lt;&gt;"", "Yes", "")</f>
        <v/>
      </c>
      <c r="BB289" s="45" t="str">
        <f>IF(Sheet1!CW289&lt;&gt;"", "Yes", "")</f>
        <v/>
      </c>
      <c r="BC289" s="45" t="str">
        <f>IF(Sheet1!CX289&lt;&gt;"", "Yes", "")</f>
        <v/>
      </c>
      <c r="BD289" s="45" t="str">
        <f>IF(Sheet1!CY289&lt;&gt;"", "Yes", "")</f>
        <v/>
      </c>
      <c r="BE289" s="45" t="str">
        <f>IF(Sheet1!CZ289="N", "Didn't see one", IF(Sheet1!CZ289="Y", IF(Sheet1!DA289="Y", "It helped", IF(Sheet1!DA289="N", "It didn't help", "")), ""))</f>
        <v/>
      </c>
      <c r="BF289" s="45" t="str">
        <f>IF(Sheet1!DB289&lt;&gt;"", Sheet1!DB289, "")</f>
        <v/>
      </c>
      <c r="BG289" s="45" t="str">
        <f>IF(Sheet1!DC289="Y", "Yes", IF(Sheet1!DC289="N", "No", ""))</f>
        <v/>
      </c>
      <c r="BH289" s="45" t="str">
        <f>IF(Sheet1!DD289="Y", "Yes", IF(Sheet1!DD289="N", "No", ""))</f>
        <v/>
      </c>
      <c r="BI289" s="45" t="str">
        <f>IF(Sheet1!DE289&lt;&gt;"", "Before", IF(Sheet1!DF289&lt;&gt;"", "After", IF(Sheet1!DG289&lt;&gt;"", "Never in a gang","")))</f>
        <v/>
      </c>
      <c r="BJ289" s="45" t="str">
        <f>IF(Sheet1!DG289&lt;&gt;"", "", IF(Sheet1!DH289&lt;&gt;"", Sheet1!DH289, ""))</f>
        <v/>
      </c>
      <c r="BK289" s="45" t="str">
        <f>IF(Sheet1!DI289="Y", "Yes", IF(Sheet1!DI289="N", "No", ""))</f>
        <v/>
      </c>
      <c r="BL289" s="45" t="str">
        <f>IF(Sheet1!DI289="Y", IF(Sheet1!DJ289&lt;&gt;"", Sheet1!DJ289, ""), "")</f>
        <v/>
      </c>
      <c r="BM289" s="45" t="str">
        <f>IF(Sheet1!DL289&lt;&gt;"", Sheet1!DL289, "")</f>
        <v/>
      </c>
      <c r="BN289" s="45" t="str">
        <f>IF(Sheet1!DM289="Y", "Yes", IF(Sheet1!DM289="N", "No", ""))</f>
        <v/>
      </c>
    </row>
    <row r="290" spans="2:66">
      <c r="B290" s="32" t="str">
        <f>IF(Sheet1!B290="M","Male", IF(Sheet1!B290="F","Female",""))</f>
        <v/>
      </c>
      <c r="C290" s="32" t="str">
        <f>IF(Sheet1!C290&lt;&gt;"","&lt;20",IF(Sheet1!D290&lt;&gt;"","21-30",IF(Sheet1!E290&lt;&gt;"","31-40",(IF(Sheet1!F290&lt;&gt;"","41-50",IF(Sheet1!G290&lt;&gt;"","50+",""))))))</f>
        <v/>
      </c>
      <c r="D290" s="32" t="str">
        <f>IF(Sheet1!H290&lt;&gt;"","Latino",IF(Sheet1!I290&lt;&gt;"", "White", IF(Sheet1!J290&lt;&gt;"", "Asian", IF(Sheet1!K290&lt;&gt;"", "African-American",IF(Sheet1!L290&lt;&gt;"", "Other","")))))</f>
        <v/>
      </c>
      <c r="E290" s="32" t="str">
        <f>IF(Sheet1!M290="N","No",IF(Sheet1!M290="Y","Yes",""))</f>
        <v/>
      </c>
      <c r="F290" s="32" t="str">
        <f>IF(Sheet1!N290&lt;&gt;"","Primary",IF(Sheet1!O290&lt;&gt;"","Middle",IF(Sheet1!P290&lt;&gt;"","Some HS",IF(Sheet1!Q290&lt;&gt;"","HS Diploma",IF(Sheet1!R290&lt;&gt;"","Some College",IF(Sheet1!S290&lt;&gt;"","College Diploma",""))))))</f>
        <v/>
      </c>
      <c r="G290" s="32" t="str">
        <f>IF(Sheet1!U290&lt;&gt;"", "&lt;5", IF(Sheet1!V290&lt;&gt;"", "5-19", IF(Sheet1!W290&lt;&gt;"", "20-40", IF(Sheet1!X290&lt;&gt;"", "&gt;40",""))))</f>
        <v/>
      </c>
      <c r="H290" s="32" t="str">
        <f>IF(Sheet1!Y290&lt;&gt;"", "Parents", IF(Sheet1!Z290&lt;&gt;"", "Illegal Activity", IF(Sheet1!AA290&lt;&gt;"", "Gov't Support", IF(Sheet1!AB290&lt;&gt;"", "Other",""))))</f>
        <v/>
      </c>
      <c r="I290" s="32" t="str">
        <f>IF(Sheet1!AC290="Y", "Yes", IF(Sheet1!AC290="N", "No", ""))</f>
        <v/>
      </c>
      <c r="J290" s="32" t="str">
        <f>IF(Sheet1!AD290="N", "0", IF(Sheet1!AE290&lt;&gt;"", "1", IF(Sheet1!AF290&lt;&gt;"", "2-3", IF(Sheet1!AG290&lt;&gt;"", "4-6", IF(Sheet1!AH290&lt;&gt;"", "7+","")))))</f>
        <v/>
      </c>
      <c r="K290" s="32" t="str">
        <f>IF(Sheet1!AI290&lt;&gt;"", "English", IF(Sheet1!AJ290&lt;&gt;"", "Spanish", IF(Sheet1!AK290&lt;&gt;"", "Other","")))</f>
        <v/>
      </c>
      <c r="L290" s="32" t="str">
        <f>IF(Sheet1!AL290&lt;&gt;"","&lt;$20,000",IF(Sheet1!AM290&lt;&gt;"","$20-49K",IF(Sheet1!AN290&lt;&gt;"","$50-100K",IF(Sheet1!AO290&lt;&gt;"","&gt;$100K",""))))</f>
        <v/>
      </c>
      <c r="M290" s="32" t="str">
        <f>IF(Sheet1!AP290="Y", "Yes", IF(Sheet1!AP290="N", "No",""))</f>
        <v/>
      </c>
      <c r="N290" s="51" t="str">
        <f>IF(Sheet1!AQ290="Y", "Yes", IF(Sheet1!AQ290="N", "No",""))</f>
        <v/>
      </c>
      <c r="O290" s="45" t="str">
        <f>IF(Sheet1!AR290="N", 0, IF(Sheet1!AS290&lt;&gt;"", Sheet1!AS290, ""))</f>
        <v/>
      </c>
      <c r="P290" s="45" t="str">
        <f>IF(Sheet1!AT290&lt;&gt;"", "Never", IF(Sheet1!AU290&lt;&gt;"", "Sometimes", IF(Sheet1!AV290&lt;&gt;"", "Often", IF(Sheet1!AW290&lt;&gt;"", "Always",""))))</f>
        <v/>
      </c>
      <c r="Q290" s="45" t="str">
        <f>IF(Sheet1!AX290="Y", "Yes", IF(Sheet1!AX290="N", "No",""))</f>
        <v/>
      </c>
      <c r="R290" s="45" t="str">
        <f>IF(Sheet1!AY290="Y", IF(Sheet1!AZ290&lt;&gt;"", Sheet1!AZ290-Sheet1!DK290+Sheet1!DL290, ""),"")</f>
        <v/>
      </c>
      <c r="S290" s="45" t="str">
        <f>IF(Sheet1!BA290="Y", IF(Sheet1!BB290&lt;&gt;"", Sheet1!BB290-Sheet1!DK290+Sheet1!DL290, ""),"")</f>
        <v/>
      </c>
      <c r="T290" s="45" t="str">
        <f>IF(Sheet1!BC290="Y", IF(Sheet1!BD290&lt;&gt;"", Sheet1!BD290-Sheet1!DK290+Sheet1!DL290, ""),"")</f>
        <v/>
      </c>
      <c r="U290" s="45" t="str">
        <f>IF(Sheet1!BE290="Y", IF(Sheet1!BF290&lt;&gt;"", Sheet1!BF290-Sheet1!DK290+Sheet1!DL290, ""),"")</f>
        <v/>
      </c>
      <c r="V290" s="45" t="str">
        <f>IF(Sheet1!BG290&lt;&gt;"", Sheet1!BG290,"")</f>
        <v/>
      </c>
      <c r="W290" s="45" t="str">
        <f>IF(Sheet1!BH290&lt;&gt;"", Sheet1!BH290,"")</f>
        <v/>
      </c>
      <c r="X290" s="45" t="str">
        <f>IF(Sheet1!BI290&lt;&gt;"", Sheet1!BI290,"")</f>
        <v/>
      </c>
      <c r="Y290" s="45" t="str">
        <f>IF(Sheet1!BJ290="N", 0, IF(Sheet1!BK290&lt;&gt;"", Sheet1!BK290,""))</f>
        <v/>
      </c>
      <c r="Z290" s="45" t="str">
        <f>IF(Sheet1!BK290="N", 0, IF(Sheet1!BL290&lt;&gt;"", Sheet1!BL290,""))</f>
        <v/>
      </c>
      <c r="AA290" s="45" t="str">
        <f>IF(Sheet1!BN290&lt;&gt;"", Sheet1!BN290, "")</f>
        <v/>
      </c>
      <c r="AB290" s="45" t="str">
        <f>IF(Sheet1!BO290="Y", "Yes", IF(Sheet1!BO290="N", "No", IF(Sheet1!BO290="NA", "NA","")))</f>
        <v/>
      </c>
      <c r="AC290" s="45" t="str">
        <f>IF(Sheet1!BO290="N", "No", IF(Sheet1!BO290="NA", "No kids", IF(Sheet1!BP290="Y", "Enough", IF(Sheet1!BP290="N", "Not enough", ""))))</f>
        <v/>
      </c>
      <c r="AD290" s="45" t="str">
        <f>IF(Sheet1!BQ290="Y", "Yes", IF(Sheet1!BQ290="N", "No",""))</f>
        <v/>
      </c>
      <c r="AE290" s="45" t="str">
        <f>IF(Sheet1!BR290&lt;&gt;"", Sheet1!BR290, "")</f>
        <v/>
      </c>
      <c r="AF290" s="45" t="str">
        <f>IF(Sheet1!BS290&lt;&gt;"", "Yes", IF(Sheet1!BT290&lt;&gt;"", "No", IF(Sheet1!BU290&lt;&gt;"", "No surviving parent", IF(Sheet1!BV290&lt;&gt;"", "Don't know",""))))</f>
        <v/>
      </c>
      <c r="AG290" s="45" t="str">
        <f>IF(Sheet1!BW290&lt;&gt;"", "Yes", IF(Sheet1!BX290&lt;&gt;"", "No", IF(Sheet1!BY290&lt;&gt;"", "No surviving parent", IF(Sheet1!BZ290&lt;&gt;"", "Don't know",""))))</f>
        <v/>
      </c>
      <c r="AH290" s="45" t="str">
        <f>IF(Sheet1!CA290&lt;&gt;"", "Yes","")</f>
        <v/>
      </c>
      <c r="AI290" s="45" t="str">
        <f>IF(Sheet1!CB290&lt;&gt;"", "Yes","")</f>
        <v/>
      </c>
      <c r="AJ290" s="45" t="str">
        <f>IF(Sheet1!CC290&lt;&gt;"", "Yes","")</f>
        <v/>
      </c>
      <c r="AK290" s="45" t="str">
        <f>IF(Sheet1!CD290&lt;&gt;"", "Yes","")</f>
        <v/>
      </c>
      <c r="AL290" s="45" t="str">
        <f>IF(Sheet1!CE290&lt;&gt;"", "Yes","")</f>
        <v/>
      </c>
      <c r="AM290" s="45" t="str">
        <f>IF(Sheet1!CF290&lt;&gt;"", Sheet1!CF290, "")</f>
        <v/>
      </c>
      <c r="AN290" s="45" t="str">
        <f>IF(Sheet1!CG290="Y", "Yes", IF(Sheet1!CG290="N", "No",""))</f>
        <v/>
      </c>
      <c r="AO290" s="45" t="str">
        <f>IF(Sheet1!CH290&lt;&gt;"", Sheet1!CH290, "")</f>
        <v/>
      </c>
      <c r="AP290" s="45" t="str">
        <f>IF(Sheet1!CI290&lt;&gt;"", "No family support", IF(Sheet1!CJ290&lt;&gt;"", "A little family support", IF(Sheet1!CK290&lt;&gt;"", "A lot of family support","")))</f>
        <v/>
      </c>
      <c r="AQ290" s="45" t="str">
        <f>IF(Sheet1!CL290&lt;&gt;"", Sheet1!CL290, "")</f>
        <v/>
      </c>
      <c r="AR290" s="45" t="str">
        <f>IF(Sheet1!CM290="Y", "Yes", IF(Sheet1!CM290="N", "No",""))</f>
        <v/>
      </c>
      <c r="AS290" s="45" t="str">
        <f>IF(Sheet1!CN290&lt;&gt;"", "Boys and Girls Club was supportive", "")</f>
        <v/>
      </c>
      <c r="AT290" s="45" t="str">
        <f>IF(Sheet1!CO290&lt;&gt;"", "Supported by Reach program", "")</f>
        <v/>
      </c>
      <c r="AU290" s="45" t="str">
        <f>IF(Sheet1!CP290&lt;&gt;"", "Supported by Girls Inc", "")</f>
        <v/>
      </c>
      <c r="AV290" s="45" t="str">
        <f>IF(Sheet1!CQ290&lt;&gt;"", "Supported by sports teams", "")</f>
        <v/>
      </c>
      <c r="AW290" s="45" t="str">
        <f>IF(Sheet1!CR290&lt;&gt;"", "Supported by other groups", "")</f>
        <v/>
      </c>
      <c r="AX290" s="45" t="str">
        <f>IF(Sheet1!CS290&lt;&gt;"", Sheet1!CS290, "")</f>
        <v/>
      </c>
      <c r="AY290" s="45" t="str">
        <f>IF(Sheet1!CT290="Y", "Yes", IF(Sheet1!CT290="N", "No", ""))</f>
        <v/>
      </c>
      <c r="AZ290" s="45" t="str">
        <f>IF(Sheet1!CU290="Y", "Yes", IF(Sheet1!CU290="N", "No", ""))</f>
        <v/>
      </c>
      <c r="BA290" s="45" t="str">
        <f>IF(Sheet1!CV290&lt;&gt;"", "Yes", "")</f>
        <v/>
      </c>
      <c r="BB290" s="45" t="str">
        <f>IF(Sheet1!CW290&lt;&gt;"", "Yes", "")</f>
        <v/>
      </c>
      <c r="BC290" s="45" t="str">
        <f>IF(Sheet1!CX290&lt;&gt;"", "Yes", "")</f>
        <v/>
      </c>
      <c r="BD290" s="45" t="str">
        <f>IF(Sheet1!CY290&lt;&gt;"", "Yes", "")</f>
        <v/>
      </c>
      <c r="BE290" s="45" t="str">
        <f>IF(Sheet1!CZ290="N", "Didn't see one", IF(Sheet1!CZ290="Y", IF(Sheet1!DA290="Y", "It helped", IF(Sheet1!DA290="N", "It didn't help", "")), ""))</f>
        <v/>
      </c>
      <c r="BF290" s="45" t="str">
        <f>IF(Sheet1!DB290&lt;&gt;"", Sheet1!DB290, "")</f>
        <v/>
      </c>
      <c r="BG290" s="45" t="str">
        <f>IF(Sheet1!DC290="Y", "Yes", IF(Sheet1!DC290="N", "No", ""))</f>
        <v/>
      </c>
      <c r="BH290" s="45" t="str">
        <f>IF(Sheet1!DD290="Y", "Yes", IF(Sheet1!DD290="N", "No", ""))</f>
        <v/>
      </c>
      <c r="BI290" s="45" t="str">
        <f>IF(Sheet1!DE290&lt;&gt;"", "Before", IF(Sheet1!DF290&lt;&gt;"", "After", IF(Sheet1!DG290&lt;&gt;"", "Never in a gang","")))</f>
        <v/>
      </c>
      <c r="BJ290" s="45" t="str">
        <f>IF(Sheet1!DG290&lt;&gt;"", "", IF(Sheet1!DH290&lt;&gt;"", Sheet1!DH290, ""))</f>
        <v/>
      </c>
      <c r="BK290" s="45" t="str">
        <f>IF(Sheet1!DI290="Y", "Yes", IF(Sheet1!DI290="N", "No", ""))</f>
        <v/>
      </c>
      <c r="BL290" s="45" t="str">
        <f>IF(Sheet1!DI290="Y", IF(Sheet1!DJ290&lt;&gt;"", Sheet1!DJ290, ""), "")</f>
        <v/>
      </c>
      <c r="BM290" s="45" t="str">
        <f>IF(Sheet1!DL290&lt;&gt;"", Sheet1!DL290, "")</f>
        <v/>
      </c>
      <c r="BN290" s="45" t="str">
        <f>IF(Sheet1!DM290="Y", "Yes", IF(Sheet1!DM290="N", "No", ""))</f>
        <v/>
      </c>
    </row>
    <row r="291" spans="2:66">
      <c r="B291" s="32" t="str">
        <f>IF(Sheet1!B291="M","Male", IF(Sheet1!B291="F","Female",""))</f>
        <v/>
      </c>
      <c r="C291" s="32" t="str">
        <f>IF(Sheet1!C291&lt;&gt;"","&lt;20",IF(Sheet1!D291&lt;&gt;"","21-30",IF(Sheet1!E291&lt;&gt;"","31-40",(IF(Sheet1!F291&lt;&gt;"","41-50",IF(Sheet1!G291&lt;&gt;"","50+",""))))))</f>
        <v/>
      </c>
      <c r="D291" s="32" t="str">
        <f>IF(Sheet1!H291&lt;&gt;"","Latino",IF(Sheet1!I291&lt;&gt;"", "White", IF(Sheet1!J291&lt;&gt;"", "Asian", IF(Sheet1!K291&lt;&gt;"", "African-American",IF(Sheet1!L291&lt;&gt;"", "Other","")))))</f>
        <v/>
      </c>
      <c r="E291" s="32" t="str">
        <f>IF(Sheet1!M291="N","No",IF(Sheet1!M291="Y","Yes",""))</f>
        <v/>
      </c>
      <c r="F291" s="32" t="str">
        <f>IF(Sheet1!N291&lt;&gt;"","Primary",IF(Sheet1!O291&lt;&gt;"","Middle",IF(Sheet1!P291&lt;&gt;"","Some HS",IF(Sheet1!Q291&lt;&gt;"","HS Diploma",IF(Sheet1!R291&lt;&gt;"","Some College",IF(Sheet1!S291&lt;&gt;"","College Diploma",""))))))</f>
        <v/>
      </c>
      <c r="G291" s="32" t="str">
        <f>IF(Sheet1!U291&lt;&gt;"", "&lt;5", IF(Sheet1!V291&lt;&gt;"", "5-19", IF(Sheet1!W291&lt;&gt;"", "20-40", IF(Sheet1!X291&lt;&gt;"", "&gt;40",""))))</f>
        <v/>
      </c>
      <c r="H291" s="32" t="str">
        <f>IF(Sheet1!Y291&lt;&gt;"", "Parents", IF(Sheet1!Z291&lt;&gt;"", "Illegal Activity", IF(Sheet1!AA291&lt;&gt;"", "Gov't Support", IF(Sheet1!AB291&lt;&gt;"", "Other",""))))</f>
        <v/>
      </c>
      <c r="I291" s="32" t="str">
        <f>IF(Sheet1!AC291="Y", "Yes", IF(Sheet1!AC291="N", "No", ""))</f>
        <v/>
      </c>
      <c r="J291" s="32" t="str">
        <f>IF(Sheet1!AD291="N", "0", IF(Sheet1!AE291&lt;&gt;"", "1", IF(Sheet1!AF291&lt;&gt;"", "2-3", IF(Sheet1!AG291&lt;&gt;"", "4-6", IF(Sheet1!AH291&lt;&gt;"", "7+","")))))</f>
        <v/>
      </c>
      <c r="K291" s="32" t="str">
        <f>IF(Sheet1!AI291&lt;&gt;"", "English", IF(Sheet1!AJ291&lt;&gt;"", "Spanish", IF(Sheet1!AK291&lt;&gt;"", "Other","")))</f>
        <v/>
      </c>
      <c r="L291" s="32" t="str">
        <f>IF(Sheet1!AL291&lt;&gt;"","&lt;$20,000",IF(Sheet1!AM291&lt;&gt;"","$20-49K",IF(Sheet1!AN291&lt;&gt;"","$50-100K",IF(Sheet1!AO291&lt;&gt;"","&gt;$100K",""))))</f>
        <v/>
      </c>
      <c r="M291" s="32" t="str">
        <f>IF(Sheet1!AP291="Y", "Yes", IF(Sheet1!AP291="N", "No",""))</f>
        <v/>
      </c>
      <c r="N291" s="51" t="str">
        <f>IF(Sheet1!AQ291="Y", "Yes", IF(Sheet1!AQ291="N", "No",""))</f>
        <v/>
      </c>
      <c r="O291" s="45" t="str">
        <f>IF(Sheet1!AR291="N", 0, IF(Sheet1!AS291&lt;&gt;"", Sheet1!AS291, ""))</f>
        <v/>
      </c>
      <c r="P291" s="45" t="str">
        <f>IF(Sheet1!AT291&lt;&gt;"", "Never", IF(Sheet1!AU291&lt;&gt;"", "Sometimes", IF(Sheet1!AV291&lt;&gt;"", "Often", IF(Sheet1!AW291&lt;&gt;"", "Always",""))))</f>
        <v/>
      </c>
      <c r="Q291" s="45" t="str">
        <f>IF(Sheet1!AX291="Y", "Yes", IF(Sheet1!AX291="N", "No",""))</f>
        <v/>
      </c>
      <c r="R291" s="45" t="str">
        <f>IF(Sheet1!AY291="Y", IF(Sheet1!AZ291&lt;&gt;"", Sheet1!AZ291-Sheet1!DK291+Sheet1!DL291, ""),"")</f>
        <v/>
      </c>
      <c r="S291" s="45" t="str">
        <f>IF(Sheet1!BA291="Y", IF(Sheet1!BB291&lt;&gt;"", Sheet1!BB291-Sheet1!DK291+Sheet1!DL291, ""),"")</f>
        <v/>
      </c>
      <c r="T291" s="45" t="str">
        <f>IF(Sheet1!BC291="Y", IF(Sheet1!BD291&lt;&gt;"", Sheet1!BD291-Sheet1!DK291+Sheet1!DL291, ""),"")</f>
        <v/>
      </c>
      <c r="U291" s="45" t="str">
        <f>IF(Sheet1!BE291="Y", IF(Sheet1!BF291&lt;&gt;"", Sheet1!BF291-Sheet1!DK291+Sheet1!DL291, ""),"")</f>
        <v/>
      </c>
      <c r="V291" s="45" t="str">
        <f>IF(Sheet1!BG291&lt;&gt;"", Sheet1!BG291,"")</f>
        <v/>
      </c>
      <c r="W291" s="45" t="str">
        <f>IF(Sheet1!BH291&lt;&gt;"", Sheet1!BH291,"")</f>
        <v/>
      </c>
      <c r="X291" s="45" t="str">
        <f>IF(Sheet1!BI291&lt;&gt;"", Sheet1!BI291,"")</f>
        <v/>
      </c>
      <c r="Y291" s="45" t="str">
        <f>IF(Sheet1!BJ291="N", 0, IF(Sheet1!BK291&lt;&gt;"", Sheet1!BK291,""))</f>
        <v/>
      </c>
      <c r="Z291" s="45" t="str">
        <f>IF(Sheet1!BK291="N", 0, IF(Sheet1!BL291&lt;&gt;"", Sheet1!BL291,""))</f>
        <v/>
      </c>
      <c r="AA291" s="45" t="str">
        <f>IF(Sheet1!BN291&lt;&gt;"", Sheet1!BN291, "")</f>
        <v/>
      </c>
      <c r="AB291" s="45" t="str">
        <f>IF(Sheet1!BO291="Y", "Yes", IF(Sheet1!BO291="N", "No", IF(Sheet1!BO291="NA", "NA","")))</f>
        <v/>
      </c>
      <c r="AC291" s="45" t="str">
        <f>IF(Sheet1!BO291="N", "No", IF(Sheet1!BO291="NA", "No kids", IF(Sheet1!BP291="Y", "Enough", IF(Sheet1!BP291="N", "Not enough", ""))))</f>
        <v/>
      </c>
      <c r="AD291" s="45" t="str">
        <f>IF(Sheet1!BQ291="Y", "Yes", IF(Sheet1!BQ291="N", "No",""))</f>
        <v/>
      </c>
      <c r="AE291" s="45" t="str">
        <f>IF(Sheet1!BR291&lt;&gt;"", Sheet1!BR291, "")</f>
        <v/>
      </c>
      <c r="AF291" s="45" t="str">
        <f>IF(Sheet1!BS291&lt;&gt;"", "Yes", IF(Sheet1!BT291&lt;&gt;"", "No", IF(Sheet1!BU291&lt;&gt;"", "No surviving parent", IF(Sheet1!BV291&lt;&gt;"", "Don't know",""))))</f>
        <v/>
      </c>
      <c r="AG291" s="45" t="str">
        <f>IF(Sheet1!BW291&lt;&gt;"", "Yes", IF(Sheet1!BX291&lt;&gt;"", "No", IF(Sheet1!BY291&lt;&gt;"", "No surviving parent", IF(Sheet1!BZ291&lt;&gt;"", "Don't know",""))))</f>
        <v/>
      </c>
      <c r="AH291" s="45" t="str">
        <f>IF(Sheet1!CA291&lt;&gt;"", "Yes","")</f>
        <v/>
      </c>
      <c r="AI291" s="45" t="str">
        <f>IF(Sheet1!CB291&lt;&gt;"", "Yes","")</f>
        <v/>
      </c>
      <c r="AJ291" s="45" t="str">
        <f>IF(Sheet1!CC291&lt;&gt;"", "Yes","")</f>
        <v/>
      </c>
      <c r="AK291" s="45" t="str">
        <f>IF(Sheet1!CD291&lt;&gt;"", "Yes","")</f>
        <v/>
      </c>
      <c r="AL291" s="45" t="str">
        <f>IF(Sheet1!CE291&lt;&gt;"", "Yes","")</f>
        <v/>
      </c>
      <c r="AM291" s="45" t="str">
        <f>IF(Sheet1!CF291&lt;&gt;"", Sheet1!CF291, "")</f>
        <v/>
      </c>
      <c r="AN291" s="45" t="str">
        <f>IF(Sheet1!CG291="Y", "Yes", IF(Sheet1!CG291="N", "No",""))</f>
        <v/>
      </c>
      <c r="AO291" s="45" t="str">
        <f>IF(Sheet1!CH291&lt;&gt;"", Sheet1!CH291, "")</f>
        <v/>
      </c>
      <c r="AP291" s="45" t="str">
        <f>IF(Sheet1!CI291&lt;&gt;"", "No family support", IF(Sheet1!CJ291&lt;&gt;"", "A little family support", IF(Sheet1!CK291&lt;&gt;"", "A lot of family support","")))</f>
        <v/>
      </c>
      <c r="AQ291" s="45" t="str">
        <f>IF(Sheet1!CL291&lt;&gt;"", Sheet1!CL291, "")</f>
        <v/>
      </c>
      <c r="AR291" s="45" t="str">
        <f>IF(Sheet1!CM291="Y", "Yes", IF(Sheet1!CM291="N", "No",""))</f>
        <v/>
      </c>
      <c r="AS291" s="45" t="str">
        <f>IF(Sheet1!CN291&lt;&gt;"", "Boys and Girls Club was supportive", "")</f>
        <v/>
      </c>
      <c r="AT291" s="45" t="str">
        <f>IF(Sheet1!CO291&lt;&gt;"", "Supported by Reach program", "")</f>
        <v/>
      </c>
      <c r="AU291" s="45" t="str">
        <f>IF(Sheet1!CP291&lt;&gt;"", "Supported by Girls Inc", "")</f>
        <v/>
      </c>
      <c r="AV291" s="45" t="str">
        <f>IF(Sheet1!CQ291&lt;&gt;"", "Supported by sports teams", "")</f>
        <v/>
      </c>
      <c r="AW291" s="45" t="str">
        <f>IF(Sheet1!CR291&lt;&gt;"", "Supported by other groups", "")</f>
        <v/>
      </c>
      <c r="AX291" s="45" t="str">
        <f>IF(Sheet1!CS291&lt;&gt;"", Sheet1!CS291, "")</f>
        <v/>
      </c>
      <c r="AY291" s="45" t="str">
        <f>IF(Sheet1!CT291="Y", "Yes", IF(Sheet1!CT291="N", "No", ""))</f>
        <v/>
      </c>
      <c r="AZ291" s="45" t="str">
        <f>IF(Sheet1!CU291="Y", "Yes", IF(Sheet1!CU291="N", "No", ""))</f>
        <v/>
      </c>
      <c r="BA291" s="45" t="str">
        <f>IF(Sheet1!CV291&lt;&gt;"", "Yes", "")</f>
        <v/>
      </c>
      <c r="BB291" s="45" t="str">
        <f>IF(Sheet1!CW291&lt;&gt;"", "Yes", "")</f>
        <v/>
      </c>
      <c r="BC291" s="45" t="str">
        <f>IF(Sheet1!CX291&lt;&gt;"", "Yes", "")</f>
        <v/>
      </c>
      <c r="BD291" s="45" t="str">
        <f>IF(Sheet1!CY291&lt;&gt;"", "Yes", "")</f>
        <v/>
      </c>
      <c r="BE291" s="45" t="str">
        <f>IF(Sheet1!CZ291="N", "Didn't see one", IF(Sheet1!CZ291="Y", IF(Sheet1!DA291="Y", "It helped", IF(Sheet1!DA291="N", "It didn't help", "")), ""))</f>
        <v/>
      </c>
      <c r="BF291" s="45" t="str">
        <f>IF(Sheet1!DB291&lt;&gt;"", Sheet1!DB291, "")</f>
        <v/>
      </c>
      <c r="BG291" s="45" t="str">
        <f>IF(Sheet1!DC291="Y", "Yes", IF(Sheet1!DC291="N", "No", ""))</f>
        <v/>
      </c>
      <c r="BH291" s="45" t="str">
        <f>IF(Sheet1!DD291="Y", "Yes", IF(Sheet1!DD291="N", "No", ""))</f>
        <v/>
      </c>
      <c r="BI291" s="45" t="str">
        <f>IF(Sheet1!DE291&lt;&gt;"", "Before", IF(Sheet1!DF291&lt;&gt;"", "After", IF(Sheet1!DG291&lt;&gt;"", "Never in a gang","")))</f>
        <v/>
      </c>
      <c r="BJ291" s="45" t="str">
        <f>IF(Sheet1!DG291&lt;&gt;"", "", IF(Sheet1!DH291&lt;&gt;"", Sheet1!DH291, ""))</f>
        <v/>
      </c>
      <c r="BK291" s="45" t="str">
        <f>IF(Sheet1!DI291="Y", "Yes", IF(Sheet1!DI291="N", "No", ""))</f>
        <v/>
      </c>
      <c r="BL291" s="45" t="str">
        <f>IF(Sheet1!DI291="Y", IF(Sheet1!DJ291&lt;&gt;"", Sheet1!DJ291, ""), "")</f>
        <v/>
      </c>
      <c r="BM291" s="45" t="str">
        <f>IF(Sheet1!DL291&lt;&gt;"", Sheet1!DL291, "")</f>
        <v/>
      </c>
      <c r="BN291" s="45" t="str">
        <f>IF(Sheet1!DM291="Y", "Yes", IF(Sheet1!DM291="N", "No", ""))</f>
        <v/>
      </c>
    </row>
    <row r="292" spans="2:66">
      <c r="B292" s="32" t="str">
        <f>IF(Sheet1!B292="M","Male", IF(Sheet1!B292="F","Female",""))</f>
        <v/>
      </c>
      <c r="C292" s="32" t="str">
        <f>IF(Sheet1!C292&lt;&gt;"","&lt;20",IF(Sheet1!D292&lt;&gt;"","21-30",IF(Sheet1!E292&lt;&gt;"","31-40",(IF(Sheet1!F292&lt;&gt;"","41-50",IF(Sheet1!G292&lt;&gt;"","50+",""))))))</f>
        <v/>
      </c>
      <c r="D292" s="32" t="str">
        <f>IF(Sheet1!H292&lt;&gt;"","Latino",IF(Sheet1!I292&lt;&gt;"", "White", IF(Sheet1!J292&lt;&gt;"", "Asian", IF(Sheet1!K292&lt;&gt;"", "African-American",IF(Sheet1!L292&lt;&gt;"", "Other","")))))</f>
        <v/>
      </c>
      <c r="E292" s="32" t="str">
        <f>IF(Sheet1!M292="N","No",IF(Sheet1!M292="Y","Yes",""))</f>
        <v/>
      </c>
      <c r="F292" s="32" t="str">
        <f>IF(Sheet1!N292&lt;&gt;"","Primary",IF(Sheet1!O292&lt;&gt;"","Middle",IF(Sheet1!P292&lt;&gt;"","Some HS",IF(Sheet1!Q292&lt;&gt;"","HS Diploma",IF(Sheet1!R292&lt;&gt;"","Some College",IF(Sheet1!S292&lt;&gt;"","College Diploma",""))))))</f>
        <v/>
      </c>
      <c r="G292" s="32" t="str">
        <f>IF(Sheet1!U292&lt;&gt;"", "&lt;5", IF(Sheet1!V292&lt;&gt;"", "5-19", IF(Sheet1!W292&lt;&gt;"", "20-40", IF(Sheet1!X292&lt;&gt;"", "&gt;40",""))))</f>
        <v/>
      </c>
      <c r="H292" s="32" t="str">
        <f>IF(Sheet1!Y292&lt;&gt;"", "Parents", IF(Sheet1!Z292&lt;&gt;"", "Illegal Activity", IF(Sheet1!AA292&lt;&gt;"", "Gov't Support", IF(Sheet1!AB292&lt;&gt;"", "Other",""))))</f>
        <v/>
      </c>
      <c r="I292" s="32" t="str">
        <f>IF(Sheet1!AC292="Y", "Yes", IF(Sheet1!AC292="N", "No", ""))</f>
        <v/>
      </c>
      <c r="J292" s="32" t="str">
        <f>IF(Sheet1!AD292="N", "0", IF(Sheet1!AE292&lt;&gt;"", "1", IF(Sheet1!AF292&lt;&gt;"", "2-3", IF(Sheet1!AG292&lt;&gt;"", "4-6", IF(Sheet1!AH292&lt;&gt;"", "7+","")))))</f>
        <v/>
      </c>
      <c r="K292" s="32" t="str">
        <f>IF(Sheet1!AI292&lt;&gt;"", "English", IF(Sheet1!AJ292&lt;&gt;"", "Spanish", IF(Sheet1!AK292&lt;&gt;"", "Other","")))</f>
        <v/>
      </c>
      <c r="L292" s="32" t="str">
        <f>IF(Sheet1!AL292&lt;&gt;"","&lt;$20,000",IF(Sheet1!AM292&lt;&gt;"","$20-49K",IF(Sheet1!AN292&lt;&gt;"","$50-100K",IF(Sheet1!AO292&lt;&gt;"","&gt;$100K",""))))</f>
        <v/>
      </c>
      <c r="M292" s="32" t="str">
        <f>IF(Sheet1!AP292="Y", "Yes", IF(Sheet1!AP292="N", "No",""))</f>
        <v/>
      </c>
      <c r="N292" s="51" t="str">
        <f>IF(Sheet1!AQ292="Y", "Yes", IF(Sheet1!AQ292="N", "No",""))</f>
        <v/>
      </c>
      <c r="O292" s="45" t="str">
        <f>IF(Sheet1!AR292="N", 0, IF(Sheet1!AS292&lt;&gt;"", Sheet1!AS292, ""))</f>
        <v/>
      </c>
      <c r="P292" s="45" t="str">
        <f>IF(Sheet1!AT292&lt;&gt;"", "Never", IF(Sheet1!AU292&lt;&gt;"", "Sometimes", IF(Sheet1!AV292&lt;&gt;"", "Often", IF(Sheet1!AW292&lt;&gt;"", "Always",""))))</f>
        <v/>
      </c>
      <c r="Q292" s="45" t="str">
        <f>IF(Sheet1!AX292="Y", "Yes", IF(Sheet1!AX292="N", "No",""))</f>
        <v/>
      </c>
      <c r="R292" s="45" t="str">
        <f>IF(Sheet1!AY292="Y", IF(Sheet1!AZ292&lt;&gt;"", Sheet1!AZ292-Sheet1!DK292+Sheet1!DL292, ""),"")</f>
        <v/>
      </c>
      <c r="S292" s="45" t="str">
        <f>IF(Sheet1!BA292="Y", IF(Sheet1!BB292&lt;&gt;"", Sheet1!BB292-Sheet1!DK292+Sheet1!DL292, ""),"")</f>
        <v/>
      </c>
      <c r="T292" s="45" t="str">
        <f>IF(Sheet1!BC292="Y", IF(Sheet1!BD292&lt;&gt;"", Sheet1!BD292-Sheet1!DK292+Sheet1!DL292, ""),"")</f>
        <v/>
      </c>
      <c r="U292" s="45" t="str">
        <f>IF(Sheet1!BE292="Y", IF(Sheet1!BF292&lt;&gt;"", Sheet1!BF292-Sheet1!DK292+Sheet1!DL292, ""),"")</f>
        <v/>
      </c>
      <c r="V292" s="45" t="str">
        <f>IF(Sheet1!BG292&lt;&gt;"", Sheet1!BG292,"")</f>
        <v/>
      </c>
      <c r="W292" s="45" t="str">
        <f>IF(Sheet1!BH292&lt;&gt;"", Sheet1!BH292,"")</f>
        <v/>
      </c>
      <c r="X292" s="45" t="str">
        <f>IF(Sheet1!BI292&lt;&gt;"", Sheet1!BI292,"")</f>
        <v/>
      </c>
      <c r="Y292" s="45" t="str">
        <f>IF(Sheet1!BJ292="N", 0, IF(Sheet1!BK292&lt;&gt;"", Sheet1!BK292,""))</f>
        <v/>
      </c>
      <c r="Z292" s="45" t="str">
        <f>IF(Sheet1!BK292="N", 0, IF(Sheet1!BL292&lt;&gt;"", Sheet1!BL292,""))</f>
        <v/>
      </c>
      <c r="AA292" s="45" t="str">
        <f>IF(Sheet1!BN292&lt;&gt;"", Sheet1!BN292, "")</f>
        <v/>
      </c>
      <c r="AB292" s="45" t="str">
        <f>IF(Sheet1!BO292="Y", "Yes", IF(Sheet1!BO292="N", "No", IF(Sheet1!BO292="NA", "NA","")))</f>
        <v/>
      </c>
      <c r="AC292" s="45" t="str">
        <f>IF(Sheet1!BO292="N", "No", IF(Sheet1!BO292="NA", "No kids", IF(Sheet1!BP292="Y", "Enough", IF(Sheet1!BP292="N", "Not enough", ""))))</f>
        <v/>
      </c>
      <c r="AD292" s="45" t="str">
        <f>IF(Sheet1!BQ292="Y", "Yes", IF(Sheet1!BQ292="N", "No",""))</f>
        <v/>
      </c>
      <c r="AE292" s="45" t="str">
        <f>IF(Sheet1!BR292&lt;&gt;"", Sheet1!BR292, "")</f>
        <v/>
      </c>
      <c r="AF292" s="45" t="str">
        <f>IF(Sheet1!BS292&lt;&gt;"", "Yes", IF(Sheet1!BT292&lt;&gt;"", "No", IF(Sheet1!BU292&lt;&gt;"", "No surviving parent", IF(Sheet1!BV292&lt;&gt;"", "Don't know",""))))</f>
        <v/>
      </c>
      <c r="AG292" s="45" t="str">
        <f>IF(Sheet1!BW292&lt;&gt;"", "Yes", IF(Sheet1!BX292&lt;&gt;"", "No", IF(Sheet1!BY292&lt;&gt;"", "No surviving parent", IF(Sheet1!BZ292&lt;&gt;"", "Don't know",""))))</f>
        <v/>
      </c>
      <c r="AH292" s="45" t="str">
        <f>IF(Sheet1!CA292&lt;&gt;"", "Yes","")</f>
        <v/>
      </c>
      <c r="AI292" s="45" t="str">
        <f>IF(Sheet1!CB292&lt;&gt;"", "Yes","")</f>
        <v/>
      </c>
      <c r="AJ292" s="45" t="str">
        <f>IF(Sheet1!CC292&lt;&gt;"", "Yes","")</f>
        <v/>
      </c>
      <c r="AK292" s="45" t="str">
        <f>IF(Sheet1!CD292&lt;&gt;"", "Yes","")</f>
        <v/>
      </c>
      <c r="AL292" s="45" t="str">
        <f>IF(Sheet1!CE292&lt;&gt;"", "Yes","")</f>
        <v/>
      </c>
      <c r="AM292" s="45" t="str">
        <f>IF(Sheet1!CF292&lt;&gt;"", Sheet1!CF292, "")</f>
        <v/>
      </c>
      <c r="AN292" s="45" t="str">
        <f>IF(Sheet1!CG292="Y", "Yes", IF(Sheet1!CG292="N", "No",""))</f>
        <v/>
      </c>
      <c r="AO292" s="45" t="str">
        <f>IF(Sheet1!CH292&lt;&gt;"", Sheet1!CH292, "")</f>
        <v/>
      </c>
      <c r="AP292" s="45" t="str">
        <f>IF(Sheet1!CI292&lt;&gt;"", "No family support", IF(Sheet1!CJ292&lt;&gt;"", "A little family support", IF(Sheet1!CK292&lt;&gt;"", "A lot of family support","")))</f>
        <v/>
      </c>
      <c r="AQ292" s="45" t="str">
        <f>IF(Sheet1!CL292&lt;&gt;"", Sheet1!CL292, "")</f>
        <v/>
      </c>
      <c r="AR292" s="45" t="str">
        <f>IF(Sheet1!CM292="Y", "Yes", IF(Sheet1!CM292="N", "No",""))</f>
        <v/>
      </c>
      <c r="AS292" s="45" t="str">
        <f>IF(Sheet1!CN292&lt;&gt;"", "Boys and Girls Club was supportive", "")</f>
        <v/>
      </c>
      <c r="AT292" s="45" t="str">
        <f>IF(Sheet1!CO292&lt;&gt;"", "Supported by Reach program", "")</f>
        <v/>
      </c>
      <c r="AU292" s="45" t="str">
        <f>IF(Sheet1!CP292&lt;&gt;"", "Supported by Girls Inc", "")</f>
        <v/>
      </c>
      <c r="AV292" s="45" t="str">
        <f>IF(Sheet1!CQ292&lt;&gt;"", "Supported by sports teams", "")</f>
        <v/>
      </c>
      <c r="AW292" s="45" t="str">
        <f>IF(Sheet1!CR292&lt;&gt;"", "Supported by other groups", "")</f>
        <v/>
      </c>
      <c r="AX292" s="45" t="str">
        <f>IF(Sheet1!CS292&lt;&gt;"", Sheet1!CS292, "")</f>
        <v/>
      </c>
      <c r="AY292" s="45" t="str">
        <f>IF(Sheet1!CT292="Y", "Yes", IF(Sheet1!CT292="N", "No", ""))</f>
        <v/>
      </c>
      <c r="AZ292" s="45" t="str">
        <f>IF(Sheet1!CU292="Y", "Yes", IF(Sheet1!CU292="N", "No", ""))</f>
        <v/>
      </c>
      <c r="BA292" s="45" t="str">
        <f>IF(Sheet1!CV292&lt;&gt;"", "Yes", "")</f>
        <v/>
      </c>
      <c r="BB292" s="45" t="str">
        <f>IF(Sheet1!CW292&lt;&gt;"", "Yes", "")</f>
        <v/>
      </c>
      <c r="BC292" s="45" t="str">
        <f>IF(Sheet1!CX292&lt;&gt;"", "Yes", "")</f>
        <v/>
      </c>
      <c r="BD292" s="45" t="str">
        <f>IF(Sheet1!CY292&lt;&gt;"", "Yes", "")</f>
        <v/>
      </c>
      <c r="BE292" s="45" t="str">
        <f>IF(Sheet1!CZ292="N", "Didn't see one", IF(Sheet1!CZ292="Y", IF(Sheet1!DA292="Y", "It helped", IF(Sheet1!DA292="N", "It didn't help", "")), ""))</f>
        <v/>
      </c>
      <c r="BF292" s="45" t="str">
        <f>IF(Sheet1!DB292&lt;&gt;"", Sheet1!DB292, "")</f>
        <v/>
      </c>
      <c r="BG292" s="45" t="str">
        <f>IF(Sheet1!DC292="Y", "Yes", IF(Sheet1!DC292="N", "No", ""))</f>
        <v/>
      </c>
      <c r="BH292" s="45" t="str">
        <f>IF(Sheet1!DD292="Y", "Yes", IF(Sheet1!DD292="N", "No", ""))</f>
        <v/>
      </c>
      <c r="BI292" s="45" t="str">
        <f>IF(Sheet1!DE292&lt;&gt;"", "Before", IF(Sheet1!DF292&lt;&gt;"", "After", IF(Sheet1!DG292&lt;&gt;"", "Never in a gang","")))</f>
        <v/>
      </c>
      <c r="BJ292" s="45" t="str">
        <f>IF(Sheet1!DG292&lt;&gt;"", "", IF(Sheet1!DH292&lt;&gt;"", Sheet1!DH292, ""))</f>
        <v/>
      </c>
      <c r="BK292" s="45" t="str">
        <f>IF(Sheet1!DI292="Y", "Yes", IF(Sheet1!DI292="N", "No", ""))</f>
        <v/>
      </c>
      <c r="BL292" s="45" t="str">
        <f>IF(Sheet1!DI292="Y", IF(Sheet1!DJ292&lt;&gt;"", Sheet1!DJ292, ""), "")</f>
        <v/>
      </c>
      <c r="BM292" s="45" t="str">
        <f>IF(Sheet1!DL292&lt;&gt;"", Sheet1!DL292, "")</f>
        <v/>
      </c>
      <c r="BN292" s="45" t="str">
        <f>IF(Sheet1!DM292="Y", "Yes", IF(Sheet1!DM292="N", "No", ""))</f>
        <v/>
      </c>
    </row>
    <row r="293" spans="2:66">
      <c r="B293" s="32" t="str">
        <f>IF(Sheet1!B293="M","Male", IF(Sheet1!B293="F","Female",""))</f>
        <v/>
      </c>
      <c r="C293" s="32" t="str">
        <f>IF(Sheet1!C293&lt;&gt;"","&lt;20",IF(Sheet1!D293&lt;&gt;"","21-30",IF(Sheet1!E293&lt;&gt;"","31-40",(IF(Sheet1!F293&lt;&gt;"","41-50",IF(Sheet1!G293&lt;&gt;"","50+",""))))))</f>
        <v/>
      </c>
      <c r="D293" s="32" t="str">
        <f>IF(Sheet1!H293&lt;&gt;"","Latino",IF(Sheet1!I293&lt;&gt;"", "White", IF(Sheet1!J293&lt;&gt;"", "Asian", IF(Sheet1!K293&lt;&gt;"", "African-American",IF(Sheet1!L293&lt;&gt;"", "Other","")))))</f>
        <v/>
      </c>
      <c r="E293" s="32" t="str">
        <f>IF(Sheet1!M293="N","No",IF(Sheet1!M293="Y","Yes",""))</f>
        <v/>
      </c>
      <c r="F293" s="32" t="str">
        <f>IF(Sheet1!N293&lt;&gt;"","Primary",IF(Sheet1!O293&lt;&gt;"","Middle",IF(Sheet1!P293&lt;&gt;"","Some HS",IF(Sheet1!Q293&lt;&gt;"","HS Diploma",IF(Sheet1!R293&lt;&gt;"","Some College",IF(Sheet1!S293&lt;&gt;"","College Diploma",""))))))</f>
        <v/>
      </c>
      <c r="G293" s="32" t="str">
        <f>IF(Sheet1!U293&lt;&gt;"", "&lt;5", IF(Sheet1!V293&lt;&gt;"", "5-19", IF(Sheet1!W293&lt;&gt;"", "20-40", IF(Sheet1!X293&lt;&gt;"", "&gt;40",""))))</f>
        <v/>
      </c>
      <c r="H293" s="32" t="str">
        <f>IF(Sheet1!Y293&lt;&gt;"", "Parents", IF(Sheet1!Z293&lt;&gt;"", "Illegal Activity", IF(Sheet1!AA293&lt;&gt;"", "Gov't Support", IF(Sheet1!AB293&lt;&gt;"", "Other",""))))</f>
        <v/>
      </c>
      <c r="I293" s="32" t="str">
        <f>IF(Sheet1!AC293="Y", "Yes", IF(Sheet1!AC293="N", "No", ""))</f>
        <v/>
      </c>
      <c r="J293" s="32" t="str">
        <f>IF(Sheet1!AD293="N", "0", IF(Sheet1!AE293&lt;&gt;"", "1", IF(Sheet1!AF293&lt;&gt;"", "2-3", IF(Sheet1!AG293&lt;&gt;"", "4-6", IF(Sheet1!AH293&lt;&gt;"", "7+","")))))</f>
        <v/>
      </c>
      <c r="K293" s="32" t="str">
        <f>IF(Sheet1!AI293&lt;&gt;"", "English", IF(Sheet1!AJ293&lt;&gt;"", "Spanish", IF(Sheet1!AK293&lt;&gt;"", "Other","")))</f>
        <v/>
      </c>
      <c r="L293" s="32" t="str">
        <f>IF(Sheet1!AL293&lt;&gt;"","&lt;$20,000",IF(Sheet1!AM293&lt;&gt;"","$20-49K",IF(Sheet1!AN293&lt;&gt;"","$50-100K",IF(Sheet1!AO293&lt;&gt;"","&gt;$100K",""))))</f>
        <v/>
      </c>
      <c r="M293" s="32" t="str">
        <f>IF(Sheet1!AP293="Y", "Yes", IF(Sheet1!AP293="N", "No",""))</f>
        <v/>
      </c>
      <c r="N293" s="51" t="str">
        <f>IF(Sheet1!AQ293="Y", "Yes", IF(Sheet1!AQ293="N", "No",""))</f>
        <v/>
      </c>
      <c r="O293" s="45" t="str">
        <f>IF(Sheet1!AR293="N", 0, IF(Sheet1!AS293&lt;&gt;"", Sheet1!AS293, ""))</f>
        <v/>
      </c>
      <c r="P293" s="45" t="str">
        <f>IF(Sheet1!AT293&lt;&gt;"", "Never", IF(Sheet1!AU293&lt;&gt;"", "Sometimes", IF(Sheet1!AV293&lt;&gt;"", "Often", IF(Sheet1!AW293&lt;&gt;"", "Always",""))))</f>
        <v/>
      </c>
      <c r="Q293" s="45" t="str">
        <f>IF(Sheet1!AX293="Y", "Yes", IF(Sheet1!AX293="N", "No",""))</f>
        <v/>
      </c>
      <c r="R293" s="45" t="str">
        <f>IF(Sheet1!AY293="Y", IF(Sheet1!AZ293&lt;&gt;"", Sheet1!AZ293-Sheet1!DK293+Sheet1!DL293, ""),"")</f>
        <v/>
      </c>
      <c r="S293" s="45" t="str">
        <f>IF(Sheet1!BA293="Y", IF(Sheet1!BB293&lt;&gt;"", Sheet1!BB293-Sheet1!DK293+Sheet1!DL293, ""),"")</f>
        <v/>
      </c>
      <c r="T293" s="45" t="str">
        <f>IF(Sheet1!BC293="Y", IF(Sheet1!BD293&lt;&gt;"", Sheet1!BD293-Sheet1!DK293+Sheet1!DL293, ""),"")</f>
        <v/>
      </c>
      <c r="U293" s="45" t="str">
        <f>IF(Sheet1!BE293="Y", IF(Sheet1!BF293&lt;&gt;"", Sheet1!BF293-Sheet1!DK293+Sheet1!DL293, ""),"")</f>
        <v/>
      </c>
      <c r="V293" s="45" t="str">
        <f>IF(Sheet1!BG293&lt;&gt;"", Sheet1!BG293,"")</f>
        <v/>
      </c>
      <c r="W293" s="45" t="str">
        <f>IF(Sheet1!BH293&lt;&gt;"", Sheet1!BH293,"")</f>
        <v/>
      </c>
      <c r="X293" s="45" t="str">
        <f>IF(Sheet1!BI293&lt;&gt;"", Sheet1!BI293,"")</f>
        <v/>
      </c>
      <c r="Y293" s="45" t="str">
        <f>IF(Sheet1!BJ293="N", 0, IF(Sheet1!BK293&lt;&gt;"", Sheet1!BK293,""))</f>
        <v/>
      </c>
      <c r="Z293" s="45" t="str">
        <f>IF(Sheet1!BK293="N", 0, IF(Sheet1!BL293&lt;&gt;"", Sheet1!BL293,""))</f>
        <v/>
      </c>
      <c r="AA293" s="45" t="str">
        <f>IF(Sheet1!BN293&lt;&gt;"", Sheet1!BN293, "")</f>
        <v/>
      </c>
      <c r="AB293" s="45" t="str">
        <f>IF(Sheet1!BO293="Y", "Yes", IF(Sheet1!BO293="N", "No", IF(Sheet1!BO293="NA", "NA","")))</f>
        <v/>
      </c>
      <c r="AC293" s="45" t="str">
        <f>IF(Sheet1!BO293="N", "No", IF(Sheet1!BO293="NA", "No kids", IF(Sheet1!BP293="Y", "Enough", IF(Sheet1!BP293="N", "Not enough", ""))))</f>
        <v/>
      </c>
      <c r="AD293" s="45" t="str">
        <f>IF(Sheet1!BQ293="Y", "Yes", IF(Sheet1!BQ293="N", "No",""))</f>
        <v/>
      </c>
      <c r="AE293" s="45" t="str">
        <f>IF(Sheet1!BR293&lt;&gt;"", Sheet1!BR293, "")</f>
        <v/>
      </c>
      <c r="AF293" s="45" t="str">
        <f>IF(Sheet1!BS293&lt;&gt;"", "Yes", IF(Sheet1!BT293&lt;&gt;"", "No", IF(Sheet1!BU293&lt;&gt;"", "No surviving parent", IF(Sheet1!BV293&lt;&gt;"", "Don't know",""))))</f>
        <v/>
      </c>
      <c r="AG293" s="45" t="str">
        <f>IF(Sheet1!BW293&lt;&gt;"", "Yes", IF(Sheet1!BX293&lt;&gt;"", "No", IF(Sheet1!BY293&lt;&gt;"", "No surviving parent", IF(Sheet1!BZ293&lt;&gt;"", "Don't know",""))))</f>
        <v/>
      </c>
      <c r="AH293" s="45" t="str">
        <f>IF(Sheet1!CA293&lt;&gt;"", "Yes","")</f>
        <v/>
      </c>
      <c r="AI293" s="45" t="str">
        <f>IF(Sheet1!CB293&lt;&gt;"", "Yes","")</f>
        <v/>
      </c>
      <c r="AJ293" s="45" t="str">
        <f>IF(Sheet1!CC293&lt;&gt;"", "Yes","")</f>
        <v/>
      </c>
      <c r="AK293" s="45" t="str">
        <f>IF(Sheet1!CD293&lt;&gt;"", "Yes","")</f>
        <v/>
      </c>
      <c r="AL293" s="45" t="str">
        <f>IF(Sheet1!CE293&lt;&gt;"", "Yes","")</f>
        <v/>
      </c>
      <c r="AM293" s="45" t="str">
        <f>IF(Sheet1!CF293&lt;&gt;"", Sheet1!CF293, "")</f>
        <v/>
      </c>
      <c r="AN293" s="45" t="str">
        <f>IF(Sheet1!CG293="Y", "Yes", IF(Sheet1!CG293="N", "No",""))</f>
        <v/>
      </c>
      <c r="AO293" s="45" t="str">
        <f>IF(Sheet1!CH293&lt;&gt;"", Sheet1!CH293, "")</f>
        <v/>
      </c>
      <c r="AP293" s="45" t="str">
        <f>IF(Sheet1!CI293&lt;&gt;"", "No family support", IF(Sheet1!CJ293&lt;&gt;"", "A little family support", IF(Sheet1!CK293&lt;&gt;"", "A lot of family support","")))</f>
        <v/>
      </c>
      <c r="AQ293" s="45" t="str">
        <f>IF(Sheet1!CL293&lt;&gt;"", Sheet1!CL293, "")</f>
        <v/>
      </c>
      <c r="AR293" s="45" t="str">
        <f>IF(Sheet1!CM293="Y", "Yes", IF(Sheet1!CM293="N", "No",""))</f>
        <v/>
      </c>
      <c r="AS293" s="45" t="str">
        <f>IF(Sheet1!CN293&lt;&gt;"", "Boys and Girls Club was supportive", "")</f>
        <v/>
      </c>
      <c r="AT293" s="45" t="str">
        <f>IF(Sheet1!CO293&lt;&gt;"", "Supported by Reach program", "")</f>
        <v/>
      </c>
      <c r="AU293" s="45" t="str">
        <f>IF(Sheet1!CP293&lt;&gt;"", "Supported by Girls Inc", "")</f>
        <v/>
      </c>
      <c r="AV293" s="45" t="str">
        <f>IF(Sheet1!CQ293&lt;&gt;"", "Supported by sports teams", "")</f>
        <v/>
      </c>
      <c r="AW293" s="45" t="str">
        <f>IF(Sheet1!CR293&lt;&gt;"", "Supported by other groups", "")</f>
        <v/>
      </c>
      <c r="AX293" s="45" t="str">
        <f>IF(Sheet1!CS293&lt;&gt;"", Sheet1!CS293, "")</f>
        <v/>
      </c>
      <c r="AY293" s="45" t="str">
        <f>IF(Sheet1!CT293="Y", "Yes", IF(Sheet1!CT293="N", "No", ""))</f>
        <v/>
      </c>
      <c r="AZ293" s="45" t="str">
        <f>IF(Sheet1!CU293="Y", "Yes", IF(Sheet1!CU293="N", "No", ""))</f>
        <v/>
      </c>
      <c r="BA293" s="45" t="str">
        <f>IF(Sheet1!CV293&lt;&gt;"", "Yes", "")</f>
        <v/>
      </c>
      <c r="BB293" s="45" t="str">
        <f>IF(Sheet1!CW293&lt;&gt;"", "Yes", "")</f>
        <v/>
      </c>
      <c r="BC293" s="45" t="str">
        <f>IF(Sheet1!CX293&lt;&gt;"", "Yes", "")</f>
        <v/>
      </c>
      <c r="BD293" s="45" t="str">
        <f>IF(Sheet1!CY293&lt;&gt;"", "Yes", "")</f>
        <v/>
      </c>
      <c r="BE293" s="45" t="str">
        <f>IF(Sheet1!CZ293="N", "Didn't see one", IF(Sheet1!CZ293="Y", IF(Sheet1!DA293="Y", "It helped", IF(Sheet1!DA293="N", "It didn't help", "")), ""))</f>
        <v/>
      </c>
      <c r="BF293" s="45" t="str">
        <f>IF(Sheet1!DB293&lt;&gt;"", Sheet1!DB293, "")</f>
        <v/>
      </c>
      <c r="BG293" s="45" t="str">
        <f>IF(Sheet1!DC293="Y", "Yes", IF(Sheet1!DC293="N", "No", ""))</f>
        <v/>
      </c>
      <c r="BH293" s="45" t="str">
        <f>IF(Sheet1!DD293="Y", "Yes", IF(Sheet1!DD293="N", "No", ""))</f>
        <v/>
      </c>
      <c r="BI293" s="45" t="str">
        <f>IF(Sheet1!DE293&lt;&gt;"", "Before", IF(Sheet1!DF293&lt;&gt;"", "After", IF(Sheet1!DG293&lt;&gt;"", "Never in a gang","")))</f>
        <v/>
      </c>
      <c r="BJ293" s="45" t="str">
        <f>IF(Sheet1!DG293&lt;&gt;"", "", IF(Sheet1!DH293&lt;&gt;"", Sheet1!DH293, ""))</f>
        <v/>
      </c>
      <c r="BK293" s="45" t="str">
        <f>IF(Sheet1!DI293="Y", "Yes", IF(Sheet1!DI293="N", "No", ""))</f>
        <v/>
      </c>
      <c r="BL293" s="45" t="str">
        <f>IF(Sheet1!DI293="Y", IF(Sheet1!DJ293&lt;&gt;"", Sheet1!DJ293, ""), "")</f>
        <v/>
      </c>
      <c r="BM293" s="45" t="str">
        <f>IF(Sheet1!DL293&lt;&gt;"", Sheet1!DL293, "")</f>
        <v/>
      </c>
      <c r="BN293" s="45" t="str">
        <f>IF(Sheet1!DM293="Y", "Yes", IF(Sheet1!DM293="N", "No", ""))</f>
        <v/>
      </c>
    </row>
    <row r="294" spans="2:66">
      <c r="B294" s="32" t="str">
        <f>IF(Sheet1!B294="M","Male", IF(Sheet1!B294="F","Female",""))</f>
        <v/>
      </c>
      <c r="C294" s="32" t="str">
        <f>IF(Sheet1!C294&lt;&gt;"","&lt;20",IF(Sheet1!D294&lt;&gt;"","21-30",IF(Sheet1!E294&lt;&gt;"","31-40",(IF(Sheet1!F294&lt;&gt;"","41-50",IF(Sheet1!G294&lt;&gt;"","50+",""))))))</f>
        <v/>
      </c>
      <c r="D294" s="32" t="str">
        <f>IF(Sheet1!H294&lt;&gt;"","Latino",IF(Sheet1!I294&lt;&gt;"", "White", IF(Sheet1!J294&lt;&gt;"", "Asian", IF(Sheet1!K294&lt;&gt;"", "African-American",IF(Sheet1!L294&lt;&gt;"", "Other","")))))</f>
        <v/>
      </c>
      <c r="E294" s="32" t="str">
        <f>IF(Sheet1!M294="N","No",IF(Sheet1!M294="Y","Yes",""))</f>
        <v/>
      </c>
      <c r="F294" s="32" t="str">
        <f>IF(Sheet1!N294&lt;&gt;"","Primary",IF(Sheet1!O294&lt;&gt;"","Middle",IF(Sheet1!P294&lt;&gt;"","Some HS",IF(Sheet1!Q294&lt;&gt;"","HS Diploma",IF(Sheet1!R294&lt;&gt;"","Some College",IF(Sheet1!S294&lt;&gt;"","College Diploma",""))))))</f>
        <v/>
      </c>
      <c r="G294" s="32" t="str">
        <f>IF(Sheet1!U294&lt;&gt;"", "&lt;5", IF(Sheet1!V294&lt;&gt;"", "5-19", IF(Sheet1!W294&lt;&gt;"", "20-40", IF(Sheet1!X294&lt;&gt;"", "&gt;40",""))))</f>
        <v/>
      </c>
      <c r="H294" s="32" t="str">
        <f>IF(Sheet1!Y294&lt;&gt;"", "Parents", IF(Sheet1!Z294&lt;&gt;"", "Illegal Activity", IF(Sheet1!AA294&lt;&gt;"", "Gov't Support", IF(Sheet1!AB294&lt;&gt;"", "Other",""))))</f>
        <v/>
      </c>
      <c r="I294" s="32" t="str">
        <f>IF(Sheet1!AC294="Y", "Yes", IF(Sheet1!AC294="N", "No", ""))</f>
        <v/>
      </c>
      <c r="J294" s="32" t="str">
        <f>IF(Sheet1!AD294="N", "0", IF(Sheet1!AE294&lt;&gt;"", "1", IF(Sheet1!AF294&lt;&gt;"", "2-3", IF(Sheet1!AG294&lt;&gt;"", "4-6", IF(Sheet1!AH294&lt;&gt;"", "7+","")))))</f>
        <v/>
      </c>
      <c r="K294" s="32" t="str">
        <f>IF(Sheet1!AI294&lt;&gt;"", "English", IF(Sheet1!AJ294&lt;&gt;"", "Spanish", IF(Sheet1!AK294&lt;&gt;"", "Other","")))</f>
        <v/>
      </c>
      <c r="L294" s="32" t="str">
        <f>IF(Sheet1!AL294&lt;&gt;"","&lt;$20,000",IF(Sheet1!AM294&lt;&gt;"","$20-49K",IF(Sheet1!AN294&lt;&gt;"","$50-100K",IF(Sheet1!AO294&lt;&gt;"","&gt;$100K",""))))</f>
        <v/>
      </c>
      <c r="M294" s="32" t="str">
        <f>IF(Sheet1!AP294="Y", "Yes", IF(Sheet1!AP294="N", "No",""))</f>
        <v/>
      </c>
      <c r="N294" s="51" t="str">
        <f>IF(Sheet1!AQ294="Y", "Yes", IF(Sheet1!AQ294="N", "No",""))</f>
        <v/>
      </c>
      <c r="O294" s="45" t="str">
        <f>IF(Sheet1!AR294="N", 0, IF(Sheet1!AS294&lt;&gt;"", Sheet1!AS294, ""))</f>
        <v/>
      </c>
      <c r="P294" s="45" t="str">
        <f>IF(Sheet1!AT294&lt;&gt;"", "Never", IF(Sheet1!AU294&lt;&gt;"", "Sometimes", IF(Sheet1!AV294&lt;&gt;"", "Often", IF(Sheet1!AW294&lt;&gt;"", "Always",""))))</f>
        <v/>
      </c>
      <c r="Q294" s="45" t="str">
        <f>IF(Sheet1!AX294="Y", "Yes", IF(Sheet1!AX294="N", "No",""))</f>
        <v/>
      </c>
      <c r="R294" s="45" t="str">
        <f>IF(Sheet1!AY294="Y", IF(Sheet1!AZ294&lt;&gt;"", Sheet1!AZ294-Sheet1!DK294+Sheet1!DL294, ""),"")</f>
        <v/>
      </c>
      <c r="S294" s="45" t="str">
        <f>IF(Sheet1!BA294="Y", IF(Sheet1!BB294&lt;&gt;"", Sheet1!BB294-Sheet1!DK294+Sheet1!DL294, ""),"")</f>
        <v/>
      </c>
      <c r="T294" s="45" t="str">
        <f>IF(Sheet1!BC294="Y", IF(Sheet1!BD294&lt;&gt;"", Sheet1!BD294-Sheet1!DK294+Sheet1!DL294, ""),"")</f>
        <v/>
      </c>
      <c r="U294" s="45" t="str">
        <f>IF(Sheet1!BE294="Y", IF(Sheet1!BF294&lt;&gt;"", Sheet1!BF294-Sheet1!DK294+Sheet1!DL294, ""),"")</f>
        <v/>
      </c>
      <c r="V294" s="45" t="str">
        <f>IF(Sheet1!BG294&lt;&gt;"", Sheet1!BG294,"")</f>
        <v/>
      </c>
      <c r="W294" s="45" t="str">
        <f>IF(Sheet1!BH294&lt;&gt;"", Sheet1!BH294,"")</f>
        <v/>
      </c>
      <c r="X294" s="45" t="str">
        <f>IF(Sheet1!BI294&lt;&gt;"", Sheet1!BI294,"")</f>
        <v/>
      </c>
      <c r="Y294" s="45" t="str">
        <f>IF(Sheet1!BJ294="N", 0, IF(Sheet1!BK294&lt;&gt;"", Sheet1!BK294,""))</f>
        <v/>
      </c>
      <c r="Z294" s="45" t="str">
        <f>IF(Sheet1!BK294="N", 0, IF(Sheet1!BL294&lt;&gt;"", Sheet1!BL294,""))</f>
        <v/>
      </c>
      <c r="AA294" s="45" t="str">
        <f>IF(Sheet1!BN294&lt;&gt;"", Sheet1!BN294, "")</f>
        <v/>
      </c>
      <c r="AB294" s="45" t="str">
        <f>IF(Sheet1!BO294="Y", "Yes", IF(Sheet1!BO294="N", "No", IF(Sheet1!BO294="NA", "NA","")))</f>
        <v/>
      </c>
      <c r="AC294" s="45" t="str">
        <f>IF(Sheet1!BO294="N", "No", IF(Sheet1!BO294="NA", "No kids", IF(Sheet1!BP294="Y", "Enough", IF(Sheet1!BP294="N", "Not enough", ""))))</f>
        <v/>
      </c>
      <c r="AD294" s="45" t="str">
        <f>IF(Sheet1!BQ294="Y", "Yes", IF(Sheet1!BQ294="N", "No",""))</f>
        <v/>
      </c>
      <c r="AE294" s="45" t="str">
        <f>IF(Sheet1!BR294&lt;&gt;"", Sheet1!BR294, "")</f>
        <v/>
      </c>
      <c r="AF294" s="45" t="str">
        <f>IF(Sheet1!BS294&lt;&gt;"", "Yes", IF(Sheet1!BT294&lt;&gt;"", "No", IF(Sheet1!BU294&lt;&gt;"", "No surviving parent", IF(Sheet1!BV294&lt;&gt;"", "Don't know",""))))</f>
        <v/>
      </c>
      <c r="AG294" s="45" t="str">
        <f>IF(Sheet1!BW294&lt;&gt;"", "Yes", IF(Sheet1!BX294&lt;&gt;"", "No", IF(Sheet1!BY294&lt;&gt;"", "No surviving parent", IF(Sheet1!BZ294&lt;&gt;"", "Don't know",""))))</f>
        <v/>
      </c>
      <c r="AH294" s="45" t="str">
        <f>IF(Sheet1!CA294&lt;&gt;"", "Yes","")</f>
        <v/>
      </c>
      <c r="AI294" s="45" t="str">
        <f>IF(Sheet1!CB294&lt;&gt;"", "Yes","")</f>
        <v/>
      </c>
      <c r="AJ294" s="45" t="str">
        <f>IF(Sheet1!CC294&lt;&gt;"", "Yes","")</f>
        <v/>
      </c>
      <c r="AK294" s="45" t="str">
        <f>IF(Sheet1!CD294&lt;&gt;"", "Yes","")</f>
        <v/>
      </c>
      <c r="AL294" s="45" t="str">
        <f>IF(Sheet1!CE294&lt;&gt;"", "Yes","")</f>
        <v/>
      </c>
      <c r="AM294" s="45" t="str">
        <f>IF(Sheet1!CF294&lt;&gt;"", Sheet1!CF294, "")</f>
        <v/>
      </c>
      <c r="AN294" s="45" t="str">
        <f>IF(Sheet1!CG294="Y", "Yes", IF(Sheet1!CG294="N", "No",""))</f>
        <v/>
      </c>
      <c r="AO294" s="45" t="str">
        <f>IF(Sheet1!CH294&lt;&gt;"", Sheet1!CH294, "")</f>
        <v/>
      </c>
      <c r="AP294" s="45" t="str">
        <f>IF(Sheet1!CI294&lt;&gt;"", "No family support", IF(Sheet1!CJ294&lt;&gt;"", "A little family support", IF(Sheet1!CK294&lt;&gt;"", "A lot of family support","")))</f>
        <v/>
      </c>
      <c r="AQ294" s="45" t="str">
        <f>IF(Sheet1!CL294&lt;&gt;"", Sheet1!CL294, "")</f>
        <v/>
      </c>
      <c r="AR294" s="45" t="str">
        <f>IF(Sheet1!CM294="Y", "Yes", IF(Sheet1!CM294="N", "No",""))</f>
        <v/>
      </c>
      <c r="AS294" s="45" t="str">
        <f>IF(Sheet1!CN294&lt;&gt;"", "Boys and Girls Club was supportive", "")</f>
        <v/>
      </c>
      <c r="AT294" s="45" t="str">
        <f>IF(Sheet1!CO294&lt;&gt;"", "Supported by Reach program", "")</f>
        <v/>
      </c>
      <c r="AU294" s="45" t="str">
        <f>IF(Sheet1!CP294&lt;&gt;"", "Supported by Girls Inc", "")</f>
        <v/>
      </c>
      <c r="AV294" s="45" t="str">
        <f>IF(Sheet1!CQ294&lt;&gt;"", "Supported by sports teams", "")</f>
        <v/>
      </c>
      <c r="AW294" s="45" t="str">
        <f>IF(Sheet1!CR294&lt;&gt;"", "Supported by other groups", "")</f>
        <v/>
      </c>
      <c r="AX294" s="45" t="str">
        <f>IF(Sheet1!CS294&lt;&gt;"", Sheet1!CS294, "")</f>
        <v/>
      </c>
      <c r="AY294" s="45" t="str">
        <f>IF(Sheet1!CT294="Y", "Yes", IF(Sheet1!CT294="N", "No", ""))</f>
        <v/>
      </c>
      <c r="AZ294" s="45" t="str">
        <f>IF(Sheet1!CU294="Y", "Yes", IF(Sheet1!CU294="N", "No", ""))</f>
        <v/>
      </c>
      <c r="BA294" s="45" t="str">
        <f>IF(Sheet1!CV294&lt;&gt;"", "Yes", "")</f>
        <v/>
      </c>
      <c r="BB294" s="45" t="str">
        <f>IF(Sheet1!CW294&lt;&gt;"", "Yes", "")</f>
        <v/>
      </c>
      <c r="BC294" s="45" t="str">
        <f>IF(Sheet1!CX294&lt;&gt;"", "Yes", "")</f>
        <v/>
      </c>
      <c r="BD294" s="45" t="str">
        <f>IF(Sheet1!CY294&lt;&gt;"", "Yes", "")</f>
        <v/>
      </c>
      <c r="BE294" s="45" t="str">
        <f>IF(Sheet1!CZ294="N", "Didn't see one", IF(Sheet1!CZ294="Y", IF(Sheet1!DA294="Y", "It helped", IF(Sheet1!DA294="N", "It didn't help", "")), ""))</f>
        <v/>
      </c>
      <c r="BF294" s="45" t="str">
        <f>IF(Sheet1!DB294&lt;&gt;"", Sheet1!DB294, "")</f>
        <v/>
      </c>
      <c r="BG294" s="45" t="str">
        <f>IF(Sheet1!DC294="Y", "Yes", IF(Sheet1!DC294="N", "No", ""))</f>
        <v/>
      </c>
      <c r="BH294" s="45" t="str">
        <f>IF(Sheet1!DD294="Y", "Yes", IF(Sheet1!DD294="N", "No", ""))</f>
        <v/>
      </c>
      <c r="BI294" s="45" t="str">
        <f>IF(Sheet1!DE294&lt;&gt;"", "Before", IF(Sheet1!DF294&lt;&gt;"", "After", IF(Sheet1!DG294&lt;&gt;"", "Never in a gang","")))</f>
        <v/>
      </c>
      <c r="BJ294" s="45" t="str">
        <f>IF(Sheet1!DG294&lt;&gt;"", "", IF(Sheet1!DH294&lt;&gt;"", Sheet1!DH294, ""))</f>
        <v/>
      </c>
      <c r="BK294" s="45" t="str">
        <f>IF(Sheet1!DI294="Y", "Yes", IF(Sheet1!DI294="N", "No", ""))</f>
        <v/>
      </c>
      <c r="BL294" s="45" t="str">
        <f>IF(Sheet1!DI294="Y", IF(Sheet1!DJ294&lt;&gt;"", Sheet1!DJ294, ""), "")</f>
        <v/>
      </c>
      <c r="BM294" s="45" t="str">
        <f>IF(Sheet1!DL294&lt;&gt;"", Sheet1!DL294, "")</f>
        <v/>
      </c>
      <c r="BN294" s="45" t="str">
        <f>IF(Sheet1!DM294="Y", "Yes", IF(Sheet1!DM294="N", "No", ""))</f>
        <v/>
      </c>
    </row>
    <row r="295" spans="2:66">
      <c r="B295" s="32" t="str">
        <f>IF(Sheet1!B295="M","Male", IF(Sheet1!B295="F","Female",""))</f>
        <v/>
      </c>
      <c r="C295" s="32" t="str">
        <f>IF(Sheet1!C295&lt;&gt;"","&lt;20",IF(Sheet1!D295&lt;&gt;"","21-30",IF(Sheet1!E295&lt;&gt;"","31-40",(IF(Sheet1!F295&lt;&gt;"","41-50",IF(Sheet1!G295&lt;&gt;"","50+",""))))))</f>
        <v/>
      </c>
      <c r="D295" s="32" t="str">
        <f>IF(Sheet1!H295&lt;&gt;"","Latino",IF(Sheet1!I295&lt;&gt;"", "White", IF(Sheet1!J295&lt;&gt;"", "Asian", IF(Sheet1!K295&lt;&gt;"", "African-American",IF(Sheet1!L295&lt;&gt;"", "Other","")))))</f>
        <v/>
      </c>
      <c r="E295" s="32" t="str">
        <f>IF(Sheet1!M295="N","No",IF(Sheet1!M295="Y","Yes",""))</f>
        <v/>
      </c>
      <c r="F295" s="32" t="str">
        <f>IF(Sheet1!N295&lt;&gt;"","Primary",IF(Sheet1!O295&lt;&gt;"","Middle",IF(Sheet1!P295&lt;&gt;"","Some HS",IF(Sheet1!Q295&lt;&gt;"","HS Diploma",IF(Sheet1!R295&lt;&gt;"","Some College",IF(Sheet1!S295&lt;&gt;"","College Diploma",""))))))</f>
        <v/>
      </c>
      <c r="G295" s="32" t="str">
        <f>IF(Sheet1!U295&lt;&gt;"", "&lt;5", IF(Sheet1!V295&lt;&gt;"", "5-19", IF(Sheet1!W295&lt;&gt;"", "20-40", IF(Sheet1!X295&lt;&gt;"", "&gt;40",""))))</f>
        <v/>
      </c>
      <c r="H295" s="32" t="str">
        <f>IF(Sheet1!Y295&lt;&gt;"", "Parents", IF(Sheet1!Z295&lt;&gt;"", "Illegal Activity", IF(Sheet1!AA295&lt;&gt;"", "Gov't Support", IF(Sheet1!AB295&lt;&gt;"", "Other",""))))</f>
        <v/>
      </c>
      <c r="I295" s="32" t="str">
        <f>IF(Sheet1!AC295="Y", "Yes", IF(Sheet1!AC295="N", "No", ""))</f>
        <v/>
      </c>
      <c r="J295" s="32" t="str">
        <f>IF(Sheet1!AD295="N", "0", IF(Sheet1!AE295&lt;&gt;"", "1", IF(Sheet1!AF295&lt;&gt;"", "2-3", IF(Sheet1!AG295&lt;&gt;"", "4-6", IF(Sheet1!AH295&lt;&gt;"", "7+","")))))</f>
        <v/>
      </c>
      <c r="K295" s="32" t="str">
        <f>IF(Sheet1!AI295&lt;&gt;"", "English", IF(Sheet1!AJ295&lt;&gt;"", "Spanish", IF(Sheet1!AK295&lt;&gt;"", "Other","")))</f>
        <v/>
      </c>
      <c r="L295" s="32" t="str">
        <f>IF(Sheet1!AL295&lt;&gt;"","&lt;$20,000",IF(Sheet1!AM295&lt;&gt;"","$20-49K",IF(Sheet1!AN295&lt;&gt;"","$50-100K",IF(Sheet1!AO295&lt;&gt;"","&gt;$100K",""))))</f>
        <v/>
      </c>
      <c r="M295" s="32" t="str">
        <f>IF(Sheet1!AP295="Y", "Yes", IF(Sheet1!AP295="N", "No",""))</f>
        <v/>
      </c>
      <c r="N295" s="51" t="str">
        <f>IF(Sheet1!AQ295="Y", "Yes", IF(Sheet1!AQ295="N", "No",""))</f>
        <v/>
      </c>
      <c r="O295" s="45" t="str">
        <f>IF(Sheet1!AR295="N", 0, IF(Sheet1!AS295&lt;&gt;"", Sheet1!AS295, ""))</f>
        <v/>
      </c>
      <c r="P295" s="45" t="str">
        <f>IF(Sheet1!AT295&lt;&gt;"", "Never", IF(Sheet1!AU295&lt;&gt;"", "Sometimes", IF(Sheet1!AV295&lt;&gt;"", "Often", IF(Sheet1!AW295&lt;&gt;"", "Always",""))))</f>
        <v/>
      </c>
      <c r="Q295" s="45" t="str">
        <f>IF(Sheet1!AX295="Y", "Yes", IF(Sheet1!AX295="N", "No",""))</f>
        <v/>
      </c>
      <c r="R295" s="45" t="str">
        <f>IF(Sheet1!AY295="Y", IF(Sheet1!AZ295&lt;&gt;"", Sheet1!AZ295-Sheet1!DK295+Sheet1!DL295, ""),"")</f>
        <v/>
      </c>
      <c r="S295" s="45" t="str">
        <f>IF(Sheet1!BA295="Y", IF(Sheet1!BB295&lt;&gt;"", Sheet1!BB295-Sheet1!DK295+Sheet1!DL295, ""),"")</f>
        <v/>
      </c>
      <c r="T295" s="45" t="str">
        <f>IF(Sheet1!BC295="Y", IF(Sheet1!BD295&lt;&gt;"", Sheet1!BD295-Sheet1!DK295+Sheet1!DL295, ""),"")</f>
        <v/>
      </c>
      <c r="U295" s="45" t="str">
        <f>IF(Sheet1!BE295="Y", IF(Sheet1!BF295&lt;&gt;"", Sheet1!BF295-Sheet1!DK295+Sheet1!DL295, ""),"")</f>
        <v/>
      </c>
      <c r="V295" s="45" t="str">
        <f>IF(Sheet1!BG295&lt;&gt;"", Sheet1!BG295,"")</f>
        <v/>
      </c>
      <c r="W295" s="45" t="str">
        <f>IF(Sheet1!BH295&lt;&gt;"", Sheet1!BH295,"")</f>
        <v/>
      </c>
      <c r="X295" s="45" t="str">
        <f>IF(Sheet1!BI295&lt;&gt;"", Sheet1!BI295,"")</f>
        <v/>
      </c>
      <c r="Y295" s="45" t="str">
        <f>IF(Sheet1!BJ295="N", 0, IF(Sheet1!BK295&lt;&gt;"", Sheet1!BK295,""))</f>
        <v/>
      </c>
      <c r="Z295" s="45" t="str">
        <f>IF(Sheet1!BK295="N", 0, IF(Sheet1!BL295&lt;&gt;"", Sheet1!BL295,""))</f>
        <v/>
      </c>
      <c r="AA295" s="45" t="str">
        <f>IF(Sheet1!BN295&lt;&gt;"", Sheet1!BN295, "")</f>
        <v/>
      </c>
      <c r="AB295" s="45" t="str">
        <f>IF(Sheet1!BO295="Y", "Yes", IF(Sheet1!BO295="N", "No", IF(Sheet1!BO295="NA", "NA","")))</f>
        <v/>
      </c>
      <c r="AC295" s="45" t="str">
        <f>IF(Sheet1!BO295="N", "No", IF(Sheet1!BO295="NA", "No kids", IF(Sheet1!BP295="Y", "Enough", IF(Sheet1!BP295="N", "Not enough", ""))))</f>
        <v/>
      </c>
      <c r="AD295" s="45" t="str">
        <f>IF(Sheet1!BQ295="Y", "Yes", IF(Sheet1!BQ295="N", "No",""))</f>
        <v/>
      </c>
      <c r="AE295" s="45" t="str">
        <f>IF(Sheet1!BR295&lt;&gt;"", Sheet1!BR295, "")</f>
        <v/>
      </c>
      <c r="AF295" s="45" t="str">
        <f>IF(Sheet1!BS295&lt;&gt;"", "Yes", IF(Sheet1!BT295&lt;&gt;"", "No", IF(Sheet1!BU295&lt;&gt;"", "No surviving parent", IF(Sheet1!BV295&lt;&gt;"", "Don't know",""))))</f>
        <v/>
      </c>
      <c r="AG295" s="45" t="str">
        <f>IF(Sheet1!BW295&lt;&gt;"", "Yes", IF(Sheet1!BX295&lt;&gt;"", "No", IF(Sheet1!BY295&lt;&gt;"", "No surviving parent", IF(Sheet1!BZ295&lt;&gt;"", "Don't know",""))))</f>
        <v/>
      </c>
      <c r="AH295" s="45" t="str">
        <f>IF(Sheet1!CA295&lt;&gt;"", "Yes","")</f>
        <v/>
      </c>
      <c r="AI295" s="45" t="str">
        <f>IF(Sheet1!CB295&lt;&gt;"", "Yes","")</f>
        <v/>
      </c>
      <c r="AJ295" s="45" t="str">
        <f>IF(Sheet1!CC295&lt;&gt;"", "Yes","")</f>
        <v/>
      </c>
      <c r="AK295" s="45" t="str">
        <f>IF(Sheet1!CD295&lt;&gt;"", "Yes","")</f>
        <v/>
      </c>
      <c r="AL295" s="45" t="str">
        <f>IF(Sheet1!CE295&lt;&gt;"", "Yes","")</f>
        <v/>
      </c>
      <c r="AM295" s="45" t="str">
        <f>IF(Sheet1!CF295&lt;&gt;"", Sheet1!CF295, "")</f>
        <v/>
      </c>
      <c r="AN295" s="45" t="str">
        <f>IF(Sheet1!CG295="Y", "Yes", IF(Sheet1!CG295="N", "No",""))</f>
        <v/>
      </c>
      <c r="AO295" s="45" t="str">
        <f>IF(Sheet1!CH295&lt;&gt;"", Sheet1!CH295, "")</f>
        <v/>
      </c>
      <c r="AP295" s="45" t="str">
        <f>IF(Sheet1!CI295&lt;&gt;"", "No family support", IF(Sheet1!CJ295&lt;&gt;"", "A little family support", IF(Sheet1!CK295&lt;&gt;"", "A lot of family support","")))</f>
        <v/>
      </c>
      <c r="AQ295" s="45" t="str">
        <f>IF(Sheet1!CL295&lt;&gt;"", Sheet1!CL295, "")</f>
        <v/>
      </c>
      <c r="AR295" s="45" t="str">
        <f>IF(Sheet1!CM295="Y", "Yes", IF(Sheet1!CM295="N", "No",""))</f>
        <v/>
      </c>
      <c r="AS295" s="45" t="str">
        <f>IF(Sheet1!CN295&lt;&gt;"", "Boys and Girls Club was supportive", "")</f>
        <v/>
      </c>
      <c r="AT295" s="45" t="str">
        <f>IF(Sheet1!CO295&lt;&gt;"", "Supported by Reach program", "")</f>
        <v/>
      </c>
      <c r="AU295" s="45" t="str">
        <f>IF(Sheet1!CP295&lt;&gt;"", "Supported by Girls Inc", "")</f>
        <v/>
      </c>
      <c r="AV295" s="45" t="str">
        <f>IF(Sheet1!CQ295&lt;&gt;"", "Supported by sports teams", "")</f>
        <v/>
      </c>
      <c r="AW295" s="45" t="str">
        <f>IF(Sheet1!CR295&lt;&gt;"", "Supported by other groups", "")</f>
        <v/>
      </c>
      <c r="AX295" s="45" t="str">
        <f>IF(Sheet1!CS295&lt;&gt;"", Sheet1!CS295, "")</f>
        <v/>
      </c>
      <c r="AY295" s="45" t="str">
        <f>IF(Sheet1!CT295="Y", "Yes", IF(Sheet1!CT295="N", "No", ""))</f>
        <v/>
      </c>
      <c r="AZ295" s="45" t="str">
        <f>IF(Sheet1!CU295="Y", "Yes", IF(Sheet1!CU295="N", "No", ""))</f>
        <v/>
      </c>
      <c r="BA295" s="45" t="str">
        <f>IF(Sheet1!CV295&lt;&gt;"", "Yes", "")</f>
        <v/>
      </c>
      <c r="BB295" s="45" t="str">
        <f>IF(Sheet1!CW295&lt;&gt;"", "Yes", "")</f>
        <v/>
      </c>
      <c r="BC295" s="45" t="str">
        <f>IF(Sheet1!CX295&lt;&gt;"", "Yes", "")</f>
        <v/>
      </c>
      <c r="BD295" s="45" t="str">
        <f>IF(Sheet1!CY295&lt;&gt;"", "Yes", "")</f>
        <v/>
      </c>
      <c r="BE295" s="45" t="str">
        <f>IF(Sheet1!CZ295="N", "Didn't see one", IF(Sheet1!CZ295="Y", IF(Sheet1!DA295="Y", "It helped", IF(Sheet1!DA295="N", "It didn't help", "")), ""))</f>
        <v/>
      </c>
      <c r="BF295" s="45" t="str">
        <f>IF(Sheet1!DB295&lt;&gt;"", Sheet1!DB295, "")</f>
        <v/>
      </c>
      <c r="BG295" s="45" t="str">
        <f>IF(Sheet1!DC295="Y", "Yes", IF(Sheet1!DC295="N", "No", ""))</f>
        <v/>
      </c>
      <c r="BH295" s="45" t="str">
        <f>IF(Sheet1!DD295="Y", "Yes", IF(Sheet1!DD295="N", "No", ""))</f>
        <v/>
      </c>
      <c r="BI295" s="45" t="str">
        <f>IF(Sheet1!DE295&lt;&gt;"", "Before", IF(Sheet1!DF295&lt;&gt;"", "After", IF(Sheet1!DG295&lt;&gt;"", "Never in a gang","")))</f>
        <v/>
      </c>
      <c r="BJ295" s="45" t="str">
        <f>IF(Sheet1!DG295&lt;&gt;"", "", IF(Sheet1!DH295&lt;&gt;"", Sheet1!DH295, ""))</f>
        <v/>
      </c>
      <c r="BK295" s="45" t="str">
        <f>IF(Sheet1!DI295="Y", "Yes", IF(Sheet1!DI295="N", "No", ""))</f>
        <v/>
      </c>
      <c r="BL295" s="45" t="str">
        <f>IF(Sheet1!DI295="Y", IF(Sheet1!DJ295&lt;&gt;"", Sheet1!DJ295, ""), "")</f>
        <v/>
      </c>
      <c r="BM295" s="45" t="str">
        <f>IF(Sheet1!DL295&lt;&gt;"", Sheet1!DL295, "")</f>
        <v/>
      </c>
      <c r="BN295" s="45" t="str">
        <f>IF(Sheet1!DM295="Y", "Yes", IF(Sheet1!DM295="N", "No", ""))</f>
        <v/>
      </c>
    </row>
    <row r="296" spans="2:66">
      <c r="B296" s="32" t="str">
        <f>IF(Sheet1!B296="M","Male", IF(Sheet1!B296="F","Female",""))</f>
        <v/>
      </c>
      <c r="C296" s="32" t="str">
        <f>IF(Sheet1!C296&lt;&gt;"","&lt;20",IF(Sheet1!D296&lt;&gt;"","21-30",IF(Sheet1!E296&lt;&gt;"","31-40",(IF(Sheet1!F296&lt;&gt;"","41-50",IF(Sheet1!G296&lt;&gt;"","50+",""))))))</f>
        <v/>
      </c>
      <c r="D296" s="32" t="str">
        <f>IF(Sheet1!H296&lt;&gt;"","Latino",IF(Sheet1!I296&lt;&gt;"", "White", IF(Sheet1!J296&lt;&gt;"", "Asian", IF(Sheet1!K296&lt;&gt;"", "African-American",IF(Sheet1!L296&lt;&gt;"", "Other","")))))</f>
        <v/>
      </c>
      <c r="E296" s="32" t="str">
        <f>IF(Sheet1!M296="N","No",IF(Sheet1!M296="Y","Yes",""))</f>
        <v/>
      </c>
      <c r="F296" s="32" t="str">
        <f>IF(Sheet1!N296&lt;&gt;"","Primary",IF(Sheet1!O296&lt;&gt;"","Middle",IF(Sheet1!P296&lt;&gt;"","Some HS",IF(Sheet1!Q296&lt;&gt;"","HS Diploma",IF(Sheet1!R296&lt;&gt;"","Some College",IF(Sheet1!S296&lt;&gt;"","College Diploma",""))))))</f>
        <v/>
      </c>
      <c r="G296" s="32" t="str">
        <f>IF(Sheet1!U296&lt;&gt;"", "&lt;5", IF(Sheet1!V296&lt;&gt;"", "5-19", IF(Sheet1!W296&lt;&gt;"", "20-40", IF(Sheet1!X296&lt;&gt;"", "&gt;40",""))))</f>
        <v/>
      </c>
      <c r="H296" s="32" t="str">
        <f>IF(Sheet1!Y296&lt;&gt;"", "Parents", IF(Sheet1!Z296&lt;&gt;"", "Illegal Activity", IF(Sheet1!AA296&lt;&gt;"", "Gov't Support", IF(Sheet1!AB296&lt;&gt;"", "Other",""))))</f>
        <v/>
      </c>
      <c r="I296" s="32" t="str">
        <f>IF(Sheet1!AC296="Y", "Yes", IF(Sheet1!AC296="N", "No", ""))</f>
        <v/>
      </c>
      <c r="J296" s="32" t="str">
        <f>IF(Sheet1!AD296="N", "0", IF(Sheet1!AE296&lt;&gt;"", "1", IF(Sheet1!AF296&lt;&gt;"", "2-3", IF(Sheet1!AG296&lt;&gt;"", "4-6", IF(Sheet1!AH296&lt;&gt;"", "7+","")))))</f>
        <v/>
      </c>
      <c r="K296" s="32" t="str">
        <f>IF(Sheet1!AI296&lt;&gt;"", "English", IF(Sheet1!AJ296&lt;&gt;"", "Spanish", IF(Sheet1!AK296&lt;&gt;"", "Other","")))</f>
        <v/>
      </c>
      <c r="L296" s="32" t="str">
        <f>IF(Sheet1!AL296&lt;&gt;"","&lt;$20,000",IF(Sheet1!AM296&lt;&gt;"","$20-49K",IF(Sheet1!AN296&lt;&gt;"","$50-100K",IF(Sheet1!AO296&lt;&gt;"","&gt;$100K",""))))</f>
        <v/>
      </c>
      <c r="M296" s="32" t="str">
        <f>IF(Sheet1!AP296="Y", "Yes", IF(Sheet1!AP296="N", "No",""))</f>
        <v/>
      </c>
      <c r="N296" s="51" t="str">
        <f>IF(Sheet1!AQ296="Y", "Yes", IF(Sheet1!AQ296="N", "No",""))</f>
        <v/>
      </c>
      <c r="O296" s="45" t="str">
        <f>IF(Sheet1!AR296="N", 0, IF(Sheet1!AS296&lt;&gt;"", Sheet1!AS296, ""))</f>
        <v/>
      </c>
      <c r="P296" s="45" t="str">
        <f>IF(Sheet1!AT296&lt;&gt;"", "Never", IF(Sheet1!AU296&lt;&gt;"", "Sometimes", IF(Sheet1!AV296&lt;&gt;"", "Often", IF(Sheet1!AW296&lt;&gt;"", "Always",""))))</f>
        <v/>
      </c>
      <c r="Q296" s="45" t="str">
        <f>IF(Sheet1!AX296="Y", "Yes", IF(Sheet1!AX296="N", "No",""))</f>
        <v/>
      </c>
      <c r="R296" s="45" t="str">
        <f>IF(Sheet1!AY296="Y", IF(Sheet1!AZ296&lt;&gt;"", Sheet1!AZ296-Sheet1!DK296+Sheet1!DL296, ""),"")</f>
        <v/>
      </c>
      <c r="S296" s="45" t="str">
        <f>IF(Sheet1!BA296="Y", IF(Sheet1!BB296&lt;&gt;"", Sheet1!BB296-Sheet1!DK296+Sheet1!DL296, ""),"")</f>
        <v/>
      </c>
      <c r="T296" s="45" t="str">
        <f>IF(Sheet1!BC296="Y", IF(Sheet1!BD296&lt;&gt;"", Sheet1!BD296-Sheet1!DK296+Sheet1!DL296, ""),"")</f>
        <v/>
      </c>
      <c r="U296" s="45" t="str">
        <f>IF(Sheet1!BE296="Y", IF(Sheet1!BF296&lt;&gt;"", Sheet1!BF296-Sheet1!DK296+Sheet1!DL296, ""),"")</f>
        <v/>
      </c>
      <c r="V296" s="45" t="str">
        <f>IF(Sheet1!BG296&lt;&gt;"", Sheet1!BG296,"")</f>
        <v/>
      </c>
      <c r="W296" s="45" t="str">
        <f>IF(Sheet1!BH296&lt;&gt;"", Sheet1!BH296,"")</f>
        <v/>
      </c>
      <c r="X296" s="45" t="str">
        <f>IF(Sheet1!BI296&lt;&gt;"", Sheet1!BI296,"")</f>
        <v/>
      </c>
      <c r="Y296" s="45" t="str">
        <f>IF(Sheet1!BJ296="N", 0, IF(Sheet1!BK296&lt;&gt;"", Sheet1!BK296,""))</f>
        <v/>
      </c>
      <c r="Z296" s="45" t="str">
        <f>IF(Sheet1!BK296="N", 0, IF(Sheet1!BL296&lt;&gt;"", Sheet1!BL296,""))</f>
        <v/>
      </c>
      <c r="AA296" s="45" t="str">
        <f>IF(Sheet1!BN296&lt;&gt;"", Sheet1!BN296, "")</f>
        <v/>
      </c>
      <c r="AB296" s="45" t="str">
        <f>IF(Sheet1!BO296="Y", "Yes", IF(Sheet1!BO296="N", "No", IF(Sheet1!BO296="NA", "NA","")))</f>
        <v/>
      </c>
      <c r="AC296" s="45" t="str">
        <f>IF(Sheet1!BO296="N", "No", IF(Sheet1!BO296="NA", "No kids", IF(Sheet1!BP296="Y", "Enough", IF(Sheet1!BP296="N", "Not enough", ""))))</f>
        <v/>
      </c>
      <c r="AD296" s="45" t="str">
        <f>IF(Sheet1!BQ296="Y", "Yes", IF(Sheet1!BQ296="N", "No",""))</f>
        <v/>
      </c>
      <c r="AE296" s="45" t="str">
        <f>IF(Sheet1!BR296&lt;&gt;"", Sheet1!BR296, "")</f>
        <v/>
      </c>
      <c r="AF296" s="45" t="str">
        <f>IF(Sheet1!BS296&lt;&gt;"", "Yes", IF(Sheet1!BT296&lt;&gt;"", "No", IF(Sheet1!BU296&lt;&gt;"", "No surviving parent", IF(Sheet1!BV296&lt;&gt;"", "Don't know",""))))</f>
        <v/>
      </c>
      <c r="AG296" s="45" t="str">
        <f>IF(Sheet1!BW296&lt;&gt;"", "Yes", IF(Sheet1!BX296&lt;&gt;"", "No", IF(Sheet1!BY296&lt;&gt;"", "No surviving parent", IF(Sheet1!BZ296&lt;&gt;"", "Don't know",""))))</f>
        <v/>
      </c>
      <c r="AH296" s="45" t="str">
        <f>IF(Sheet1!CA296&lt;&gt;"", "Yes","")</f>
        <v/>
      </c>
      <c r="AI296" s="45" t="str">
        <f>IF(Sheet1!CB296&lt;&gt;"", "Yes","")</f>
        <v/>
      </c>
      <c r="AJ296" s="45" t="str">
        <f>IF(Sheet1!CC296&lt;&gt;"", "Yes","")</f>
        <v/>
      </c>
      <c r="AK296" s="45" t="str">
        <f>IF(Sheet1!CD296&lt;&gt;"", "Yes","")</f>
        <v/>
      </c>
      <c r="AL296" s="45" t="str">
        <f>IF(Sheet1!CE296&lt;&gt;"", "Yes","")</f>
        <v/>
      </c>
      <c r="AM296" s="45" t="str">
        <f>IF(Sheet1!CF296&lt;&gt;"", Sheet1!CF296, "")</f>
        <v/>
      </c>
      <c r="AN296" s="45" t="str">
        <f>IF(Sheet1!CG296="Y", "Yes", IF(Sheet1!CG296="N", "No",""))</f>
        <v/>
      </c>
      <c r="AO296" s="45" t="str">
        <f>IF(Sheet1!CH296&lt;&gt;"", Sheet1!CH296, "")</f>
        <v/>
      </c>
      <c r="AP296" s="45" t="str">
        <f>IF(Sheet1!CI296&lt;&gt;"", "No family support", IF(Sheet1!CJ296&lt;&gt;"", "A little family support", IF(Sheet1!CK296&lt;&gt;"", "A lot of family support","")))</f>
        <v/>
      </c>
      <c r="AQ296" s="45" t="str">
        <f>IF(Sheet1!CL296&lt;&gt;"", Sheet1!CL296, "")</f>
        <v/>
      </c>
      <c r="AR296" s="45" t="str">
        <f>IF(Sheet1!CM296="Y", "Yes", IF(Sheet1!CM296="N", "No",""))</f>
        <v/>
      </c>
      <c r="AS296" s="45" t="str">
        <f>IF(Sheet1!CN296&lt;&gt;"", "Boys and Girls Club was supportive", "")</f>
        <v/>
      </c>
      <c r="AT296" s="45" t="str">
        <f>IF(Sheet1!CO296&lt;&gt;"", "Supported by Reach program", "")</f>
        <v/>
      </c>
      <c r="AU296" s="45" t="str">
        <f>IF(Sheet1!CP296&lt;&gt;"", "Supported by Girls Inc", "")</f>
        <v/>
      </c>
      <c r="AV296" s="45" t="str">
        <f>IF(Sheet1!CQ296&lt;&gt;"", "Supported by sports teams", "")</f>
        <v/>
      </c>
      <c r="AW296" s="45" t="str">
        <f>IF(Sheet1!CR296&lt;&gt;"", "Supported by other groups", "")</f>
        <v/>
      </c>
      <c r="AX296" s="45" t="str">
        <f>IF(Sheet1!CS296&lt;&gt;"", Sheet1!CS296, "")</f>
        <v/>
      </c>
      <c r="AY296" s="45" t="str">
        <f>IF(Sheet1!CT296="Y", "Yes", IF(Sheet1!CT296="N", "No", ""))</f>
        <v/>
      </c>
      <c r="AZ296" s="45" t="str">
        <f>IF(Sheet1!CU296="Y", "Yes", IF(Sheet1!CU296="N", "No", ""))</f>
        <v/>
      </c>
      <c r="BA296" s="45" t="str">
        <f>IF(Sheet1!CV296&lt;&gt;"", "Yes", "")</f>
        <v/>
      </c>
      <c r="BB296" s="45" t="str">
        <f>IF(Sheet1!CW296&lt;&gt;"", "Yes", "")</f>
        <v/>
      </c>
      <c r="BC296" s="45" t="str">
        <f>IF(Sheet1!CX296&lt;&gt;"", "Yes", "")</f>
        <v/>
      </c>
      <c r="BD296" s="45" t="str">
        <f>IF(Sheet1!CY296&lt;&gt;"", "Yes", "")</f>
        <v/>
      </c>
      <c r="BE296" s="45" t="str">
        <f>IF(Sheet1!CZ296="N", "Didn't see one", IF(Sheet1!CZ296="Y", IF(Sheet1!DA296="Y", "It helped", IF(Sheet1!DA296="N", "It didn't help", "")), ""))</f>
        <v/>
      </c>
      <c r="BF296" s="45" t="str">
        <f>IF(Sheet1!DB296&lt;&gt;"", Sheet1!DB296, "")</f>
        <v/>
      </c>
      <c r="BG296" s="45" t="str">
        <f>IF(Sheet1!DC296="Y", "Yes", IF(Sheet1!DC296="N", "No", ""))</f>
        <v/>
      </c>
      <c r="BH296" s="45" t="str">
        <f>IF(Sheet1!DD296="Y", "Yes", IF(Sheet1!DD296="N", "No", ""))</f>
        <v/>
      </c>
      <c r="BI296" s="45" t="str">
        <f>IF(Sheet1!DE296&lt;&gt;"", "Before", IF(Sheet1!DF296&lt;&gt;"", "After", IF(Sheet1!DG296&lt;&gt;"", "Never in a gang","")))</f>
        <v/>
      </c>
      <c r="BJ296" s="45" t="str">
        <f>IF(Sheet1!DG296&lt;&gt;"", "", IF(Sheet1!DH296&lt;&gt;"", Sheet1!DH296, ""))</f>
        <v/>
      </c>
      <c r="BK296" s="45" t="str">
        <f>IF(Sheet1!DI296="Y", "Yes", IF(Sheet1!DI296="N", "No", ""))</f>
        <v/>
      </c>
      <c r="BL296" s="45" t="str">
        <f>IF(Sheet1!DI296="Y", IF(Sheet1!DJ296&lt;&gt;"", Sheet1!DJ296, ""), "")</f>
        <v/>
      </c>
      <c r="BM296" s="45" t="str">
        <f>IF(Sheet1!DL296&lt;&gt;"", Sheet1!DL296, "")</f>
        <v/>
      </c>
      <c r="BN296" s="45" t="str">
        <f>IF(Sheet1!DM296="Y", "Yes", IF(Sheet1!DM296="N", "No", ""))</f>
        <v/>
      </c>
    </row>
    <row r="297" spans="2:66">
      <c r="B297" s="32" t="str">
        <f>IF(Sheet1!B297="M","Male", IF(Sheet1!B297="F","Female",""))</f>
        <v/>
      </c>
      <c r="C297" s="32" t="str">
        <f>IF(Sheet1!C297&lt;&gt;"","&lt;20",IF(Sheet1!D297&lt;&gt;"","21-30",IF(Sheet1!E297&lt;&gt;"","31-40",(IF(Sheet1!F297&lt;&gt;"","41-50",IF(Sheet1!G297&lt;&gt;"","50+",""))))))</f>
        <v/>
      </c>
      <c r="D297" s="32" t="str">
        <f>IF(Sheet1!H297&lt;&gt;"","Latino",IF(Sheet1!I297&lt;&gt;"", "White", IF(Sheet1!J297&lt;&gt;"", "Asian", IF(Sheet1!K297&lt;&gt;"", "African-American",IF(Sheet1!L297&lt;&gt;"", "Other","")))))</f>
        <v/>
      </c>
      <c r="E297" s="32" t="str">
        <f>IF(Sheet1!M297="N","No",IF(Sheet1!M297="Y","Yes",""))</f>
        <v/>
      </c>
      <c r="F297" s="32" t="str">
        <f>IF(Sheet1!N297&lt;&gt;"","Primary",IF(Sheet1!O297&lt;&gt;"","Middle",IF(Sheet1!P297&lt;&gt;"","Some HS",IF(Sheet1!Q297&lt;&gt;"","HS Diploma",IF(Sheet1!R297&lt;&gt;"","Some College",IF(Sheet1!S297&lt;&gt;"","College Diploma",""))))))</f>
        <v/>
      </c>
      <c r="G297" s="32" t="str">
        <f>IF(Sheet1!U297&lt;&gt;"", "&lt;5", IF(Sheet1!V297&lt;&gt;"", "5-19", IF(Sheet1!W297&lt;&gt;"", "20-40", IF(Sheet1!X297&lt;&gt;"", "&gt;40",""))))</f>
        <v/>
      </c>
      <c r="H297" s="32" t="str">
        <f>IF(Sheet1!Y297&lt;&gt;"", "Parents", IF(Sheet1!Z297&lt;&gt;"", "Illegal Activity", IF(Sheet1!AA297&lt;&gt;"", "Gov't Support", IF(Sheet1!AB297&lt;&gt;"", "Other",""))))</f>
        <v/>
      </c>
      <c r="I297" s="32" t="str">
        <f>IF(Sheet1!AC297="Y", "Yes", IF(Sheet1!AC297="N", "No", ""))</f>
        <v/>
      </c>
      <c r="J297" s="32" t="str">
        <f>IF(Sheet1!AD297="N", "0", IF(Sheet1!AE297&lt;&gt;"", "1", IF(Sheet1!AF297&lt;&gt;"", "2-3", IF(Sheet1!AG297&lt;&gt;"", "4-6", IF(Sheet1!AH297&lt;&gt;"", "7+","")))))</f>
        <v/>
      </c>
      <c r="K297" s="32" t="str">
        <f>IF(Sheet1!AI297&lt;&gt;"", "English", IF(Sheet1!AJ297&lt;&gt;"", "Spanish", IF(Sheet1!AK297&lt;&gt;"", "Other","")))</f>
        <v/>
      </c>
      <c r="L297" s="32" t="str">
        <f>IF(Sheet1!AL297&lt;&gt;"","&lt;$20,000",IF(Sheet1!AM297&lt;&gt;"","$20-49K",IF(Sheet1!AN297&lt;&gt;"","$50-100K",IF(Sheet1!AO297&lt;&gt;"","&gt;$100K",""))))</f>
        <v/>
      </c>
      <c r="M297" s="32" t="str">
        <f>IF(Sheet1!AP297="Y", "Yes", IF(Sheet1!AP297="N", "No",""))</f>
        <v/>
      </c>
      <c r="N297" s="51" t="str">
        <f>IF(Sheet1!AQ297="Y", "Yes", IF(Sheet1!AQ297="N", "No",""))</f>
        <v/>
      </c>
      <c r="O297" s="45" t="str">
        <f>IF(Sheet1!AR297="N", 0, IF(Sheet1!AS297&lt;&gt;"", Sheet1!AS297, ""))</f>
        <v/>
      </c>
      <c r="P297" s="45" t="str">
        <f>IF(Sheet1!AT297&lt;&gt;"", "Never", IF(Sheet1!AU297&lt;&gt;"", "Sometimes", IF(Sheet1!AV297&lt;&gt;"", "Often", IF(Sheet1!AW297&lt;&gt;"", "Always",""))))</f>
        <v/>
      </c>
      <c r="Q297" s="45" t="str">
        <f>IF(Sheet1!AX297="Y", "Yes", IF(Sheet1!AX297="N", "No",""))</f>
        <v/>
      </c>
      <c r="R297" s="45" t="str">
        <f>IF(Sheet1!AY297="Y", IF(Sheet1!AZ297&lt;&gt;"", Sheet1!AZ297-Sheet1!DK297+Sheet1!DL297, ""),"")</f>
        <v/>
      </c>
      <c r="S297" s="45" t="str">
        <f>IF(Sheet1!BA297="Y", IF(Sheet1!BB297&lt;&gt;"", Sheet1!BB297-Sheet1!DK297+Sheet1!DL297, ""),"")</f>
        <v/>
      </c>
      <c r="T297" s="45" t="str">
        <f>IF(Sheet1!BC297="Y", IF(Sheet1!BD297&lt;&gt;"", Sheet1!BD297-Sheet1!DK297+Sheet1!DL297, ""),"")</f>
        <v/>
      </c>
      <c r="U297" s="45" t="str">
        <f>IF(Sheet1!BE297="Y", IF(Sheet1!BF297&lt;&gt;"", Sheet1!BF297-Sheet1!DK297+Sheet1!DL297, ""),"")</f>
        <v/>
      </c>
      <c r="V297" s="45" t="str">
        <f>IF(Sheet1!BG297&lt;&gt;"", Sheet1!BG297,"")</f>
        <v/>
      </c>
      <c r="W297" s="45" t="str">
        <f>IF(Sheet1!BH297&lt;&gt;"", Sheet1!BH297,"")</f>
        <v/>
      </c>
      <c r="X297" s="45" t="str">
        <f>IF(Sheet1!BI297&lt;&gt;"", Sheet1!BI297,"")</f>
        <v/>
      </c>
      <c r="Y297" s="45" t="str">
        <f>IF(Sheet1!BJ297="N", 0, IF(Sheet1!BK297&lt;&gt;"", Sheet1!BK297,""))</f>
        <v/>
      </c>
      <c r="Z297" s="45" t="str">
        <f>IF(Sheet1!BK297="N", 0, IF(Sheet1!BL297&lt;&gt;"", Sheet1!BL297,""))</f>
        <v/>
      </c>
      <c r="AA297" s="45" t="str">
        <f>IF(Sheet1!BN297&lt;&gt;"", Sheet1!BN297, "")</f>
        <v/>
      </c>
      <c r="AB297" s="45" t="str">
        <f>IF(Sheet1!BO297="Y", "Yes", IF(Sheet1!BO297="N", "No", IF(Sheet1!BO297="NA", "NA","")))</f>
        <v/>
      </c>
      <c r="AC297" s="45" t="str">
        <f>IF(Sheet1!BO297="N", "No", IF(Sheet1!BO297="NA", "No kids", IF(Sheet1!BP297="Y", "Enough", IF(Sheet1!BP297="N", "Not enough", ""))))</f>
        <v/>
      </c>
      <c r="AD297" s="45" t="str">
        <f>IF(Sheet1!BQ297="Y", "Yes", IF(Sheet1!BQ297="N", "No",""))</f>
        <v/>
      </c>
      <c r="AE297" s="45" t="str">
        <f>IF(Sheet1!BR297&lt;&gt;"", Sheet1!BR297, "")</f>
        <v/>
      </c>
      <c r="AF297" s="45" t="str">
        <f>IF(Sheet1!BS297&lt;&gt;"", "Yes", IF(Sheet1!BT297&lt;&gt;"", "No", IF(Sheet1!BU297&lt;&gt;"", "No surviving parent", IF(Sheet1!BV297&lt;&gt;"", "Don't know",""))))</f>
        <v/>
      </c>
      <c r="AG297" s="45" t="str">
        <f>IF(Sheet1!BW297&lt;&gt;"", "Yes", IF(Sheet1!BX297&lt;&gt;"", "No", IF(Sheet1!BY297&lt;&gt;"", "No surviving parent", IF(Sheet1!BZ297&lt;&gt;"", "Don't know",""))))</f>
        <v/>
      </c>
      <c r="AH297" s="45" t="str">
        <f>IF(Sheet1!CA297&lt;&gt;"", "Yes","")</f>
        <v/>
      </c>
      <c r="AI297" s="45" t="str">
        <f>IF(Sheet1!CB297&lt;&gt;"", "Yes","")</f>
        <v/>
      </c>
      <c r="AJ297" s="45" t="str">
        <f>IF(Sheet1!CC297&lt;&gt;"", "Yes","")</f>
        <v/>
      </c>
      <c r="AK297" s="45" t="str">
        <f>IF(Sheet1!CD297&lt;&gt;"", "Yes","")</f>
        <v/>
      </c>
      <c r="AL297" s="45" t="str">
        <f>IF(Sheet1!CE297&lt;&gt;"", "Yes","")</f>
        <v/>
      </c>
      <c r="AM297" s="45" t="str">
        <f>IF(Sheet1!CF297&lt;&gt;"", Sheet1!CF297, "")</f>
        <v/>
      </c>
      <c r="AN297" s="45" t="str">
        <f>IF(Sheet1!CG297="Y", "Yes", IF(Sheet1!CG297="N", "No",""))</f>
        <v/>
      </c>
      <c r="AO297" s="45" t="str">
        <f>IF(Sheet1!CH297&lt;&gt;"", Sheet1!CH297, "")</f>
        <v/>
      </c>
      <c r="AP297" s="45" t="str">
        <f>IF(Sheet1!CI297&lt;&gt;"", "No family support", IF(Sheet1!CJ297&lt;&gt;"", "A little family support", IF(Sheet1!CK297&lt;&gt;"", "A lot of family support","")))</f>
        <v/>
      </c>
      <c r="AQ297" s="45" t="str">
        <f>IF(Sheet1!CL297&lt;&gt;"", Sheet1!CL297, "")</f>
        <v/>
      </c>
      <c r="AR297" s="45" t="str">
        <f>IF(Sheet1!CM297="Y", "Yes", IF(Sheet1!CM297="N", "No",""))</f>
        <v/>
      </c>
      <c r="AS297" s="45" t="str">
        <f>IF(Sheet1!CN297&lt;&gt;"", "Boys and Girls Club was supportive", "")</f>
        <v/>
      </c>
      <c r="AT297" s="45" t="str">
        <f>IF(Sheet1!CO297&lt;&gt;"", "Supported by Reach program", "")</f>
        <v/>
      </c>
      <c r="AU297" s="45" t="str">
        <f>IF(Sheet1!CP297&lt;&gt;"", "Supported by Girls Inc", "")</f>
        <v/>
      </c>
      <c r="AV297" s="45" t="str">
        <f>IF(Sheet1!CQ297&lt;&gt;"", "Supported by sports teams", "")</f>
        <v/>
      </c>
      <c r="AW297" s="45" t="str">
        <f>IF(Sheet1!CR297&lt;&gt;"", "Supported by other groups", "")</f>
        <v/>
      </c>
      <c r="AX297" s="45" t="str">
        <f>IF(Sheet1!CS297&lt;&gt;"", Sheet1!CS297, "")</f>
        <v/>
      </c>
      <c r="AY297" s="45" t="str">
        <f>IF(Sheet1!CT297="Y", "Yes", IF(Sheet1!CT297="N", "No", ""))</f>
        <v/>
      </c>
      <c r="AZ297" s="45" t="str">
        <f>IF(Sheet1!CU297="Y", "Yes", IF(Sheet1!CU297="N", "No", ""))</f>
        <v/>
      </c>
      <c r="BA297" s="45" t="str">
        <f>IF(Sheet1!CV297&lt;&gt;"", "Yes", "")</f>
        <v/>
      </c>
      <c r="BB297" s="45" t="str">
        <f>IF(Sheet1!CW297&lt;&gt;"", "Yes", "")</f>
        <v/>
      </c>
      <c r="BC297" s="45" t="str">
        <f>IF(Sheet1!CX297&lt;&gt;"", "Yes", "")</f>
        <v/>
      </c>
      <c r="BD297" s="45" t="str">
        <f>IF(Sheet1!CY297&lt;&gt;"", "Yes", "")</f>
        <v/>
      </c>
      <c r="BE297" s="45" t="str">
        <f>IF(Sheet1!CZ297="N", "Didn't see one", IF(Sheet1!CZ297="Y", IF(Sheet1!DA297="Y", "It helped", IF(Sheet1!DA297="N", "It didn't help", "")), ""))</f>
        <v/>
      </c>
      <c r="BF297" s="45" t="str">
        <f>IF(Sheet1!DB297&lt;&gt;"", Sheet1!DB297, "")</f>
        <v/>
      </c>
      <c r="BG297" s="45" t="str">
        <f>IF(Sheet1!DC297="Y", "Yes", IF(Sheet1!DC297="N", "No", ""))</f>
        <v/>
      </c>
      <c r="BH297" s="45" t="str">
        <f>IF(Sheet1!DD297="Y", "Yes", IF(Sheet1!DD297="N", "No", ""))</f>
        <v/>
      </c>
      <c r="BI297" s="45" t="str">
        <f>IF(Sheet1!DE297&lt;&gt;"", "Before", IF(Sheet1!DF297&lt;&gt;"", "After", IF(Sheet1!DG297&lt;&gt;"", "Never in a gang","")))</f>
        <v/>
      </c>
      <c r="BJ297" s="45" t="str">
        <f>IF(Sheet1!DG297&lt;&gt;"", "", IF(Sheet1!DH297&lt;&gt;"", Sheet1!DH297, ""))</f>
        <v/>
      </c>
      <c r="BK297" s="45" t="str">
        <f>IF(Sheet1!DI297="Y", "Yes", IF(Sheet1!DI297="N", "No", ""))</f>
        <v/>
      </c>
      <c r="BL297" s="45" t="str">
        <f>IF(Sheet1!DI297="Y", IF(Sheet1!DJ297&lt;&gt;"", Sheet1!DJ297, ""), "")</f>
        <v/>
      </c>
      <c r="BM297" s="45" t="str">
        <f>IF(Sheet1!DL297&lt;&gt;"", Sheet1!DL297, "")</f>
        <v/>
      </c>
      <c r="BN297" s="45" t="str">
        <f>IF(Sheet1!DM297="Y", "Yes", IF(Sheet1!DM297="N", "No", ""))</f>
        <v/>
      </c>
    </row>
    <row r="298" spans="2:66">
      <c r="B298" s="32" t="str">
        <f>IF(Sheet1!B298="M","Male", IF(Sheet1!B298="F","Female",""))</f>
        <v/>
      </c>
      <c r="C298" s="32" t="str">
        <f>IF(Sheet1!C298&lt;&gt;"","&lt;20",IF(Sheet1!D298&lt;&gt;"","21-30",IF(Sheet1!E298&lt;&gt;"","31-40",(IF(Sheet1!F298&lt;&gt;"","41-50",IF(Sheet1!G298&lt;&gt;"","50+",""))))))</f>
        <v/>
      </c>
      <c r="D298" s="32" t="str">
        <f>IF(Sheet1!H298&lt;&gt;"","Latino",IF(Sheet1!I298&lt;&gt;"", "White", IF(Sheet1!J298&lt;&gt;"", "Asian", IF(Sheet1!K298&lt;&gt;"", "African-American",IF(Sheet1!L298&lt;&gt;"", "Other","")))))</f>
        <v/>
      </c>
      <c r="E298" s="32" t="str">
        <f>IF(Sheet1!M298="N","No",IF(Sheet1!M298="Y","Yes",""))</f>
        <v/>
      </c>
      <c r="F298" s="32" t="str">
        <f>IF(Sheet1!N298&lt;&gt;"","Primary",IF(Sheet1!O298&lt;&gt;"","Middle",IF(Sheet1!P298&lt;&gt;"","Some HS",IF(Sheet1!Q298&lt;&gt;"","HS Diploma",IF(Sheet1!R298&lt;&gt;"","Some College",IF(Sheet1!S298&lt;&gt;"","College Diploma",""))))))</f>
        <v/>
      </c>
      <c r="G298" s="32" t="str">
        <f>IF(Sheet1!U298&lt;&gt;"", "&lt;5", IF(Sheet1!V298&lt;&gt;"", "5-19", IF(Sheet1!W298&lt;&gt;"", "20-40", IF(Sheet1!X298&lt;&gt;"", "&gt;40",""))))</f>
        <v/>
      </c>
      <c r="H298" s="32" t="str">
        <f>IF(Sheet1!Y298&lt;&gt;"", "Parents", IF(Sheet1!Z298&lt;&gt;"", "Illegal Activity", IF(Sheet1!AA298&lt;&gt;"", "Gov't Support", IF(Sheet1!AB298&lt;&gt;"", "Other",""))))</f>
        <v/>
      </c>
      <c r="I298" s="32" t="str">
        <f>IF(Sheet1!AC298="Y", "Yes", IF(Sheet1!AC298="N", "No", ""))</f>
        <v/>
      </c>
      <c r="J298" s="32" t="str">
        <f>IF(Sheet1!AD298="N", "0", IF(Sheet1!AE298&lt;&gt;"", "1", IF(Sheet1!AF298&lt;&gt;"", "2-3", IF(Sheet1!AG298&lt;&gt;"", "4-6", IF(Sheet1!AH298&lt;&gt;"", "7+","")))))</f>
        <v/>
      </c>
      <c r="K298" s="32" t="str">
        <f>IF(Sheet1!AI298&lt;&gt;"", "English", IF(Sheet1!AJ298&lt;&gt;"", "Spanish", IF(Sheet1!AK298&lt;&gt;"", "Other","")))</f>
        <v/>
      </c>
      <c r="L298" s="32" t="str">
        <f>IF(Sheet1!AL298&lt;&gt;"","&lt;$20,000",IF(Sheet1!AM298&lt;&gt;"","$20-49K",IF(Sheet1!AN298&lt;&gt;"","$50-100K",IF(Sheet1!AO298&lt;&gt;"","&gt;$100K",""))))</f>
        <v/>
      </c>
      <c r="M298" s="32" t="str">
        <f>IF(Sheet1!AP298="Y", "Yes", IF(Sheet1!AP298="N", "No",""))</f>
        <v/>
      </c>
      <c r="N298" s="51" t="str">
        <f>IF(Sheet1!AQ298="Y", "Yes", IF(Sheet1!AQ298="N", "No",""))</f>
        <v/>
      </c>
      <c r="O298" s="45" t="str">
        <f>IF(Sheet1!AR298="N", 0, IF(Sheet1!AS298&lt;&gt;"", Sheet1!AS298, ""))</f>
        <v/>
      </c>
      <c r="P298" s="45" t="str">
        <f>IF(Sheet1!AT298&lt;&gt;"", "Never", IF(Sheet1!AU298&lt;&gt;"", "Sometimes", IF(Sheet1!AV298&lt;&gt;"", "Often", IF(Sheet1!AW298&lt;&gt;"", "Always",""))))</f>
        <v/>
      </c>
      <c r="Q298" s="45" t="str">
        <f>IF(Sheet1!AX298="Y", "Yes", IF(Sheet1!AX298="N", "No",""))</f>
        <v/>
      </c>
      <c r="R298" s="45" t="str">
        <f>IF(Sheet1!AY298="Y", IF(Sheet1!AZ298&lt;&gt;"", Sheet1!AZ298-Sheet1!DK298+Sheet1!DL298, ""),"")</f>
        <v/>
      </c>
      <c r="S298" s="45" t="str">
        <f>IF(Sheet1!BA298="Y", IF(Sheet1!BB298&lt;&gt;"", Sheet1!BB298-Sheet1!DK298+Sheet1!DL298, ""),"")</f>
        <v/>
      </c>
      <c r="T298" s="45" t="str">
        <f>IF(Sheet1!BC298="Y", IF(Sheet1!BD298&lt;&gt;"", Sheet1!BD298-Sheet1!DK298+Sheet1!DL298, ""),"")</f>
        <v/>
      </c>
      <c r="U298" s="45" t="str">
        <f>IF(Sheet1!BE298="Y", IF(Sheet1!BF298&lt;&gt;"", Sheet1!BF298-Sheet1!DK298+Sheet1!DL298, ""),"")</f>
        <v/>
      </c>
      <c r="V298" s="45" t="str">
        <f>IF(Sheet1!BG298&lt;&gt;"", Sheet1!BG298,"")</f>
        <v/>
      </c>
      <c r="W298" s="45" t="str">
        <f>IF(Sheet1!BH298&lt;&gt;"", Sheet1!BH298,"")</f>
        <v/>
      </c>
      <c r="X298" s="45" t="str">
        <f>IF(Sheet1!BI298&lt;&gt;"", Sheet1!BI298,"")</f>
        <v/>
      </c>
      <c r="Y298" s="45" t="str">
        <f>IF(Sheet1!BJ298="N", 0, IF(Sheet1!BK298&lt;&gt;"", Sheet1!BK298,""))</f>
        <v/>
      </c>
      <c r="Z298" s="45" t="str">
        <f>IF(Sheet1!BK298="N", 0, IF(Sheet1!BL298&lt;&gt;"", Sheet1!BL298,""))</f>
        <v/>
      </c>
      <c r="AA298" s="45" t="str">
        <f>IF(Sheet1!BN298&lt;&gt;"", Sheet1!BN298, "")</f>
        <v/>
      </c>
      <c r="AB298" s="45" t="str">
        <f>IF(Sheet1!BO298="Y", "Yes", IF(Sheet1!BO298="N", "No", IF(Sheet1!BO298="NA", "NA","")))</f>
        <v/>
      </c>
      <c r="AC298" s="45" t="str">
        <f>IF(Sheet1!BO298="N", "No", IF(Sheet1!BO298="NA", "No kids", IF(Sheet1!BP298="Y", "Enough", IF(Sheet1!BP298="N", "Not enough", ""))))</f>
        <v/>
      </c>
      <c r="AD298" s="45" t="str">
        <f>IF(Sheet1!BQ298="Y", "Yes", IF(Sheet1!BQ298="N", "No",""))</f>
        <v/>
      </c>
      <c r="AE298" s="45" t="str">
        <f>IF(Sheet1!BR298&lt;&gt;"", Sheet1!BR298, "")</f>
        <v/>
      </c>
      <c r="AF298" s="45" t="str">
        <f>IF(Sheet1!BS298&lt;&gt;"", "Yes", IF(Sheet1!BT298&lt;&gt;"", "No", IF(Sheet1!BU298&lt;&gt;"", "No surviving parent", IF(Sheet1!BV298&lt;&gt;"", "Don't know",""))))</f>
        <v/>
      </c>
      <c r="AG298" s="45" t="str">
        <f>IF(Sheet1!BW298&lt;&gt;"", "Yes", IF(Sheet1!BX298&lt;&gt;"", "No", IF(Sheet1!BY298&lt;&gt;"", "No surviving parent", IF(Sheet1!BZ298&lt;&gt;"", "Don't know",""))))</f>
        <v/>
      </c>
      <c r="AH298" s="45" t="str">
        <f>IF(Sheet1!CA298&lt;&gt;"", "Yes","")</f>
        <v/>
      </c>
      <c r="AI298" s="45" t="str">
        <f>IF(Sheet1!CB298&lt;&gt;"", "Yes","")</f>
        <v/>
      </c>
      <c r="AJ298" s="45" t="str">
        <f>IF(Sheet1!CC298&lt;&gt;"", "Yes","")</f>
        <v/>
      </c>
      <c r="AK298" s="45" t="str">
        <f>IF(Sheet1!CD298&lt;&gt;"", "Yes","")</f>
        <v/>
      </c>
      <c r="AL298" s="45" t="str">
        <f>IF(Sheet1!CE298&lt;&gt;"", "Yes","")</f>
        <v/>
      </c>
      <c r="AM298" s="45" t="str">
        <f>IF(Sheet1!CF298&lt;&gt;"", Sheet1!CF298, "")</f>
        <v/>
      </c>
      <c r="AN298" s="45" t="str">
        <f>IF(Sheet1!CG298="Y", "Yes", IF(Sheet1!CG298="N", "No",""))</f>
        <v/>
      </c>
      <c r="AO298" s="45" t="str">
        <f>IF(Sheet1!CH298&lt;&gt;"", Sheet1!CH298, "")</f>
        <v/>
      </c>
      <c r="AP298" s="45" t="str">
        <f>IF(Sheet1!CI298&lt;&gt;"", "No family support", IF(Sheet1!CJ298&lt;&gt;"", "A little family support", IF(Sheet1!CK298&lt;&gt;"", "A lot of family support","")))</f>
        <v/>
      </c>
      <c r="AQ298" s="45" t="str">
        <f>IF(Sheet1!CL298&lt;&gt;"", Sheet1!CL298, "")</f>
        <v/>
      </c>
      <c r="AR298" s="45" t="str">
        <f>IF(Sheet1!CM298="Y", "Yes", IF(Sheet1!CM298="N", "No",""))</f>
        <v/>
      </c>
      <c r="AS298" s="45" t="str">
        <f>IF(Sheet1!CN298&lt;&gt;"", "Boys and Girls Club was supportive", "")</f>
        <v/>
      </c>
      <c r="AT298" s="45" t="str">
        <f>IF(Sheet1!CO298&lt;&gt;"", "Supported by Reach program", "")</f>
        <v/>
      </c>
      <c r="AU298" s="45" t="str">
        <f>IF(Sheet1!CP298&lt;&gt;"", "Supported by Girls Inc", "")</f>
        <v/>
      </c>
      <c r="AV298" s="45" t="str">
        <f>IF(Sheet1!CQ298&lt;&gt;"", "Supported by sports teams", "")</f>
        <v/>
      </c>
      <c r="AW298" s="45" t="str">
        <f>IF(Sheet1!CR298&lt;&gt;"", "Supported by other groups", "")</f>
        <v/>
      </c>
      <c r="AX298" s="45" t="str">
        <f>IF(Sheet1!CS298&lt;&gt;"", Sheet1!CS298, "")</f>
        <v/>
      </c>
      <c r="AY298" s="45" t="str">
        <f>IF(Sheet1!CT298="Y", "Yes", IF(Sheet1!CT298="N", "No", ""))</f>
        <v/>
      </c>
      <c r="AZ298" s="45" t="str">
        <f>IF(Sheet1!CU298="Y", "Yes", IF(Sheet1!CU298="N", "No", ""))</f>
        <v/>
      </c>
      <c r="BA298" s="45" t="str">
        <f>IF(Sheet1!CV298&lt;&gt;"", "Yes", "")</f>
        <v/>
      </c>
      <c r="BB298" s="45" t="str">
        <f>IF(Sheet1!CW298&lt;&gt;"", "Yes", "")</f>
        <v/>
      </c>
      <c r="BC298" s="45" t="str">
        <f>IF(Sheet1!CX298&lt;&gt;"", "Yes", "")</f>
        <v/>
      </c>
      <c r="BD298" s="45" t="str">
        <f>IF(Sheet1!CY298&lt;&gt;"", "Yes", "")</f>
        <v/>
      </c>
      <c r="BE298" s="45" t="str">
        <f>IF(Sheet1!CZ298="N", "Didn't see one", IF(Sheet1!CZ298="Y", IF(Sheet1!DA298="Y", "It helped", IF(Sheet1!DA298="N", "It didn't help", "")), ""))</f>
        <v/>
      </c>
      <c r="BF298" s="45" t="str">
        <f>IF(Sheet1!DB298&lt;&gt;"", Sheet1!DB298, "")</f>
        <v/>
      </c>
      <c r="BG298" s="45" t="str">
        <f>IF(Sheet1!DC298="Y", "Yes", IF(Sheet1!DC298="N", "No", ""))</f>
        <v/>
      </c>
      <c r="BH298" s="45" t="str">
        <f>IF(Sheet1!DD298="Y", "Yes", IF(Sheet1!DD298="N", "No", ""))</f>
        <v/>
      </c>
      <c r="BI298" s="45" t="str">
        <f>IF(Sheet1!DE298&lt;&gt;"", "Before", IF(Sheet1!DF298&lt;&gt;"", "After", IF(Sheet1!DG298&lt;&gt;"", "Never in a gang","")))</f>
        <v/>
      </c>
      <c r="BJ298" s="45" t="str">
        <f>IF(Sheet1!DG298&lt;&gt;"", "", IF(Sheet1!DH298&lt;&gt;"", Sheet1!DH298, ""))</f>
        <v/>
      </c>
      <c r="BK298" s="45" t="str">
        <f>IF(Sheet1!DI298="Y", "Yes", IF(Sheet1!DI298="N", "No", ""))</f>
        <v/>
      </c>
      <c r="BL298" s="45" t="str">
        <f>IF(Sheet1!DI298="Y", IF(Sheet1!DJ298&lt;&gt;"", Sheet1!DJ298, ""), "")</f>
        <v/>
      </c>
      <c r="BM298" s="45" t="str">
        <f>IF(Sheet1!DL298&lt;&gt;"", Sheet1!DL298, "")</f>
        <v/>
      </c>
      <c r="BN298" s="45" t="str">
        <f>IF(Sheet1!DM298="Y", "Yes", IF(Sheet1!DM298="N", "No", ""))</f>
        <v/>
      </c>
    </row>
    <row r="299" spans="2:66">
      <c r="B299" s="32" t="str">
        <f>IF(Sheet1!B299="M","Male", IF(Sheet1!B299="F","Female",""))</f>
        <v/>
      </c>
      <c r="C299" s="32" t="str">
        <f>IF(Sheet1!C299&lt;&gt;"","&lt;20",IF(Sheet1!D299&lt;&gt;"","21-30",IF(Sheet1!E299&lt;&gt;"","31-40",(IF(Sheet1!F299&lt;&gt;"","41-50",IF(Sheet1!G299&lt;&gt;"","50+",""))))))</f>
        <v/>
      </c>
      <c r="D299" s="32" t="str">
        <f>IF(Sheet1!H299&lt;&gt;"","Latino",IF(Sheet1!I299&lt;&gt;"", "White", IF(Sheet1!J299&lt;&gt;"", "Asian", IF(Sheet1!K299&lt;&gt;"", "African-American",IF(Sheet1!L299&lt;&gt;"", "Other","")))))</f>
        <v/>
      </c>
      <c r="E299" s="32" t="str">
        <f>IF(Sheet1!M299="N","No",IF(Sheet1!M299="Y","Yes",""))</f>
        <v/>
      </c>
      <c r="F299" s="32" t="str">
        <f>IF(Sheet1!N299&lt;&gt;"","Primary",IF(Sheet1!O299&lt;&gt;"","Middle",IF(Sheet1!P299&lt;&gt;"","Some HS",IF(Sheet1!Q299&lt;&gt;"","HS Diploma",IF(Sheet1!R299&lt;&gt;"","Some College",IF(Sheet1!S299&lt;&gt;"","College Diploma",""))))))</f>
        <v/>
      </c>
      <c r="G299" s="32" t="str">
        <f>IF(Sheet1!U299&lt;&gt;"", "&lt;5", IF(Sheet1!V299&lt;&gt;"", "5-19", IF(Sheet1!W299&lt;&gt;"", "20-40", IF(Sheet1!X299&lt;&gt;"", "&gt;40",""))))</f>
        <v/>
      </c>
      <c r="H299" s="32" t="str">
        <f>IF(Sheet1!Y299&lt;&gt;"", "Parents", IF(Sheet1!Z299&lt;&gt;"", "Illegal Activity", IF(Sheet1!AA299&lt;&gt;"", "Gov't Support", IF(Sheet1!AB299&lt;&gt;"", "Other",""))))</f>
        <v/>
      </c>
      <c r="I299" s="32" t="str">
        <f>IF(Sheet1!AC299="Y", "Yes", IF(Sheet1!AC299="N", "No", ""))</f>
        <v/>
      </c>
      <c r="J299" s="32" t="str">
        <f>IF(Sheet1!AD299="N", "0", IF(Sheet1!AE299&lt;&gt;"", "1", IF(Sheet1!AF299&lt;&gt;"", "2-3", IF(Sheet1!AG299&lt;&gt;"", "4-6", IF(Sheet1!AH299&lt;&gt;"", "7+","")))))</f>
        <v/>
      </c>
      <c r="K299" s="32" t="str">
        <f>IF(Sheet1!AI299&lt;&gt;"", "English", IF(Sheet1!AJ299&lt;&gt;"", "Spanish", IF(Sheet1!AK299&lt;&gt;"", "Other","")))</f>
        <v/>
      </c>
      <c r="L299" s="32" t="str">
        <f>IF(Sheet1!AL299&lt;&gt;"","&lt;$20,000",IF(Sheet1!AM299&lt;&gt;"","$20-49K",IF(Sheet1!AN299&lt;&gt;"","$50-100K",IF(Sheet1!AO299&lt;&gt;"","&gt;$100K",""))))</f>
        <v/>
      </c>
      <c r="M299" s="32" t="str">
        <f>IF(Sheet1!AP299="Y", "Yes", IF(Sheet1!AP299="N", "No",""))</f>
        <v/>
      </c>
      <c r="N299" s="51" t="str">
        <f>IF(Sheet1!AQ299="Y", "Yes", IF(Sheet1!AQ299="N", "No",""))</f>
        <v/>
      </c>
      <c r="O299" s="45" t="str">
        <f>IF(Sheet1!AR299="N", 0, IF(Sheet1!AS299&lt;&gt;"", Sheet1!AS299, ""))</f>
        <v/>
      </c>
      <c r="P299" s="45" t="str">
        <f>IF(Sheet1!AT299&lt;&gt;"", "Never", IF(Sheet1!AU299&lt;&gt;"", "Sometimes", IF(Sheet1!AV299&lt;&gt;"", "Often", IF(Sheet1!AW299&lt;&gt;"", "Always",""))))</f>
        <v/>
      </c>
      <c r="Q299" s="45" t="str">
        <f>IF(Sheet1!AX299="Y", "Yes", IF(Sheet1!AX299="N", "No",""))</f>
        <v/>
      </c>
      <c r="R299" s="45" t="str">
        <f>IF(Sheet1!AY299="Y", IF(Sheet1!AZ299&lt;&gt;"", Sheet1!AZ299-Sheet1!DK299+Sheet1!DL299, ""),"")</f>
        <v/>
      </c>
      <c r="S299" s="45" t="str">
        <f>IF(Sheet1!BA299="Y", IF(Sheet1!BB299&lt;&gt;"", Sheet1!BB299-Sheet1!DK299+Sheet1!DL299, ""),"")</f>
        <v/>
      </c>
      <c r="T299" s="45" t="str">
        <f>IF(Sheet1!BC299="Y", IF(Sheet1!BD299&lt;&gt;"", Sheet1!BD299-Sheet1!DK299+Sheet1!DL299, ""),"")</f>
        <v/>
      </c>
      <c r="U299" s="45" t="str">
        <f>IF(Sheet1!BE299="Y", IF(Sheet1!BF299&lt;&gt;"", Sheet1!BF299-Sheet1!DK299+Sheet1!DL299, ""),"")</f>
        <v/>
      </c>
      <c r="V299" s="45" t="str">
        <f>IF(Sheet1!BG299&lt;&gt;"", Sheet1!BG299,"")</f>
        <v/>
      </c>
      <c r="W299" s="45" t="str">
        <f>IF(Sheet1!BH299&lt;&gt;"", Sheet1!BH299,"")</f>
        <v/>
      </c>
      <c r="X299" s="45" t="str">
        <f>IF(Sheet1!BI299&lt;&gt;"", Sheet1!BI299,"")</f>
        <v/>
      </c>
      <c r="Y299" s="45" t="str">
        <f>IF(Sheet1!BJ299="N", 0, IF(Sheet1!BK299&lt;&gt;"", Sheet1!BK299,""))</f>
        <v/>
      </c>
      <c r="Z299" s="45" t="str">
        <f>IF(Sheet1!BK299="N", 0, IF(Sheet1!BL299&lt;&gt;"", Sheet1!BL299,""))</f>
        <v/>
      </c>
      <c r="AA299" s="45" t="str">
        <f>IF(Sheet1!BN299&lt;&gt;"", Sheet1!BN299, "")</f>
        <v/>
      </c>
      <c r="AB299" s="45" t="str">
        <f>IF(Sheet1!BO299="Y", "Yes", IF(Sheet1!BO299="N", "No", IF(Sheet1!BO299="NA", "NA","")))</f>
        <v/>
      </c>
      <c r="AC299" s="45" t="str">
        <f>IF(Sheet1!BO299="N", "No", IF(Sheet1!BO299="NA", "No kids", IF(Sheet1!BP299="Y", "Enough", IF(Sheet1!BP299="N", "Not enough", ""))))</f>
        <v/>
      </c>
      <c r="AD299" s="45" t="str">
        <f>IF(Sheet1!BQ299="Y", "Yes", IF(Sheet1!BQ299="N", "No",""))</f>
        <v/>
      </c>
      <c r="AE299" s="45" t="str">
        <f>IF(Sheet1!BR299&lt;&gt;"", Sheet1!BR299, "")</f>
        <v/>
      </c>
      <c r="AF299" s="45" t="str">
        <f>IF(Sheet1!BS299&lt;&gt;"", "Yes", IF(Sheet1!BT299&lt;&gt;"", "No", IF(Sheet1!BU299&lt;&gt;"", "No surviving parent", IF(Sheet1!BV299&lt;&gt;"", "Don't know",""))))</f>
        <v/>
      </c>
      <c r="AG299" s="45" t="str">
        <f>IF(Sheet1!BW299&lt;&gt;"", "Yes", IF(Sheet1!BX299&lt;&gt;"", "No", IF(Sheet1!BY299&lt;&gt;"", "No surviving parent", IF(Sheet1!BZ299&lt;&gt;"", "Don't know",""))))</f>
        <v/>
      </c>
      <c r="AH299" s="45" t="str">
        <f>IF(Sheet1!CA299&lt;&gt;"", "Yes","")</f>
        <v/>
      </c>
      <c r="AI299" s="45" t="str">
        <f>IF(Sheet1!CB299&lt;&gt;"", "Yes","")</f>
        <v/>
      </c>
      <c r="AJ299" s="45" t="str">
        <f>IF(Sheet1!CC299&lt;&gt;"", "Yes","")</f>
        <v/>
      </c>
      <c r="AK299" s="45" t="str">
        <f>IF(Sheet1!CD299&lt;&gt;"", "Yes","")</f>
        <v/>
      </c>
      <c r="AL299" s="45" t="str">
        <f>IF(Sheet1!CE299&lt;&gt;"", "Yes","")</f>
        <v/>
      </c>
      <c r="AM299" s="45" t="str">
        <f>IF(Sheet1!CF299&lt;&gt;"", Sheet1!CF299, "")</f>
        <v/>
      </c>
      <c r="AN299" s="45" t="str">
        <f>IF(Sheet1!CG299="Y", "Yes", IF(Sheet1!CG299="N", "No",""))</f>
        <v/>
      </c>
      <c r="AO299" s="45" t="str">
        <f>IF(Sheet1!CH299&lt;&gt;"", Sheet1!CH299, "")</f>
        <v/>
      </c>
      <c r="AP299" s="45" t="str">
        <f>IF(Sheet1!CI299&lt;&gt;"", "No family support", IF(Sheet1!CJ299&lt;&gt;"", "A little family support", IF(Sheet1!CK299&lt;&gt;"", "A lot of family support","")))</f>
        <v/>
      </c>
      <c r="AQ299" s="45" t="str">
        <f>IF(Sheet1!CL299&lt;&gt;"", Sheet1!CL299, "")</f>
        <v/>
      </c>
      <c r="AR299" s="45" t="str">
        <f>IF(Sheet1!CM299="Y", "Yes", IF(Sheet1!CM299="N", "No",""))</f>
        <v/>
      </c>
      <c r="AS299" s="45" t="str">
        <f>IF(Sheet1!CN299&lt;&gt;"", "Boys and Girls Club was supportive", "")</f>
        <v/>
      </c>
      <c r="AT299" s="45" t="str">
        <f>IF(Sheet1!CO299&lt;&gt;"", "Supported by Reach program", "")</f>
        <v/>
      </c>
      <c r="AU299" s="45" t="str">
        <f>IF(Sheet1!CP299&lt;&gt;"", "Supported by Girls Inc", "")</f>
        <v/>
      </c>
      <c r="AV299" s="45" t="str">
        <f>IF(Sheet1!CQ299&lt;&gt;"", "Supported by sports teams", "")</f>
        <v/>
      </c>
      <c r="AW299" s="45" t="str">
        <f>IF(Sheet1!CR299&lt;&gt;"", "Supported by other groups", "")</f>
        <v/>
      </c>
      <c r="AX299" s="45" t="str">
        <f>IF(Sheet1!CS299&lt;&gt;"", Sheet1!CS299, "")</f>
        <v/>
      </c>
      <c r="AY299" s="45" t="str">
        <f>IF(Sheet1!CT299="Y", "Yes", IF(Sheet1!CT299="N", "No", ""))</f>
        <v/>
      </c>
      <c r="AZ299" s="45" t="str">
        <f>IF(Sheet1!CU299="Y", "Yes", IF(Sheet1!CU299="N", "No", ""))</f>
        <v/>
      </c>
      <c r="BA299" s="45" t="str">
        <f>IF(Sheet1!CV299&lt;&gt;"", "Yes", "")</f>
        <v/>
      </c>
      <c r="BB299" s="45" t="str">
        <f>IF(Sheet1!CW299&lt;&gt;"", "Yes", "")</f>
        <v/>
      </c>
      <c r="BC299" s="45" t="str">
        <f>IF(Sheet1!CX299&lt;&gt;"", "Yes", "")</f>
        <v/>
      </c>
      <c r="BD299" s="45" t="str">
        <f>IF(Sheet1!CY299&lt;&gt;"", "Yes", "")</f>
        <v/>
      </c>
      <c r="BE299" s="45" t="str">
        <f>IF(Sheet1!CZ299="N", "Didn't see one", IF(Sheet1!CZ299="Y", IF(Sheet1!DA299="Y", "It helped", IF(Sheet1!DA299="N", "It didn't help", "")), ""))</f>
        <v/>
      </c>
      <c r="BF299" s="45" t="str">
        <f>IF(Sheet1!DB299&lt;&gt;"", Sheet1!DB299, "")</f>
        <v/>
      </c>
      <c r="BG299" s="45" t="str">
        <f>IF(Sheet1!DC299="Y", "Yes", IF(Sheet1!DC299="N", "No", ""))</f>
        <v/>
      </c>
      <c r="BH299" s="45" t="str">
        <f>IF(Sheet1!DD299="Y", "Yes", IF(Sheet1!DD299="N", "No", ""))</f>
        <v/>
      </c>
      <c r="BI299" s="45" t="str">
        <f>IF(Sheet1!DE299&lt;&gt;"", "Before", IF(Sheet1!DF299&lt;&gt;"", "After", IF(Sheet1!DG299&lt;&gt;"", "Never in a gang","")))</f>
        <v/>
      </c>
      <c r="BJ299" s="45" t="str">
        <f>IF(Sheet1!DG299&lt;&gt;"", "", IF(Sheet1!DH299&lt;&gt;"", Sheet1!DH299, ""))</f>
        <v/>
      </c>
      <c r="BK299" s="45" t="str">
        <f>IF(Sheet1!DI299="Y", "Yes", IF(Sheet1!DI299="N", "No", ""))</f>
        <v/>
      </c>
      <c r="BL299" s="45" t="str">
        <f>IF(Sheet1!DI299="Y", IF(Sheet1!DJ299&lt;&gt;"", Sheet1!DJ299, ""), "")</f>
        <v/>
      </c>
      <c r="BM299" s="45" t="str">
        <f>IF(Sheet1!DL299&lt;&gt;"", Sheet1!DL299, "")</f>
        <v/>
      </c>
      <c r="BN299" s="45" t="str">
        <f>IF(Sheet1!DM299="Y", "Yes", IF(Sheet1!DM299="N", "No", ""))</f>
        <v/>
      </c>
    </row>
    <row r="300" spans="2:66">
      <c r="B300" s="32" t="str">
        <f>IF(Sheet1!B300="M","Male", IF(Sheet1!B300="F","Female",""))</f>
        <v/>
      </c>
      <c r="C300" s="32" t="str">
        <f>IF(Sheet1!C300&lt;&gt;"","&lt;20",IF(Sheet1!D300&lt;&gt;"","21-30",IF(Sheet1!E300&lt;&gt;"","31-40",(IF(Sheet1!F300&lt;&gt;"","41-50",IF(Sheet1!G300&lt;&gt;"","50+",""))))))</f>
        <v/>
      </c>
      <c r="D300" s="32" t="str">
        <f>IF(Sheet1!H300&lt;&gt;"","Latino",IF(Sheet1!I300&lt;&gt;"", "White", IF(Sheet1!J300&lt;&gt;"", "Asian", IF(Sheet1!K300&lt;&gt;"", "African-American",IF(Sheet1!L300&lt;&gt;"", "Other","")))))</f>
        <v/>
      </c>
      <c r="E300" s="32" t="str">
        <f>IF(Sheet1!M300="N","No",IF(Sheet1!M300="Y","Yes",""))</f>
        <v/>
      </c>
      <c r="F300" s="32" t="str">
        <f>IF(Sheet1!N300&lt;&gt;"","Primary",IF(Sheet1!O300&lt;&gt;"","Middle",IF(Sheet1!P300&lt;&gt;"","Some HS",IF(Sheet1!Q300&lt;&gt;"","HS Diploma",IF(Sheet1!R300&lt;&gt;"","Some College",IF(Sheet1!S300&lt;&gt;"","College Diploma",""))))))</f>
        <v/>
      </c>
      <c r="G300" s="32" t="str">
        <f>IF(Sheet1!U300&lt;&gt;"", "&lt;5", IF(Sheet1!V300&lt;&gt;"", "5-19", IF(Sheet1!W300&lt;&gt;"", "20-40", IF(Sheet1!X300&lt;&gt;"", "&gt;40",""))))</f>
        <v/>
      </c>
      <c r="H300" s="32" t="str">
        <f>IF(Sheet1!Y300&lt;&gt;"", "Parents", IF(Sheet1!Z300&lt;&gt;"", "Illegal Activity", IF(Sheet1!AA300&lt;&gt;"", "Gov't Support", IF(Sheet1!AB300&lt;&gt;"", "Other",""))))</f>
        <v/>
      </c>
      <c r="I300" s="32" t="str">
        <f>IF(Sheet1!AC300="Y", "Yes", IF(Sheet1!AC300="N", "No", ""))</f>
        <v/>
      </c>
      <c r="J300" s="32" t="str">
        <f>IF(Sheet1!AD300="N", "0", IF(Sheet1!AE300&lt;&gt;"", "1", IF(Sheet1!AF300&lt;&gt;"", "2-3", IF(Sheet1!AG300&lt;&gt;"", "4-6", IF(Sheet1!AH300&lt;&gt;"", "7+","")))))</f>
        <v/>
      </c>
      <c r="K300" s="32" t="str">
        <f>IF(Sheet1!AI300&lt;&gt;"", "English", IF(Sheet1!AJ300&lt;&gt;"", "Spanish", IF(Sheet1!AK300&lt;&gt;"", "Other","")))</f>
        <v/>
      </c>
      <c r="L300" s="32" t="str">
        <f>IF(Sheet1!AL300&lt;&gt;"","&lt;$20,000",IF(Sheet1!AM300&lt;&gt;"","$20-49K",IF(Sheet1!AN300&lt;&gt;"","$50-100K",IF(Sheet1!AO300&lt;&gt;"","&gt;$100K",""))))</f>
        <v/>
      </c>
      <c r="M300" s="32" t="str">
        <f>IF(Sheet1!AP300="Y", "Yes", IF(Sheet1!AP300="N", "No",""))</f>
        <v/>
      </c>
      <c r="N300" s="51" t="str">
        <f>IF(Sheet1!AQ300="Y", "Yes", IF(Sheet1!AQ300="N", "No",""))</f>
        <v/>
      </c>
      <c r="O300" s="45" t="str">
        <f>IF(Sheet1!AR300="N", 0, IF(Sheet1!AS300&lt;&gt;"", Sheet1!AS300, ""))</f>
        <v/>
      </c>
      <c r="P300" s="45" t="str">
        <f>IF(Sheet1!AT300&lt;&gt;"", "Never", IF(Sheet1!AU300&lt;&gt;"", "Sometimes", IF(Sheet1!AV300&lt;&gt;"", "Often", IF(Sheet1!AW300&lt;&gt;"", "Always",""))))</f>
        <v/>
      </c>
      <c r="Q300" s="45" t="str">
        <f>IF(Sheet1!AX300="Y", "Yes", IF(Sheet1!AX300="N", "No",""))</f>
        <v/>
      </c>
      <c r="R300" s="45" t="str">
        <f>IF(Sheet1!AY300="Y", IF(Sheet1!AZ300&lt;&gt;"", Sheet1!AZ300-Sheet1!DK300+Sheet1!DL300, ""),"")</f>
        <v/>
      </c>
      <c r="S300" s="45" t="str">
        <f>IF(Sheet1!BA300="Y", IF(Sheet1!BB300&lt;&gt;"", Sheet1!BB300-Sheet1!DK300+Sheet1!DL300, ""),"")</f>
        <v/>
      </c>
      <c r="T300" s="45" t="str">
        <f>IF(Sheet1!BC300="Y", IF(Sheet1!BD300&lt;&gt;"", Sheet1!BD300-Sheet1!DK300+Sheet1!DL300, ""),"")</f>
        <v/>
      </c>
      <c r="U300" s="45" t="str">
        <f>IF(Sheet1!BE300="Y", IF(Sheet1!BF300&lt;&gt;"", Sheet1!BF300-Sheet1!DK300+Sheet1!DL300, ""),"")</f>
        <v/>
      </c>
      <c r="V300" s="45" t="str">
        <f>IF(Sheet1!BG300&lt;&gt;"", Sheet1!BG300,"")</f>
        <v/>
      </c>
      <c r="W300" s="45" t="str">
        <f>IF(Sheet1!BH300&lt;&gt;"", Sheet1!BH300,"")</f>
        <v/>
      </c>
      <c r="X300" s="45" t="str">
        <f>IF(Sheet1!BI300&lt;&gt;"", Sheet1!BI300,"")</f>
        <v/>
      </c>
      <c r="Y300" s="45" t="str">
        <f>IF(Sheet1!BJ300="N", 0, IF(Sheet1!BK300&lt;&gt;"", Sheet1!BK300,""))</f>
        <v/>
      </c>
      <c r="Z300" s="45" t="str">
        <f>IF(Sheet1!BK300="N", 0, IF(Sheet1!BL300&lt;&gt;"", Sheet1!BL300,""))</f>
        <v/>
      </c>
      <c r="AA300" s="45" t="str">
        <f>IF(Sheet1!BN300&lt;&gt;"", Sheet1!BN300, "")</f>
        <v/>
      </c>
      <c r="AB300" s="45" t="str">
        <f>IF(Sheet1!BO300="Y", "Yes", IF(Sheet1!BO300="N", "No", IF(Sheet1!BO300="NA", "NA","")))</f>
        <v/>
      </c>
      <c r="AC300" s="45" t="str">
        <f>IF(Sheet1!BO300="N", "No", IF(Sheet1!BO300="NA", "No kids", IF(Sheet1!BP300="Y", "Enough", IF(Sheet1!BP300="N", "Not enough", ""))))</f>
        <v/>
      </c>
      <c r="AD300" s="45" t="str">
        <f>IF(Sheet1!BQ300="Y", "Yes", IF(Sheet1!BQ300="N", "No",""))</f>
        <v/>
      </c>
      <c r="AE300" s="45" t="str">
        <f>IF(Sheet1!BR300&lt;&gt;"", Sheet1!BR300, "")</f>
        <v/>
      </c>
      <c r="AF300" s="45" t="str">
        <f>IF(Sheet1!BS300&lt;&gt;"", "Yes", IF(Sheet1!BT300&lt;&gt;"", "No", IF(Sheet1!BU300&lt;&gt;"", "No surviving parent", IF(Sheet1!BV300&lt;&gt;"", "Don't know",""))))</f>
        <v/>
      </c>
      <c r="AG300" s="45" t="str">
        <f>IF(Sheet1!BW300&lt;&gt;"", "Yes", IF(Sheet1!BX300&lt;&gt;"", "No", IF(Sheet1!BY300&lt;&gt;"", "No surviving parent", IF(Sheet1!BZ300&lt;&gt;"", "Don't know",""))))</f>
        <v/>
      </c>
      <c r="AH300" s="45" t="str">
        <f>IF(Sheet1!CA300&lt;&gt;"", "Yes","")</f>
        <v/>
      </c>
      <c r="AI300" s="45" t="str">
        <f>IF(Sheet1!CB300&lt;&gt;"", "Yes","")</f>
        <v/>
      </c>
      <c r="AJ300" s="45" t="str">
        <f>IF(Sheet1!CC300&lt;&gt;"", "Yes","")</f>
        <v/>
      </c>
      <c r="AK300" s="45" t="str">
        <f>IF(Sheet1!CD300&lt;&gt;"", "Yes","")</f>
        <v/>
      </c>
      <c r="AL300" s="45" t="str">
        <f>IF(Sheet1!CE300&lt;&gt;"", "Yes","")</f>
        <v/>
      </c>
      <c r="AM300" s="45" t="str">
        <f>IF(Sheet1!CF300&lt;&gt;"", Sheet1!CF300, "")</f>
        <v/>
      </c>
      <c r="AN300" s="45" t="str">
        <f>IF(Sheet1!CG300="Y", "Yes", IF(Sheet1!CG300="N", "No",""))</f>
        <v/>
      </c>
      <c r="AO300" s="45" t="str">
        <f>IF(Sheet1!CH300&lt;&gt;"", Sheet1!CH300, "")</f>
        <v/>
      </c>
      <c r="AP300" s="45" t="str">
        <f>IF(Sheet1!CI300&lt;&gt;"", "No family support", IF(Sheet1!CJ300&lt;&gt;"", "A little family support", IF(Sheet1!CK300&lt;&gt;"", "A lot of family support","")))</f>
        <v/>
      </c>
      <c r="AQ300" s="45" t="str">
        <f>IF(Sheet1!CL300&lt;&gt;"", Sheet1!CL300, "")</f>
        <v/>
      </c>
      <c r="AR300" s="45" t="str">
        <f>IF(Sheet1!CM300="Y", "Yes", IF(Sheet1!CM300="N", "No",""))</f>
        <v/>
      </c>
      <c r="AS300" s="45" t="str">
        <f>IF(Sheet1!CN300&lt;&gt;"", "Boys and Girls Club was supportive", "")</f>
        <v/>
      </c>
      <c r="AT300" s="45" t="str">
        <f>IF(Sheet1!CO300&lt;&gt;"", "Supported by Reach program", "")</f>
        <v/>
      </c>
      <c r="AU300" s="45" t="str">
        <f>IF(Sheet1!CP300&lt;&gt;"", "Supported by Girls Inc", "")</f>
        <v/>
      </c>
      <c r="AV300" s="45" t="str">
        <f>IF(Sheet1!CQ300&lt;&gt;"", "Supported by sports teams", "")</f>
        <v/>
      </c>
      <c r="AW300" s="45" t="str">
        <f>IF(Sheet1!CR300&lt;&gt;"", "Supported by other groups", "")</f>
        <v/>
      </c>
      <c r="AX300" s="45" t="str">
        <f>IF(Sheet1!CS300&lt;&gt;"", Sheet1!CS300, "")</f>
        <v/>
      </c>
      <c r="AY300" s="45" t="str">
        <f>IF(Sheet1!CT300="Y", "Yes", IF(Sheet1!CT300="N", "No", ""))</f>
        <v/>
      </c>
      <c r="AZ300" s="45" t="str">
        <f>IF(Sheet1!CU300="Y", "Yes", IF(Sheet1!CU300="N", "No", ""))</f>
        <v/>
      </c>
      <c r="BA300" s="45" t="str">
        <f>IF(Sheet1!CV300&lt;&gt;"", "Yes", "")</f>
        <v/>
      </c>
      <c r="BB300" s="45" t="str">
        <f>IF(Sheet1!CW300&lt;&gt;"", "Yes", "")</f>
        <v/>
      </c>
      <c r="BC300" s="45" t="str">
        <f>IF(Sheet1!CX300&lt;&gt;"", "Yes", "")</f>
        <v/>
      </c>
      <c r="BD300" s="45" t="str">
        <f>IF(Sheet1!CY300&lt;&gt;"", "Yes", "")</f>
        <v/>
      </c>
      <c r="BE300" s="45" t="str">
        <f>IF(Sheet1!CZ300="N", "Didn't see one", IF(Sheet1!CZ300="Y", IF(Sheet1!DA300="Y", "It helped", IF(Sheet1!DA300="N", "It didn't help", "")), ""))</f>
        <v/>
      </c>
      <c r="BF300" s="45" t="str">
        <f>IF(Sheet1!DB300&lt;&gt;"", Sheet1!DB300, "")</f>
        <v/>
      </c>
      <c r="BG300" s="45" t="str">
        <f>IF(Sheet1!DC300="Y", "Yes", IF(Sheet1!DC300="N", "No", ""))</f>
        <v/>
      </c>
      <c r="BH300" s="45" t="str">
        <f>IF(Sheet1!DD300="Y", "Yes", IF(Sheet1!DD300="N", "No", ""))</f>
        <v/>
      </c>
      <c r="BI300" s="45" t="str">
        <f>IF(Sheet1!DE300&lt;&gt;"", "Before", IF(Sheet1!DF300&lt;&gt;"", "After", IF(Sheet1!DG300&lt;&gt;"", "Never in a gang","")))</f>
        <v/>
      </c>
      <c r="BJ300" s="45" t="str">
        <f>IF(Sheet1!DG300&lt;&gt;"", "", IF(Sheet1!DH300&lt;&gt;"", Sheet1!DH300, ""))</f>
        <v/>
      </c>
      <c r="BK300" s="45" t="str">
        <f>IF(Sheet1!DI300="Y", "Yes", IF(Sheet1!DI300="N", "No", ""))</f>
        <v/>
      </c>
      <c r="BL300" s="45" t="str">
        <f>IF(Sheet1!DI300="Y", IF(Sheet1!DJ300&lt;&gt;"", Sheet1!DJ300, ""), "")</f>
        <v/>
      </c>
      <c r="BM300" s="45" t="str">
        <f>IF(Sheet1!DL300&lt;&gt;"", Sheet1!DL300, "")</f>
        <v/>
      </c>
      <c r="BN300" s="45" t="str">
        <f>IF(Sheet1!DM300="Y", "Yes", IF(Sheet1!DM300="N", "No", ""))</f>
        <v/>
      </c>
    </row>
    <row r="301" spans="2:66">
      <c r="B301" s="32" t="str">
        <f>IF(Sheet1!B301="M","Male", IF(Sheet1!B301="F","Female",""))</f>
        <v/>
      </c>
      <c r="C301" s="32" t="str">
        <f>IF(Sheet1!C301&lt;&gt;"","&lt;20",IF(Sheet1!D301&lt;&gt;"","21-30",IF(Sheet1!E301&lt;&gt;"","31-40",(IF(Sheet1!F301&lt;&gt;"","41-50",IF(Sheet1!G301&lt;&gt;"","50+",""))))))</f>
        <v/>
      </c>
      <c r="D301" s="32" t="str">
        <f>IF(Sheet1!H301&lt;&gt;"","Latino",IF(Sheet1!I301&lt;&gt;"", "White", IF(Sheet1!J301&lt;&gt;"", "Asian", IF(Sheet1!K301&lt;&gt;"", "African-American",IF(Sheet1!L301&lt;&gt;"", "Other","")))))</f>
        <v/>
      </c>
      <c r="E301" s="32" t="str">
        <f>IF(Sheet1!M301="N","No",IF(Sheet1!M301="Y","Yes",""))</f>
        <v/>
      </c>
      <c r="F301" s="32" t="str">
        <f>IF(Sheet1!N301&lt;&gt;"","Primary",IF(Sheet1!O301&lt;&gt;"","Middle",IF(Sheet1!P301&lt;&gt;"","Some HS",IF(Sheet1!Q301&lt;&gt;"","HS Diploma",IF(Sheet1!R301&lt;&gt;"","Some College",IF(Sheet1!S301&lt;&gt;"","College Diploma",""))))))</f>
        <v/>
      </c>
      <c r="G301" s="32" t="str">
        <f>IF(Sheet1!U301&lt;&gt;"", "&lt;5", IF(Sheet1!V301&lt;&gt;"", "5-19", IF(Sheet1!W301&lt;&gt;"", "20-40", IF(Sheet1!X301&lt;&gt;"", "&gt;40",""))))</f>
        <v/>
      </c>
      <c r="H301" s="32" t="str">
        <f>IF(Sheet1!Y301&lt;&gt;"", "Parents", IF(Sheet1!Z301&lt;&gt;"", "Illegal Activity", IF(Sheet1!AA301&lt;&gt;"", "Gov't Support", IF(Sheet1!AB301&lt;&gt;"", "Other",""))))</f>
        <v/>
      </c>
      <c r="I301" s="32" t="str">
        <f>IF(Sheet1!AC301="Y", "Yes", IF(Sheet1!AC301="N", "No", ""))</f>
        <v/>
      </c>
      <c r="J301" s="32" t="str">
        <f>IF(Sheet1!AD301="N", "0", IF(Sheet1!AE301&lt;&gt;"", "1", IF(Sheet1!AF301&lt;&gt;"", "2-3", IF(Sheet1!AG301&lt;&gt;"", "4-6", IF(Sheet1!AH301&lt;&gt;"", "7+","")))))</f>
        <v/>
      </c>
      <c r="K301" s="32" t="str">
        <f>IF(Sheet1!AI301&lt;&gt;"", "English", IF(Sheet1!AJ301&lt;&gt;"", "Spanish", IF(Sheet1!AK301&lt;&gt;"", "Other","")))</f>
        <v/>
      </c>
      <c r="L301" s="32" t="str">
        <f>IF(Sheet1!AL301&lt;&gt;"","&lt;$20,000",IF(Sheet1!AM301&lt;&gt;"","$20-49K",IF(Sheet1!AN301&lt;&gt;"","$50-100K",IF(Sheet1!AO301&lt;&gt;"","&gt;$100K",""))))</f>
        <v/>
      </c>
      <c r="M301" s="32" t="str">
        <f>IF(Sheet1!AP301="Y", "Yes", IF(Sheet1!AP301="N", "No",""))</f>
        <v/>
      </c>
      <c r="N301" s="51" t="str">
        <f>IF(Sheet1!AQ301="Y", "Yes", IF(Sheet1!AQ301="N", "No",""))</f>
        <v/>
      </c>
      <c r="O301" s="45" t="str">
        <f>IF(Sheet1!AR301="N", 0, IF(Sheet1!AS301&lt;&gt;"", Sheet1!AS301, ""))</f>
        <v/>
      </c>
      <c r="P301" s="45" t="str">
        <f>IF(Sheet1!AT301&lt;&gt;"", "Never", IF(Sheet1!AU301&lt;&gt;"", "Sometimes", IF(Sheet1!AV301&lt;&gt;"", "Often", IF(Sheet1!AW301&lt;&gt;"", "Always",""))))</f>
        <v/>
      </c>
      <c r="Q301" s="45" t="str">
        <f>IF(Sheet1!AX301="Y", "Yes", IF(Sheet1!AX301="N", "No",""))</f>
        <v/>
      </c>
      <c r="R301" s="45" t="str">
        <f>IF(Sheet1!AY301="Y", IF(Sheet1!AZ301&lt;&gt;"", Sheet1!AZ301-Sheet1!DK301+Sheet1!DL301, ""),"")</f>
        <v/>
      </c>
      <c r="S301" s="45" t="str">
        <f>IF(Sheet1!BA301="Y", IF(Sheet1!BB301&lt;&gt;"", Sheet1!BB301-Sheet1!DK301+Sheet1!DL301, ""),"")</f>
        <v/>
      </c>
      <c r="T301" s="45" t="str">
        <f>IF(Sheet1!BC301="Y", IF(Sheet1!BD301&lt;&gt;"", Sheet1!BD301-Sheet1!DK301+Sheet1!DL301, ""),"")</f>
        <v/>
      </c>
      <c r="U301" s="45" t="str">
        <f>IF(Sheet1!BE301="Y", IF(Sheet1!BF301&lt;&gt;"", Sheet1!BF301-Sheet1!DK301+Sheet1!DL301, ""),"")</f>
        <v/>
      </c>
      <c r="V301" s="45" t="str">
        <f>IF(Sheet1!BG301&lt;&gt;"", Sheet1!BG301,"")</f>
        <v/>
      </c>
      <c r="W301" s="45" t="str">
        <f>IF(Sheet1!BH301&lt;&gt;"", Sheet1!BH301,"")</f>
        <v/>
      </c>
      <c r="X301" s="45" t="str">
        <f>IF(Sheet1!BI301&lt;&gt;"", Sheet1!BI301,"")</f>
        <v/>
      </c>
      <c r="Y301" s="45" t="str">
        <f>IF(Sheet1!BJ301="N", 0, IF(Sheet1!BK301&lt;&gt;"", Sheet1!BK301,""))</f>
        <v/>
      </c>
      <c r="Z301" s="45" t="str">
        <f>IF(Sheet1!BK301="N", 0, IF(Sheet1!BL301&lt;&gt;"", Sheet1!BL301,""))</f>
        <v/>
      </c>
      <c r="AA301" s="45" t="str">
        <f>IF(Sheet1!BN301&lt;&gt;"", Sheet1!BN301, "")</f>
        <v/>
      </c>
      <c r="AB301" s="45" t="str">
        <f>IF(Sheet1!BO301="Y", "Yes", IF(Sheet1!BO301="N", "No", IF(Sheet1!BO301="NA", "NA","")))</f>
        <v/>
      </c>
      <c r="AC301" s="45" t="str">
        <f>IF(Sheet1!BO301="N", "No", IF(Sheet1!BO301="NA", "No kids", IF(Sheet1!BP301="Y", "Enough", IF(Sheet1!BP301="N", "Not enough", ""))))</f>
        <v/>
      </c>
      <c r="AD301" s="45" t="str">
        <f>IF(Sheet1!BQ301="Y", "Yes", IF(Sheet1!BQ301="N", "No",""))</f>
        <v/>
      </c>
      <c r="AE301" s="45" t="str">
        <f>IF(Sheet1!BR301&lt;&gt;"", Sheet1!BR301, "")</f>
        <v/>
      </c>
      <c r="AF301" s="45" t="str">
        <f>IF(Sheet1!BS301&lt;&gt;"", "Yes", IF(Sheet1!BT301&lt;&gt;"", "No", IF(Sheet1!BU301&lt;&gt;"", "No surviving parent", IF(Sheet1!BV301&lt;&gt;"", "Don't know",""))))</f>
        <v/>
      </c>
      <c r="AG301" s="45" t="str">
        <f>IF(Sheet1!BW301&lt;&gt;"", "Yes", IF(Sheet1!BX301&lt;&gt;"", "No", IF(Sheet1!BY301&lt;&gt;"", "No surviving parent", IF(Sheet1!BZ301&lt;&gt;"", "Don't know",""))))</f>
        <v/>
      </c>
      <c r="AH301" s="45" t="str">
        <f>IF(Sheet1!CA301&lt;&gt;"", "Yes","")</f>
        <v/>
      </c>
      <c r="AI301" s="45" t="str">
        <f>IF(Sheet1!CB301&lt;&gt;"", "Yes","")</f>
        <v/>
      </c>
      <c r="AJ301" s="45" t="str">
        <f>IF(Sheet1!CC301&lt;&gt;"", "Yes","")</f>
        <v/>
      </c>
      <c r="AK301" s="45" t="str">
        <f>IF(Sheet1!CD301&lt;&gt;"", "Yes","")</f>
        <v/>
      </c>
      <c r="AL301" s="45" t="str">
        <f>IF(Sheet1!CE301&lt;&gt;"", "Yes","")</f>
        <v/>
      </c>
      <c r="AM301" s="45" t="str">
        <f>IF(Sheet1!CF301&lt;&gt;"", Sheet1!CF301, "")</f>
        <v/>
      </c>
      <c r="AN301" s="45" t="str">
        <f>IF(Sheet1!CG301="Y", "Yes", IF(Sheet1!CG301="N", "No",""))</f>
        <v/>
      </c>
      <c r="AO301" s="45" t="str">
        <f>IF(Sheet1!CH301&lt;&gt;"", Sheet1!CH301, "")</f>
        <v/>
      </c>
      <c r="AP301" s="45" t="str">
        <f>IF(Sheet1!CI301&lt;&gt;"", "No family support", IF(Sheet1!CJ301&lt;&gt;"", "A little family support", IF(Sheet1!CK301&lt;&gt;"", "A lot of family support","")))</f>
        <v/>
      </c>
      <c r="AQ301" s="45" t="str">
        <f>IF(Sheet1!CL301&lt;&gt;"", Sheet1!CL301, "")</f>
        <v/>
      </c>
      <c r="AR301" s="45" t="str">
        <f>IF(Sheet1!CM301="Y", "Yes", IF(Sheet1!CM301="N", "No",""))</f>
        <v/>
      </c>
      <c r="AS301" s="45" t="str">
        <f>IF(Sheet1!CN301&lt;&gt;"", "Boys and Girls Club was supportive", "")</f>
        <v/>
      </c>
      <c r="AT301" s="45" t="str">
        <f>IF(Sheet1!CO301&lt;&gt;"", "Supported by Reach program", "")</f>
        <v/>
      </c>
      <c r="AU301" s="45" t="str">
        <f>IF(Sheet1!CP301&lt;&gt;"", "Supported by Girls Inc", "")</f>
        <v/>
      </c>
      <c r="AV301" s="45" t="str">
        <f>IF(Sheet1!CQ301&lt;&gt;"", "Supported by sports teams", "")</f>
        <v/>
      </c>
      <c r="AW301" s="45" t="str">
        <f>IF(Sheet1!CR301&lt;&gt;"", "Supported by other groups", "")</f>
        <v/>
      </c>
      <c r="AX301" s="45" t="str">
        <f>IF(Sheet1!CS301&lt;&gt;"", Sheet1!CS301, "")</f>
        <v/>
      </c>
      <c r="AY301" s="45" t="str">
        <f>IF(Sheet1!CT301="Y", "Yes", IF(Sheet1!CT301="N", "No", ""))</f>
        <v/>
      </c>
      <c r="AZ301" s="45" t="str">
        <f>IF(Sheet1!CU301="Y", "Yes", IF(Sheet1!CU301="N", "No", ""))</f>
        <v/>
      </c>
      <c r="BA301" s="45" t="str">
        <f>IF(Sheet1!CV301&lt;&gt;"", "Yes", "")</f>
        <v/>
      </c>
      <c r="BB301" s="45" t="str">
        <f>IF(Sheet1!CW301&lt;&gt;"", "Yes", "")</f>
        <v/>
      </c>
      <c r="BC301" s="45" t="str">
        <f>IF(Sheet1!CX301&lt;&gt;"", "Yes", "")</f>
        <v/>
      </c>
      <c r="BD301" s="45" t="str">
        <f>IF(Sheet1!CY301&lt;&gt;"", "Yes", "")</f>
        <v/>
      </c>
      <c r="BE301" s="45" t="str">
        <f>IF(Sheet1!CZ301="N", "Didn't see one", IF(Sheet1!CZ301="Y", IF(Sheet1!DA301="Y", "It helped", IF(Sheet1!DA301="N", "It didn't help", "")), ""))</f>
        <v/>
      </c>
      <c r="BF301" s="45" t="str">
        <f>IF(Sheet1!DB301&lt;&gt;"", Sheet1!DB301, "")</f>
        <v/>
      </c>
      <c r="BG301" s="45" t="str">
        <f>IF(Sheet1!DC301="Y", "Yes", IF(Sheet1!DC301="N", "No", ""))</f>
        <v/>
      </c>
      <c r="BH301" s="45" t="str">
        <f>IF(Sheet1!DD301="Y", "Yes", IF(Sheet1!DD301="N", "No", ""))</f>
        <v/>
      </c>
      <c r="BI301" s="45" t="str">
        <f>IF(Sheet1!DE301&lt;&gt;"", "Before", IF(Sheet1!DF301&lt;&gt;"", "After", IF(Sheet1!DG301&lt;&gt;"", "Never in a gang","")))</f>
        <v/>
      </c>
      <c r="BJ301" s="45" t="str">
        <f>IF(Sheet1!DG301&lt;&gt;"", "", IF(Sheet1!DH301&lt;&gt;"", Sheet1!DH301, ""))</f>
        <v/>
      </c>
      <c r="BK301" s="45" t="str">
        <f>IF(Sheet1!DI301="Y", "Yes", IF(Sheet1!DI301="N", "No", ""))</f>
        <v/>
      </c>
      <c r="BL301" s="45" t="str">
        <f>IF(Sheet1!DI301="Y", IF(Sheet1!DJ301&lt;&gt;"", Sheet1!DJ301, ""), "")</f>
        <v/>
      </c>
      <c r="BM301" s="45" t="str">
        <f>IF(Sheet1!DL301&lt;&gt;"", Sheet1!DL301, "")</f>
        <v/>
      </c>
      <c r="BN301" s="45" t="str">
        <f>IF(Sheet1!DM301="Y", "Yes", IF(Sheet1!DM301="N", "No", ""))</f>
        <v/>
      </c>
    </row>
    <row r="302" spans="2:66">
      <c r="B302" s="32" t="str">
        <f>IF(Sheet1!B302="M","Male", IF(Sheet1!B302="F","Female",""))</f>
        <v/>
      </c>
      <c r="C302" s="32" t="str">
        <f>IF(Sheet1!C302&lt;&gt;"","&lt;20",IF(Sheet1!D302&lt;&gt;"","21-30",IF(Sheet1!E302&lt;&gt;"","31-40",(IF(Sheet1!F302&lt;&gt;"","41-50",IF(Sheet1!G302&lt;&gt;"","50+",""))))))</f>
        <v/>
      </c>
      <c r="D302" s="32" t="str">
        <f>IF(Sheet1!H302&lt;&gt;"","Latino",IF(Sheet1!I302&lt;&gt;"", "White", IF(Sheet1!J302&lt;&gt;"", "Asian", IF(Sheet1!K302&lt;&gt;"", "African-American",IF(Sheet1!L302&lt;&gt;"", "Other","")))))</f>
        <v/>
      </c>
      <c r="E302" s="32" t="str">
        <f>IF(Sheet1!M302="N","No",IF(Sheet1!M302="Y","Yes",""))</f>
        <v/>
      </c>
      <c r="F302" s="32" t="str">
        <f>IF(Sheet1!N302&lt;&gt;"","Primary",IF(Sheet1!O302&lt;&gt;"","Middle",IF(Sheet1!P302&lt;&gt;"","Some HS",IF(Sheet1!Q302&lt;&gt;"","HS Diploma",IF(Sheet1!R302&lt;&gt;"","Some College",IF(Sheet1!S302&lt;&gt;"","College Diploma",""))))))</f>
        <v/>
      </c>
      <c r="G302" s="32" t="str">
        <f>IF(Sheet1!U302&lt;&gt;"", "&lt;5", IF(Sheet1!V302&lt;&gt;"", "5-19", IF(Sheet1!W302&lt;&gt;"", "20-40", IF(Sheet1!X302&lt;&gt;"", "&gt;40",""))))</f>
        <v/>
      </c>
      <c r="H302" s="32" t="str">
        <f>IF(Sheet1!Y302&lt;&gt;"", "Parents", IF(Sheet1!Z302&lt;&gt;"", "Illegal Activity", IF(Sheet1!AA302&lt;&gt;"", "Gov't Support", IF(Sheet1!AB302&lt;&gt;"", "Other",""))))</f>
        <v/>
      </c>
      <c r="I302" s="32" t="str">
        <f>IF(Sheet1!AC302="Y", "Yes", IF(Sheet1!AC302="N", "No", ""))</f>
        <v/>
      </c>
      <c r="J302" s="32" t="str">
        <f>IF(Sheet1!AD302="N", "0", IF(Sheet1!AE302&lt;&gt;"", "1", IF(Sheet1!AF302&lt;&gt;"", "2-3", IF(Sheet1!AG302&lt;&gt;"", "4-6", IF(Sheet1!AH302&lt;&gt;"", "7+","")))))</f>
        <v/>
      </c>
      <c r="K302" s="32" t="str">
        <f>IF(Sheet1!AI302&lt;&gt;"", "English", IF(Sheet1!AJ302&lt;&gt;"", "Spanish", IF(Sheet1!AK302&lt;&gt;"", "Other","")))</f>
        <v/>
      </c>
      <c r="L302" s="32" t="str">
        <f>IF(Sheet1!AL302&lt;&gt;"","&lt;$20,000",IF(Sheet1!AM302&lt;&gt;"","$20-49K",IF(Sheet1!AN302&lt;&gt;"","$50-100K",IF(Sheet1!AO302&lt;&gt;"","&gt;$100K",""))))</f>
        <v/>
      </c>
      <c r="M302" s="32" t="str">
        <f>IF(Sheet1!AP302="Y", "Yes", IF(Sheet1!AP302="N", "No",""))</f>
        <v/>
      </c>
      <c r="N302" s="51" t="str">
        <f>IF(Sheet1!AQ302="Y", "Yes", IF(Sheet1!AQ302="N", "No",""))</f>
        <v/>
      </c>
      <c r="O302" s="45" t="str">
        <f>IF(Sheet1!AR302="N", 0, IF(Sheet1!AS302&lt;&gt;"", Sheet1!AS302, ""))</f>
        <v/>
      </c>
      <c r="P302" s="45" t="str">
        <f>IF(Sheet1!AT302&lt;&gt;"", "Never", IF(Sheet1!AU302&lt;&gt;"", "Sometimes", IF(Sheet1!AV302&lt;&gt;"", "Often", IF(Sheet1!AW302&lt;&gt;"", "Always",""))))</f>
        <v/>
      </c>
      <c r="Q302" s="45" t="str">
        <f>IF(Sheet1!AX302="Y", "Yes", IF(Sheet1!AX302="N", "No",""))</f>
        <v/>
      </c>
      <c r="R302" s="45" t="str">
        <f>IF(Sheet1!AY302="Y", IF(Sheet1!AZ302&lt;&gt;"", Sheet1!AZ302-Sheet1!DK302+Sheet1!DL302, ""),"")</f>
        <v/>
      </c>
      <c r="S302" s="45" t="str">
        <f>IF(Sheet1!BA302="Y", IF(Sheet1!BB302&lt;&gt;"", Sheet1!BB302-Sheet1!DK302+Sheet1!DL302, ""),"")</f>
        <v/>
      </c>
      <c r="T302" s="45" t="str">
        <f>IF(Sheet1!BC302="Y", IF(Sheet1!BD302&lt;&gt;"", Sheet1!BD302-Sheet1!DK302+Sheet1!DL302, ""),"")</f>
        <v/>
      </c>
      <c r="U302" s="45" t="str">
        <f>IF(Sheet1!BE302="Y", IF(Sheet1!BF302&lt;&gt;"", Sheet1!BF302-Sheet1!DK302+Sheet1!DL302, ""),"")</f>
        <v/>
      </c>
      <c r="V302" s="45" t="str">
        <f>IF(Sheet1!BG302&lt;&gt;"", Sheet1!BG302,"")</f>
        <v/>
      </c>
      <c r="W302" s="45" t="str">
        <f>IF(Sheet1!BH302&lt;&gt;"", Sheet1!BH302,"")</f>
        <v/>
      </c>
      <c r="X302" s="45" t="str">
        <f>IF(Sheet1!BI302&lt;&gt;"", Sheet1!BI302,"")</f>
        <v/>
      </c>
      <c r="Y302" s="45" t="str">
        <f>IF(Sheet1!BJ302="N", 0, IF(Sheet1!BK302&lt;&gt;"", Sheet1!BK302,""))</f>
        <v/>
      </c>
      <c r="Z302" s="45" t="str">
        <f>IF(Sheet1!BK302="N", 0, IF(Sheet1!BL302&lt;&gt;"", Sheet1!BL302,""))</f>
        <v/>
      </c>
      <c r="AA302" s="45" t="str">
        <f>IF(Sheet1!BN302&lt;&gt;"", Sheet1!BN302, "")</f>
        <v/>
      </c>
      <c r="AB302" s="45" t="str">
        <f>IF(Sheet1!BO302="Y", "Yes", IF(Sheet1!BO302="N", "No", IF(Sheet1!BO302="NA", "NA","")))</f>
        <v/>
      </c>
      <c r="AC302" s="45" t="str">
        <f>IF(Sheet1!BO302="N", "No", IF(Sheet1!BO302="NA", "No kids", IF(Sheet1!BP302="Y", "Enough", IF(Sheet1!BP302="N", "Not enough", ""))))</f>
        <v/>
      </c>
      <c r="AD302" s="45" t="str">
        <f>IF(Sheet1!BQ302="Y", "Yes", IF(Sheet1!BQ302="N", "No",""))</f>
        <v/>
      </c>
      <c r="AE302" s="45" t="str">
        <f>IF(Sheet1!BR302&lt;&gt;"", Sheet1!BR302, "")</f>
        <v/>
      </c>
      <c r="AF302" s="45" t="str">
        <f>IF(Sheet1!BS302&lt;&gt;"", "Yes", IF(Sheet1!BT302&lt;&gt;"", "No", IF(Sheet1!BU302&lt;&gt;"", "No surviving parent", IF(Sheet1!BV302&lt;&gt;"", "Don't know",""))))</f>
        <v/>
      </c>
      <c r="AG302" s="45" t="str">
        <f>IF(Sheet1!BW302&lt;&gt;"", "Yes", IF(Sheet1!BX302&lt;&gt;"", "No", IF(Sheet1!BY302&lt;&gt;"", "No surviving parent", IF(Sheet1!BZ302&lt;&gt;"", "Don't know",""))))</f>
        <v/>
      </c>
      <c r="AH302" s="45" t="str">
        <f>IF(Sheet1!CA302&lt;&gt;"", "Yes","")</f>
        <v/>
      </c>
      <c r="AI302" s="45" t="str">
        <f>IF(Sheet1!CB302&lt;&gt;"", "Yes","")</f>
        <v/>
      </c>
      <c r="AJ302" s="45" t="str">
        <f>IF(Sheet1!CC302&lt;&gt;"", "Yes","")</f>
        <v/>
      </c>
      <c r="AK302" s="45" t="str">
        <f>IF(Sheet1!CD302&lt;&gt;"", "Yes","")</f>
        <v/>
      </c>
      <c r="AL302" s="45" t="str">
        <f>IF(Sheet1!CE302&lt;&gt;"", "Yes","")</f>
        <v/>
      </c>
      <c r="AM302" s="45" t="str">
        <f>IF(Sheet1!CF302&lt;&gt;"", Sheet1!CF302, "")</f>
        <v/>
      </c>
      <c r="AN302" s="45" t="str">
        <f>IF(Sheet1!CG302="Y", "Yes", IF(Sheet1!CG302="N", "No",""))</f>
        <v/>
      </c>
      <c r="AO302" s="45" t="str">
        <f>IF(Sheet1!CH302&lt;&gt;"", Sheet1!CH302, "")</f>
        <v/>
      </c>
      <c r="AP302" s="45" t="str">
        <f>IF(Sheet1!CI302&lt;&gt;"", "No family support", IF(Sheet1!CJ302&lt;&gt;"", "A little family support", IF(Sheet1!CK302&lt;&gt;"", "A lot of family support","")))</f>
        <v/>
      </c>
      <c r="AQ302" s="45" t="str">
        <f>IF(Sheet1!CL302&lt;&gt;"", Sheet1!CL302, "")</f>
        <v/>
      </c>
      <c r="AR302" s="45" t="str">
        <f>IF(Sheet1!CM302="Y", "Yes", IF(Sheet1!CM302="N", "No",""))</f>
        <v/>
      </c>
      <c r="AS302" s="45" t="str">
        <f>IF(Sheet1!CN302&lt;&gt;"", "Boys and Girls Club was supportive", "")</f>
        <v/>
      </c>
      <c r="AT302" s="45" t="str">
        <f>IF(Sheet1!CO302&lt;&gt;"", "Supported by Reach program", "")</f>
        <v/>
      </c>
      <c r="AU302" s="45" t="str">
        <f>IF(Sheet1!CP302&lt;&gt;"", "Supported by Girls Inc", "")</f>
        <v/>
      </c>
      <c r="AV302" s="45" t="str">
        <f>IF(Sheet1!CQ302&lt;&gt;"", "Supported by sports teams", "")</f>
        <v/>
      </c>
      <c r="AW302" s="45" t="str">
        <f>IF(Sheet1!CR302&lt;&gt;"", "Supported by other groups", "")</f>
        <v/>
      </c>
      <c r="AX302" s="45" t="str">
        <f>IF(Sheet1!CS302&lt;&gt;"", Sheet1!CS302, "")</f>
        <v/>
      </c>
      <c r="AY302" s="45" t="str">
        <f>IF(Sheet1!CT302="Y", "Yes", IF(Sheet1!CT302="N", "No", ""))</f>
        <v/>
      </c>
      <c r="AZ302" s="45" t="str">
        <f>IF(Sheet1!CU302="Y", "Yes", IF(Sheet1!CU302="N", "No", ""))</f>
        <v/>
      </c>
      <c r="BA302" s="45" t="str">
        <f>IF(Sheet1!CV302&lt;&gt;"", "Yes", "")</f>
        <v/>
      </c>
      <c r="BB302" s="45" t="str">
        <f>IF(Sheet1!CW302&lt;&gt;"", "Yes", "")</f>
        <v/>
      </c>
      <c r="BC302" s="45" t="str">
        <f>IF(Sheet1!CX302&lt;&gt;"", "Yes", "")</f>
        <v/>
      </c>
      <c r="BD302" s="45" t="str">
        <f>IF(Sheet1!CY302&lt;&gt;"", "Yes", "")</f>
        <v/>
      </c>
      <c r="BE302" s="45" t="str">
        <f>IF(Sheet1!CZ302="N", "Didn't see one", IF(Sheet1!CZ302="Y", IF(Sheet1!DA302="Y", "It helped", IF(Sheet1!DA302="N", "It didn't help", "")), ""))</f>
        <v/>
      </c>
      <c r="BF302" s="45" t="str">
        <f>IF(Sheet1!DB302&lt;&gt;"", Sheet1!DB302, "")</f>
        <v/>
      </c>
      <c r="BG302" s="45" t="str">
        <f>IF(Sheet1!DC302="Y", "Yes", IF(Sheet1!DC302="N", "No", ""))</f>
        <v/>
      </c>
      <c r="BH302" s="45" t="str">
        <f>IF(Sheet1!DD302="Y", "Yes", IF(Sheet1!DD302="N", "No", ""))</f>
        <v/>
      </c>
      <c r="BI302" s="45" t="str">
        <f>IF(Sheet1!DE302&lt;&gt;"", "Before", IF(Sheet1!DF302&lt;&gt;"", "After", IF(Sheet1!DG302&lt;&gt;"", "Never in a gang","")))</f>
        <v/>
      </c>
      <c r="BJ302" s="45" t="str">
        <f>IF(Sheet1!DG302&lt;&gt;"", "", IF(Sheet1!DH302&lt;&gt;"", Sheet1!DH302, ""))</f>
        <v/>
      </c>
      <c r="BK302" s="45" t="str">
        <f>IF(Sheet1!DI302="Y", "Yes", IF(Sheet1!DI302="N", "No", ""))</f>
        <v/>
      </c>
      <c r="BL302" s="45" t="str">
        <f>IF(Sheet1!DI302="Y", IF(Sheet1!DJ302&lt;&gt;"", Sheet1!DJ302, ""), "")</f>
        <v/>
      </c>
      <c r="BM302" s="45" t="str">
        <f>IF(Sheet1!DL302&lt;&gt;"", Sheet1!DL302, "")</f>
        <v/>
      </c>
      <c r="BN302" s="45" t="str">
        <f>IF(Sheet1!DM302="Y", "Yes", IF(Sheet1!DM302="N", "No", ""))</f>
        <v/>
      </c>
    </row>
    <row r="303" spans="2:66">
      <c r="B303" s="32" t="str">
        <f>IF(Sheet1!B303="M","Male", IF(Sheet1!B303="F","Female",""))</f>
        <v/>
      </c>
      <c r="C303" s="32" t="str">
        <f>IF(Sheet1!C303&lt;&gt;"","&lt;20",IF(Sheet1!D303&lt;&gt;"","21-30",IF(Sheet1!E303&lt;&gt;"","31-40",(IF(Sheet1!F303&lt;&gt;"","41-50",IF(Sheet1!G303&lt;&gt;"","50+",""))))))</f>
        <v/>
      </c>
      <c r="D303" s="32" t="str">
        <f>IF(Sheet1!H303&lt;&gt;"","Latino",IF(Sheet1!I303&lt;&gt;"", "White", IF(Sheet1!J303&lt;&gt;"", "Asian", IF(Sheet1!K303&lt;&gt;"", "African-American",IF(Sheet1!L303&lt;&gt;"", "Other","")))))</f>
        <v/>
      </c>
      <c r="E303" s="32" t="str">
        <f>IF(Sheet1!M303="N","No",IF(Sheet1!M303="Y","Yes",""))</f>
        <v/>
      </c>
      <c r="F303" s="32" t="str">
        <f>IF(Sheet1!N303&lt;&gt;"","Primary",IF(Sheet1!O303&lt;&gt;"","Middle",IF(Sheet1!P303&lt;&gt;"","Some HS",IF(Sheet1!Q303&lt;&gt;"","HS Diploma",IF(Sheet1!R303&lt;&gt;"","Some College",IF(Sheet1!S303&lt;&gt;"","College Diploma",""))))))</f>
        <v/>
      </c>
      <c r="G303" s="32" t="str">
        <f>IF(Sheet1!U303&lt;&gt;"", "&lt;5", IF(Sheet1!V303&lt;&gt;"", "5-19", IF(Sheet1!W303&lt;&gt;"", "20-40", IF(Sheet1!X303&lt;&gt;"", "&gt;40",""))))</f>
        <v/>
      </c>
      <c r="H303" s="32" t="str">
        <f>IF(Sheet1!Y303&lt;&gt;"", "Parents", IF(Sheet1!Z303&lt;&gt;"", "Illegal Activity", IF(Sheet1!AA303&lt;&gt;"", "Gov't Support", IF(Sheet1!AB303&lt;&gt;"", "Other",""))))</f>
        <v/>
      </c>
      <c r="I303" s="32" t="str">
        <f>IF(Sheet1!AC303="Y", "Yes", IF(Sheet1!AC303="N", "No", ""))</f>
        <v/>
      </c>
      <c r="J303" s="32" t="str">
        <f>IF(Sheet1!AD303="N", "0", IF(Sheet1!AE303&lt;&gt;"", "1", IF(Sheet1!AF303&lt;&gt;"", "2-3", IF(Sheet1!AG303&lt;&gt;"", "4-6", IF(Sheet1!AH303&lt;&gt;"", "7+","")))))</f>
        <v/>
      </c>
      <c r="K303" s="32" t="str">
        <f>IF(Sheet1!AI303&lt;&gt;"", "English", IF(Sheet1!AJ303&lt;&gt;"", "Spanish", IF(Sheet1!AK303&lt;&gt;"", "Other","")))</f>
        <v/>
      </c>
      <c r="L303" s="32" t="str">
        <f>IF(Sheet1!AL303&lt;&gt;"","&lt;$20,000",IF(Sheet1!AM303&lt;&gt;"","$20-49K",IF(Sheet1!AN303&lt;&gt;"","$50-100K",IF(Sheet1!AO303&lt;&gt;"","&gt;$100K",""))))</f>
        <v/>
      </c>
      <c r="M303" s="32" t="str">
        <f>IF(Sheet1!AP303="Y", "Yes", IF(Sheet1!AP303="N", "No",""))</f>
        <v/>
      </c>
      <c r="N303" s="51" t="str">
        <f>IF(Sheet1!AQ303="Y", "Yes", IF(Sheet1!AQ303="N", "No",""))</f>
        <v/>
      </c>
      <c r="O303" s="45" t="str">
        <f>IF(Sheet1!AR303="N", 0, IF(Sheet1!AS303&lt;&gt;"", Sheet1!AS303, ""))</f>
        <v/>
      </c>
      <c r="P303" s="45" t="str">
        <f>IF(Sheet1!AT303&lt;&gt;"", "Never", IF(Sheet1!AU303&lt;&gt;"", "Sometimes", IF(Sheet1!AV303&lt;&gt;"", "Often", IF(Sheet1!AW303&lt;&gt;"", "Always",""))))</f>
        <v/>
      </c>
      <c r="Q303" s="45" t="str">
        <f>IF(Sheet1!AX303="Y", "Yes", IF(Sheet1!AX303="N", "No",""))</f>
        <v/>
      </c>
      <c r="R303" s="45" t="str">
        <f>IF(Sheet1!AY303="Y", IF(Sheet1!AZ303&lt;&gt;"", Sheet1!AZ303-Sheet1!DK303+Sheet1!DL303, ""),"")</f>
        <v/>
      </c>
      <c r="S303" s="45" t="str">
        <f>IF(Sheet1!BA303="Y", IF(Sheet1!BB303&lt;&gt;"", Sheet1!BB303-Sheet1!DK303+Sheet1!DL303, ""),"")</f>
        <v/>
      </c>
      <c r="T303" s="45" t="str">
        <f>IF(Sheet1!BC303="Y", IF(Sheet1!BD303&lt;&gt;"", Sheet1!BD303-Sheet1!DK303+Sheet1!DL303, ""),"")</f>
        <v/>
      </c>
      <c r="U303" s="45" t="str">
        <f>IF(Sheet1!BE303="Y", IF(Sheet1!BF303&lt;&gt;"", Sheet1!BF303-Sheet1!DK303+Sheet1!DL303, ""),"")</f>
        <v/>
      </c>
      <c r="V303" s="45" t="str">
        <f>IF(Sheet1!BG303&lt;&gt;"", Sheet1!BG303,"")</f>
        <v/>
      </c>
      <c r="W303" s="45" t="str">
        <f>IF(Sheet1!BH303&lt;&gt;"", Sheet1!BH303,"")</f>
        <v/>
      </c>
      <c r="X303" s="45" t="str">
        <f>IF(Sheet1!BI303&lt;&gt;"", Sheet1!BI303,"")</f>
        <v/>
      </c>
      <c r="Y303" s="45" t="str">
        <f>IF(Sheet1!BJ303="N", 0, IF(Sheet1!BK303&lt;&gt;"", Sheet1!BK303,""))</f>
        <v/>
      </c>
      <c r="Z303" s="45" t="str">
        <f>IF(Sheet1!BK303="N", 0, IF(Sheet1!BL303&lt;&gt;"", Sheet1!BL303,""))</f>
        <v/>
      </c>
      <c r="AA303" s="45" t="str">
        <f>IF(Sheet1!BN303&lt;&gt;"", Sheet1!BN303, "")</f>
        <v/>
      </c>
      <c r="AB303" s="45" t="str">
        <f>IF(Sheet1!BO303="Y", "Yes", IF(Sheet1!BO303="N", "No", IF(Sheet1!BO303="NA", "NA","")))</f>
        <v/>
      </c>
      <c r="AC303" s="45" t="str">
        <f>IF(Sheet1!BO303="N", "No", IF(Sheet1!BO303="NA", "No kids", IF(Sheet1!BP303="Y", "Enough", IF(Sheet1!BP303="N", "Not enough", ""))))</f>
        <v/>
      </c>
      <c r="AD303" s="45" t="str">
        <f>IF(Sheet1!BQ303="Y", "Yes", IF(Sheet1!BQ303="N", "No",""))</f>
        <v/>
      </c>
      <c r="AE303" s="45" t="str">
        <f>IF(Sheet1!BR303&lt;&gt;"", Sheet1!BR303, "")</f>
        <v/>
      </c>
      <c r="AF303" s="45" t="str">
        <f>IF(Sheet1!BS303&lt;&gt;"", "Yes", IF(Sheet1!BT303&lt;&gt;"", "No", IF(Sheet1!BU303&lt;&gt;"", "No surviving parent", IF(Sheet1!BV303&lt;&gt;"", "Don't know",""))))</f>
        <v/>
      </c>
      <c r="AG303" s="45" t="str">
        <f>IF(Sheet1!BW303&lt;&gt;"", "Yes", IF(Sheet1!BX303&lt;&gt;"", "No", IF(Sheet1!BY303&lt;&gt;"", "No surviving parent", IF(Sheet1!BZ303&lt;&gt;"", "Don't know",""))))</f>
        <v/>
      </c>
      <c r="AH303" s="45" t="str">
        <f>IF(Sheet1!CA303&lt;&gt;"", "Yes","")</f>
        <v/>
      </c>
      <c r="AI303" s="45" t="str">
        <f>IF(Sheet1!CB303&lt;&gt;"", "Yes","")</f>
        <v/>
      </c>
      <c r="AJ303" s="45" t="str">
        <f>IF(Sheet1!CC303&lt;&gt;"", "Yes","")</f>
        <v/>
      </c>
      <c r="AK303" s="45" t="str">
        <f>IF(Sheet1!CD303&lt;&gt;"", "Yes","")</f>
        <v/>
      </c>
      <c r="AL303" s="45" t="str">
        <f>IF(Sheet1!CE303&lt;&gt;"", "Yes","")</f>
        <v/>
      </c>
      <c r="AM303" s="45" t="str">
        <f>IF(Sheet1!CF303&lt;&gt;"", Sheet1!CF303, "")</f>
        <v/>
      </c>
      <c r="AN303" s="45" t="str">
        <f>IF(Sheet1!CG303="Y", "Yes", IF(Sheet1!CG303="N", "No",""))</f>
        <v/>
      </c>
      <c r="AO303" s="45" t="str">
        <f>IF(Sheet1!CH303&lt;&gt;"", Sheet1!CH303, "")</f>
        <v/>
      </c>
      <c r="AP303" s="45" t="str">
        <f>IF(Sheet1!CI303&lt;&gt;"", "No family support", IF(Sheet1!CJ303&lt;&gt;"", "A little family support", IF(Sheet1!CK303&lt;&gt;"", "A lot of family support","")))</f>
        <v/>
      </c>
      <c r="AQ303" s="45" t="str">
        <f>IF(Sheet1!CL303&lt;&gt;"", Sheet1!CL303, "")</f>
        <v/>
      </c>
      <c r="AR303" s="45" t="str">
        <f>IF(Sheet1!CM303="Y", "Yes", IF(Sheet1!CM303="N", "No",""))</f>
        <v/>
      </c>
      <c r="AS303" s="45" t="str">
        <f>IF(Sheet1!CN303&lt;&gt;"", "Boys and Girls Club was supportive", "")</f>
        <v/>
      </c>
      <c r="AT303" s="45" t="str">
        <f>IF(Sheet1!CO303&lt;&gt;"", "Supported by Reach program", "")</f>
        <v/>
      </c>
      <c r="AU303" s="45" t="str">
        <f>IF(Sheet1!CP303&lt;&gt;"", "Supported by Girls Inc", "")</f>
        <v/>
      </c>
      <c r="AV303" s="45" t="str">
        <f>IF(Sheet1!CQ303&lt;&gt;"", "Supported by sports teams", "")</f>
        <v/>
      </c>
      <c r="AW303" s="45" t="str">
        <f>IF(Sheet1!CR303&lt;&gt;"", "Supported by other groups", "")</f>
        <v/>
      </c>
      <c r="AX303" s="45" t="str">
        <f>IF(Sheet1!CS303&lt;&gt;"", Sheet1!CS303, "")</f>
        <v/>
      </c>
      <c r="AY303" s="45" t="str">
        <f>IF(Sheet1!CT303="Y", "Yes", IF(Sheet1!CT303="N", "No", ""))</f>
        <v/>
      </c>
      <c r="AZ303" s="45" t="str">
        <f>IF(Sheet1!CU303="Y", "Yes", IF(Sheet1!CU303="N", "No", ""))</f>
        <v/>
      </c>
      <c r="BA303" s="45" t="str">
        <f>IF(Sheet1!CV303&lt;&gt;"", "Yes", "")</f>
        <v/>
      </c>
      <c r="BB303" s="45" t="str">
        <f>IF(Sheet1!CW303&lt;&gt;"", "Yes", "")</f>
        <v/>
      </c>
      <c r="BC303" s="45" t="str">
        <f>IF(Sheet1!CX303&lt;&gt;"", "Yes", "")</f>
        <v/>
      </c>
      <c r="BD303" s="45" t="str">
        <f>IF(Sheet1!CY303&lt;&gt;"", "Yes", "")</f>
        <v/>
      </c>
      <c r="BE303" s="45" t="str">
        <f>IF(Sheet1!CZ303="N", "Didn't see one", IF(Sheet1!CZ303="Y", IF(Sheet1!DA303="Y", "It helped", IF(Sheet1!DA303="N", "It didn't help", "")), ""))</f>
        <v/>
      </c>
      <c r="BF303" s="45" t="str">
        <f>IF(Sheet1!DB303&lt;&gt;"", Sheet1!DB303, "")</f>
        <v/>
      </c>
      <c r="BG303" s="45" t="str">
        <f>IF(Sheet1!DC303="Y", "Yes", IF(Sheet1!DC303="N", "No", ""))</f>
        <v/>
      </c>
      <c r="BH303" s="45" t="str">
        <f>IF(Sheet1!DD303="Y", "Yes", IF(Sheet1!DD303="N", "No", ""))</f>
        <v/>
      </c>
      <c r="BI303" s="45" t="str">
        <f>IF(Sheet1!DE303&lt;&gt;"", "Before", IF(Sheet1!DF303&lt;&gt;"", "After", IF(Sheet1!DG303&lt;&gt;"", "Never in a gang","")))</f>
        <v/>
      </c>
      <c r="BJ303" s="45" t="str">
        <f>IF(Sheet1!DG303&lt;&gt;"", "", IF(Sheet1!DH303&lt;&gt;"", Sheet1!DH303, ""))</f>
        <v/>
      </c>
      <c r="BK303" s="45" t="str">
        <f>IF(Sheet1!DI303="Y", "Yes", IF(Sheet1!DI303="N", "No", ""))</f>
        <v/>
      </c>
      <c r="BL303" s="45" t="str">
        <f>IF(Sheet1!DI303="Y", IF(Sheet1!DJ303&lt;&gt;"", Sheet1!DJ303, ""), "")</f>
        <v/>
      </c>
      <c r="BM303" s="45" t="str">
        <f>IF(Sheet1!DL303&lt;&gt;"", Sheet1!DL303, "")</f>
        <v/>
      </c>
      <c r="BN303" s="45" t="str">
        <f>IF(Sheet1!DM303="Y", "Yes", IF(Sheet1!DM303="N", "No", ""))</f>
        <v/>
      </c>
    </row>
    <row r="304" spans="2:66">
      <c r="B304" s="32" t="str">
        <f>IF(Sheet1!B304="M","Male", IF(Sheet1!B304="F","Female",""))</f>
        <v/>
      </c>
      <c r="C304" s="32" t="str">
        <f>IF(Sheet1!C304&lt;&gt;"","&lt;20",IF(Sheet1!D304&lt;&gt;"","21-30",IF(Sheet1!E304&lt;&gt;"","31-40",(IF(Sheet1!F304&lt;&gt;"","41-50",IF(Sheet1!G304&lt;&gt;"","50+",""))))))</f>
        <v/>
      </c>
      <c r="D304" s="32" t="str">
        <f>IF(Sheet1!H304&lt;&gt;"","Latino",IF(Sheet1!I304&lt;&gt;"", "White", IF(Sheet1!J304&lt;&gt;"", "Asian", IF(Sheet1!K304&lt;&gt;"", "African-American",IF(Sheet1!L304&lt;&gt;"", "Other","")))))</f>
        <v/>
      </c>
      <c r="E304" s="32" t="str">
        <f>IF(Sheet1!M304="N","No",IF(Sheet1!M304="Y","Yes",""))</f>
        <v/>
      </c>
      <c r="F304" s="32" t="str">
        <f>IF(Sheet1!N304&lt;&gt;"","Primary",IF(Sheet1!O304&lt;&gt;"","Middle",IF(Sheet1!P304&lt;&gt;"","Some HS",IF(Sheet1!Q304&lt;&gt;"","HS Diploma",IF(Sheet1!R304&lt;&gt;"","Some College",IF(Sheet1!S304&lt;&gt;"","College Diploma",""))))))</f>
        <v/>
      </c>
      <c r="G304" s="32" t="str">
        <f>IF(Sheet1!U304&lt;&gt;"", "&lt;5", IF(Sheet1!V304&lt;&gt;"", "5-19", IF(Sheet1!W304&lt;&gt;"", "20-40", IF(Sheet1!X304&lt;&gt;"", "&gt;40",""))))</f>
        <v/>
      </c>
      <c r="H304" s="32" t="str">
        <f>IF(Sheet1!Y304&lt;&gt;"", "Parents", IF(Sheet1!Z304&lt;&gt;"", "Illegal Activity", IF(Sheet1!AA304&lt;&gt;"", "Gov't Support", IF(Sheet1!AB304&lt;&gt;"", "Other",""))))</f>
        <v/>
      </c>
      <c r="I304" s="32" t="str">
        <f>IF(Sheet1!AC304="Y", "Yes", IF(Sheet1!AC304="N", "No", ""))</f>
        <v/>
      </c>
      <c r="J304" s="32" t="str">
        <f>IF(Sheet1!AD304="N", "0", IF(Sheet1!AE304&lt;&gt;"", "1", IF(Sheet1!AF304&lt;&gt;"", "2-3", IF(Sheet1!AG304&lt;&gt;"", "4-6", IF(Sheet1!AH304&lt;&gt;"", "7+","")))))</f>
        <v/>
      </c>
      <c r="K304" s="32" t="str">
        <f>IF(Sheet1!AI304&lt;&gt;"", "English", IF(Sheet1!AJ304&lt;&gt;"", "Spanish", IF(Sheet1!AK304&lt;&gt;"", "Other","")))</f>
        <v/>
      </c>
      <c r="L304" s="32" t="str">
        <f>IF(Sheet1!AL304&lt;&gt;"","&lt;$20,000",IF(Sheet1!AM304&lt;&gt;"","$20-49K",IF(Sheet1!AN304&lt;&gt;"","$50-100K",IF(Sheet1!AO304&lt;&gt;"","&gt;$100K",""))))</f>
        <v/>
      </c>
      <c r="M304" s="32" t="str">
        <f>IF(Sheet1!AP304="Y", "Yes", IF(Sheet1!AP304="N", "No",""))</f>
        <v/>
      </c>
      <c r="N304" s="51" t="str">
        <f>IF(Sheet1!AQ304="Y", "Yes", IF(Sheet1!AQ304="N", "No",""))</f>
        <v/>
      </c>
      <c r="O304" s="45" t="str">
        <f>IF(Sheet1!AR304="N", 0, IF(Sheet1!AS304&lt;&gt;"", Sheet1!AS304, ""))</f>
        <v/>
      </c>
      <c r="P304" s="45" t="str">
        <f>IF(Sheet1!AT304&lt;&gt;"", "Never", IF(Sheet1!AU304&lt;&gt;"", "Sometimes", IF(Sheet1!AV304&lt;&gt;"", "Often", IF(Sheet1!AW304&lt;&gt;"", "Always",""))))</f>
        <v/>
      </c>
      <c r="Q304" s="45" t="str">
        <f>IF(Sheet1!AX304="Y", "Yes", IF(Sheet1!AX304="N", "No",""))</f>
        <v/>
      </c>
      <c r="R304" s="45" t="str">
        <f>IF(Sheet1!AY304="Y", IF(Sheet1!AZ304&lt;&gt;"", Sheet1!AZ304-Sheet1!DK304+Sheet1!DL304, ""),"")</f>
        <v/>
      </c>
      <c r="S304" s="45" t="str">
        <f>IF(Sheet1!BA304="Y", IF(Sheet1!BB304&lt;&gt;"", Sheet1!BB304-Sheet1!DK304+Sheet1!DL304, ""),"")</f>
        <v/>
      </c>
      <c r="T304" s="45" t="str">
        <f>IF(Sheet1!BC304="Y", IF(Sheet1!BD304&lt;&gt;"", Sheet1!BD304-Sheet1!DK304+Sheet1!DL304, ""),"")</f>
        <v/>
      </c>
      <c r="U304" s="45" t="str">
        <f>IF(Sheet1!BE304="Y", IF(Sheet1!BF304&lt;&gt;"", Sheet1!BF304-Sheet1!DK304+Sheet1!DL304, ""),"")</f>
        <v/>
      </c>
      <c r="V304" s="45" t="str">
        <f>IF(Sheet1!BG304&lt;&gt;"", Sheet1!BG304,"")</f>
        <v/>
      </c>
      <c r="W304" s="45" t="str">
        <f>IF(Sheet1!BH304&lt;&gt;"", Sheet1!BH304,"")</f>
        <v/>
      </c>
      <c r="X304" s="45" t="str">
        <f>IF(Sheet1!BI304&lt;&gt;"", Sheet1!BI304,"")</f>
        <v/>
      </c>
      <c r="Y304" s="45" t="str">
        <f>IF(Sheet1!BJ304="N", 0, IF(Sheet1!BK304&lt;&gt;"", Sheet1!BK304,""))</f>
        <v/>
      </c>
      <c r="Z304" s="45" t="str">
        <f>IF(Sheet1!BK304="N", 0, IF(Sheet1!BL304&lt;&gt;"", Sheet1!BL304,""))</f>
        <v/>
      </c>
      <c r="AA304" s="45" t="str">
        <f>IF(Sheet1!BN304&lt;&gt;"", Sheet1!BN304, "")</f>
        <v/>
      </c>
      <c r="AB304" s="45" t="str">
        <f>IF(Sheet1!BO304="Y", "Yes", IF(Sheet1!BO304="N", "No", IF(Sheet1!BO304="NA", "NA","")))</f>
        <v/>
      </c>
      <c r="AC304" s="45" t="str">
        <f>IF(Sheet1!BO304="N", "No", IF(Sheet1!BO304="NA", "No kids", IF(Sheet1!BP304="Y", "Enough", IF(Sheet1!BP304="N", "Not enough", ""))))</f>
        <v/>
      </c>
      <c r="AD304" s="45" t="str">
        <f>IF(Sheet1!BQ304="Y", "Yes", IF(Sheet1!BQ304="N", "No",""))</f>
        <v/>
      </c>
      <c r="AE304" s="45" t="str">
        <f>IF(Sheet1!BR304&lt;&gt;"", Sheet1!BR304, "")</f>
        <v/>
      </c>
      <c r="AF304" s="45" t="str">
        <f>IF(Sheet1!BS304&lt;&gt;"", "Yes", IF(Sheet1!BT304&lt;&gt;"", "No", IF(Sheet1!BU304&lt;&gt;"", "No surviving parent", IF(Sheet1!BV304&lt;&gt;"", "Don't know",""))))</f>
        <v/>
      </c>
      <c r="AG304" s="45" t="str">
        <f>IF(Sheet1!BW304&lt;&gt;"", "Yes", IF(Sheet1!BX304&lt;&gt;"", "No", IF(Sheet1!BY304&lt;&gt;"", "No surviving parent", IF(Sheet1!BZ304&lt;&gt;"", "Don't know",""))))</f>
        <v/>
      </c>
      <c r="AH304" s="45" t="str">
        <f>IF(Sheet1!CA304&lt;&gt;"", "Yes","")</f>
        <v/>
      </c>
      <c r="AI304" s="45" t="str">
        <f>IF(Sheet1!CB304&lt;&gt;"", "Yes","")</f>
        <v/>
      </c>
      <c r="AJ304" s="45" t="str">
        <f>IF(Sheet1!CC304&lt;&gt;"", "Yes","")</f>
        <v/>
      </c>
      <c r="AK304" s="45" t="str">
        <f>IF(Sheet1!CD304&lt;&gt;"", "Yes","")</f>
        <v/>
      </c>
      <c r="AL304" s="45" t="str">
        <f>IF(Sheet1!CE304&lt;&gt;"", "Yes","")</f>
        <v/>
      </c>
      <c r="AM304" s="45" t="str">
        <f>IF(Sheet1!CF304&lt;&gt;"", Sheet1!CF304, "")</f>
        <v/>
      </c>
      <c r="AN304" s="45" t="str">
        <f>IF(Sheet1!CG304="Y", "Yes", IF(Sheet1!CG304="N", "No",""))</f>
        <v/>
      </c>
      <c r="AO304" s="45" t="str">
        <f>IF(Sheet1!CH304&lt;&gt;"", Sheet1!CH304, "")</f>
        <v/>
      </c>
      <c r="AP304" s="45" t="str">
        <f>IF(Sheet1!CI304&lt;&gt;"", "No family support", IF(Sheet1!CJ304&lt;&gt;"", "A little family support", IF(Sheet1!CK304&lt;&gt;"", "A lot of family support","")))</f>
        <v/>
      </c>
      <c r="AQ304" s="45" t="str">
        <f>IF(Sheet1!CL304&lt;&gt;"", Sheet1!CL304, "")</f>
        <v/>
      </c>
      <c r="AR304" s="45" t="str">
        <f>IF(Sheet1!CM304="Y", "Yes", IF(Sheet1!CM304="N", "No",""))</f>
        <v/>
      </c>
      <c r="AS304" s="45" t="str">
        <f>IF(Sheet1!CN304&lt;&gt;"", "Boys and Girls Club was supportive", "")</f>
        <v/>
      </c>
      <c r="AT304" s="45" t="str">
        <f>IF(Sheet1!CO304&lt;&gt;"", "Supported by Reach program", "")</f>
        <v/>
      </c>
      <c r="AU304" s="45" t="str">
        <f>IF(Sheet1!CP304&lt;&gt;"", "Supported by Girls Inc", "")</f>
        <v/>
      </c>
      <c r="AV304" s="45" t="str">
        <f>IF(Sheet1!CQ304&lt;&gt;"", "Supported by sports teams", "")</f>
        <v/>
      </c>
      <c r="AW304" s="45" t="str">
        <f>IF(Sheet1!CR304&lt;&gt;"", "Supported by other groups", "")</f>
        <v/>
      </c>
      <c r="AX304" s="45" t="str">
        <f>IF(Sheet1!CS304&lt;&gt;"", Sheet1!CS304, "")</f>
        <v/>
      </c>
      <c r="AY304" s="45" t="str">
        <f>IF(Sheet1!CT304="Y", "Yes", IF(Sheet1!CT304="N", "No", ""))</f>
        <v/>
      </c>
      <c r="AZ304" s="45" t="str">
        <f>IF(Sheet1!CU304="Y", "Yes", IF(Sheet1!CU304="N", "No", ""))</f>
        <v/>
      </c>
      <c r="BA304" s="45" t="str">
        <f>IF(Sheet1!CV304&lt;&gt;"", "Yes", "")</f>
        <v/>
      </c>
      <c r="BB304" s="45" t="str">
        <f>IF(Sheet1!CW304&lt;&gt;"", "Yes", "")</f>
        <v/>
      </c>
      <c r="BC304" s="45" t="str">
        <f>IF(Sheet1!CX304&lt;&gt;"", "Yes", "")</f>
        <v/>
      </c>
      <c r="BD304" s="45" t="str">
        <f>IF(Sheet1!CY304&lt;&gt;"", "Yes", "")</f>
        <v/>
      </c>
      <c r="BE304" s="45" t="str">
        <f>IF(Sheet1!CZ304="N", "Didn't see one", IF(Sheet1!CZ304="Y", IF(Sheet1!DA304="Y", "It helped", IF(Sheet1!DA304="N", "It didn't help", "")), ""))</f>
        <v/>
      </c>
      <c r="BF304" s="45" t="str">
        <f>IF(Sheet1!DB304&lt;&gt;"", Sheet1!DB304, "")</f>
        <v/>
      </c>
      <c r="BG304" s="45" t="str">
        <f>IF(Sheet1!DC304="Y", "Yes", IF(Sheet1!DC304="N", "No", ""))</f>
        <v/>
      </c>
      <c r="BH304" s="45" t="str">
        <f>IF(Sheet1!DD304="Y", "Yes", IF(Sheet1!DD304="N", "No", ""))</f>
        <v/>
      </c>
      <c r="BI304" s="45" t="str">
        <f>IF(Sheet1!DE304&lt;&gt;"", "Before", IF(Sheet1!DF304&lt;&gt;"", "After", IF(Sheet1!DG304&lt;&gt;"", "Never in a gang","")))</f>
        <v/>
      </c>
      <c r="BJ304" s="45" t="str">
        <f>IF(Sheet1!DG304&lt;&gt;"", "", IF(Sheet1!DH304&lt;&gt;"", Sheet1!DH304, ""))</f>
        <v/>
      </c>
      <c r="BK304" s="45" t="str">
        <f>IF(Sheet1!DI304="Y", "Yes", IF(Sheet1!DI304="N", "No", ""))</f>
        <v/>
      </c>
      <c r="BL304" s="45" t="str">
        <f>IF(Sheet1!DI304="Y", IF(Sheet1!DJ304&lt;&gt;"", Sheet1!DJ304, ""), "")</f>
        <v/>
      </c>
      <c r="BM304" s="45" t="str">
        <f>IF(Sheet1!DL304&lt;&gt;"", Sheet1!DL304, "")</f>
        <v/>
      </c>
      <c r="BN304" s="45" t="str">
        <f>IF(Sheet1!DM304="Y", "Yes", IF(Sheet1!DM304="N", "No", ""))</f>
        <v/>
      </c>
    </row>
    <row r="305" spans="2:66">
      <c r="B305" s="32" t="str">
        <f>IF(Sheet1!B305="M","Male", IF(Sheet1!B305="F","Female",""))</f>
        <v/>
      </c>
      <c r="C305" s="32" t="str">
        <f>IF(Sheet1!C305&lt;&gt;"","&lt;20",IF(Sheet1!D305&lt;&gt;"","21-30",IF(Sheet1!E305&lt;&gt;"","31-40",(IF(Sheet1!F305&lt;&gt;"","41-50",IF(Sheet1!G305&lt;&gt;"","50+",""))))))</f>
        <v/>
      </c>
      <c r="D305" s="32" t="str">
        <f>IF(Sheet1!H305&lt;&gt;"","Latino",IF(Sheet1!I305&lt;&gt;"", "White", IF(Sheet1!J305&lt;&gt;"", "Asian", IF(Sheet1!K305&lt;&gt;"", "African-American",IF(Sheet1!L305&lt;&gt;"", "Other","")))))</f>
        <v/>
      </c>
      <c r="E305" s="32" t="str">
        <f>IF(Sheet1!M305="N","No",IF(Sheet1!M305="Y","Yes",""))</f>
        <v/>
      </c>
      <c r="F305" s="32" t="str">
        <f>IF(Sheet1!N305&lt;&gt;"","Primary",IF(Sheet1!O305&lt;&gt;"","Middle",IF(Sheet1!P305&lt;&gt;"","Some HS",IF(Sheet1!Q305&lt;&gt;"","HS Diploma",IF(Sheet1!R305&lt;&gt;"","Some College",IF(Sheet1!S305&lt;&gt;"","College Diploma",""))))))</f>
        <v/>
      </c>
      <c r="G305" s="32" t="str">
        <f>IF(Sheet1!U305&lt;&gt;"", "&lt;5", IF(Sheet1!V305&lt;&gt;"", "5-19", IF(Sheet1!W305&lt;&gt;"", "20-40", IF(Sheet1!X305&lt;&gt;"", "&gt;40",""))))</f>
        <v/>
      </c>
      <c r="H305" s="32" t="str">
        <f>IF(Sheet1!Y305&lt;&gt;"", "Parents", IF(Sheet1!Z305&lt;&gt;"", "Illegal Activity", IF(Sheet1!AA305&lt;&gt;"", "Gov't Support", IF(Sheet1!AB305&lt;&gt;"", "Other",""))))</f>
        <v/>
      </c>
      <c r="I305" s="32" t="str">
        <f>IF(Sheet1!AC305="Y", "Yes", IF(Sheet1!AC305="N", "No", ""))</f>
        <v/>
      </c>
      <c r="J305" s="32" t="str">
        <f>IF(Sheet1!AD305="N", "0", IF(Sheet1!AE305&lt;&gt;"", "1", IF(Sheet1!AF305&lt;&gt;"", "2-3", IF(Sheet1!AG305&lt;&gt;"", "4-6", IF(Sheet1!AH305&lt;&gt;"", "7+","")))))</f>
        <v/>
      </c>
      <c r="K305" s="32" t="str">
        <f>IF(Sheet1!AI305&lt;&gt;"", "English", IF(Sheet1!AJ305&lt;&gt;"", "Spanish", IF(Sheet1!AK305&lt;&gt;"", "Other","")))</f>
        <v/>
      </c>
      <c r="L305" s="32" t="str">
        <f>IF(Sheet1!AL305&lt;&gt;"","&lt;$20,000",IF(Sheet1!AM305&lt;&gt;"","$20-49K",IF(Sheet1!AN305&lt;&gt;"","$50-100K",IF(Sheet1!AO305&lt;&gt;"","&gt;$100K",""))))</f>
        <v/>
      </c>
      <c r="M305" s="32" t="str">
        <f>IF(Sheet1!AP305="Y", "Yes", IF(Sheet1!AP305="N", "No",""))</f>
        <v/>
      </c>
      <c r="N305" s="51" t="str">
        <f>IF(Sheet1!AQ305="Y", "Yes", IF(Sheet1!AQ305="N", "No",""))</f>
        <v/>
      </c>
      <c r="O305" s="45" t="str">
        <f>IF(Sheet1!AR305="N", 0, IF(Sheet1!AS305&lt;&gt;"", Sheet1!AS305, ""))</f>
        <v/>
      </c>
      <c r="P305" s="45" t="str">
        <f>IF(Sheet1!AT305&lt;&gt;"", "Never", IF(Sheet1!AU305&lt;&gt;"", "Sometimes", IF(Sheet1!AV305&lt;&gt;"", "Often", IF(Sheet1!AW305&lt;&gt;"", "Always",""))))</f>
        <v/>
      </c>
      <c r="Q305" s="45" t="str">
        <f>IF(Sheet1!AX305="Y", "Yes", IF(Sheet1!AX305="N", "No",""))</f>
        <v/>
      </c>
      <c r="R305" s="45" t="str">
        <f>IF(Sheet1!AY305="Y", IF(Sheet1!AZ305&lt;&gt;"", Sheet1!AZ305-Sheet1!DK305+Sheet1!DL305, ""),"")</f>
        <v/>
      </c>
      <c r="S305" s="45" t="str">
        <f>IF(Sheet1!BA305="Y", IF(Sheet1!BB305&lt;&gt;"", Sheet1!BB305-Sheet1!DK305+Sheet1!DL305, ""),"")</f>
        <v/>
      </c>
      <c r="T305" s="45" t="str">
        <f>IF(Sheet1!BC305="Y", IF(Sheet1!BD305&lt;&gt;"", Sheet1!BD305-Sheet1!DK305+Sheet1!DL305, ""),"")</f>
        <v/>
      </c>
      <c r="U305" s="45" t="str">
        <f>IF(Sheet1!BE305="Y", IF(Sheet1!BF305&lt;&gt;"", Sheet1!BF305-Sheet1!DK305+Sheet1!DL305, ""),"")</f>
        <v/>
      </c>
      <c r="V305" s="45" t="str">
        <f>IF(Sheet1!BG305&lt;&gt;"", Sheet1!BG305,"")</f>
        <v/>
      </c>
      <c r="W305" s="45" t="str">
        <f>IF(Sheet1!BH305&lt;&gt;"", Sheet1!BH305,"")</f>
        <v/>
      </c>
      <c r="X305" s="45" t="str">
        <f>IF(Sheet1!BI305&lt;&gt;"", Sheet1!BI305,"")</f>
        <v/>
      </c>
      <c r="Y305" s="45" t="str">
        <f>IF(Sheet1!BJ305="N", 0, IF(Sheet1!BK305&lt;&gt;"", Sheet1!BK305,""))</f>
        <v/>
      </c>
      <c r="Z305" s="45" t="str">
        <f>IF(Sheet1!BK305="N", 0, IF(Sheet1!BL305&lt;&gt;"", Sheet1!BL305,""))</f>
        <v/>
      </c>
      <c r="AA305" s="45" t="str">
        <f>IF(Sheet1!BN305&lt;&gt;"", Sheet1!BN305, "")</f>
        <v/>
      </c>
      <c r="AB305" s="45" t="str">
        <f>IF(Sheet1!BO305="Y", "Yes", IF(Sheet1!BO305="N", "No", IF(Sheet1!BO305="NA", "NA","")))</f>
        <v/>
      </c>
      <c r="AC305" s="45" t="str">
        <f>IF(Sheet1!BO305="N", "No", IF(Sheet1!BO305="NA", "No kids", IF(Sheet1!BP305="Y", "Enough", IF(Sheet1!BP305="N", "Not enough", ""))))</f>
        <v/>
      </c>
      <c r="AD305" s="45" t="str">
        <f>IF(Sheet1!BQ305="Y", "Yes", IF(Sheet1!BQ305="N", "No",""))</f>
        <v/>
      </c>
      <c r="AE305" s="45" t="str">
        <f>IF(Sheet1!BR305&lt;&gt;"", Sheet1!BR305, "")</f>
        <v/>
      </c>
      <c r="AF305" s="45" t="str">
        <f>IF(Sheet1!BS305&lt;&gt;"", "Yes", IF(Sheet1!BT305&lt;&gt;"", "No", IF(Sheet1!BU305&lt;&gt;"", "No surviving parent", IF(Sheet1!BV305&lt;&gt;"", "Don't know",""))))</f>
        <v/>
      </c>
      <c r="AG305" s="45" t="str">
        <f>IF(Sheet1!BW305&lt;&gt;"", "Yes", IF(Sheet1!BX305&lt;&gt;"", "No", IF(Sheet1!BY305&lt;&gt;"", "No surviving parent", IF(Sheet1!BZ305&lt;&gt;"", "Don't know",""))))</f>
        <v/>
      </c>
      <c r="AH305" s="45" t="str">
        <f>IF(Sheet1!CA305&lt;&gt;"", "Yes","")</f>
        <v/>
      </c>
      <c r="AI305" s="45" t="str">
        <f>IF(Sheet1!CB305&lt;&gt;"", "Yes","")</f>
        <v/>
      </c>
      <c r="AJ305" s="45" t="str">
        <f>IF(Sheet1!CC305&lt;&gt;"", "Yes","")</f>
        <v/>
      </c>
      <c r="AK305" s="45" t="str">
        <f>IF(Sheet1!CD305&lt;&gt;"", "Yes","")</f>
        <v/>
      </c>
      <c r="AL305" s="45" t="str">
        <f>IF(Sheet1!CE305&lt;&gt;"", "Yes","")</f>
        <v/>
      </c>
      <c r="AM305" s="45" t="str">
        <f>IF(Sheet1!CF305&lt;&gt;"", Sheet1!CF305, "")</f>
        <v/>
      </c>
      <c r="AN305" s="45" t="str">
        <f>IF(Sheet1!CG305="Y", "Yes", IF(Sheet1!CG305="N", "No",""))</f>
        <v/>
      </c>
      <c r="AO305" s="45" t="str">
        <f>IF(Sheet1!CH305&lt;&gt;"", Sheet1!CH305, "")</f>
        <v/>
      </c>
      <c r="AP305" s="45" t="str">
        <f>IF(Sheet1!CI305&lt;&gt;"", "No family support", IF(Sheet1!CJ305&lt;&gt;"", "A little family support", IF(Sheet1!CK305&lt;&gt;"", "A lot of family support","")))</f>
        <v/>
      </c>
      <c r="AQ305" s="45" t="str">
        <f>IF(Sheet1!CL305&lt;&gt;"", Sheet1!CL305, "")</f>
        <v/>
      </c>
      <c r="AR305" s="45" t="str">
        <f>IF(Sheet1!CM305="Y", "Yes", IF(Sheet1!CM305="N", "No",""))</f>
        <v/>
      </c>
      <c r="AS305" s="45" t="str">
        <f>IF(Sheet1!CN305&lt;&gt;"", "Boys and Girls Club was supportive", "")</f>
        <v/>
      </c>
      <c r="AT305" s="45" t="str">
        <f>IF(Sheet1!CO305&lt;&gt;"", "Supported by Reach program", "")</f>
        <v/>
      </c>
      <c r="AU305" s="45" t="str">
        <f>IF(Sheet1!CP305&lt;&gt;"", "Supported by Girls Inc", "")</f>
        <v/>
      </c>
      <c r="AV305" s="45" t="str">
        <f>IF(Sheet1!CQ305&lt;&gt;"", "Supported by sports teams", "")</f>
        <v/>
      </c>
      <c r="AW305" s="45" t="str">
        <f>IF(Sheet1!CR305&lt;&gt;"", "Supported by other groups", "")</f>
        <v/>
      </c>
      <c r="AX305" s="45" t="str">
        <f>IF(Sheet1!CS305&lt;&gt;"", Sheet1!CS305, "")</f>
        <v/>
      </c>
      <c r="AY305" s="45" t="str">
        <f>IF(Sheet1!CT305="Y", "Yes", IF(Sheet1!CT305="N", "No", ""))</f>
        <v/>
      </c>
      <c r="AZ305" s="45" t="str">
        <f>IF(Sheet1!CU305="Y", "Yes", IF(Sheet1!CU305="N", "No", ""))</f>
        <v/>
      </c>
      <c r="BA305" s="45" t="str">
        <f>IF(Sheet1!CV305&lt;&gt;"", "Yes", "")</f>
        <v/>
      </c>
      <c r="BB305" s="45" t="str">
        <f>IF(Sheet1!CW305&lt;&gt;"", "Yes", "")</f>
        <v/>
      </c>
      <c r="BC305" s="45" t="str">
        <f>IF(Sheet1!CX305&lt;&gt;"", "Yes", "")</f>
        <v/>
      </c>
      <c r="BD305" s="45" t="str">
        <f>IF(Sheet1!CY305&lt;&gt;"", "Yes", "")</f>
        <v/>
      </c>
      <c r="BE305" s="45" t="str">
        <f>IF(Sheet1!CZ305="N", "Didn't see one", IF(Sheet1!CZ305="Y", IF(Sheet1!DA305="Y", "It helped", IF(Sheet1!DA305="N", "It didn't help", "")), ""))</f>
        <v/>
      </c>
      <c r="BF305" s="45" t="str">
        <f>IF(Sheet1!DB305&lt;&gt;"", Sheet1!DB305, "")</f>
        <v/>
      </c>
      <c r="BG305" s="45" t="str">
        <f>IF(Sheet1!DC305="Y", "Yes", IF(Sheet1!DC305="N", "No", ""))</f>
        <v/>
      </c>
      <c r="BH305" s="45" t="str">
        <f>IF(Sheet1!DD305="Y", "Yes", IF(Sheet1!DD305="N", "No", ""))</f>
        <v/>
      </c>
      <c r="BI305" s="45" t="str">
        <f>IF(Sheet1!DE305&lt;&gt;"", "Before", IF(Sheet1!DF305&lt;&gt;"", "After", IF(Sheet1!DG305&lt;&gt;"", "Never in a gang","")))</f>
        <v/>
      </c>
      <c r="BJ305" s="45" t="str">
        <f>IF(Sheet1!DG305&lt;&gt;"", "", IF(Sheet1!DH305&lt;&gt;"", Sheet1!DH305, ""))</f>
        <v/>
      </c>
      <c r="BK305" s="45" t="str">
        <f>IF(Sheet1!DI305="Y", "Yes", IF(Sheet1!DI305="N", "No", ""))</f>
        <v/>
      </c>
      <c r="BL305" s="45" t="str">
        <f>IF(Sheet1!DI305="Y", IF(Sheet1!DJ305&lt;&gt;"", Sheet1!DJ305, ""), "")</f>
        <v/>
      </c>
      <c r="BM305" s="45" t="str">
        <f>IF(Sheet1!DL305&lt;&gt;"", Sheet1!DL305, "")</f>
        <v/>
      </c>
      <c r="BN305" s="45" t="str">
        <f>IF(Sheet1!DM305="Y", "Yes", IF(Sheet1!DM305="N", "No", ""))</f>
        <v/>
      </c>
    </row>
    <row r="306" spans="2:66">
      <c r="B306" s="32" t="str">
        <f>IF(Sheet1!B306="M","Male", IF(Sheet1!B306="F","Female",""))</f>
        <v/>
      </c>
      <c r="C306" s="32" t="str">
        <f>IF(Sheet1!C306&lt;&gt;"","&lt;20",IF(Sheet1!D306&lt;&gt;"","21-30",IF(Sheet1!E306&lt;&gt;"","31-40",(IF(Sheet1!F306&lt;&gt;"","41-50",IF(Sheet1!G306&lt;&gt;"","50+",""))))))</f>
        <v/>
      </c>
      <c r="D306" s="32" t="str">
        <f>IF(Sheet1!H306&lt;&gt;"","Latino",IF(Sheet1!I306&lt;&gt;"", "White", IF(Sheet1!J306&lt;&gt;"", "Asian", IF(Sheet1!K306&lt;&gt;"", "African-American",IF(Sheet1!L306&lt;&gt;"", "Other","")))))</f>
        <v/>
      </c>
      <c r="E306" s="32" t="str">
        <f>IF(Sheet1!M306="N","No",IF(Sheet1!M306="Y","Yes",""))</f>
        <v/>
      </c>
      <c r="F306" s="32" t="str">
        <f>IF(Sheet1!N306&lt;&gt;"","Primary",IF(Sheet1!O306&lt;&gt;"","Middle",IF(Sheet1!P306&lt;&gt;"","Some HS",IF(Sheet1!Q306&lt;&gt;"","HS Diploma",IF(Sheet1!R306&lt;&gt;"","Some College",IF(Sheet1!S306&lt;&gt;"","College Diploma",""))))))</f>
        <v/>
      </c>
      <c r="G306" s="32" t="str">
        <f>IF(Sheet1!U306&lt;&gt;"", "&lt;5", IF(Sheet1!V306&lt;&gt;"", "5-19", IF(Sheet1!W306&lt;&gt;"", "20-40", IF(Sheet1!X306&lt;&gt;"", "&gt;40",""))))</f>
        <v/>
      </c>
      <c r="H306" s="32" t="str">
        <f>IF(Sheet1!Y306&lt;&gt;"", "Parents", IF(Sheet1!Z306&lt;&gt;"", "Illegal Activity", IF(Sheet1!AA306&lt;&gt;"", "Gov't Support", IF(Sheet1!AB306&lt;&gt;"", "Other",""))))</f>
        <v/>
      </c>
      <c r="I306" s="32" t="str">
        <f>IF(Sheet1!AC306="Y", "Yes", IF(Sheet1!AC306="N", "No", ""))</f>
        <v/>
      </c>
      <c r="J306" s="32" t="str">
        <f>IF(Sheet1!AD306="N", "0", IF(Sheet1!AE306&lt;&gt;"", "1", IF(Sheet1!AF306&lt;&gt;"", "2-3", IF(Sheet1!AG306&lt;&gt;"", "4-6", IF(Sheet1!AH306&lt;&gt;"", "7+","")))))</f>
        <v/>
      </c>
      <c r="K306" s="32" t="str">
        <f>IF(Sheet1!AI306&lt;&gt;"", "English", IF(Sheet1!AJ306&lt;&gt;"", "Spanish", IF(Sheet1!AK306&lt;&gt;"", "Other","")))</f>
        <v/>
      </c>
      <c r="L306" s="32" t="str">
        <f>IF(Sheet1!AL306&lt;&gt;"","&lt;$20,000",IF(Sheet1!AM306&lt;&gt;"","$20-49K",IF(Sheet1!AN306&lt;&gt;"","$50-100K",IF(Sheet1!AO306&lt;&gt;"","&gt;$100K",""))))</f>
        <v/>
      </c>
      <c r="M306" s="32" t="str">
        <f>IF(Sheet1!AP306="Y", "Yes", IF(Sheet1!AP306="N", "No",""))</f>
        <v/>
      </c>
      <c r="N306" s="51" t="str">
        <f>IF(Sheet1!AQ306="Y", "Yes", IF(Sheet1!AQ306="N", "No",""))</f>
        <v/>
      </c>
      <c r="O306" s="45" t="str">
        <f>IF(Sheet1!AR306="N", 0, IF(Sheet1!AS306&lt;&gt;"", Sheet1!AS306, ""))</f>
        <v/>
      </c>
      <c r="P306" s="45" t="str">
        <f>IF(Sheet1!AT306&lt;&gt;"", "Never", IF(Sheet1!AU306&lt;&gt;"", "Sometimes", IF(Sheet1!AV306&lt;&gt;"", "Often", IF(Sheet1!AW306&lt;&gt;"", "Always",""))))</f>
        <v/>
      </c>
      <c r="Q306" s="45" t="str">
        <f>IF(Sheet1!AX306="Y", "Yes", IF(Sheet1!AX306="N", "No",""))</f>
        <v/>
      </c>
      <c r="R306" s="45" t="str">
        <f>IF(Sheet1!AY306="Y", IF(Sheet1!AZ306&lt;&gt;"", Sheet1!AZ306-Sheet1!DK306+Sheet1!DL306, ""),"")</f>
        <v/>
      </c>
      <c r="S306" s="45" t="str">
        <f>IF(Sheet1!BA306="Y", IF(Sheet1!BB306&lt;&gt;"", Sheet1!BB306-Sheet1!DK306+Sheet1!DL306, ""),"")</f>
        <v/>
      </c>
      <c r="T306" s="45" t="str">
        <f>IF(Sheet1!BC306="Y", IF(Sheet1!BD306&lt;&gt;"", Sheet1!BD306-Sheet1!DK306+Sheet1!DL306, ""),"")</f>
        <v/>
      </c>
      <c r="U306" s="45" t="str">
        <f>IF(Sheet1!BE306="Y", IF(Sheet1!BF306&lt;&gt;"", Sheet1!BF306-Sheet1!DK306+Sheet1!DL306, ""),"")</f>
        <v/>
      </c>
      <c r="V306" s="45" t="str">
        <f>IF(Sheet1!BG306&lt;&gt;"", Sheet1!BG306,"")</f>
        <v/>
      </c>
      <c r="W306" s="45" t="str">
        <f>IF(Sheet1!BH306&lt;&gt;"", Sheet1!BH306,"")</f>
        <v/>
      </c>
      <c r="X306" s="45" t="str">
        <f>IF(Sheet1!BI306&lt;&gt;"", Sheet1!BI306,"")</f>
        <v/>
      </c>
      <c r="Y306" s="45" t="str">
        <f>IF(Sheet1!BJ306="N", 0, IF(Sheet1!BK306&lt;&gt;"", Sheet1!BK306,""))</f>
        <v/>
      </c>
      <c r="Z306" s="45" t="str">
        <f>IF(Sheet1!BK306="N", 0, IF(Sheet1!BL306&lt;&gt;"", Sheet1!BL306,""))</f>
        <v/>
      </c>
      <c r="AA306" s="45" t="str">
        <f>IF(Sheet1!BN306&lt;&gt;"", Sheet1!BN306, "")</f>
        <v/>
      </c>
      <c r="AB306" s="45" t="str">
        <f>IF(Sheet1!BO306="Y", "Yes", IF(Sheet1!BO306="N", "No", IF(Sheet1!BO306="NA", "NA","")))</f>
        <v/>
      </c>
      <c r="AC306" s="45" t="str">
        <f>IF(Sheet1!BO306="N", "No", IF(Sheet1!BO306="NA", "No kids", IF(Sheet1!BP306="Y", "Enough", IF(Sheet1!BP306="N", "Not enough", ""))))</f>
        <v/>
      </c>
      <c r="AD306" s="45" t="str">
        <f>IF(Sheet1!BQ306="Y", "Yes", IF(Sheet1!BQ306="N", "No",""))</f>
        <v/>
      </c>
      <c r="AE306" s="45" t="str">
        <f>IF(Sheet1!BR306&lt;&gt;"", Sheet1!BR306, "")</f>
        <v/>
      </c>
      <c r="AF306" s="45" t="str">
        <f>IF(Sheet1!BS306&lt;&gt;"", "Yes", IF(Sheet1!BT306&lt;&gt;"", "No", IF(Sheet1!BU306&lt;&gt;"", "No surviving parent", IF(Sheet1!BV306&lt;&gt;"", "Don't know",""))))</f>
        <v/>
      </c>
      <c r="AG306" s="45" t="str">
        <f>IF(Sheet1!BW306&lt;&gt;"", "Yes", IF(Sheet1!BX306&lt;&gt;"", "No", IF(Sheet1!BY306&lt;&gt;"", "No surviving parent", IF(Sheet1!BZ306&lt;&gt;"", "Don't know",""))))</f>
        <v/>
      </c>
      <c r="AH306" s="45" t="str">
        <f>IF(Sheet1!CA306&lt;&gt;"", "Yes","")</f>
        <v/>
      </c>
      <c r="AI306" s="45" t="str">
        <f>IF(Sheet1!CB306&lt;&gt;"", "Yes","")</f>
        <v/>
      </c>
      <c r="AJ306" s="45" t="str">
        <f>IF(Sheet1!CC306&lt;&gt;"", "Yes","")</f>
        <v/>
      </c>
      <c r="AK306" s="45" t="str">
        <f>IF(Sheet1!CD306&lt;&gt;"", "Yes","")</f>
        <v/>
      </c>
      <c r="AL306" s="45" t="str">
        <f>IF(Sheet1!CE306&lt;&gt;"", "Yes","")</f>
        <v/>
      </c>
      <c r="AM306" s="45" t="str">
        <f>IF(Sheet1!CF306&lt;&gt;"", Sheet1!CF306, "")</f>
        <v/>
      </c>
      <c r="AN306" s="45" t="str">
        <f>IF(Sheet1!CG306="Y", "Yes", IF(Sheet1!CG306="N", "No",""))</f>
        <v/>
      </c>
      <c r="AO306" s="45" t="str">
        <f>IF(Sheet1!CH306&lt;&gt;"", Sheet1!CH306, "")</f>
        <v/>
      </c>
      <c r="AP306" s="45" t="str">
        <f>IF(Sheet1!CI306&lt;&gt;"", "No family support", IF(Sheet1!CJ306&lt;&gt;"", "A little family support", IF(Sheet1!CK306&lt;&gt;"", "A lot of family support","")))</f>
        <v/>
      </c>
      <c r="AQ306" s="45" t="str">
        <f>IF(Sheet1!CL306&lt;&gt;"", Sheet1!CL306, "")</f>
        <v/>
      </c>
      <c r="AR306" s="45" t="str">
        <f>IF(Sheet1!CM306="Y", "Yes", IF(Sheet1!CM306="N", "No",""))</f>
        <v/>
      </c>
      <c r="AS306" s="45" t="str">
        <f>IF(Sheet1!CN306&lt;&gt;"", "Boys and Girls Club was supportive", "")</f>
        <v/>
      </c>
      <c r="AT306" s="45" t="str">
        <f>IF(Sheet1!CO306&lt;&gt;"", "Supported by Reach program", "")</f>
        <v/>
      </c>
      <c r="AU306" s="45" t="str">
        <f>IF(Sheet1!CP306&lt;&gt;"", "Supported by Girls Inc", "")</f>
        <v/>
      </c>
      <c r="AV306" s="45" t="str">
        <f>IF(Sheet1!CQ306&lt;&gt;"", "Supported by sports teams", "")</f>
        <v/>
      </c>
      <c r="AW306" s="45" t="str">
        <f>IF(Sheet1!CR306&lt;&gt;"", "Supported by other groups", "")</f>
        <v/>
      </c>
      <c r="AX306" s="45" t="str">
        <f>IF(Sheet1!CS306&lt;&gt;"", Sheet1!CS306, "")</f>
        <v/>
      </c>
      <c r="AY306" s="45" t="str">
        <f>IF(Sheet1!CT306="Y", "Yes", IF(Sheet1!CT306="N", "No", ""))</f>
        <v/>
      </c>
      <c r="AZ306" s="45" t="str">
        <f>IF(Sheet1!CU306="Y", "Yes", IF(Sheet1!CU306="N", "No", ""))</f>
        <v/>
      </c>
      <c r="BA306" s="45" t="str">
        <f>IF(Sheet1!CV306&lt;&gt;"", "Yes", "")</f>
        <v/>
      </c>
      <c r="BB306" s="45" t="str">
        <f>IF(Sheet1!CW306&lt;&gt;"", "Yes", "")</f>
        <v/>
      </c>
      <c r="BC306" s="45" t="str">
        <f>IF(Sheet1!CX306&lt;&gt;"", "Yes", "")</f>
        <v/>
      </c>
      <c r="BD306" s="45" t="str">
        <f>IF(Sheet1!CY306&lt;&gt;"", "Yes", "")</f>
        <v/>
      </c>
      <c r="BE306" s="45" t="str">
        <f>IF(Sheet1!CZ306="N", "Didn't see one", IF(Sheet1!CZ306="Y", IF(Sheet1!DA306="Y", "It helped", IF(Sheet1!DA306="N", "It didn't help", "")), ""))</f>
        <v/>
      </c>
      <c r="BF306" s="45" t="str">
        <f>IF(Sheet1!DB306&lt;&gt;"", Sheet1!DB306, "")</f>
        <v/>
      </c>
      <c r="BG306" s="45" t="str">
        <f>IF(Sheet1!DC306="Y", "Yes", IF(Sheet1!DC306="N", "No", ""))</f>
        <v/>
      </c>
      <c r="BH306" s="45" t="str">
        <f>IF(Sheet1!DD306="Y", "Yes", IF(Sheet1!DD306="N", "No", ""))</f>
        <v/>
      </c>
      <c r="BI306" s="45" t="str">
        <f>IF(Sheet1!DE306&lt;&gt;"", "Before", IF(Sheet1!DF306&lt;&gt;"", "After", IF(Sheet1!DG306&lt;&gt;"", "Never in a gang","")))</f>
        <v/>
      </c>
      <c r="BJ306" s="45" t="str">
        <f>IF(Sheet1!DG306&lt;&gt;"", "", IF(Sheet1!DH306&lt;&gt;"", Sheet1!DH306, ""))</f>
        <v/>
      </c>
      <c r="BK306" s="45" t="str">
        <f>IF(Sheet1!DI306="Y", "Yes", IF(Sheet1!DI306="N", "No", ""))</f>
        <v/>
      </c>
      <c r="BL306" s="45" t="str">
        <f>IF(Sheet1!DI306="Y", IF(Sheet1!DJ306&lt;&gt;"", Sheet1!DJ306, ""), "")</f>
        <v/>
      </c>
      <c r="BM306" s="45" t="str">
        <f>IF(Sheet1!DL306&lt;&gt;"", Sheet1!DL306, "")</f>
        <v/>
      </c>
      <c r="BN306" s="45" t="str">
        <f>IF(Sheet1!DM306="Y", "Yes", IF(Sheet1!DM306="N", "No", ""))</f>
        <v/>
      </c>
    </row>
    <row r="307" spans="2:66">
      <c r="B307" s="32" t="str">
        <f>IF(Sheet1!B307="M","Male", IF(Sheet1!B307="F","Female",""))</f>
        <v/>
      </c>
      <c r="C307" s="32" t="str">
        <f>IF(Sheet1!C307&lt;&gt;"","&lt;20",IF(Sheet1!D307&lt;&gt;"","21-30",IF(Sheet1!E307&lt;&gt;"","31-40",(IF(Sheet1!F307&lt;&gt;"","41-50",IF(Sheet1!G307&lt;&gt;"","50+",""))))))</f>
        <v/>
      </c>
      <c r="D307" s="32" t="str">
        <f>IF(Sheet1!H307&lt;&gt;"","Latino",IF(Sheet1!I307&lt;&gt;"", "White", IF(Sheet1!J307&lt;&gt;"", "Asian", IF(Sheet1!K307&lt;&gt;"", "African-American",IF(Sheet1!L307&lt;&gt;"", "Other","")))))</f>
        <v/>
      </c>
      <c r="E307" s="32" t="str">
        <f>IF(Sheet1!M307="N","No",IF(Sheet1!M307="Y","Yes",""))</f>
        <v/>
      </c>
      <c r="F307" s="32" t="str">
        <f>IF(Sheet1!N307&lt;&gt;"","Primary",IF(Sheet1!O307&lt;&gt;"","Middle",IF(Sheet1!P307&lt;&gt;"","Some HS",IF(Sheet1!Q307&lt;&gt;"","HS Diploma",IF(Sheet1!R307&lt;&gt;"","Some College",IF(Sheet1!S307&lt;&gt;"","College Diploma",""))))))</f>
        <v/>
      </c>
      <c r="G307" s="32" t="str">
        <f>IF(Sheet1!U307&lt;&gt;"", "&lt;5", IF(Sheet1!V307&lt;&gt;"", "5-19", IF(Sheet1!W307&lt;&gt;"", "20-40", IF(Sheet1!X307&lt;&gt;"", "&gt;40",""))))</f>
        <v/>
      </c>
      <c r="H307" s="32" t="str">
        <f>IF(Sheet1!Y307&lt;&gt;"", "Parents", IF(Sheet1!Z307&lt;&gt;"", "Illegal Activity", IF(Sheet1!AA307&lt;&gt;"", "Gov't Support", IF(Sheet1!AB307&lt;&gt;"", "Other",""))))</f>
        <v/>
      </c>
      <c r="I307" s="32" t="str">
        <f>IF(Sheet1!AC307="Y", "Yes", IF(Sheet1!AC307="N", "No", ""))</f>
        <v/>
      </c>
      <c r="J307" s="32" t="str">
        <f>IF(Sheet1!AD307="N", "0", IF(Sheet1!AE307&lt;&gt;"", "1", IF(Sheet1!AF307&lt;&gt;"", "2-3", IF(Sheet1!AG307&lt;&gt;"", "4-6", IF(Sheet1!AH307&lt;&gt;"", "7+","")))))</f>
        <v/>
      </c>
      <c r="K307" s="32" t="str">
        <f>IF(Sheet1!AI307&lt;&gt;"", "English", IF(Sheet1!AJ307&lt;&gt;"", "Spanish", IF(Sheet1!AK307&lt;&gt;"", "Other","")))</f>
        <v/>
      </c>
      <c r="L307" s="32" t="str">
        <f>IF(Sheet1!AL307&lt;&gt;"","&lt;$20,000",IF(Sheet1!AM307&lt;&gt;"","$20-49K",IF(Sheet1!AN307&lt;&gt;"","$50-100K",IF(Sheet1!AO307&lt;&gt;"","&gt;$100K",""))))</f>
        <v/>
      </c>
      <c r="M307" s="32" t="str">
        <f>IF(Sheet1!AP307="Y", "Yes", IF(Sheet1!AP307="N", "No",""))</f>
        <v/>
      </c>
      <c r="N307" s="51" t="str">
        <f>IF(Sheet1!AQ307="Y", "Yes", IF(Sheet1!AQ307="N", "No",""))</f>
        <v/>
      </c>
      <c r="O307" s="45" t="str">
        <f>IF(Sheet1!AR307="N", 0, IF(Sheet1!AS307&lt;&gt;"", Sheet1!AS307, ""))</f>
        <v/>
      </c>
      <c r="P307" s="45" t="str">
        <f>IF(Sheet1!AT307&lt;&gt;"", "Never", IF(Sheet1!AU307&lt;&gt;"", "Sometimes", IF(Sheet1!AV307&lt;&gt;"", "Often", IF(Sheet1!AW307&lt;&gt;"", "Always",""))))</f>
        <v/>
      </c>
      <c r="Q307" s="45" t="str">
        <f>IF(Sheet1!AX307="Y", "Yes", IF(Sheet1!AX307="N", "No",""))</f>
        <v/>
      </c>
      <c r="R307" s="45" t="str">
        <f>IF(Sheet1!AY307="Y", IF(Sheet1!AZ307&lt;&gt;"", Sheet1!AZ307-Sheet1!DK307+Sheet1!DL307, ""),"")</f>
        <v/>
      </c>
      <c r="S307" s="45" t="str">
        <f>IF(Sheet1!BA307="Y", IF(Sheet1!BB307&lt;&gt;"", Sheet1!BB307-Sheet1!DK307+Sheet1!DL307, ""),"")</f>
        <v/>
      </c>
      <c r="T307" s="45" t="str">
        <f>IF(Sheet1!BC307="Y", IF(Sheet1!BD307&lt;&gt;"", Sheet1!BD307-Sheet1!DK307+Sheet1!DL307, ""),"")</f>
        <v/>
      </c>
      <c r="U307" s="45" t="str">
        <f>IF(Sheet1!BE307="Y", IF(Sheet1!BF307&lt;&gt;"", Sheet1!BF307-Sheet1!DK307+Sheet1!DL307, ""),"")</f>
        <v/>
      </c>
      <c r="V307" s="45" t="str">
        <f>IF(Sheet1!BG307&lt;&gt;"", Sheet1!BG307,"")</f>
        <v/>
      </c>
      <c r="W307" s="45" t="str">
        <f>IF(Sheet1!BH307&lt;&gt;"", Sheet1!BH307,"")</f>
        <v/>
      </c>
      <c r="X307" s="45" t="str">
        <f>IF(Sheet1!BI307&lt;&gt;"", Sheet1!BI307,"")</f>
        <v/>
      </c>
      <c r="Y307" s="45" t="str">
        <f>IF(Sheet1!BJ307="N", 0, IF(Sheet1!BK307&lt;&gt;"", Sheet1!BK307,""))</f>
        <v/>
      </c>
      <c r="Z307" s="45" t="str">
        <f>IF(Sheet1!BK307="N", 0, IF(Sheet1!BL307&lt;&gt;"", Sheet1!BL307,""))</f>
        <v/>
      </c>
      <c r="AA307" s="45" t="str">
        <f>IF(Sheet1!BN307&lt;&gt;"", Sheet1!BN307, "")</f>
        <v/>
      </c>
      <c r="AB307" s="45" t="str">
        <f>IF(Sheet1!BO307="Y", "Yes", IF(Sheet1!BO307="N", "No", IF(Sheet1!BO307="NA", "NA","")))</f>
        <v/>
      </c>
      <c r="AC307" s="45" t="str">
        <f>IF(Sheet1!BO307="N", "No", IF(Sheet1!BO307="NA", "No kids", IF(Sheet1!BP307="Y", "Enough", IF(Sheet1!BP307="N", "Not enough", ""))))</f>
        <v/>
      </c>
      <c r="AD307" s="45" t="str">
        <f>IF(Sheet1!BQ307="Y", "Yes", IF(Sheet1!BQ307="N", "No",""))</f>
        <v/>
      </c>
      <c r="AE307" s="45" t="str">
        <f>IF(Sheet1!BR307&lt;&gt;"", Sheet1!BR307, "")</f>
        <v/>
      </c>
      <c r="AF307" s="45" t="str">
        <f>IF(Sheet1!BS307&lt;&gt;"", "Yes", IF(Sheet1!BT307&lt;&gt;"", "No", IF(Sheet1!BU307&lt;&gt;"", "No surviving parent", IF(Sheet1!BV307&lt;&gt;"", "Don't know",""))))</f>
        <v/>
      </c>
      <c r="AG307" s="45" t="str">
        <f>IF(Sheet1!BW307&lt;&gt;"", "Yes", IF(Sheet1!BX307&lt;&gt;"", "No", IF(Sheet1!BY307&lt;&gt;"", "No surviving parent", IF(Sheet1!BZ307&lt;&gt;"", "Don't know",""))))</f>
        <v/>
      </c>
      <c r="AH307" s="45" t="str">
        <f>IF(Sheet1!CA307&lt;&gt;"", "Yes","")</f>
        <v/>
      </c>
      <c r="AI307" s="45" t="str">
        <f>IF(Sheet1!CB307&lt;&gt;"", "Yes","")</f>
        <v/>
      </c>
      <c r="AJ307" s="45" t="str">
        <f>IF(Sheet1!CC307&lt;&gt;"", "Yes","")</f>
        <v/>
      </c>
      <c r="AK307" s="45" t="str">
        <f>IF(Sheet1!CD307&lt;&gt;"", "Yes","")</f>
        <v/>
      </c>
      <c r="AL307" s="45" t="str">
        <f>IF(Sheet1!CE307&lt;&gt;"", "Yes","")</f>
        <v/>
      </c>
      <c r="AM307" s="45" t="str">
        <f>IF(Sheet1!CF307&lt;&gt;"", Sheet1!CF307, "")</f>
        <v/>
      </c>
      <c r="AN307" s="45" t="str">
        <f>IF(Sheet1!CG307="Y", "Yes", IF(Sheet1!CG307="N", "No",""))</f>
        <v/>
      </c>
      <c r="AO307" s="45" t="str">
        <f>IF(Sheet1!CH307&lt;&gt;"", Sheet1!CH307, "")</f>
        <v/>
      </c>
      <c r="AP307" s="45" t="str">
        <f>IF(Sheet1!CI307&lt;&gt;"", "No family support", IF(Sheet1!CJ307&lt;&gt;"", "A little family support", IF(Sheet1!CK307&lt;&gt;"", "A lot of family support","")))</f>
        <v/>
      </c>
      <c r="AQ307" s="45" t="str">
        <f>IF(Sheet1!CL307&lt;&gt;"", Sheet1!CL307, "")</f>
        <v/>
      </c>
      <c r="AR307" s="45" t="str">
        <f>IF(Sheet1!CM307="Y", "Yes", IF(Sheet1!CM307="N", "No",""))</f>
        <v/>
      </c>
      <c r="AS307" s="45" t="str">
        <f>IF(Sheet1!CN307&lt;&gt;"", "Boys and Girls Club was supportive", "")</f>
        <v/>
      </c>
      <c r="AT307" s="45" t="str">
        <f>IF(Sheet1!CO307&lt;&gt;"", "Supported by Reach program", "")</f>
        <v/>
      </c>
      <c r="AU307" s="45" t="str">
        <f>IF(Sheet1!CP307&lt;&gt;"", "Supported by Girls Inc", "")</f>
        <v/>
      </c>
      <c r="AV307" s="45" t="str">
        <f>IF(Sheet1!CQ307&lt;&gt;"", "Supported by sports teams", "")</f>
        <v/>
      </c>
      <c r="AW307" s="45" t="str">
        <f>IF(Sheet1!CR307&lt;&gt;"", "Supported by other groups", "")</f>
        <v/>
      </c>
      <c r="AX307" s="45" t="str">
        <f>IF(Sheet1!CS307&lt;&gt;"", Sheet1!CS307, "")</f>
        <v/>
      </c>
      <c r="AY307" s="45" t="str">
        <f>IF(Sheet1!CT307="Y", "Yes", IF(Sheet1!CT307="N", "No", ""))</f>
        <v/>
      </c>
      <c r="AZ307" s="45" t="str">
        <f>IF(Sheet1!CU307="Y", "Yes", IF(Sheet1!CU307="N", "No", ""))</f>
        <v/>
      </c>
      <c r="BA307" s="45" t="str">
        <f>IF(Sheet1!CV307&lt;&gt;"", "Yes", "")</f>
        <v/>
      </c>
      <c r="BB307" s="45" t="str">
        <f>IF(Sheet1!CW307&lt;&gt;"", "Yes", "")</f>
        <v/>
      </c>
      <c r="BC307" s="45" t="str">
        <f>IF(Sheet1!CX307&lt;&gt;"", "Yes", "")</f>
        <v/>
      </c>
      <c r="BD307" s="45" t="str">
        <f>IF(Sheet1!CY307&lt;&gt;"", "Yes", "")</f>
        <v/>
      </c>
      <c r="BE307" s="45" t="str">
        <f>IF(Sheet1!CZ307="N", "Didn't see one", IF(Sheet1!CZ307="Y", IF(Sheet1!DA307="Y", "It helped", IF(Sheet1!DA307="N", "It didn't help", "")), ""))</f>
        <v/>
      </c>
      <c r="BF307" s="45" t="str">
        <f>IF(Sheet1!DB307&lt;&gt;"", Sheet1!DB307, "")</f>
        <v/>
      </c>
      <c r="BG307" s="45" t="str">
        <f>IF(Sheet1!DC307="Y", "Yes", IF(Sheet1!DC307="N", "No", ""))</f>
        <v/>
      </c>
      <c r="BH307" s="45" t="str">
        <f>IF(Sheet1!DD307="Y", "Yes", IF(Sheet1!DD307="N", "No", ""))</f>
        <v/>
      </c>
      <c r="BI307" s="45" t="str">
        <f>IF(Sheet1!DE307&lt;&gt;"", "Before", IF(Sheet1!DF307&lt;&gt;"", "After", IF(Sheet1!DG307&lt;&gt;"", "Never in a gang","")))</f>
        <v/>
      </c>
      <c r="BJ307" s="45" t="str">
        <f>IF(Sheet1!DG307&lt;&gt;"", "", IF(Sheet1!DH307&lt;&gt;"", Sheet1!DH307, ""))</f>
        <v/>
      </c>
      <c r="BK307" s="45" t="str">
        <f>IF(Sheet1!DI307="Y", "Yes", IF(Sheet1!DI307="N", "No", ""))</f>
        <v/>
      </c>
      <c r="BL307" s="45" t="str">
        <f>IF(Sheet1!DI307="Y", IF(Sheet1!DJ307&lt;&gt;"", Sheet1!DJ307, ""), "")</f>
        <v/>
      </c>
      <c r="BM307" s="45" t="str">
        <f>IF(Sheet1!DL307&lt;&gt;"", Sheet1!DL307, "")</f>
        <v/>
      </c>
      <c r="BN307" s="45" t="str">
        <f>IF(Sheet1!DM307="Y", "Yes", IF(Sheet1!DM307="N", "No", ""))</f>
        <v/>
      </c>
    </row>
    <row r="308" spans="2:66">
      <c r="B308" s="32" t="str">
        <f>IF(Sheet1!B308="M","Male", IF(Sheet1!B308="F","Female",""))</f>
        <v/>
      </c>
      <c r="C308" s="32" t="str">
        <f>IF(Sheet1!C308&lt;&gt;"","&lt;20",IF(Sheet1!D308&lt;&gt;"","21-30",IF(Sheet1!E308&lt;&gt;"","31-40",(IF(Sheet1!F308&lt;&gt;"","41-50",IF(Sheet1!G308&lt;&gt;"","50+",""))))))</f>
        <v/>
      </c>
      <c r="D308" s="32" t="str">
        <f>IF(Sheet1!H308&lt;&gt;"","Latino",IF(Sheet1!I308&lt;&gt;"", "White", IF(Sheet1!J308&lt;&gt;"", "Asian", IF(Sheet1!K308&lt;&gt;"", "African-American",IF(Sheet1!L308&lt;&gt;"", "Other","")))))</f>
        <v/>
      </c>
      <c r="E308" s="32" t="str">
        <f>IF(Sheet1!M308="N","No",IF(Sheet1!M308="Y","Yes",""))</f>
        <v/>
      </c>
      <c r="F308" s="32" t="str">
        <f>IF(Sheet1!N308&lt;&gt;"","Primary",IF(Sheet1!O308&lt;&gt;"","Middle",IF(Sheet1!P308&lt;&gt;"","Some HS",IF(Sheet1!Q308&lt;&gt;"","HS Diploma",IF(Sheet1!R308&lt;&gt;"","Some College",IF(Sheet1!S308&lt;&gt;"","College Diploma",""))))))</f>
        <v/>
      </c>
      <c r="G308" s="32" t="str">
        <f>IF(Sheet1!U308&lt;&gt;"", "&lt;5", IF(Sheet1!V308&lt;&gt;"", "5-19", IF(Sheet1!W308&lt;&gt;"", "20-40", IF(Sheet1!X308&lt;&gt;"", "&gt;40",""))))</f>
        <v/>
      </c>
      <c r="H308" s="32" t="str">
        <f>IF(Sheet1!Y308&lt;&gt;"", "Parents", IF(Sheet1!Z308&lt;&gt;"", "Illegal Activity", IF(Sheet1!AA308&lt;&gt;"", "Gov't Support", IF(Sheet1!AB308&lt;&gt;"", "Other",""))))</f>
        <v/>
      </c>
      <c r="I308" s="32" t="str">
        <f>IF(Sheet1!AC308="Y", "Yes", IF(Sheet1!AC308="N", "No", ""))</f>
        <v/>
      </c>
      <c r="J308" s="32" t="str">
        <f>IF(Sheet1!AD308="N", "0", IF(Sheet1!AE308&lt;&gt;"", "1", IF(Sheet1!AF308&lt;&gt;"", "2-3", IF(Sheet1!AG308&lt;&gt;"", "4-6", IF(Sheet1!AH308&lt;&gt;"", "7+","")))))</f>
        <v/>
      </c>
      <c r="K308" s="32" t="str">
        <f>IF(Sheet1!AI308&lt;&gt;"", "English", IF(Sheet1!AJ308&lt;&gt;"", "Spanish", IF(Sheet1!AK308&lt;&gt;"", "Other","")))</f>
        <v/>
      </c>
      <c r="L308" s="32" t="str">
        <f>IF(Sheet1!AL308&lt;&gt;"","&lt;$20,000",IF(Sheet1!AM308&lt;&gt;"","$20-49K",IF(Sheet1!AN308&lt;&gt;"","$50-100K",IF(Sheet1!AO308&lt;&gt;"","&gt;$100K",""))))</f>
        <v/>
      </c>
      <c r="M308" s="32" t="str">
        <f>IF(Sheet1!AP308="Y", "Yes", IF(Sheet1!AP308="N", "No",""))</f>
        <v/>
      </c>
      <c r="N308" s="51" t="str">
        <f>IF(Sheet1!AQ308="Y", "Yes", IF(Sheet1!AQ308="N", "No",""))</f>
        <v/>
      </c>
      <c r="O308" s="45" t="str">
        <f>IF(Sheet1!AR308="N", 0, IF(Sheet1!AS308&lt;&gt;"", Sheet1!AS308, ""))</f>
        <v/>
      </c>
      <c r="P308" s="45" t="str">
        <f>IF(Sheet1!AT308&lt;&gt;"", "Never", IF(Sheet1!AU308&lt;&gt;"", "Sometimes", IF(Sheet1!AV308&lt;&gt;"", "Often", IF(Sheet1!AW308&lt;&gt;"", "Always",""))))</f>
        <v/>
      </c>
      <c r="Q308" s="45" t="str">
        <f>IF(Sheet1!AX308="Y", "Yes", IF(Sheet1!AX308="N", "No",""))</f>
        <v/>
      </c>
      <c r="R308" s="45" t="str">
        <f>IF(Sheet1!AY308="Y", IF(Sheet1!AZ308&lt;&gt;"", Sheet1!AZ308-Sheet1!DK308+Sheet1!DL308, ""),"")</f>
        <v/>
      </c>
      <c r="S308" s="45" t="str">
        <f>IF(Sheet1!BA308="Y", IF(Sheet1!BB308&lt;&gt;"", Sheet1!BB308-Sheet1!DK308+Sheet1!DL308, ""),"")</f>
        <v/>
      </c>
      <c r="T308" s="45" t="str">
        <f>IF(Sheet1!BC308="Y", IF(Sheet1!BD308&lt;&gt;"", Sheet1!BD308-Sheet1!DK308+Sheet1!DL308, ""),"")</f>
        <v/>
      </c>
      <c r="U308" s="45" t="str">
        <f>IF(Sheet1!BE308="Y", IF(Sheet1!BF308&lt;&gt;"", Sheet1!BF308-Sheet1!DK308+Sheet1!DL308, ""),"")</f>
        <v/>
      </c>
      <c r="V308" s="45" t="str">
        <f>IF(Sheet1!BG308&lt;&gt;"", Sheet1!BG308,"")</f>
        <v/>
      </c>
      <c r="W308" s="45" t="str">
        <f>IF(Sheet1!BH308&lt;&gt;"", Sheet1!BH308,"")</f>
        <v/>
      </c>
      <c r="X308" s="45" t="str">
        <f>IF(Sheet1!BI308&lt;&gt;"", Sheet1!BI308,"")</f>
        <v/>
      </c>
      <c r="Y308" s="45" t="str">
        <f>IF(Sheet1!BJ308="N", 0, IF(Sheet1!BK308&lt;&gt;"", Sheet1!BK308,""))</f>
        <v/>
      </c>
      <c r="Z308" s="45" t="str">
        <f>IF(Sheet1!BK308="N", 0, IF(Sheet1!BL308&lt;&gt;"", Sheet1!BL308,""))</f>
        <v/>
      </c>
      <c r="AA308" s="45" t="str">
        <f>IF(Sheet1!BN308&lt;&gt;"", Sheet1!BN308, "")</f>
        <v/>
      </c>
      <c r="AB308" s="45" t="str">
        <f>IF(Sheet1!BO308="Y", "Yes", IF(Sheet1!BO308="N", "No", IF(Sheet1!BO308="NA", "NA","")))</f>
        <v/>
      </c>
      <c r="AC308" s="45" t="str">
        <f>IF(Sheet1!BO308="N", "No", IF(Sheet1!BO308="NA", "No kids", IF(Sheet1!BP308="Y", "Enough", IF(Sheet1!BP308="N", "Not enough", ""))))</f>
        <v/>
      </c>
      <c r="AD308" s="45" t="str">
        <f>IF(Sheet1!BQ308="Y", "Yes", IF(Sheet1!BQ308="N", "No",""))</f>
        <v/>
      </c>
      <c r="AE308" s="45" t="str">
        <f>IF(Sheet1!BR308&lt;&gt;"", Sheet1!BR308, "")</f>
        <v/>
      </c>
      <c r="AF308" s="45" t="str">
        <f>IF(Sheet1!BS308&lt;&gt;"", "Yes", IF(Sheet1!BT308&lt;&gt;"", "No", IF(Sheet1!BU308&lt;&gt;"", "No surviving parent", IF(Sheet1!BV308&lt;&gt;"", "Don't know",""))))</f>
        <v/>
      </c>
      <c r="AG308" s="45" t="str">
        <f>IF(Sheet1!BW308&lt;&gt;"", "Yes", IF(Sheet1!BX308&lt;&gt;"", "No", IF(Sheet1!BY308&lt;&gt;"", "No surviving parent", IF(Sheet1!BZ308&lt;&gt;"", "Don't know",""))))</f>
        <v/>
      </c>
      <c r="AH308" s="45" t="str">
        <f>IF(Sheet1!CA308&lt;&gt;"", "Yes","")</f>
        <v/>
      </c>
      <c r="AI308" s="45" t="str">
        <f>IF(Sheet1!CB308&lt;&gt;"", "Yes","")</f>
        <v/>
      </c>
      <c r="AJ308" s="45" t="str">
        <f>IF(Sheet1!CC308&lt;&gt;"", "Yes","")</f>
        <v/>
      </c>
      <c r="AK308" s="45" t="str">
        <f>IF(Sheet1!CD308&lt;&gt;"", "Yes","")</f>
        <v/>
      </c>
      <c r="AL308" s="45" t="str">
        <f>IF(Sheet1!CE308&lt;&gt;"", "Yes","")</f>
        <v/>
      </c>
      <c r="AM308" s="45" t="str">
        <f>IF(Sheet1!CF308&lt;&gt;"", Sheet1!CF308, "")</f>
        <v/>
      </c>
      <c r="AN308" s="45" t="str">
        <f>IF(Sheet1!CG308="Y", "Yes", IF(Sheet1!CG308="N", "No",""))</f>
        <v/>
      </c>
      <c r="AO308" s="45" t="str">
        <f>IF(Sheet1!CH308&lt;&gt;"", Sheet1!CH308, "")</f>
        <v/>
      </c>
      <c r="AP308" s="45" t="str">
        <f>IF(Sheet1!CI308&lt;&gt;"", "No family support", IF(Sheet1!CJ308&lt;&gt;"", "A little family support", IF(Sheet1!CK308&lt;&gt;"", "A lot of family support","")))</f>
        <v/>
      </c>
      <c r="AQ308" s="45" t="str">
        <f>IF(Sheet1!CL308&lt;&gt;"", Sheet1!CL308, "")</f>
        <v/>
      </c>
      <c r="AR308" s="45" t="str">
        <f>IF(Sheet1!CM308="Y", "Yes", IF(Sheet1!CM308="N", "No",""))</f>
        <v/>
      </c>
      <c r="AS308" s="45" t="str">
        <f>IF(Sheet1!CN308&lt;&gt;"", "Boys and Girls Club was supportive", "")</f>
        <v/>
      </c>
      <c r="AT308" s="45" t="str">
        <f>IF(Sheet1!CO308&lt;&gt;"", "Supported by Reach program", "")</f>
        <v/>
      </c>
      <c r="AU308" s="45" t="str">
        <f>IF(Sheet1!CP308&lt;&gt;"", "Supported by Girls Inc", "")</f>
        <v/>
      </c>
      <c r="AV308" s="45" t="str">
        <f>IF(Sheet1!CQ308&lt;&gt;"", "Supported by sports teams", "")</f>
        <v/>
      </c>
      <c r="AW308" s="45" t="str">
        <f>IF(Sheet1!CR308&lt;&gt;"", "Supported by other groups", "")</f>
        <v/>
      </c>
      <c r="AX308" s="45" t="str">
        <f>IF(Sheet1!CS308&lt;&gt;"", Sheet1!CS308, "")</f>
        <v/>
      </c>
      <c r="AY308" s="45" t="str">
        <f>IF(Sheet1!CT308="Y", "Yes", IF(Sheet1!CT308="N", "No", ""))</f>
        <v/>
      </c>
      <c r="AZ308" s="45" t="str">
        <f>IF(Sheet1!CU308="Y", "Yes", IF(Sheet1!CU308="N", "No", ""))</f>
        <v/>
      </c>
      <c r="BA308" s="45" t="str">
        <f>IF(Sheet1!CV308&lt;&gt;"", "Yes", "")</f>
        <v/>
      </c>
      <c r="BB308" s="45" t="str">
        <f>IF(Sheet1!CW308&lt;&gt;"", "Yes", "")</f>
        <v/>
      </c>
      <c r="BC308" s="45" t="str">
        <f>IF(Sheet1!CX308&lt;&gt;"", "Yes", "")</f>
        <v/>
      </c>
      <c r="BD308" s="45" t="str">
        <f>IF(Sheet1!CY308&lt;&gt;"", "Yes", "")</f>
        <v/>
      </c>
      <c r="BE308" s="45" t="str">
        <f>IF(Sheet1!CZ308="N", "Didn't see one", IF(Sheet1!CZ308="Y", IF(Sheet1!DA308="Y", "It helped", IF(Sheet1!DA308="N", "It didn't help", "")), ""))</f>
        <v/>
      </c>
      <c r="BF308" s="45" t="str">
        <f>IF(Sheet1!DB308&lt;&gt;"", Sheet1!DB308, "")</f>
        <v/>
      </c>
      <c r="BG308" s="45" t="str">
        <f>IF(Sheet1!DC308="Y", "Yes", IF(Sheet1!DC308="N", "No", ""))</f>
        <v/>
      </c>
      <c r="BH308" s="45" t="str">
        <f>IF(Sheet1!DD308="Y", "Yes", IF(Sheet1!DD308="N", "No", ""))</f>
        <v/>
      </c>
      <c r="BI308" s="45" t="str">
        <f>IF(Sheet1!DE308&lt;&gt;"", "Before", IF(Sheet1!DF308&lt;&gt;"", "After", IF(Sheet1!DG308&lt;&gt;"", "Never in a gang","")))</f>
        <v/>
      </c>
      <c r="BJ308" s="45" t="str">
        <f>IF(Sheet1!DG308&lt;&gt;"", "", IF(Sheet1!DH308&lt;&gt;"", Sheet1!DH308, ""))</f>
        <v/>
      </c>
      <c r="BK308" s="45" t="str">
        <f>IF(Sheet1!DI308="Y", "Yes", IF(Sheet1!DI308="N", "No", ""))</f>
        <v/>
      </c>
      <c r="BL308" s="45" t="str">
        <f>IF(Sheet1!DI308="Y", IF(Sheet1!DJ308&lt;&gt;"", Sheet1!DJ308, ""), "")</f>
        <v/>
      </c>
      <c r="BM308" s="45" t="str">
        <f>IF(Sheet1!DL308&lt;&gt;"", Sheet1!DL308, "")</f>
        <v/>
      </c>
      <c r="BN308" s="45" t="str">
        <f>IF(Sheet1!DM308="Y", "Yes", IF(Sheet1!DM308="N", "No", ""))</f>
        <v/>
      </c>
    </row>
    <row r="309" spans="2:66">
      <c r="B309" s="32" t="str">
        <f>IF(Sheet1!B309="M","Male", IF(Sheet1!B309="F","Female",""))</f>
        <v/>
      </c>
      <c r="C309" s="32" t="str">
        <f>IF(Sheet1!C309&lt;&gt;"","&lt;20",IF(Sheet1!D309&lt;&gt;"","21-30",IF(Sheet1!E309&lt;&gt;"","31-40",(IF(Sheet1!F309&lt;&gt;"","41-50",IF(Sheet1!G309&lt;&gt;"","50+",""))))))</f>
        <v/>
      </c>
      <c r="D309" s="32" t="str">
        <f>IF(Sheet1!H309&lt;&gt;"","Latino",IF(Sheet1!I309&lt;&gt;"", "White", IF(Sheet1!J309&lt;&gt;"", "Asian", IF(Sheet1!K309&lt;&gt;"", "African-American",IF(Sheet1!L309&lt;&gt;"", "Other","")))))</f>
        <v/>
      </c>
      <c r="E309" s="32" t="str">
        <f>IF(Sheet1!M309="N","No",IF(Sheet1!M309="Y","Yes",""))</f>
        <v/>
      </c>
      <c r="F309" s="32" t="str">
        <f>IF(Sheet1!N309&lt;&gt;"","Primary",IF(Sheet1!O309&lt;&gt;"","Middle",IF(Sheet1!P309&lt;&gt;"","Some HS",IF(Sheet1!Q309&lt;&gt;"","HS Diploma",IF(Sheet1!R309&lt;&gt;"","Some College",IF(Sheet1!S309&lt;&gt;"","College Diploma",""))))))</f>
        <v/>
      </c>
      <c r="G309" s="32" t="str">
        <f>IF(Sheet1!U309&lt;&gt;"", "&lt;5", IF(Sheet1!V309&lt;&gt;"", "5-19", IF(Sheet1!W309&lt;&gt;"", "20-40", IF(Sheet1!X309&lt;&gt;"", "&gt;40",""))))</f>
        <v/>
      </c>
      <c r="H309" s="32" t="str">
        <f>IF(Sheet1!Y309&lt;&gt;"", "Parents", IF(Sheet1!Z309&lt;&gt;"", "Illegal Activity", IF(Sheet1!AA309&lt;&gt;"", "Gov't Support", IF(Sheet1!AB309&lt;&gt;"", "Other",""))))</f>
        <v/>
      </c>
      <c r="I309" s="32" t="str">
        <f>IF(Sheet1!AC309="Y", "Yes", IF(Sheet1!AC309="N", "No", ""))</f>
        <v/>
      </c>
      <c r="J309" s="32" t="str">
        <f>IF(Sheet1!AD309="N", "0", IF(Sheet1!AE309&lt;&gt;"", "1", IF(Sheet1!AF309&lt;&gt;"", "2-3", IF(Sheet1!AG309&lt;&gt;"", "4-6", IF(Sheet1!AH309&lt;&gt;"", "7+","")))))</f>
        <v/>
      </c>
      <c r="K309" s="32" t="str">
        <f>IF(Sheet1!AI309&lt;&gt;"", "English", IF(Sheet1!AJ309&lt;&gt;"", "Spanish", IF(Sheet1!AK309&lt;&gt;"", "Other","")))</f>
        <v/>
      </c>
      <c r="L309" s="32" t="str">
        <f>IF(Sheet1!AL309&lt;&gt;"","&lt;$20,000",IF(Sheet1!AM309&lt;&gt;"","$20-49K",IF(Sheet1!AN309&lt;&gt;"","$50-100K",IF(Sheet1!AO309&lt;&gt;"","&gt;$100K",""))))</f>
        <v/>
      </c>
      <c r="M309" s="32" t="str">
        <f>IF(Sheet1!AP309="Y", "Yes", IF(Sheet1!AP309="N", "No",""))</f>
        <v/>
      </c>
      <c r="N309" s="51" t="str">
        <f>IF(Sheet1!AQ309="Y", "Yes", IF(Sheet1!AQ309="N", "No",""))</f>
        <v/>
      </c>
      <c r="O309" s="45" t="str">
        <f>IF(Sheet1!AR309="N", 0, IF(Sheet1!AS309&lt;&gt;"", Sheet1!AS309, ""))</f>
        <v/>
      </c>
      <c r="P309" s="45" t="str">
        <f>IF(Sheet1!AT309&lt;&gt;"", "Never", IF(Sheet1!AU309&lt;&gt;"", "Sometimes", IF(Sheet1!AV309&lt;&gt;"", "Often", IF(Sheet1!AW309&lt;&gt;"", "Always",""))))</f>
        <v/>
      </c>
      <c r="Q309" s="45" t="str">
        <f>IF(Sheet1!AX309="Y", "Yes", IF(Sheet1!AX309="N", "No",""))</f>
        <v/>
      </c>
      <c r="R309" s="45" t="str">
        <f>IF(Sheet1!AY309="Y", IF(Sheet1!AZ309&lt;&gt;"", Sheet1!AZ309-Sheet1!DK309+Sheet1!DL309, ""),"")</f>
        <v/>
      </c>
      <c r="S309" s="45" t="str">
        <f>IF(Sheet1!BA309="Y", IF(Sheet1!BB309&lt;&gt;"", Sheet1!BB309-Sheet1!DK309+Sheet1!DL309, ""),"")</f>
        <v/>
      </c>
      <c r="T309" s="45" t="str">
        <f>IF(Sheet1!BC309="Y", IF(Sheet1!BD309&lt;&gt;"", Sheet1!BD309-Sheet1!DK309+Sheet1!DL309, ""),"")</f>
        <v/>
      </c>
      <c r="U309" s="45" t="str">
        <f>IF(Sheet1!BE309="Y", IF(Sheet1!BF309&lt;&gt;"", Sheet1!BF309-Sheet1!DK309+Sheet1!DL309, ""),"")</f>
        <v/>
      </c>
      <c r="V309" s="45" t="str">
        <f>IF(Sheet1!BG309&lt;&gt;"", Sheet1!BG309,"")</f>
        <v/>
      </c>
      <c r="W309" s="45" t="str">
        <f>IF(Sheet1!BH309&lt;&gt;"", Sheet1!BH309,"")</f>
        <v/>
      </c>
      <c r="X309" s="45" t="str">
        <f>IF(Sheet1!BI309&lt;&gt;"", Sheet1!BI309,"")</f>
        <v/>
      </c>
      <c r="Y309" s="45" t="str">
        <f>IF(Sheet1!BJ309="N", 0, IF(Sheet1!BK309&lt;&gt;"", Sheet1!BK309,""))</f>
        <v/>
      </c>
      <c r="Z309" s="45" t="str">
        <f>IF(Sheet1!BK309="N", 0, IF(Sheet1!BL309&lt;&gt;"", Sheet1!BL309,""))</f>
        <v/>
      </c>
      <c r="AA309" s="45" t="str">
        <f>IF(Sheet1!BN309&lt;&gt;"", Sheet1!BN309, "")</f>
        <v/>
      </c>
      <c r="AB309" s="45" t="str">
        <f>IF(Sheet1!BO309="Y", "Yes", IF(Sheet1!BO309="N", "No", IF(Sheet1!BO309="NA", "NA","")))</f>
        <v/>
      </c>
      <c r="AC309" s="45" t="str">
        <f>IF(Sheet1!BO309="N", "No", IF(Sheet1!BO309="NA", "No kids", IF(Sheet1!BP309="Y", "Enough", IF(Sheet1!BP309="N", "Not enough", ""))))</f>
        <v/>
      </c>
      <c r="AD309" s="45" t="str">
        <f>IF(Sheet1!BQ309="Y", "Yes", IF(Sheet1!BQ309="N", "No",""))</f>
        <v/>
      </c>
      <c r="AE309" s="45" t="str">
        <f>IF(Sheet1!BR309&lt;&gt;"", Sheet1!BR309, "")</f>
        <v/>
      </c>
      <c r="AF309" s="45" t="str">
        <f>IF(Sheet1!BS309&lt;&gt;"", "Yes", IF(Sheet1!BT309&lt;&gt;"", "No", IF(Sheet1!BU309&lt;&gt;"", "No surviving parent", IF(Sheet1!BV309&lt;&gt;"", "Don't know",""))))</f>
        <v/>
      </c>
      <c r="AG309" s="45" t="str">
        <f>IF(Sheet1!BW309&lt;&gt;"", "Yes", IF(Sheet1!BX309&lt;&gt;"", "No", IF(Sheet1!BY309&lt;&gt;"", "No surviving parent", IF(Sheet1!BZ309&lt;&gt;"", "Don't know",""))))</f>
        <v/>
      </c>
      <c r="AH309" s="45" t="str">
        <f>IF(Sheet1!CA309&lt;&gt;"", "Yes","")</f>
        <v/>
      </c>
      <c r="AI309" s="45" t="str">
        <f>IF(Sheet1!CB309&lt;&gt;"", "Yes","")</f>
        <v/>
      </c>
      <c r="AJ309" s="45" t="str">
        <f>IF(Sheet1!CC309&lt;&gt;"", "Yes","")</f>
        <v/>
      </c>
      <c r="AK309" s="45" t="str">
        <f>IF(Sheet1!CD309&lt;&gt;"", "Yes","")</f>
        <v/>
      </c>
      <c r="AL309" s="45" t="str">
        <f>IF(Sheet1!CE309&lt;&gt;"", "Yes","")</f>
        <v/>
      </c>
      <c r="AM309" s="45" t="str">
        <f>IF(Sheet1!CF309&lt;&gt;"", Sheet1!CF309, "")</f>
        <v/>
      </c>
      <c r="AN309" s="45" t="str">
        <f>IF(Sheet1!CG309="Y", "Yes", IF(Sheet1!CG309="N", "No",""))</f>
        <v/>
      </c>
      <c r="AO309" s="45" t="str">
        <f>IF(Sheet1!CH309&lt;&gt;"", Sheet1!CH309, "")</f>
        <v/>
      </c>
      <c r="AP309" s="45" t="str">
        <f>IF(Sheet1!CI309&lt;&gt;"", "No family support", IF(Sheet1!CJ309&lt;&gt;"", "A little family support", IF(Sheet1!CK309&lt;&gt;"", "A lot of family support","")))</f>
        <v/>
      </c>
      <c r="AQ309" s="45" t="str">
        <f>IF(Sheet1!CL309&lt;&gt;"", Sheet1!CL309, "")</f>
        <v/>
      </c>
      <c r="AR309" s="45" t="str">
        <f>IF(Sheet1!CM309="Y", "Yes", IF(Sheet1!CM309="N", "No",""))</f>
        <v/>
      </c>
      <c r="AS309" s="45" t="str">
        <f>IF(Sheet1!CN309&lt;&gt;"", "Boys and Girls Club was supportive", "")</f>
        <v/>
      </c>
      <c r="AT309" s="45" t="str">
        <f>IF(Sheet1!CO309&lt;&gt;"", "Supported by Reach program", "")</f>
        <v/>
      </c>
      <c r="AU309" s="45" t="str">
        <f>IF(Sheet1!CP309&lt;&gt;"", "Supported by Girls Inc", "")</f>
        <v/>
      </c>
      <c r="AV309" s="45" t="str">
        <f>IF(Sheet1!CQ309&lt;&gt;"", "Supported by sports teams", "")</f>
        <v/>
      </c>
      <c r="AW309" s="45" t="str">
        <f>IF(Sheet1!CR309&lt;&gt;"", "Supported by other groups", "")</f>
        <v/>
      </c>
      <c r="AX309" s="45" t="str">
        <f>IF(Sheet1!CS309&lt;&gt;"", Sheet1!CS309, "")</f>
        <v/>
      </c>
      <c r="AY309" s="45" t="str">
        <f>IF(Sheet1!CT309="Y", "Yes", IF(Sheet1!CT309="N", "No", ""))</f>
        <v/>
      </c>
      <c r="AZ309" s="45" t="str">
        <f>IF(Sheet1!CU309="Y", "Yes", IF(Sheet1!CU309="N", "No", ""))</f>
        <v/>
      </c>
      <c r="BA309" s="45" t="str">
        <f>IF(Sheet1!CV309&lt;&gt;"", "Yes", "")</f>
        <v/>
      </c>
      <c r="BB309" s="45" t="str">
        <f>IF(Sheet1!CW309&lt;&gt;"", "Yes", "")</f>
        <v/>
      </c>
      <c r="BC309" s="45" t="str">
        <f>IF(Sheet1!CX309&lt;&gt;"", "Yes", "")</f>
        <v/>
      </c>
      <c r="BD309" s="45" t="str">
        <f>IF(Sheet1!CY309&lt;&gt;"", "Yes", "")</f>
        <v/>
      </c>
      <c r="BE309" s="45" t="str">
        <f>IF(Sheet1!CZ309="N", "Didn't see one", IF(Sheet1!CZ309="Y", IF(Sheet1!DA309="Y", "It helped", IF(Sheet1!DA309="N", "It didn't help", "")), ""))</f>
        <v/>
      </c>
      <c r="BF309" s="45" t="str">
        <f>IF(Sheet1!DB309&lt;&gt;"", Sheet1!DB309, "")</f>
        <v/>
      </c>
      <c r="BG309" s="45" t="str">
        <f>IF(Sheet1!DC309="Y", "Yes", IF(Sheet1!DC309="N", "No", ""))</f>
        <v/>
      </c>
      <c r="BH309" s="45" t="str">
        <f>IF(Sheet1!DD309="Y", "Yes", IF(Sheet1!DD309="N", "No", ""))</f>
        <v/>
      </c>
      <c r="BI309" s="45" t="str">
        <f>IF(Sheet1!DE309&lt;&gt;"", "Before", IF(Sheet1!DF309&lt;&gt;"", "After", IF(Sheet1!DG309&lt;&gt;"", "Never in a gang","")))</f>
        <v/>
      </c>
      <c r="BJ309" s="45" t="str">
        <f>IF(Sheet1!DG309&lt;&gt;"", "", IF(Sheet1!DH309&lt;&gt;"", Sheet1!DH309, ""))</f>
        <v/>
      </c>
      <c r="BK309" s="45" t="str">
        <f>IF(Sheet1!DI309="Y", "Yes", IF(Sheet1!DI309="N", "No", ""))</f>
        <v/>
      </c>
      <c r="BL309" s="45" t="str">
        <f>IF(Sheet1!DI309="Y", IF(Sheet1!DJ309&lt;&gt;"", Sheet1!DJ309, ""), "")</f>
        <v/>
      </c>
      <c r="BM309" s="45" t="str">
        <f>IF(Sheet1!DL309&lt;&gt;"", Sheet1!DL309, "")</f>
        <v/>
      </c>
      <c r="BN309" s="45" t="str">
        <f>IF(Sheet1!DM309="Y", "Yes", IF(Sheet1!DM309="N", "No", ""))</f>
        <v/>
      </c>
    </row>
    <row r="310" spans="2:66">
      <c r="B310" s="32" t="str">
        <f>IF(Sheet1!B310="M","Male", IF(Sheet1!B310="F","Female",""))</f>
        <v/>
      </c>
      <c r="C310" s="32" t="str">
        <f>IF(Sheet1!C310&lt;&gt;"","&lt;20",IF(Sheet1!D310&lt;&gt;"","21-30",IF(Sheet1!E310&lt;&gt;"","31-40",(IF(Sheet1!F310&lt;&gt;"","41-50",IF(Sheet1!G310&lt;&gt;"","50+",""))))))</f>
        <v/>
      </c>
      <c r="D310" s="32" t="str">
        <f>IF(Sheet1!H310&lt;&gt;"","Latino",IF(Sheet1!I310&lt;&gt;"", "White", IF(Sheet1!J310&lt;&gt;"", "Asian", IF(Sheet1!K310&lt;&gt;"", "African-American",IF(Sheet1!L310&lt;&gt;"", "Other","")))))</f>
        <v/>
      </c>
      <c r="E310" s="32" t="str">
        <f>IF(Sheet1!M310="N","No",IF(Sheet1!M310="Y","Yes",""))</f>
        <v/>
      </c>
      <c r="F310" s="32" t="str">
        <f>IF(Sheet1!N310&lt;&gt;"","Primary",IF(Sheet1!O310&lt;&gt;"","Middle",IF(Sheet1!P310&lt;&gt;"","Some HS",IF(Sheet1!Q310&lt;&gt;"","HS Diploma",IF(Sheet1!R310&lt;&gt;"","Some College",IF(Sheet1!S310&lt;&gt;"","College Diploma",""))))))</f>
        <v/>
      </c>
      <c r="G310" s="32" t="str">
        <f>IF(Sheet1!U310&lt;&gt;"", "&lt;5", IF(Sheet1!V310&lt;&gt;"", "5-19", IF(Sheet1!W310&lt;&gt;"", "20-40", IF(Sheet1!X310&lt;&gt;"", "&gt;40",""))))</f>
        <v/>
      </c>
      <c r="H310" s="32" t="str">
        <f>IF(Sheet1!Y310&lt;&gt;"", "Parents", IF(Sheet1!Z310&lt;&gt;"", "Illegal Activity", IF(Sheet1!AA310&lt;&gt;"", "Gov't Support", IF(Sheet1!AB310&lt;&gt;"", "Other",""))))</f>
        <v/>
      </c>
      <c r="I310" s="32" t="str">
        <f>IF(Sheet1!AC310="Y", "Yes", IF(Sheet1!AC310="N", "No", ""))</f>
        <v/>
      </c>
      <c r="J310" s="32" t="str">
        <f>IF(Sheet1!AD310="N", "0", IF(Sheet1!AE310&lt;&gt;"", "1", IF(Sheet1!AF310&lt;&gt;"", "2-3", IF(Sheet1!AG310&lt;&gt;"", "4-6", IF(Sheet1!AH310&lt;&gt;"", "7+","")))))</f>
        <v/>
      </c>
      <c r="K310" s="32" t="str">
        <f>IF(Sheet1!AI310&lt;&gt;"", "English", IF(Sheet1!AJ310&lt;&gt;"", "Spanish", IF(Sheet1!AK310&lt;&gt;"", "Other","")))</f>
        <v/>
      </c>
      <c r="L310" s="32" t="str">
        <f>IF(Sheet1!AL310&lt;&gt;"","&lt;$20,000",IF(Sheet1!AM310&lt;&gt;"","$20-49K",IF(Sheet1!AN310&lt;&gt;"","$50-100K",IF(Sheet1!AO310&lt;&gt;"","&gt;$100K",""))))</f>
        <v/>
      </c>
      <c r="M310" s="32" t="str">
        <f>IF(Sheet1!AP310="Y", "Yes", IF(Sheet1!AP310="N", "No",""))</f>
        <v/>
      </c>
      <c r="N310" s="51" t="str">
        <f>IF(Sheet1!AQ310="Y", "Yes", IF(Sheet1!AQ310="N", "No",""))</f>
        <v/>
      </c>
      <c r="O310" s="45" t="str">
        <f>IF(Sheet1!AR310="N", 0, IF(Sheet1!AS310&lt;&gt;"", Sheet1!AS310, ""))</f>
        <v/>
      </c>
      <c r="P310" s="45" t="str">
        <f>IF(Sheet1!AT310&lt;&gt;"", "Never", IF(Sheet1!AU310&lt;&gt;"", "Sometimes", IF(Sheet1!AV310&lt;&gt;"", "Often", IF(Sheet1!AW310&lt;&gt;"", "Always",""))))</f>
        <v/>
      </c>
      <c r="Q310" s="45" t="str">
        <f>IF(Sheet1!AX310="Y", "Yes", IF(Sheet1!AX310="N", "No",""))</f>
        <v/>
      </c>
      <c r="R310" s="45" t="str">
        <f>IF(Sheet1!AY310="Y", IF(Sheet1!AZ310&lt;&gt;"", Sheet1!AZ310-Sheet1!DK310+Sheet1!DL310, ""),"")</f>
        <v/>
      </c>
      <c r="S310" s="45" t="str">
        <f>IF(Sheet1!BA310="Y", IF(Sheet1!BB310&lt;&gt;"", Sheet1!BB310-Sheet1!DK310+Sheet1!DL310, ""),"")</f>
        <v/>
      </c>
      <c r="T310" s="45" t="str">
        <f>IF(Sheet1!BC310="Y", IF(Sheet1!BD310&lt;&gt;"", Sheet1!BD310-Sheet1!DK310+Sheet1!DL310, ""),"")</f>
        <v/>
      </c>
      <c r="U310" s="45" t="str">
        <f>IF(Sheet1!BE310="Y", IF(Sheet1!BF310&lt;&gt;"", Sheet1!BF310-Sheet1!DK310+Sheet1!DL310, ""),"")</f>
        <v/>
      </c>
      <c r="V310" s="45" t="str">
        <f>IF(Sheet1!BG310&lt;&gt;"", Sheet1!BG310,"")</f>
        <v/>
      </c>
      <c r="W310" s="45" t="str">
        <f>IF(Sheet1!BH310&lt;&gt;"", Sheet1!BH310,"")</f>
        <v/>
      </c>
      <c r="X310" s="45" t="str">
        <f>IF(Sheet1!BI310&lt;&gt;"", Sheet1!BI310,"")</f>
        <v/>
      </c>
      <c r="Y310" s="45" t="str">
        <f>IF(Sheet1!BJ310="N", 0, IF(Sheet1!BK310&lt;&gt;"", Sheet1!BK310,""))</f>
        <v/>
      </c>
      <c r="Z310" s="45" t="str">
        <f>IF(Sheet1!BK310="N", 0, IF(Sheet1!BL310&lt;&gt;"", Sheet1!BL310,""))</f>
        <v/>
      </c>
      <c r="AA310" s="45" t="str">
        <f>IF(Sheet1!BN310&lt;&gt;"", Sheet1!BN310, "")</f>
        <v/>
      </c>
      <c r="AB310" s="45" t="str">
        <f>IF(Sheet1!BO310="Y", "Yes", IF(Sheet1!BO310="N", "No", IF(Sheet1!BO310="NA", "NA","")))</f>
        <v/>
      </c>
      <c r="AC310" s="45" t="str">
        <f>IF(Sheet1!BO310="N", "No", IF(Sheet1!BO310="NA", "No kids", IF(Sheet1!BP310="Y", "Enough", IF(Sheet1!BP310="N", "Not enough", ""))))</f>
        <v/>
      </c>
      <c r="AD310" s="45" t="str">
        <f>IF(Sheet1!BQ310="Y", "Yes", IF(Sheet1!BQ310="N", "No",""))</f>
        <v/>
      </c>
      <c r="AE310" s="45" t="str">
        <f>IF(Sheet1!BR310&lt;&gt;"", Sheet1!BR310, "")</f>
        <v/>
      </c>
      <c r="AF310" s="45" t="str">
        <f>IF(Sheet1!BS310&lt;&gt;"", "Yes", IF(Sheet1!BT310&lt;&gt;"", "No", IF(Sheet1!BU310&lt;&gt;"", "No surviving parent", IF(Sheet1!BV310&lt;&gt;"", "Don't know",""))))</f>
        <v/>
      </c>
      <c r="AG310" s="45" t="str">
        <f>IF(Sheet1!BW310&lt;&gt;"", "Yes", IF(Sheet1!BX310&lt;&gt;"", "No", IF(Sheet1!BY310&lt;&gt;"", "No surviving parent", IF(Sheet1!BZ310&lt;&gt;"", "Don't know",""))))</f>
        <v/>
      </c>
      <c r="AH310" s="45" t="str">
        <f>IF(Sheet1!CA310&lt;&gt;"", "Yes","")</f>
        <v/>
      </c>
      <c r="AI310" s="45" t="str">
        <f>IF(Sheet1!CB310&lt;&gt;"", "Yes","")</f>
        <v/>
      </c>
      <c r="AJ310" s="45" t="str">
        <f>IF(Sheet1!CC310&lt;&gt;"", "Yes","")</f>
        <v/>
      </c>
      <c r="AK310" s="45" t="str">
        <f>IF(Sheet1!CD310&lt;&gt;"", "Yes","")</f>
        <v/>
      </c>
      <c r="AL310" s="45" t="str">
        <f>IF(Sheet1!CE310&lt;&gt;"", "Yes","")</f>
        <v/>
      </c>
      <c r="AM310" s="45" t="str">
        <f>IF(Sheet1!CF310&lt;&gt;"", Sheet1!CF310, "")</f>
        <v/>
      </c>
      <c r="AN310" s="45" t="str">
        <f>IF(Sheet1!CG310="Y", "Yes", IF(Sheet1!CG310="N", "No",""))</f>
        <v/>
      </c>
      <c r="AO310" s="45" t="str">
        <f>IF(Sheet1!CH310&lt;&gt;"", Sheet1!CH310, "")</f>
        <v/>
      </c>
      <c r="AP310" s="45" t="str">
        <f>IF(Sheet1!CI310&lt;&gt;"", "No family support", IF(Sheet1!CJ310&lt;&gt;"", "A little family support", IF(Sheet1!CK310&lt;&gt;"", "A lot of family support","")))</f>
        <v/>
      </c>
      <c r="AQ310" s="45" t="str">
        <f>IF(Sheet1!CL310&lt;&gt;"", Sheet1!CL310, "")</f>
        <v/>
      </c>
      <c r="AR310" s="45" t="str">
        <f>IF(Sheet1!CM310="Y", "Yes", IF(Sheet1!CM310="N", "No",""))</f>
        <v/>
      </c>
      <c r="AS310" s="45" t="str">
        <f>IF(Sheet1!CN310&lt;&gt;"", "Boys and Girls Club was supportive", "")</f>
        <v/>
      </c>
      <c r="AT310" s="45" t="str">
        <f>IF(Sheet1!CO310&lt;&gt;"", "Supported by Reach program", "")</f>
        <v/>
      </c>
      <c r="AU310" s="45" t="str">
        <f>IF(Sheet1!CP310&lt;&gt;"", "Supported by Girls Inc", "")</f>
        <v/>
      </c>
      <c r="AV310" s="45" t="str">
        <f>IF(Sheet1!CQ310&lt;&gt;"", "Supported by sports teams", "")</f>
        <v/>
      </c>
      <c r="AW310" s="45" t="str">
        <f>IF(Sheet1!CR310&lt;&gt;"", "Supported by other groups", "")</f>
        <v/>
      </c>
      <c r="AX310" s="45" t="str">
        <f>IF(Sheet1!CS310&lt;&gt;"", Sheet1!CS310, "")</f>
        <v/>
      </c>
      <c r="AY310" s="45" t="str">
        <f>IF(Sheet1!CT310="Y", "Yes", IF(Sheet1!CT310="N", "No", ""))</f>
        <v/>
      </c>
      <c r="AZ310" s="45" t="str">
        <f>IF(Sheet1!CU310="Y", "Yes", IF(Sheet1!CU310="N", "No", ""))</f>
        <v/>
      </c>
      <c r="BA310" s="45" t="str">
        <f>IF(Sheet1!CV310&lt;&gt;"", "Yes", "")</f>
        <v/>
      </c>
      <c r="BB310" s="45" t="str">
        <f>IF(Sheet1!CW310&lt;&gt;"", "Yes", "")</f>
        <v/>
      </c>
      <c r="BC310" s="45" t="str">
        <f>IF(Sheet1!CX310&lt;&gt;"", "Yes", "")</f>
        <v/>
      </c>
      <c r="BD310" s="45" t="str">
        <f>IF(Sheet1!CY310&lt;&gt;"", "Yes", "")</f>
        <v/>
      </c>
      <c r="BE310" s="45" t="str">
        <f>IF(Sheet1!CZ310="N", "Didn't see one", IF(Sheet1!CZ310="Y", IF(Sheet1!DA310="Y", "It helped", IF(Sheet1!DA310="N", "It didn't help", "")), ""))</f>
        <v/>
      </c>
      <c r="BF310" s="45" t="str">
        <f>IF(Sheet1!DB310&lt;&gt;"", Sheet1!DB310, "")</f>
        <v/>
      </c>
      <c r="BG310" s="45" t="str">
        <f>IF(Sheet1!DC310="Y", "Yes", IF(Sheet1!DC310="N", "No", ""))</f>
        <v/>
      </c>
      <c r="BH310" s="45" t="str">
        <f>IF(Sheet1!DD310="Y", "Yes", IF(Sheet1!DD310="N", "No", ""))</f>
        <v/>
      </c>
      <c r="BI310" s="45" t="str">
        <f>IF(Sheet1!DE310&lt;&gt;"", "Before", IF(Sheet1!DF310&lt;&gt;"", "After", IF(Sheet1!DG310&lt;&gt;"", "Never in a gang","")))</f>
        <v/>
      </c>
      <c r="BJ310" s="45" t="str">
        <f>IF(Sheet1!DG310&lt;&gt;"", "", IF(Sheet1!DH310&lt;&gt;"", Sheet1!DH310, ""))</f>
        <v/>
      </c>
      <c r="BK310" s="45" t="str">
        <f>IF(Sheet1!DI310="Y", "Yes", IF(Sheet1!DI310="N", "No", ""))</f>
        <v/>
      </c>
      <c r="BL310" s="45" t="str">
        <f>IF(Sheet1!DI310="Y", IF(Sheet1!DJ310&lt;&gt;"", Sheet1!DJ310, ""), "")</f>
        <v/>
      </c>
      <c r="BM310" s="45" t="str">
        <f>IF(Sheet1!DL310&lt;&gt;"", Sheet1!DL310, "")</f>
        <v/>
      </c>
      <c r="BN310" s="45" t="str">
        <f>IF(Sheet1!DM310="Y", "Yes", IF(Sheet1!DM310="N", "No", ""))</f>
        <v/>
      </c>
    </row>
    <row r="311" spans="2:66">
      <c r="B311" s="32" t="str">
        <f>IF(Sheet1!B311="M","Male", IF(Sheet1!B311="F","Female",""))</f>
        <v/>
      </c>
      <c r="C311" s="32" t="str">
        <f>IF(Sheet1!C311&lt;&gt;"","&lt;20",IF(Sheet1!D311&lt;&gt;"","21-30",IF(Sheet1!E311&lt;&gt;"","31-40",(IF(Sheet1!F311&lt;&gt;"","41-50",IF(Sheet1!G311&lt;&gt;"","50+",""))))))</f>
        <v/>
      </c>
      <c r="D311" s="32" t="str">
        <f>IF(Sheet1!H311&lt;&gt;"","Latino",IF(Sheet1!I311&lt;&gt;"", "White", IF(Sheet1!J311&lt;&gt;"", "Asian", IF(Sheet1!K311&lt;&gt;"", "African-American",IF(Sheet1!L311&lt;&gt;"", "Other","")))))</f>
        <v/>
      </c>
      <c r="E311" s="32" t="str">
        <f>IF(Sheet1!M311="N","No",IF(Sheet1!M311="Y","Yes",""))</f>
        <v/>
      </c>
      <c r="F311" s="32" t="str">
        <f>IF(Sheet1!N311&lt;&gt;"","Primary",IF(Sheet1!O311&lt;&gt;"","Middle",IF(Sheet1!P311&lt;&gt;"","Some HS",IF(Sheet1!Q311&lt;&gt;"","HS Diploma",IF(Sheet1!R311&lt;&gt;"","Some College",IF(Sheet1!S311&lt;&gt;"","College Diploma",""))))))</f>
        <v/>
      </c>
      <c r="G311" s="32" t="str">
        <f>IF(Sheet1!U311&lt;&gt;"", "&lt;5", IF(Sheet1!V311&lt;&gt;"", "5-19", IF(Sheet1!W311&lt;&gt;"", "20-40", IF(Sheet1!X311&lt;&gt;"", "&gt;40",""))))</f>
        <v/>
      </c>
      <c r="H311" s="32" t="str">
        <f>IF(Sheet1!Y311&lt;&gt;"", "Parents", IF(Sheet1!Z311&lt;&gt;"", "Illegal Activity", IF(Sheet1!AA311&lt;&gt;"", "Gov't Support", IF(Sheet1!AB311&lt;&gt;"", "Other",""))))</f>
        <v/>
      </c>
      <c r="I311" s="32" t="str">
        <f>IF(Sheet1!AC311="Y", "Yes", IF(Sheet1!AC311="N", "No", ""))</f>
        <v/>
      </c>
      <c r="J311" s="32" t="str">
        <f>IF(Sheet1!AD311="N", "0", IF(Sheet1!AE311&lt;&gt;"", "1", IF(Sheet1!AF311&lt;&gt;"", "2-3", IF(Sheet1!AG311&lt;&gt;"", "4-6", IF(Sheet1!AH311&lt;&gt;"", "7+","")))))</f>
        <v/>
      </c>
      <c r="K311" s="32" t="str">
        <f>IF(Sheet1!AI311&lt;&gt;"", "English", IF(Sheet1!AJ311&lt;&gt;"", "Spanish", IF(Sheet1!AK311&lt;&gt;"", "Other","")))</f>
        <v/>
      </c>
      <c r="L311" s="32" t="str">
        <f>IF(Sheet1!AL311&lt;&gt;"","&lt;$20,000",IF(Sheet1!AM311&lt;&gt;"","$20-49K",IF(Sheet1!AN311&lt;&gt;"","$50-100K",IF(Sheet1!AO311&lt;&gt;"","&gt;$100K",""))))</f>
        <v/>
      </c>
      <c r="M311" s="32" t="str">
        <f>IF(Sheet1!AP311="Y", "Yes", IF(Sheet1!AP311="N", "No",""))</f>
        <v/>
      </c>
      <c r="N311" s="51" t="str">
        <f>IF(Sheet1!AQ311="Y", "Yes", IF(Sheet1!AQ311="N", "No",""))</f>
        <v/>
      </c>
      <c r="O311" s="45" t="str">
        <f>IF(Sheet1!AR311="N", 0, IF(Sheet1!AS311&lt;&gt;"", Sheet1!AS311, ""))</f>
        <v/>
      </c>
      <c r="P311" s="45" t="str">
        <f>IF(Sheet1!AT311&lt;&gt;"", "Never", IF(Sheet1!AU311&lt;&gt;"", "Sometimes", IF(Sheet1!AV311&lt;&gt;"", "Often", IF(Sheet1!AW311&lt;&gt;"", "Always",""))))</f>
        <v/>
      </c>
      <c r="Q311" s="45" t="str">
        <f>IF(Sheet1!AX311="Y", "Yes", IF(Sheet1!AX311="N", "No",""))</f>
        <v/>
      </c>
      <c r="R311" s="45" t="str">
        <f>IF(Sheet1!AY311="Y", IF(Sheet1!AZ311&lt;&gt;"", Sheet1!AZ311-Sheet1!DK311+Sheet1!DL311, ""),"")</f>
        <v/>
      </c>
      <c r="S311" s="45" t="str">
        <f>IF(Sheet1!BA311="Y", IF(Sheet1!BB311&lt;&gt;"", Sheet1!BB311-Sheet1!DK311+Sheet1!DL311, ""),"")</f>
        <v/>
      </c>
      <c r="T311" s="45" t="str">
        <f>IF(Sheet1!BC311="Y", IF(Sheet1!BD311&lt;&gt;"", Sheet1!BD311-Sheet1!DK311+Sheet1!DL311, ""),"")</f>
        <v/>
      </c>
      <c r="U311" s="45" t="str">
        <f>IF(Sheet1!BE311="Y", IF(Sheet1!BF311&lt;&gt;"", Sheet1!BF311-Sheet1!DK311+Sheet1!DL311, ""),"")</f>
        <v/>
      </c>
      <c r="V311" s="45" t="str">
        <f>IF(Sheet1!BG311&lt;&gt;"", Sheet1!BG311,"")</f>
        <v/>
      </c>
      <c r="W311" s="45" t="str">
        <f>IF(Sheet1!BH311&lt;&gt;"", Sheet1!BH311,"")</f>
        <v/>
      </c>
      <c r="X311" s="45" t="str">
        <f>IF(Sheet1!BI311&lt;&gt;"", Sheet1!BI311,"")</f>
        <v/>
      </c>
      <c r="Y311" s="45" t="str">
        <f>IF(Sheet1!BJ311="N", 0, IF(Sheet1!BK311&lt;&gt;"", Sheet1!BK311,""))</f>
        <v/>
      </c>
      <c r="Z311" s="45" t="str">
        <f>IF(Sheet1!BK311="N", 0, IF(Sheet1!BL311&lt;&gt;"", Sheet1!BL311,""))</f>
        <v/>
      </c>
      <c r="AA311" s="45" t="str">
        <f>IF(Sheet1!BN311&lt;&gt;"", Sheet1!BN311, "")</f>
        <v/>
      </c>
      <c r="AB311" s="45" t="str">
        <f>IF(Sheet1!BO311="Y", "Yes", IF(Sheet1!BO311="N", "No", IF(Sheet1!BO311="NA", "NA","")))</f>
        <v/>
      </c>
      <c r="AC311" s="45" t="str">
        <f>IF(Sheet1!BO311="N", "No", IF(Sheet1!BO311="NA", "No kids", IF(Sheet1!BP311="Y", "Enough", IF(Sheet1!BP311="N", "Not enough", ""))))</f>
        <v/>
      </c>
      <c r="AD311" s="45" t="str">
        <f>IF(Sheet1!BQ311="Y", "Yes", IF(Sheet1!BQ311="N", "No",""))</f>
        <v/>
      </c>
      <c r="AE311" s="45" t="str">
        <f>IF(Sheet1!BR311&lt;&gt;"", Sheet1!BR311, "")</f>
        <v/>
      </c>
      <c r="AF311" s="45" t="str">
        <f>IF(Sheet1!BS311&lt;&gt;"", "Yes", IF(Sheet1!BT311&lt;&gt;"", "No", IF(Sheet1!BU311&lt;&gt;"", "No surviving parent", IF(Sheet1!BV311&lt;&gt;"", "Don't know",""))))</f>
        <v/>
      </c>
      <c r="AG311" s="45" t="str">
        <f>IF(Sheet1!BW311&lt;&gt;"", "Yes", IF(Sheet1!BX311&lt;&gt;"", "No", IF(Sheet1!BY311&lt;&gt;"", "No surviving parent", IF(Sheet1!BZ311&lt;&gt;"", "Don't know",""))))</f>
        <v/>
      </c>
      <c r="AH311" s="45" t="str">
        <f>IF(Sheet1!CA311&lt;&gt;"", "Yes","")</f>
        <v/>
      </c>
      <c r="AI311" s="45" t="str">
        <f>IF(Sheet1!CB311&lt;&gt;"", "Yes","")</f>
        <v/>
      </c>
      <c r="AJ311" s="45" t="str">
        <f>IF(Sheet1!CC311&lt;&gt;"", "Yes","")</f>
        <v/>
      </c>
      <c r="AK311" s="45" t="str">
        <f>IF(Sheet1!CD311&lt;&gt;"", "Yes","")</f>
        <v/>
      </c>
      <c r="AL311" s="45" t="str">
        <f>IF(Sheet1!CE311&lt;&gt;"", "Yes","")</f>
        <v/>
      </c>
      <c r="AM311" s="45" t="str">
        <f>IF(Sheet1!CF311&lt;&gt;"", Sheet1!CF311, "")</f>
        <v/>
      </c>
      <c r="AN311" s="45" t="str">
        <f>IF(Sheet1!CG311="Y", "Yes", IF(Sheet1!CG311="N", "No",""))</f>
        <v/>
      </c>
      <c r="AO311" s="45" t="str">
        <f>IF(Sheet1!CH311&lt;&gt;"", Sheet1!CH311, "")</f>
        <v/>
      </c>
      <c r="AP311" s="45" t="str">
        <f>IF(Sheet1!CI311&lt;&gt;"", "No family support", IF(Sheet1!CJ311&lt;&gt;"", "A little family support", IF(Sheet1!CK311&lt;&gt;"", "A lot of family support","")))</f>
        <v/>
      </c>
      <c r="AQ311" s="45" t="str">
        <f>IF(Sheet1!CL311&lt;&gt;"", Sheet1!CL311, "")</f>
        <v/>
      </c>
      <c r="AR311" s="45" t="str">
        <f>IF(Sheet1!CM311="Y", "Yes", IF(Sheet1!CM311="N", "No",""))</f>
        <v/>
      </c>
      <c r="AS311" s="45" t="str">
        <f>IF(Sheet1!CN311&lt;&gt;"", "Boys and Girls Club was supportive", "")</f>
        <v/>
      </c>
      <c r="AT311" s="45" t="str">
        <f>IF(Sheet1!CO311&lt;&gt;"", "Supported by Reach program", "")</f>
        <v/>
      </c>
      <c r="AU311" s="45" t="str">
        <f>IF(Sheet1!CP311&lt;&gt;"", "Supported by Girls Inc", "")</f>
        <v/>
      </c>
      <c r="AV311" s="45" t="str">
        <f>IF(Sheet1!CQ311&lt;&gt;"", "Supported by sports teams", "")</f>
        <v/>
      </c>
      <c r="AW311" s="45" t="str">
        <f>IF(Sheet1!CR311&lt;&gt;"", "Supported by other groups", "")</f>
        <v/>
      </c>
      <c r="AX311" s="45" t="str">
        <f>IF(Sheet1!CS311&lt;&gt;"", Sheet1!CS311, "")</f>
        <v/>
      </c>
      <c r="AY311" s="45" t="str">
        <f>IF(Sheet1!CT311="Y", "Yes", IF(Sheet1!CT311="N", "No", ""))</f>
        <v/>
      </c>
      <c r="AZ311" s="45" t="str">
        <f>IF(Sheet1!CU311="Y", "Yes", IF(Sheet1!CU311="N", "No", ""))</f>
        <v/>
      </c>
      <c r="BA311" s="45" t="str">
        <f>IF(Sheet1!CV311&lt;&gt;"", "Yes", "")</f>
        <v/>
      </c>
      <c r="BB311" s="45" t="str">
        <f>IF(Sheet1!CW311&lt;&gt;"", "Yes", "")</f>
        <v/>
      </c>
      <c r="BC311" s="45" t="str">
        <f>IF(Sheet1!CX311&lt;&gt;"", "Yes", "")</f>
        <v/>
      </c>
      <c r="BD311" s="45" t="str">
        <f>IF(Sheet1!CY311&lt;&gt;"", "Yes", "")</f>
        <v/>
      </c>
      <c r="BE311" s="45" t="str">
        <f>IF(Sheet1!CZ311="N", "Didn't see one", IF(Sheet1!CZ311="Y", IF(Sheet1!DA311="Y", "It helped", IF(Sheet1!DA311="N", "It didn't help", "")), ""))</f>
        <v/>
      </c>
      <c r="BF311" s="45" t="str">
        <f>IF(Sheet1!DB311&lt;&gt;"", Sheet1!DB311, "")</f>
        <v/>
      </c>
      <c r="BG311" s="45" t="str">
        <f>IF(Sheet1!DC311="Y", "Yes", IF(Sheet1!DC311="N", "No", ""))</f>
        <v/>
      </c>
      <c r="BH311" s="45" t="str">
        <f>IF(Sheet1!DD311="Y", "Yes", IF(Sheet1!DD311="N", "No", ""))</f>
        <v/>
      </c>
      <c r="BI311" s="45" t="str">
        <f>IF(Sheet1!DE311&lt;&gt;"", "Before", IF(Sheet1!DF311&lt;&gt;"", "After", IF(Sheet1!DG311&lt;&gt;"", "Never in a gang","")))</f>
        <v/>
      </c>
      <c r="BJ311" s="45" t="str">
        <f>IF(Sheet1!DG311&lt;&gt;"", "", IF(Sheet1!DH311&lt;&gt;"", Sheet1!DH311, ""))</f>
        <v/>
      </c>
      <c r="BK311" s="45" t="str">
        <f>IF(Sheet1!DI311="Y", "Yes", IF(Sheet1!DI311="N", "No", ""))</f>
        <v/>
      </c>
      <c r="BL311" s="45" t="str">
        <f>IF(Sheet1!DI311="Y", IF(Sheet1!DJ311&lt;&gt;"", Sheet1!DJ311, ""), "")</f>
        <v/>
      </c>
      <c r="BM311" s="45" t="str">
        <f>IF(Sheet1!DL311&lt;&gt;"", Sheet1!DL311, "")</f>
        <v/>
      </c>
      <c r="BN311" s="45" t="str">
        <f>IF(Sheet1!DM311="Y", "Yes", IF(Sheet1!DM311="N", "No", ""))</f>
        <v/>
      </c>
    </row>
    <row r="312" spans="2:66">
      <c r="B312" s="32" t="str">
        <f>IF(Sheet1!B312="M","Male", IF(Sheet1!B312="F","Female",""))</f>
        <v/>
      </c>
      <c r="C312" s="32" t="str">
        <f>IF(Sheet1!C312&lt;&gt;"","&lt;20",IF(Sheet1!D312&lt;&gt;"","21-30",IF(Sheet1!E312&lt;&gt;"","31-40",(IF(Sheet1!F312&lt;&gt;"","41-50",IF(Sheet1!G312&lt;&gt;"","50+",""))))))</f>
        <v/>
      </c>
      <c r="D312" s="32" t="str">
        <f>IF(Sheet1!H312&lt;&gt;"","Latino",IF(Sheet1!I312&lt;&gt;"", "White", IF(Sheet1!J312&lt;&gt;"", "Asian", IF(Sheet1!K312&lt;&gt;"", "African-American",IF(Sheet1!L312&lt;&gt;"", "Other","")))))</f>
        <v/>
      </c>
      <c r="E312" s="32" t="str">
        <f>IF(Sheet1!M312="N","No",IF(Sheet1!M312="Y","Yes",""))</f>
        <v/>
      </c>
      <c r="F312" s="32" t="str">
        <f>IF(Sheet1!N312&lt;&gt;"","Primary",IF(Sheet1!O312&lt;&gt;"","Middle",IF(Sheet1!P312&lt;&gt;"","Some HS",IF(Sheet1!Q312&lt;&gt;"","HS Diploma",IF(Sheet1!R312&lt;&gt;"","Some College",IF(Sheet1!S312&lt;&gt;"","College Diploma",""))))))</f>
        <v/>
      </c>
      <c r="G312" s="32" t="str">
        <f>IF(Sheet1!U312&lt;&gt;"", "&lt;5", IF(Sheet1!V312&lt;&gt;"", "5-19", IF(Sheet1!W312&lt;&gt;"", "20-40", IF(Sheet1!X312&lt;&gt;"", "&gt;40",""))))</f>
        <v/>
      </c>
      <c r="H312" s="32" t="str">
        <f>IF(Sheet1!Y312&lt;&gt;"", "Parents", IF(Sheet1!Z312&lt;&gt;"", "Illegal Activity", IF(Sheet1!AA312&lt;&gt;"", "Gov't Support", IF(Sheet1!AB312&lt;&gt;"", "Other",""))))</f>
        <v/>
      </c>
      <c r="I312" s="32" t="str">
        <f>IF(Sheet1!AC312="Y", "Yes", IF(Sheet1!AC312="N", "No", ""))</f>
        <v/>
      </c>
      <c r="J312" s="32" t="str">
        <f>IF(Sheet1!AD312="N", "0", IF(Sheet1!AE312&lt;&gt;"", "1", IF(Sheet1!AF312&lt;&gt;"", "2-3", IF(Sheet1!AG312&lt;&gt;"", "4-6", IF(Sheet1!AH312&lt;&gt;"", "7+","")))))</f>
        <v/>
      </c>
      <c r="K312" s="32" t="str">
        <f>IF(Sheet1!AI312&lt;&gt;"", "English", IF(Sheet1!AJ312&lt;&gt;"", "Spanish", IF(Sheet1!AK312&lt;&gt;"", "Other","")))</f>
        <v/>
      </c>
      <c r="L312" s="32" t="str">
        <f>IF(Sheet1!AL312&lt;&gt;"","&lt;$20,000",IF(Sheet1!AM312&lt;&gt;"","$20-49K",IF(Sheet1!AN312&lt;&gt;"","$50-100K",IF(Sheet1!AO312&lt;&gt;"","&gt;$100K",""))))</f>
        <v/>
      </c>
      <c r="M312" s="32" t="str">
        <f>IF(Sheet1!AP312="Y", "Yes", IF(Sheet1!AP312="N", "No",""))</f>
        <v/>
      </c>
      <c r="N312" s="51" t="str">
        <f>IF(Sheet1!AQ312="Y", "Yes", IF(Sheet1!AQ312="N", "No",""))</f>
        <v/>
      </c>
      <c r="O312" s="45" t="str">
        <f>IF(Sheet1!AR312="N", 0, IF(Sheet1!AS312&lt;&gt;"", Sheet1!AS312, ""))</f>
        <v/>
      </c>
      <c r="P312" s="45" t="str">
        <f>IF(Sheet1!AT312&lt;&gt;"", "Never", IF(Sheet1!AU312&lt;&gt;"", "Sometimes", IF(Sheet1!AV312&lt;&gt;"", "Often", IF(Sheet1!AW312&lt;&gt;"", "Always",""))))</f>
        <v/>
      </c>
      <c r="Q312" s="45" t="str">
        <f>IF(Sheet1!AX312="Y", "Yes", IF(Sheet1!AX312="N", "No",""))</f>
        <v/>
      </c>
      <c r="R312" s="45" t="str">
        <f>IF(Sheet1!AY312="Y", IF(Sheet1!AZ312&lt;&gt;"", Sheet1!AZ312-Sheet1!DK312+Sheet1!DL312, ""),"")</f>
        <v/>
      </c>
      <c r="S312" s="45" t="str">
        <f>IF(Sheet1!BA312="Y", IF(Sheet1!BB312&lt;&gt;"", Sheet1!BB312-Sheet1!DK312+Sheet1!DL312, ""),"")</f>
        <v/>
      </c>
      <c r="T312" s="45" t="str">
        <f>IF(Sheet1!BC312="Y", IF(Sheet1!BD312&lt;&gt;"", Sheet1!BD312-Sheet1!DK312+Sheet1!DL312, ""),"")</f>
        <v/>
      </c>
      <c r="U312" s="45" t="str">
        <f>IF(Sheet1!BE312="Y", IF(Sheet1!BF312&lt;&gt;"", Sheet1!BF312-Sheet1!DK312+Sheet1!DL312, ""),"")</f>
        <v/>
      </c>
      <c r="V312" s="45" t="str">
        <f>IF(Sheet1!BG312&lt;&gt;"", Sheet1!BG312,"")</f>
        <v/>
      </c>
      <c r="W312" s="45" t="str">
        <f>IF(Sheet1!BH312&lt;&gt;"", Sheet1!BH312,"")</f>
        <v/>
      </c>
      <c r="X312" s="45" t="str">
        <f>IF(Sheet1!BI312&lt;&gt;"", Sheet1!BI312,"")</f>
        <v/>
      </c>
      <c r="Y312" s="45" t="str">
        <f>IF(Sheet1!BJ312="N", 0, IF(Sheet1!BK312&lt;&gt;"", Sheet1!BK312,""))</f>
        <v/>
      </c>
      <c r="Z312" s="45" t="str">
        <f>IF(Sheet1!BK312="N", 0, IF(Sheet1!BL312&lt;&gt;"", Sheet1!BL312,""))</f>
        <v/>
      </c>
      <c r="AA312" s="45" t="str">
        <f>IF(Sheet1!BN312&lt;&gt;"", Sheet1!BN312, "")</f>
        <v/>
      </c>
      <c r="AB312" s="45" t="str">
        <f>IF(Sheet1!BO312="Y", "Yes", IF(Sheet1!BO312="N", "No", IF(Sheet1!BO312="NA", "NA","")))</f>
        <v/>
      </c>
      <c r="AC312" s="45" t="str">
        <f>IF(Sheet1!BO312="N", "No", IF(Sheet1!BO312="NA", "No kids", IF(Sheet1!BP312="Y", "Enough", IF(Sheet1!BP312="N", "Not enough", ""))))</f>
        <v/>
      </c>
      <c r="AD312" s="45" t="str">
        <f>IF(Sheet1!BQ312="Y", "Yes", IF(Sheet1!BQ312="N", "No",""))</f>
        <v/>
      </c>
      <c r="AE312" s="45" t="str">
        <f>IF(Sheet1!BR312&lt;&gt;"", Sheet1!BR312, "")</f>
        <v/>
      </c>
      <c r="AF312" s="45" t="str">
        <f>IF(Sheet1!BS312&lt;&gt;"", "Yes", IF(Sheet1!BT312&lt;&gt;"", "No", IF(Sheet1!BU312&lt;&gt;"", "No surviving parent", IF(Sheet1!BV312&lt;&gt;"", "Don't know",""))))</f>
        <v/>
      </c>
      <c r="AG312" s="45" t="str">
        <f>IF(Sheet1!BW312&lt;&gt;"", "Yes", IF(Sheet1!BX312&lt;&gt;"", "No", IF(Sheet1!BY312&lt;&gt;"", "No surviving parent", IF(Sheet1!BZ312&lt;&gt;"", "Don't know",""))))</f>
        <v/>
      </c>
      <c r="AH312" s="45" t="str">
        <f>IF(Sheet1!CA312&lt;&gt;"", "Yes","")</f>
        <v/>
      </c>
      <c r="AI312" s="45" t="str">
        <f>IF(Sheet1!CB312&lt;&gt;"", "Yes","")</f>
        <v/>
      </c>
      <c r="AJ312" s="45" t="str">
        <f>IF(Sheet1!CC312&lt;&gt;"", "Yes","")</f>
        <v/>
      </c>
      <c r="AK312" s="45" t="str">
        <f>IF(Sheet1!CD312&lt;&gt;"", "Yes","")</f>
        <v/>
      </c>
      <c r="AL312" s="45" t="str">
        <f>IF(Sheet1!CE312&lt;&gt;"", "Yes","")</f>
        <v/>
      </c>
      <c r="AM312" s="45" t="str">
        <f>IF(Sheet1!CF312&lt;&gt;"", Sheet1!CF312, "")</f>
        <v/>
      </c>
      <c r="AN312" s="45" t="str">
        <f>IF(Sheet1!CG312="Y", "Yes", IF(Sheet1!CG312="N", "No",""))</f>
        <v/>
      </c>
      <c r="AO312" s="45" t="str">
        <f>IF(Sheet1!CH312&lt;&gt;"", Sheet1!CH312, "")</f>
        <v/>
      </c>
      <c r="AP312" s="45" t="str">
        <f>IF(Sheet1!CI312&lt;&gt;"", "No family support", IF(Sheet1!CJ312&lt;&gt;"", "A little family support", IF(Sheet1!CK312&lt;&gt;"", "A lot of family support","")))</f>
        <v/>
      </c>
      <c r="AQ312" s="45" t="str">
        <f>IF(Sheet1!CL312&lt;&gt;"", Sheet1!CL312, "")</f>
        <v/>
      </c>
      <c r="AR312" s="45" t="str">
        <f>IF(Sheet1!CM312="Y", "Yes", IF(Sheet1!CM312="N", "No",""))</f>
        <v/>
      </c>
      <c r="AS312" s="45" t="str">
        <f>IF(Sheet1!CN312&lt;&gt;"", "Boys and Girls Club was supportive", "")</f>
        <v/>
      </c>
      <c r="AT312" s="45" t="str">
        <f>IF(Sheet1!CO312&lt;&gt;"", "Supported by Reach program", "")</f>
        <v/>
      </c>
      <c r="AU312" s="45" t="str">
        <f>IF(Sheet1!CP312&lt;&gt;"", "Supported by Girls Inc", "")</f>
        <v/>
      </c>
      <c r="AV312" s="45" t="str">
        <f>IF(Sheet1!CQ312&lt;&gt;"", "Supported by sports teams", "")</f>
        <v/>
      </c>
      <c r="AW312" s="45" t="str">
        <f>IF(Sheet1!CR312&lt;&gt;"", "Supported by other groups", "")</f>
        <v/>
      </c>
      <c r="AX312" s="45" t="str">
        <f>IF(Sheet1!CS312&lt;&gt;"", Sheet1!CS312, "")</f>
        <v/>
      </c>
      <c r="AY312" s="45" t="str">
        <f>IF(Sheet1!CT312="Y", "Yes", IF(Sheet1!CT312="N", "No", ""))</f>
        <v/>
      </c>
      <c r="AZ312" s="45" t="str">
        <f>IF(Sheet1!CU312="Y", "Yes", IF(Sheet1!CU312="N", "No", ""))</f>
        <v/>
      </c>
      <c r="BA312" s="45" t="str">
        <f>IF(Sheet1!CV312&lt;&gt;"", "Yes", "")</f>
        <v/>
      </c>
      <c r="BB312" s="45" t="str">
        <f>IF(Sheet1!CW312&lt;&gt;"", "Yes", "")</f>
        <v/>
      </c>
      <c r="BC312" s="45" t="str">
        <f>IF(Sheet1!CX312&lt;&gt;"", "Yes", "")</f>
        <v/>
      </c>
      <c r="BD312" s="45" t="str">
        <f>IF(Sheet1!CY312&lt;&gt;"", "Yes", "")</f>
        <v/>
      </c>
      <c r="BE312" s="45" t="str">
        <f>IF(Sheet1!CZ312="N", "Didn't see one", IF(Sheet1!CZ312="Y", IF(Sheet1!DA312="Y", "It helped", IF(Sheet1!DA312="N", "It didn't help", "")), ""))</f>
        <v/>
      </c>
      <c r="BF312" s="45" t="str">
        <f>IF(Sheet1!DB312&lt;&gt;"", Sheet1!DB312, "")</f>
        <v/>
      </c>
      <c r="BG312" s="45" t="str">
        <f>IF(Sheet1!DC312="Y", "Yes", IF(Sheet1!DC312="N", "No", ""))</f>
        <v/>
      </c>
      <c r="BH312" s="45" t="str">
        <f>IF(Sheet1!DD312="Y", "Yes", IF(Sheet1!DD312="N", "No", ""))</f>
        <v/>
      </c>
      <c r="BI312" s="45" t="str">
        <f>IF(Sheet1!DE312&lt;&gt;"", "Before", IF(Sheet1!DF312&lt;&gt;"", "After", IF(Sheet1!DG312&lt;&gt;"", "Never in a gang","")))</f>
        <v/>
      </c>
      <c r="BJ312" s="45" t="str">
        <f>IF(Sheet1!DG312&lt;&gt;"", "", IF(Sheet1!DH312&lt;&gt;"", Sheet1!DH312, ""))</f>
        <v/>
      </c>
      <c r="BK312" s="45" t="str">
        <f>IF(Sheet1!DI312="Y", "Yes", IF(Sheet1!DI312="N", "No", ""))</f>
        <v/>
      </c>
      <c r="BL312" s="45" t="str">
        <f>IF(Sheet1!DI312="Y", IF(Sheet1!DJ312&lt;&gt;"", Sheet1!DJ312, ""), "")</f>
        <v/>
      </c>
      <c r="BM312" s="45" t="str">
        <f>IF(Sheet1!DL312&lt;&gt;"", Sheet1!DL312, "")</f>
        <v/>
      </c>
      <c r="BN312" s="45" t="str">
        <f>IF(Sheet1!DM312="Y", "Yes", IF(Sheet1!DM312="N", "No", ""))</f>
        <v/>
      </c>
    </row>
    <row r="313" spans="2:66">
      <c r="B313" s="32" t="str">
        <f>IF(Sheet1!B313="M","Male", IF(Sheet1!B313="F","Female",""))</f>
        <v/>
      </c>
      <c r="C313" s="32" t="str">
        <f>IF(Sheet1!C313&lt;&gt;"","&lt;20",IF(Sheet1!D313&lt;&gt;"","21-30",IF(Sheet1!E313&lt;&gt;"","31-40",(IF(Sheet1!F313&lt;&gt;"","41-50",IF(Sheet1!G313&lt;&gt;"","50+",""))))))</f>
        <v/>
      </c>
      <c r="D313" s="32" t="str">
        <f>IF(Sheet1!H313&lt;&gt;"","Latino",IF(Sheet1!I313&lt;&gt;"", "White", IF(Sheet1!J313&lt;&gt;"", "Asian", IF(Sheet1!K313&lt;&gt;"", "African-American",IF(Sheet1!L313&lt;&gt;"", "Other","")))))</f>
        <v/>
      </c>
      <c r="E313" s="32" t="str">
        <f>IF(Sheet1!M313="N","No",IF(Sheet1!M313="Y","Yes",""))</f>
        <v/>
      </c>
      <c r="F313" s="32" t="str">
        <f>IF(Sheet1!N313&lt;&gt;"","Primary",IF(Sheet1!O313&lt;&gt;"","Middle",IF(Sheet1!P313&lt;&gt;"","Some HS",IF(Sheet1!Q313&lt;&gt;"","HS Diploma",IF(Sheet1!R313&lt;&gt;"","Some College",IF(Sheet1!S313&lt;&gt;"","College Diploma",""))))))</f>
        <v/>
      </c>
      <c r="G313" s="32" t="str">
        <f>IF(Sheet1!U313&lt;&gt;"", "&lt;5", IF(Sheet1!V313&lt;&gt;"", "5-19", IF(Sheet1!W313&lt;&gt;"", "20-40", IF(Sheet1!X313&lt;&gt;"", "&gt;40",""))))</f>
        <v/>
      </c>
      <c r="H313" s="32" t="str">
        <f>IF(Sheet1!Y313&lt;&gt;"", "Parents", IF(Sheet1!Z313&lt;&gt;"", "Illegal Activity", IF(Sheet1!AA313&lt;&gt;"", "Gov't Support", IF(Sheet1!AB313&lt;&gt;"", "Other",""))))</f>
        <v/>
      </c>
      <c r="I313" s="32" t="str">
        <f>IF(Sheet1!AC313="Y", "Yes", IF(Sheet1!AC313="N", "No", ""))</f>
        <v/>
      </c>
      <c r="J313" s="32" t="str">
        <f>IF(Sheet1!AD313="N", "0", IF(Sheet1!AE313&lt;&gt;"", "1", IF(Sheet1!AF313&lt;&gt;"", "2-3", IF(Sheet1!AG313&lt;&gt;"", "4-6", IF(Sheet1!AH313&lt;&gt;"", "7+","")))))</f>
        <v/>
      </c>
      <c r="K313" s="32" t="str">
        <f>IF(Sheet1!AI313&lt;&gt;"", "English", IF(Sheet1!AJ313&lt;&gt;"", "Spanish", IF(Sheet1!AK313&lt;&gt;"", "Other","")))</f>
        <v/>
      </c>
      <c r="L313" s="32" t="str">
        <f>IF(Sheet1!AL313&lt;&gt;"","&lt;$20,000",IF(Sheet1!AM313&lt;&gt;"","$20-49K",IF(Sheet1!AN313&lt;&gt;"","$50-100K",IF(Sheet1!AO313&lt;&gt;"","&gt;$100K",""))))</f>
        <v/>
      </c>
      <c r="M313" s="32" t="str">
        <f>IF(Sheet1!AP313="Y", "Yes", IF(Sheet1!AP313="N", "No",""))</f>
        <v/>
      </c>
      <c r="N313" s="51" t="str">
        <f>IF(Sheet1!AQ313="Y", "Yes", IF(Sheet1!AQ313="N", "No",""))</f>
        <v/>
      </c>
      <c r="O313" s="45" t="str">
        <f>IF(Sheet1!AR313="N", 0, IF(Sheet1!AS313&lt;&gt;"", Sheet1!AS313, ""))</f>
        <v/>
      </c>
      <c r="P313" s="45" t="str">
        <f>IF(Sheet1!AT313&lt;&gt;"", "Never", IF(Sheet1!AU313&lt;&gt;"", "Sometimes", IF(Sheet1!AV313&lt;&gt;"", "Often", IF(Sheet1!AW313&lt;&gt;"", "Always",""))))</f>
        <v/>
      </c>
      <c r="Q313" s="45" t="str">
        <f>IF(Sheet1!AX313="Y", "Yes", IF(Sheet1!AX313="N", "No",""))</f>
        <v/>
      </c>
      <c r="R313" s="45" t="str">
        <f>IF(Sheet1!AY313="Y", IF(Sheet1!AZ313&lt;&gt;"", Sheet1!AZ313-Sheet1!DK313+Sheet1!DL313, ""),"")</f>
        <v/>
      </c>
      <c r="S313" s="45" t="str">
        <f>IF(Sheet1!BA313="Y", IF(Sheet1!BB313&lt;&gt;"", Sheet1!BB313-Sheet1!DK313+Sheet1!DL313, ""),"")</f>
        <v/>
      </c>
      <c r="T313" s="45" t="str">
        <f>IF(Sheet1!BC313="Y", IF(Sheet1!BD313&lt;&gt;"", Sheet1!BD313-Sheet1!DK313+Sheet1!DL313, ""),"")</f>
        <v/>
      </c>
      <c r="U313" s="45" t="str">
        <f>IF(Sheet1!BE313="Y", IF(Sheet1!BF313&lt;&gt;"", Sheet1!BF313-Sheet1!DK313+Sheet1!DL313, ""),"")</f>
        <v/>
      </c>
      <c r="V313" s="45" t="str">
        <f>IF(Sheet1!BG313&lt;&gt;"", Sheet1!BG313,"")</f>
        <v/>
      </c>
      <c r="W313" s="45" t="str">
        <f>IF(Sheet1!BH313&lt;&gt;"", Sheet1!BH313,"")</f>
        <v/>
      </c>
      <c r="X313" s="45" t="str">
        <f>IF(Sheet1!BI313&lt;&gt;"", Sheet1!BI313,"")</f>
        <v/>
      </c>
      <c r="Y313" s="45" t="str">
        <f>IF(Sheet1!BJ313="N", 0, IF(Sheet1!BK313&lt;&gt;"", Sheet1!BK313,""))</f>
        <v/>
      </c>
      <c r="Z313" s="45" t="str">
        <f>IF(Sheet1!BK313="N", 0, IF(Sheet1!BL313&lt;&gt;"", Sheet1!BL313,""))</f>
        <v/>
      </c>
      <c r="AA313" s="45" t="str">
        <f>IF(Sheet1!BN313&lt;&gt;"", Sheet1!BN313, "")</f>
        <v/>
      </c>
      <c r="AB313" s="45" t="str">
        <f>IF(Sheet1!BO313="Y", "Yes", IF(Sheet1!BO313="N", "No", IF(Sheet1!BO313="NA", "NA","")))</f>
        <v/>
      </c>
      <c r="AC313" s="45" t="str">
        <f>IF(Sheet1!BO313="N", "No", IF(Sheet1!BO313="NA", "No kids", IF(Sheet1!BP313="Y", "Enough", IF(Sheet1!BP313="N", "Not enough", ""))))</f>
        <v/>
      </c>
      <c r="AD313" s="45" t="str">
        <f>IF(Sheet1!BQ313="Y", "Yes", IF(Sheet1!BQ313="N", "No",""))</f>
        <v/>
      </c>
      <c r="AE313" s="45" t="str">
        <f>IF(Sheet1!BR313&lt;&gt;"", Sheet1!BR313, "")</f>
        <v/>
      </c>
      <c r="AF313" s="45" t="str">
        <f>IF(Sheet1!BS313&lt;&gt;"", "Yes", IF(Sheet1!BT313&lt;&gt;"", "No", IF(Sheet1!BU313&lt;&gt;"", "No surviving parent", IF(Sheet1!BV313&lt;&gt;"", "Don't know",""))))</f>
        <v/>
      </c>
      <c r="AG313" s="45" t="str">
        <f>IF(Sheet1!BW313&lt;&gt;"", "Yes", IF(Sheet1!BX313&lt;&gt;"", "No", IF(Sheet1!BY313&lt;&gt;"", "No surviving parent", IF(Sheet1!BZ313&lt;&gt;"", "Don't know",""))))</f>
        <v/>
      </c>
      <c r="AH313" s="45" t="str">
        <f>IF(Sheet1!CA313&lt;&gt;"", "Yes","")</f>
        <v/>
      </c>
      <c r="AI313" s="45" t="str">
        <f>IF(Sheet1!CB313&lt;&gt;"", "Yes","")</f>
        <v/>
      </c>
      <c r="AJ313" s="45" t="str">
        <f>IF(Sheet1!CC313&lt;&gt;"", "Yes","")</f>
        <v/>
      </c>
      <c r="AK313" s="45" t="str">
        <f>IF(Sheet1!CD313&lt;&gt;"", "Yes","")</f>
        <v/>
      </c>
      <c r="AL313" s="45" t="str">
        <f>IF(Sheet1!CE313&lt;&gt;"", "Yes","")</f>
        <v/>
      </c>
      <c r="AM313" s="45" t="str">
        <f>IF(Sheet1!CF313&lt;&gt;"", Sheet1!CF313, "")</f>
        <v/>
      </c>
      <c r="AN313" s="45" t="str">
        <f>IF(Sheet1!CG313="Y", "Yes", IF(Sheet1!CG313="N", "No",""))</f>
        <v/>
      </c>
      <c r="AO313" s="45" t="str">
        <f>IF(Sheet1!CH313&lt;&gt;"", Sheet1!CH313, "")</f>
        <v/>
      </c>
      <c r="AP313" s="45" t="str">
        <f>IF(Sheet1!CI313&lt;&gt;"", "No family support", IF(Sheet1!CJ313&lt;&gt;"", "A little family support", IF(Sheet1!CK313&lt;&gt;"", "A lot of family support","")))</f>
        <v/>
      </c>
      <c r="AQ313" s="45" t="str">
        <f>IF(Sheet1!CL313&lt;&gt;"", Sheet1!CL313, "")</f>
        <v/>
      </c>
      <c r="AR313" s="45" t="str">
        <f>IF(Sheet1!CM313="Y", "Yes", IF(Sheet1!CM313="N", "No",""))</f>
        <v/>
      </c>
      <c r="AS313" s="45" t="str">
        <f>IF(Sheet1!CN313&lt;&gt;"", "Boys and Girls Club was supportive", "")</f>
        <v/>
      </c>
      <c r="AT313" s="45" t="str">
        <f>IF(Sheet1!CO313&lt;&gt;"", "Supported by Reach program", "")</f>
        <v/>
      </c>
      <c r="AU313" s="45" t="str">
        <f>IF(Sheet1!CP313&lt;&gt;"", "Supported by Girls Inc", "")</f>
        <v/>
      </c>
      <c r="AV313" s="45" t="str">
        <f>IF(Sheet1!CQ313&lt;&gt;"", "Supported by sports teams", "")</f>
        <v/>
      </c>
      <c r="AW313" s="45" t="str">
        <f>IF(Sheet1!CR313&lt;&gt;"", "Supported by other groups", "")</f>
        <v/>
      </c>
      <c r="AX313" s="45" t="str">
        <f>IF(Sheet1!CS313&lt;&gt;"", Sheet1!CS313, "")</f>
        <v/>
      </c>
      <c r="AY313" s="45" t="str">
        <f>IF(Sheet1!CT313="Y", "Yes", IF(Sheet1!CT313="N", "No", ""))</f>
        <v/>
      </c>
      <c r="AZ313" s="45" t="str">
        <f>IF(Sheet1!CU313="Y", "Yes", IF(Sheet1!CU313="N", "No", ""))</f>
        <v/>
      </c>
      <c r="BA313" s="45" t="str">
        <f>IF(Sheet1!CV313&lt;&gt;"", "Yes", "")</f>
        <v/>
      </c>
      <c r="BB313" s="45" t="str">
        <f>IF(Sheet1!CW313&lt;&gt;"", "Yes", "")</f>
        <v/>
      </c>
      <c r="BC313" s="45" t="str">
        <f>IF(Sheet1!CX313&lt;&gt;"", "Yes", "")</f>
        <v/>
      </c>
      <c r="BD313" s="45" t="str">
        <f>IF(Sheet1!CY313&lt;&gt;"", "Yes", "")</f>
        <v/>
      </c>
      <c r="BE313" s="45" t="str">
        <f>IF(Sheet1!CZ313="N", "Didn't see one", IF(Sheet1!CZ313="Y", IF(Sheet1!DA313="Y", "It helped", IF(Sheet1!DA313="N", "It didn't help", "")), ""))</f>
        <v/>
      </c>
      <c r="BF313" s="45" t="str">
        <f>IF(Sheet1!DB313&lt;&gt;"", Sheet1!DB313, "")</f>
        <v/>
      </c>
      <c r="BG313" s="45" t="str">
        <f>IF(Sheet1!DC313="Y", "Yes", IF(Sheet1!DC313="N", "No", ""))</f>
        <v/>
      </c>
      <c r="BH313" s="45" t="str">
        <f>IF(Sheet1!DD313="Y", "Yes", IF(Sheet1!DD313="N", "No", ""))</f>
        <v/>
      </c>
      <c r="BI313" s="45" t="str">
        <f>IF(Sheet1!DE313&lt;&gt;"", "Before", IF(Sheet1!DF313&lt;&gt;"", "After", IF(Sheet1!DG313&lt;&gt;"", "Never in a gang","")))</f>
        <v/>
      </c>
      <c r="BJ313" s="45" t="str">
        <f>IF(Sheet1!DG313&lt;&gt;"", "", IF(Sheet1!DH313&lt;&gt;"", Sheet1!DH313, ""))</f>
        <v/>
      </c>
      <c r="BK313" s="45" t="str">
        <f>IF(Sheet1!DI313="Y", "Yes", IF(Sheet1!DI313="N", "No", ""))</f>
        <v/>
      </c>
      <c r="BL313" s="45" t="str">
        <f>IF(Sheet1!DI313="Y", IF(Sheet1!DJ313&lt;&gt;"", Sheet1!DJ313, ""), "")</f>
        <v/>
      </c>
      <c r="BM313" s="45" t="str">
        <f>IF(Sheet1!DL313&lt;&gt;"", Sheet1!DL313, "")</f>
        <v/>
      </c>
      <c r="BN313" s="45" t="str">
        <f>IF(Sheet1!DM313="Y", "Yes", IF(Sheet1!DM313="N", "No", ""))</f>
        <v/>
      </c>
    </row>
    <row r="314" spans="2:66">
      <c r="B314" s="32" t="str">
        <f>IF(Sheet1!B314="M","Male", IF(Sheet1!B314="F","Female",""))</f>
        <v/>
      </c>
      <c r="C314" s="32" t="str">
        <f>IF(Sheet1!C314&lt;&gt;"","&lt;20",IF(Sheet1!D314&lt;&gt;"","21-30",IF(Sheet1!E314&lt;&gt;"","31-40",(IF(Sheet1!F314&lt;&gt;"","41-50",IF(Sheet1!G314&lt;&gt;"","50+",""))))))</f>
        <v/>
      </c>
      <c r="D314" s="32" t="str">
        <f>IF(Sheet1!H314&lt;&gt;"","Latino",IF(Sheet1!I314&lt;&gt;"", "White", IF(Sheet1!J314&lt;&gt;"", "Asian", IF(Sheet1!K314&lt;&gt;"", "African-American",IF(Sheet1!L314&lt;&gt;"", "Other","")))))</f>
        <v/>
      </c>
      <c r="E314" s="32" t="str">
        <f>IF(Sheet1!M314="N","No",IF(Sheet1!M314="Y","Yes",""))</f>
        <v/>
      </c>
      <c r="F314" s="32" t="str">
        <f>IF(Sheet1!N314&lt;&gt;"","Primary",IF(Sheet1!O314&lt;&gt;"","Middle",IF(Sheet1!P314&lt;&gt;"","Some HS",IF(Sheet1!Q314&lt;&gt;"","HS Diploma",IF(Sheet1!R314&lt;&gt;"","Some College",IF(Sheet1!S314&lt;&gt;"","College Diploma",""))))))</f>
        <v/>
      </c>
      <c r="G314" s="32" t="str">
        <f>IF(Sheet1!U314&lt;&gt;"", "&lt;5", IF(Sheet1!V314&lt;&gt;"", "5-19", IF(Sheet1!W314&lt;&gt;"", "20-40", IF(Sheet1!X314&lt;&gt;"", "&gt;40",""))))</f>
        <v/>
      </c>
      <c r="H314" s="32" t="str">
        <f>IF(Sheet1!Y314&lt;&gt;"", "Parents", IF(Sheet1!Z314&lt;&gt;"", "Illegal Activity", IF(Sheet1!AA314&lt;&gt;"", "Gov't Support", IF(Sheet1!AB314&lt;&gt;"", "Other",""))))</f>
        <v/>
      </c>
      <c r="I314" s="32" t="str">
        <f>IF(Sheet1!AC314="Y", "Yes", IF(Sheet1!AC314="N", "No", ""))</f>
        <v/>
      </c>
      <c r="J314" s="32" t="str">
        <f>IF(Sheet1!AD314="N", "0", IF(Sheet1!AE314&lt;&gt;"", "1", IF(Sheet1!AF314&lt;&gt;"", "2-3", IF(Sheet1!AG314&lt;&gt;"", "4-6", IF(Sheet1!AH314&lt;&gt;"", "7+","")))))</f>
        <v/>
      </c>
      <c r="K314" s="32" t="str">
        <f>IF(Sheet1!AI314&lt;&gt;"", "English", IF(Sheet1!AJ314&lt;&gt;"", "Spanish", IF(Sheet1!AK314&lt;&gt;"", "Other","")))</f>
        <v/>
      </c>
      <c r="L314" s="32" t="str">
        <f>IF(Sheet1!AL314&lt;&gt;"","&lt;$20,000",IF(Sheet1!AM314&lt;&gt;"","$20-49K",IF(Sheet1!AN314&lt;&gt;"","$50-100K",IF(Sheet1!AO314&lt;&gt;"","&gt;$100K",""))))</f>
        <v/>
      </c>
      <c r="M314" s="32" t="str">
        <f>IF(Sheet1!AP314="Y", "Yes", IF(Sheet1!AP314="N", "No",""))</f>
        <v/>
      </c>
      <c r="N314" s="51" t="str">
        <f>IF(Sheet1!AQ314="Y", "Yes", IF(Sheet1!AQ314="N", "No",""))</f>
        <v/>
      </c>
      <c r="O314" s="45" t="str">
        <f>IF(Sheet1!AR314="N", 0, IF(Sheet1!AS314&lt;&gt;"", Sheet1!AS314, ""))</f>
        <v/>
      </c>
      <c r="P314" s="45" t="str">
        <f>IF(Sheet1!AT314&lt;&gt;"", "Never", IF(Sheet1!AU314&lt;&gt;"", "Sometimes", IF(Sheet1!AV314&lt;&gt;"", "Often", IF(Sheet1!AW314&lt;&gt;"", "Always",""))))</f>
        <v/>
      </c>
      <c r="Q314" s="45" t="str">
        <f>IF(Sheet1!AX314="Y", "Yes", IF(Sheet1!AX314="N", "No",""))</f>
        <v/>
      </c>
      <c r="R314" s="45" t="str">
        <f>IF(Sheet1!AY314="Y", IF(Sheet1!AZ314&lt;&gt;"", Sheet1!AZ314-Sheet1!DK314+Sheet1!DL314, ""),"")</f>
        <v/>
      </c>
      <c r="S314" s="45" t="str">
        <f>IF(Sheet1!BA314="Y", IF(Sheet1!BB314&lt;&gt;"", Sheet1!BB314-Sheet1!DK314+Sheet1!DL314, ""),"")</f>
        <v/>
      </c>
      <c r="T314" s="45" t="str">
        <f>IF(Sheet1!BC314="Y", IF(Sheet1!BD314&lt;&gt;"", Sheet1!BD314-Sheet1!DK314+Sheet1!DL314, ""),"")</f>
        <v/>
      </c>
      <c r="U314" s="45" t="str">
        <f>IF(Sheet1!BE314="Y", IF(Sheet1!BF314&lt;&gt;"", Sheet1!BF314-Sheet1!DK314+Sheet1!DL314, ""),"")</f>
        <v/>
      </c>
      <c r="V314" s="45" t="str">
        <f>IF(Sheet1!BG314&lt;&gt;"", Sheet1!BG314,"")</f>
        <v/>
      </c>
      <c r="W314" s="45" t="str">
        <f>IF(Sheet1!BH314&lt;&gt;"", Sheet1!BH314,"")</f>
        <v/>
      </c>
      <c r="X314" s="45" t="str">
        <f>IF(Sheet1!BI314&lt;&gt;"", Sheet1!BI314,"")</f>
        <v/>
      </c>
      <c r="Y314" s="45" t="str">
        <f>IF(Sheet1!BJ314="N", 0, IF(Sheet1!BK314&lt;&gt;"", Sheet1!BK314,""))</f>
        <v/>
      </c>
      <c r="Z314" s="45" t="str">
        <f>IF(Sheet1!BK314="N", 0, IF(Sheet1!BL314&lt;&gt;"", Sheet1!BL314,""))</f>
        <v/>
      </c>
      <c r="AA314" s="45" t="str">
        <f>IF(Sheet1!BN314&lt;&gt;"", Sheet1!BN314, "")</f>
        <v/>
      </c>
      <c r="AB314" s="45" t="str">
        <f>IF(Sheet1!BO314="Y", "Yes", IF(Sheet1!BO314="N", "No", IF(Sheet1!BO314="NA", "NA","")))</f>
        <v/>
      </c>
      <c r="AC314" s="45" t="str">
        <f>IF(Sheet1!BO314="N", "No", IF(Sheet1!BO314="NA", "No kids", IF(Sheet1!BP314="Y", "Enough", IF(Sheet1!BP314="N", "Not enough", ""))))</f>
        <v/>
      </c>
      <c r="AD314" s="45" t="str">
        <f>IF(Sheet1!BQ314="Y", "Yes", IF(Sheet1!BQ314="N", "No",""))</f>
        <v/>
      </c>
      <c r="AE314" s="45" t="str">
        <f>IF(Sheet1!BR314&lt;&gt;"", Sheet1!BR314, "")</f>
        <v/>
      </c>
      <c r="AF314" s="45" t="str">
        <f>IF(Sheet1!BS314&lt;&gt;"", "Yes", IF(Sheet1!BT314&lt;&gt;"", "No", IF(Sheet1!BU314&lt;&gt;"", "No surviving parent", IF(Sheet1!BV314&lt;&gt;"", "Don't know",""))))</f>
        <v/>
      </c>
      <c r="AG314" s="45" t="str">
        <f>IF(Sheet1!BW314&lt;&gt;"", "Yes", IF(Sheet1!BX314&lt;&gt;"", "No", IF(Sheet1!BY314&lt;&gt;"", "No surviving parent", IF(Sheet1!BZ314&lt;&gt;"", "Don't know",""))))</f>
        <v/>
      </c>
      <c r="AH314" s="45" t="str">
        <f>IF(Sheet1!CA314&lt;&gt;"", "Yes","")</f>
        <v/>
      </c>
      <c r="AI314" s="45" t="str">
        <f>IF(Sheet1!CB314&lt;&gt;"", "Yes","")</f>
        <v/>
      </c>
      <c r="AJ314" s="45" t="str">
        <f>IF(Sheet1!CC314&lt;&gt;"", "Yes","")</f>
        <v/>
      </c>
      <c r="AK314" s="45" t="str">
        <f>IF(Sheet1!CD314&lt;&gt;"", "Yes","")</f>
        <v/>
      </c>
      <c r="AL314" s="45" t="str">
        <f>IF(Sheet1!CE314&lt;&gt;"", "Yes","")</f>
        <v/>
      </c>
      <c r="AM314" s="45" t="str">
        <f>IF(Sheet1!CF314&lt;&gt;"", Sheet1!CF314, "")</f>
        <v/>
      </c>
      <c r="AN314" s="45" t="str">
        <f>IF(Sheet1!CG314="Y", "Yes", IF(Sheet1!CG314="N", "No",""))</f>
        <v/>
      </c>
      <c r="AO314" s="45" t="str">
        <f>IF(Sheet1!CH314&lt;&gt;"", Sheet1!CH314, "")</f>
        <v/>
      </c>
      <c r="AP314" s="45" t="str">
        <f>IF(Sheet1!CI314&lt;&gt;"", "No family support", IF(Sheet1!CJ314&lt;&gt;"", "A little family support", IF(Sheet1!CK314&lt;&gt;"", "A lot of family support","")))</f>
        <v/>
      </c>
      <c r="AQ314" s="45" t="str">
        <f>IF(Sheet1!CL314&lt;&gt;"", Sheet1!CL314, "")</f>
        <v/>
      </c>
      <c r="AR314" s="45" t="str">
        <f>IF(Sheet1!CM314="Y", "Yes", IF(Sheet1!CM314="N", "No",""))</f>
        <v/>
      </c>
      <c r="AS314" s="45" t="str">
        <f>IF(Sheet1!CN314&lt;&gt;"", "Boys and Girls Club was supportive", "")</f>
        <v/>
      </c>
      <c r="AT314" s="45" t="str">
        <f>IF(Sheet1!CO314&lt;&gt;"", "Supported by Reach program", "")</f>
        <v/>
      </c>
      <c r="AU314" s="45" t="str">
        <f>IF(Sheet1!CP314&lt;&gt;"", "Supported by Girls Inc", "")</f>
        <v/>
      </c>
      <c r="AV314" s="45" t="str">
        <f>IF(Sheet1!CQ314&lt;&gt;"", "Supported by sports teams", "")</f>
        <v/>
      </c>
      <c r="AW314" s="45" t="str">
        <f>IF(Sheet1!CR314&lt;&gt;"", "Supported by other groups", "")</f>
        <v/>
      </c>
      <c r="AX314" s="45" t="str">
        <f>IF(Sheet1!CS314&lt;&gt;"", Sheet1!CS314, "")</f>
        <v/>
      </c>
      <c r="AY314" s="45" t="str">
        <f>IF(Sheet1!CT314="Y", "Yes", IF(Sheet1!CT314="N", "No", ""))</f>
        <v/>
      </c>
      <c r="AZ314" s="45" t="str">
        <f>IF(Sheet1!CU314="Y", "Yes", IF(Sheet1!CU314="N", "No", ""))</f>
        <v/>
      </c>
      <c r="BA314" s="45" t="str">
        <f>IF(Sheet1!CV314&lt;&gt;"", "Yes", "")</f>
        <v/>
      </c>
      <c r="BB314" s="45" t="str">
        <f>IF(Sheet1!CW314&lt;&gt;"", "Yes", "")</f>
        <v/>
      </c>
      <c r="BC314" s="45" t="str">
        <f>IF(Sheet1!CX314&lt;&gt;"", "Yes", "")</f>
        <v/>
      </c>
      <c r="BD314" s="45" t="str">
        <f>IF(Sheet1!CY314&lt;&gt;"", "Yes", "")</f>
        <v/>
      </c>
      <c r="BE314" s="45" t="str">
        <f>IF(Sheet1!CZ314="N", "Didn't see one", IF(Sheet1!CZ314="Y", IF(Sheet1!DA314="Y", "It helped", IF(Sheet1!DA314="N", "It didn't help", "")), ""))</f>
        <v/>
      </c>
      <c r="BF314" s="45" t="str">
        <f>IF(Sheet1!DB314&lt;&gt;"", Sheet1!DB314, "")</f>
        <v/>
      </c>
      <c r="BG314" s="45" t="str">
        <f>IF(Sheet1!DC314="Y", "Yes", IF(Sheet1!DC314="N", "No", ""))</f>
        <v/>
      </c>
      <c r="BH314" s="45" t="str">
        <f>IF(Sheet1!DD314="Y", "Yes", IF(Sheet1!DD314="N", "No", ""))</f>
        <v/>
      </c>
      <c r="BI314" s="45" t="str">
        <f>IF(Sheet1!DE314&lt;&gt;"", "Before", IF(Sheet1!DF314&lt;&gt;"", "After", IF(Sheet1!DG314&lt;&gt;"", "Never in a gang","")))</f>
        <v/>
      </c>
      <c r="BJ314" s="45" t="str">
        <f>IF(Sheet1!DG314&lt;&gt;"", "", IF(Sheet1!DH314&lt;&gt;"", Sheet1!DH314, ""))</f>
        <v/>
      </c>
      <c r="BK314" s="45" t="str">
        <f>IF(Sheet1!DI314="Y", "Yes", IF(Sheet1!DI314="N", "No", ""))</f>
        <v/>
      </c>
      <c r="BL314" s="45" t="str">
        <f>IF(Sheet1!DI314="Y", IF(Sheet1!DJ314&lt;&gt;"", Sheet1!DJ314, ""), "")</f>
        <v/>
      </c>
      <c r="BM314" s="45" t="str">
        <f>IF(Sheet1!DL314&lt;&gt;"", Sheet1!DL314, "")</f>
        <v/>
      </c>
      <c r="BN314" s="45" t="str">
        <f>IF(Sheet1!DM314="Y", "Yes", IF(Sheet1!DM314="N", "No", ""))</f>
        <v/>
      </c>
    </row>
    <row r="315" spans="2:66">
      <c r="B315" s="32" t="str">
        <f>IF(Sheet1!B315="M","Male", IF(Sheet1!B315="F","Female",""))</f>
        <v/>
      </c>
      <c r="C315" s="32" t="str">
        <f>IF(Sheet1!C315&lt;&gt;"","&lt;20",IF(Sheet1!D315&lt;&gt;"","21-30",IF(Sheet1!E315&lt;&gt;"","31-40",(IF(Sheet1!F315&lt;&gt;"","41-50",IF(Sheet1!G315&lt;&gt;"","50+",""))))))</f>
        <v/>
      </c>
      <c r="D315" s="32" t="str">
        <f>IF(Sheet1!H315&lt;&gt;"","Latino",IF(Sheet1!I315&lt;&gt;"", "White", IF(Sheet1!J315&lt;&gt;"", "Asian", IF(Sheet1!K315&lt;&gt;"", "African-American",IF(Sheet1!L315&lt;&gt;"", "Other","")))))</f>
        <v/>
      </c>
      <c r="E315" s="32" t="str">
        <f>IF(Sheet1!M315="N","No",IF(Sheet1!M315="Y","Yes",""))</f>
        <v/>
      </c>
      <c r="F315" s="32" t="str">
        <f>IF(Sheet1!N315&lt;&gt;"","Primary",IF(Sheet1!O315&lt;&gt;"","Middle",IF(Sheet1!P315&lt;&gt;"","Some HS",IF(Sheet1!Q315&lt;&gt;"","HS Diploma",IF(Sheet1!R315&lt;&gt;"","Some College",IF(Sheet1!S315&lt;&gt;"","College Diploma",""))))))</f>
        <v/>
      </c>
      <c r="G315" s="32" t="str">
        <f>IF(Sheet1!U315&lt;&gt;"", "&lt;5", IF(Sheet1!V315&lt;&gt;"", "5-19", IF(Sheet1!W315&lt;&gt;"", "20-40", IF(Sheet1!X315&lt;&gt;"", "&gt;40",""))))</f>
        <v/>
      </c>
      <c r="H315" s="32" t="str">
        <f>IF(Sheet1!Y315&lt;&gt;"", "Parents", IF(Sheet1!Z315&lt;&gt;"", "Illegal Activity", IF(Sheet1!AA315&lt;&gt;"", "Gov't Support", IF(Sheet1!AB315&lt;&gt;"", "Other",""))))</f>
        <v/>
      </c>
      <c r="I315" s="32" t="str">
        <f>IF(Sheet1!AC315="Y", "Yes", IF(Sheet1!AC315="N", "No", ""))</f>
        <v/>
      </c>
      <c r="J315" s="32" t="str">
        <f>IF(Sheet1!AD315="N", "0", IF(Sheet1!AE315&lt;&gt;"", "1", IF(Sheet1!AF315&lt;&gt;"", "2-3", IF(Sheet1!AG315&lt;&gt;"", "4-6", IF(Sheet1!AH315&lt;&gt;"", "7+","")))))</f>
        <v/>
      </c>
      <c r="K315" s="32" t="str">
        <f>IF(Sheet1!AI315&lt;&gt;"", "English", IF(Sheet1!AJ315&lt;&gt;"", "Spanish", IF(Sheet1!AK315&lt;&gt;"", "Other","")))</f>
        <v/>
      </c>
      <c r="L315" s="32" t="str">
        <f>IF(Sheet1!AL315&lt;&gt;"","&lt;$20,000",IF(Sheet1!AM315&lt;&gt;"","$20-49K",IF(Sheet1!AN315&lt;&gt;"","$50-100K",IF(Sheet1!AO315&lt;&gt;"","&gt;$100K",""))))</f>
        <v/>
      </c>
      <c r="M315" s="32" t="str">
        <f>IF(Sheet1!AP315="Y", "Yes", IF(Sheet1!AP315="N", "No",""))</f>
        <v/>
      </c>
      <c r="N315" s="51" t="str">
        <f>IF(Sheet1!AQ315="Y", "Yes", IF(Sheet1!AQ315="N", "No",""))</f>
        <v/>
      </c>
      <c r="O315" s="45" t="str">
        <f>IF(Sheet1!AR315="N", 0, IF(Sheet1!AS315&lt;&gt;"", Sheet1!AS315, ""))</f>
        <v/>
      </c>
      <c r="P315" s="45" t="str">
        <f>IF(Sheet1!AT315&lt;&gt;"", "Never", IF(Sheet1!AU315&lt;&gt;"", "Sometimes", IF(Sheet1!AV315&lt;&gt;"", "Often", IF(Sheet1!AW315&lt;&gt;"", "Always",""))))</f>
        <v/>
      </c>
      <c r="Q315" s="45" t="str">
        <f>IF(Sheet1!AX315="Y", "Yes", IF(Sheet1!AX315="N", "No",""))</f>
        <v/>
      </c>
      <c r="R315" s="45" t="str">
        <f>IF(Sheet1!AY315="Y", IF(Sheet1!AZ315&lt;&gt;"", Sheet1!AZ315-Sheet1!DK315+Sheet1!DL315, ""),"")</f>
        <v/>
      </c>
      <c r="S315" s="45" t="str">
        <f>IF(Sheet1!BA315="Y", IF(Sheet1!BB315&lt;&gt;"", Sheet1!BB315-Sheet1!DK315+Sheet1!DL315, ""),"")</f>
        <v/>
      </c>
      <c r="T315" s="45" t="str">
        <f>IF(Sheet1!BC315="Y", IF(Sheet1!BD315&lt;&gt;"", Sheet1!BD315-Sheet1!DK315+Sheet1!DL315, ""),"")</f>
        <v/>
      </c>
      <c r="U315" s="45" t="str">
        <f>IF(Sheet1!BE315="Y", IF(Sheet1!BF315&lt;&gt;"", Sheet1!BF315-Sheet1!DK315+Sheet1!DL315, ""),"")</f>
        <v/>
      </c>
      <c r="V315" s="45" t="str">
        <f>IF(Sheet1!BG315&lt;&gt;"", Sheet1!BG315,"")</f>
        <v/>
      </c>
      <c r="W315" s="45" t="str">
        <f>IF(Sheet1!BH315&lt;&gt;"", Sheet1!BH315,"")</f>
        <v/>
      </c>
      <c r="X315" s="45" t="str">
        <f>IF(Sheet1!BI315&lt;&gt;"", Sheet1!BI315,"")</f>
        <v/>
      </c>
      <c r="Y315" s="45" t="str">
        <f>IF(Sheet1!BJ315="N", 0, IF(Sheet1!BK315&lt;&gt;"", Sheet1!BK315,""))</f>
        <v/>
      </c>
      <c r="Z315" s="45" t="str">
        <f>IF(Sheet1!BK315="N", 0, IF(Sheet1!BL315&lt;&gt;"", Sheet1!BL315,""))</f>
        <v/>
      </c>
      <c r="AA315" s="45" t="str">
        <f>IF(Sheet1!BN315&lt;&gt;"", Sheet1!BN315, "")</f>
        <v/>
      </c>
      <c r="AB315" s="45" t="str">
        <f>IF(Sheet1!BO315="Y", "Yes", IF(Sheet1!BO315="N", "No", IF(Sheet1!BO315="NA", "NA","")))</f>
        <v/>
      </c>
      <c r="AC315" s="45" t="str">
        <f>IF(Sheet1!BO315="N", "No", IF(Sheet1!BO315="NA", "No kids", IF(Sheet1!BP315="Y", "Enough", IF(Sheet1!BP315="N", "Not enough", ""))))</f>
        <v/>
      </c>
      <c r="AD315" s="45" t="str">
        <f>IF(Sheet1!BQ315="Y", "Yes", IF(Sheet1!BQ315="N", "No",""))</f>
        <v/>
      </c>
      <c r="AE315" s="45" t="str">
        <f>IF(Sheet1!BR315&lt;&gt;"", Sheet1!BR315, "")</f>
        <v/>
      </c>
      <c r="AF315" s="45" t="str">
        <f>IF(Sheet1!BS315&lt;&gt;"", "Yes", IF(Sheet1!BT315&lt;&gt;"", "No", IF(Sheet1!BU315&lt;&gt;"", "No surviving parent", IF(Sheet1!BV315&lt;&gt;"", "Don't know",""))))</f>
        <v/>
      </c>
      <c r="AG315" s="45" t="str">
        <f>IF(Sheet1!BW315&lt;&gt;"", "Yes", IF(Sheet1!BX315&lt;&gt;"", "No", IF(Sheet1!BY315&lt;&gt;"", "No surviving parent", IF(Sheet1!BZ315&lt;&gt;"", "Don't know",""))))</f>
        <v/>
      </c>
      <c r="AH315" s="45" t="str">
        <f>IF(Sheet1!CA315&lt;&gt;"", "Yes","")</f>
        <v/>
      </c>
      <c r="AI315" s="45" t="str">
        <f>IF(Sheet1!CB315&lt;&gt;"", "Yes","")</f>
        <v/>
      </c>
      <c r="AJ315" s="45" t="str">
        <f>IF(Sheet1!CC315&lt;&gt;"", "Yes","")</f>
        <v/>
      </c>
      <c r="AK315" s="45" t="str">
        <f>IF(Sheet1!CD315&lt;&gt;"", "Yes","")</f>
        <v/>
      </c>
      <c r="AL315" s="45" t="str">
        <f>IF(Sheet1!CE315&lt;&gt;"", "Yes","")</f>
        <v/>
      </c>
      <c r="AM315" s="45" t="str">
        <f>IF(Sheet1!CF315&lt;&gt;"", Sheet1!CF315, "")</f>
        <v/>
      </c>
      <c r="AN315" s="45" t="str">
        <f>IF(Sheet1!CG315="Y", "Yes", IF(Sheet1!CG315="N", "No",""))</f>
        <v/>
      </c>
      <c r="AO315" s="45" t="str">
        <f>IF(Sheet1!CH315&lt;&gt;"", Sheet1!CH315, "")</f>
        <v/>
      </c>
      <c r="AP315" s="45" t="str">
        <f>IF(Sheet1!CI315&lt;&gt;"", "No family support", IF(Sheet1!CJ315&lt;&gt;"", "A little family support", IF(Sheet1!CK315&lt;&gt;"", "A lot of family support","")))</f>
        <v/>
      </c>
      <c r="AQ315" s="45" t="str">
        <f>IF(Sheet1!CL315&lt;&gt;"", Sheet1!CL315, "")</f>
        <v/>
      </c>
      <c r="AR315" s="45" t="str">
        <f>IF(Sheet1!CM315="Y", "Yes", IF(Sheet1!CM315="N", "No",""))</f>
        <v/>
      </c>
      <c r="AS315" s="45" t="str">
        <f>IF(Sheet1!CN315&lt;&gt;"", "Boys and Girls Club was supportive", "")</f>
        <v/>
      </c>
      <c r="AT315" s="45" t="str">
        <f>IF(Sheet1!CO315&lt;&gt;"", "Supported by Reach program", "")</f>
        <v/>
      </c>
      <c r="AU315" s="45" t="str">
        <f>IF(Sheet1!CP315&lt;&gt;"", "Supported by Girls Inc", "")</f>
        <v/>
      </c>
      <c r="AV315" s="45" t="str">
        <f>IF(Sheet1!CQ315&lt;&gt;"", "Supported by sports teams", "")</f>
        <v/>
      </c>
      <c r="AW315" s="45" t="str">
        <f>IF(Sheet1!CR315&lt;&gt;"", "Supported by other groups", "")</f>
        <v/>
      </c>
      <c r="AX315" s="45" t="str">
        <f>IF(Sheet1!CS315&lt;&gt;"", Sheet1!CS315, "")</f>
        <v/>
      </c>
      <c r="AY315" s="45" t="str">
        <f>IF(Sheet1!CT315="Y", "Yes", IF(Sheet1!CT315="N", "No", ""))</f>
        <v/>
      </c>
      <c r="AZ315" s="45" t="str">
        <f>IF(Sheet1!CU315="Y", "Yes", IF(Sheet1!CU315="N", "No", ""))</f>
        <v/>
      </c>
      <c r="BA315" s="45" t="str">
        <f>IF(Sheet1!CV315&lt;&gt;"", "Yes", "")</f>
        <v/>
      </c>
      <c r="BB315" s="45" t="str">
        <f>IF(Sheet1!CW315&lt;&gt;"", "Yes", "")</f>
        <v/>
      </c>
      <c r="BC315" s="45" t="str">
        <f>IF(Sheet1!CX315&lt;&gt;"", "Yes", "")</f>
        <v/>
      </c>
      <c r="BD315" s="45" t="str">
        <f>IF(Sheet1!CY315&lt;&gt;"", "Yes", "")</f>
        <v/>
      </c>
      <c r="BE315" s="45" t="str">
        <f>IF(Sheet1!CZ315="N", "Didn't see one", IF(Sheet1!CZ315="Y", IF(Sheet1!DA315="Y", "It helped", IF(Sheet1!DA315="N", "It didn't help", "")), ""))</f>
        <v/>
      </c>
      <c r="BF315" s="45" t="str">
        <f>IF(Sheet1!DB315&lt;&gt;"", Sheet1!DB315, "")</f>
        <v/>
      </c>
      <c r="BG315" s="45" t="str">
        <f>IF(Sheet1!DC315="Y", "Yes", IF(Sheet1!DC315="N", "No", ""))</f>
        <v/>
      </c>
      <c r="BH315" s="45" t="str">
        <f>IF(Sheet1!DD315="Y", "Yes", IF(Sheet1!DD315="N", "No", ""))</f>
        <v/>
      </c>
      <c r="BI315" s="45" t="str">
        <f>IF(Sheet1!DE315&lt;&gt;"", "Before", IF(Sheet1!DF315&lt;&gt;"", "After", IF(Sheet1!DG315&lt;&gt;"", "Never in a gang","")))</f>
        <v/>
      </c>
      <c r="BJ315" s="45" t="str">
        <f>IF(Sheet1!DG315&lt;&gt;"", "", IF(Sheet1!DH315&lt;&gt;"", Sheet1!DH315, ""))</f>
        <v/>
      </c>
      <c r="BK315" s="45" t="str">
        <f>IF(Sheet1!DI315="Y", "Yes", IF(Sheet1!DI315="N", "No", ""))</f>
        <v/>
      </c>
      <c r="BL315" s="45" t="str">
        <f>IF(Sheet1!DI315="Y", IF(Sheet1!DJ315&lt;&gt;"", Sheet1!DJ315, ""), "")</f>
        <v/>
      </c>
      <c r="BM315" s="45" t="str">
        <f>IF(Sheet1!DL315&lt;&gt;"", Sheet1!DL315, "")</f>
        <v/>
      </c>
      <c r="BN315" s="45" t="str">
        <f>IF(Sheet1!DM315="Y", "Yes", IF(Sheet1!DM315="N", "No", ""))</f>
        <v/>
      </c>
    </row>
    <row r="316" spans="2:66">
      <c r="B316" s="32" t="str">
        <f>IF(Sheet1!B316="M","Male", IF(Sheet1!B316="F","Female",""))</f>
        <v/>
      </c>
      <c r="C316" s="32" t="str">
        <f>IF(Sheet1!C316&lt;&gt;"","&lt;20",IF(Sheet1!D316&lt;&gt;"","21-30",IF(Sheet1!E316&lt;&gt;"","31-40",(IF(Sheet1!F316&lt;&gt;"","41-50",IF(Sheet1!G316&lt;&gt;"","50+",""))))))</f>
        <v/>
      </c>
      <c r="D316" s="32" t="str">
        <f>IF(Sheet1!H316&lt;&gt;"","Latino",IF(Sheet1!I316&lt;&gt;"", "White", IF(Sheet1!J316&lt;&gt;"", "Asian", IF(Sheet1!K316&lt;&gt;"", "African-American",IF(Sheet1!L316&lt;&gt;"", "Other","")))))</f>
        <v/>
      </c>
      <c r="E316" s="32" t="str">
        <f>IF(Sheet1!M316="N","No",IF(Sheet1!M316="Y","Yes",""))</f>
        <v/>
      </c>
      <c r="F316" s="32" t="str">
        <f>IF(Sheet1!N316&lt;&gt;"","Primary",IF(Sheet1!O316&lt;&gt;"","Middle",IF(Sheet1!P316&lt;&gt;"","Some HS",IF(Sheet1!Q316&lt;&gt;"","HS Diploma",IF(Sheet1!R316&lt;&gt;"","Some College",IF(Sheet1!S316&lt;&gt;"","College Diploma",""))))))</f>
        <v/>
      </c>
      <c r="G316" s="32" t="str">
        <f>IF(Sheet1!U316&lt;&gt;"", "&lt;5", IF(Sheet1!V316&lt;&gt;"", "5-19", IF(Sheet1!W316&lt;&gt;"", "20-40", IF(Sheet1!X316&lt;&gt;"", "&gt;40",""))))</f>
        <v/>
      </c>
      <c r="H316" s="32" t="str">
        <f>IF(Sheet1!Y316&lt;&gt;"", "Parents", IF(Sheet1!Z316&lt;&gt;"", "Illegal Activity", IF(Sheet1!AA316&lt;&gt;"", "Gov't Support", IF(Sheet1!AB316&lt;&gt;"", "Other",""))))</f>
        <v/>
      </c>
      <c r="I316" s="32" t="str">
        <f>IF(Sheet1!AC316="Y", "Yes", IF(Sheet1!AC316="N", "No", ""))</f>
        <v/>
      </c>
      <c r="J316" s="32" t="str">
        <f>IF(Sheet1!AD316="N", "0", IF(Sheet1!AE316&lt;&gt;"", "1", IF(Sheet1!AF316&lt;&gt;"", "2-3", IF(Sheet1!AG316&lt;&gt;"", "4-6", IF(Sheet1!AH316&lt;&gt;"", "7+","")))))</f>
        <v/>
      </c>
      <c r="K316" s="32" t="str">
        <f>IF(Sheet1!AI316&lt;&gt;"", "English", IF(Sheet1!AJ316&lt;&gt;"", "Spanish", IF(Sheet1!AK316&lt;&gt;"", "Other","")))</f>
        <v/>
      </c>
      <c r="L316" s="32" t="str">
        <f>IF(Sheet1!AL316&lt;&gt;"","&lt;$20,000",IF(Sheet1!AM316&lt;&gt;"","$20-49K",IF(Sheet1!AN316&lt;&gt;"","$50-100K",IF(Sheet1!AO316&lt;&gt;"","&gt;$100K",""))))</f>
        <v/>
      </c>
      <c r="M316" s="32" t="str">
        <f>IF(Sheet1!AP316="Y", "Yes", IF(Sheet1!AP316="N", "No",""))</f>
        <v/>
      </c>
      <c r="N316" s="51" t="str">
        <f>IF(Sheet1!AQ316="Y", "Yes", IF(Sheet1!AQ316="N", "No",""))</f>
        <v/>
      </c>
      <c r="O316" s="45" t="str">
        <f>IF(Sheet1!AR316="N", 0, IF(Sheet1!AS316&lt;&gt;"", Sheet1!AS316, ""))</f>
        <v/>
      </c>
      <c r="P316" s="45" t="str">
        <f>IF(Sheet1!AT316&lt;&gt;"", "Never", IF(Sheet1!AU316&lt;&gt;"", "Sometimes", IF(Sheet1!AV316&lt;&gt;"", "Often", IF(Sheet1!AW316&lt;&gt;"", "Always",""))))</f>
        <v/>
      </c>
      <c r="Q316" s="45" t="str">
        <f>IF(Sheet1!AX316="Y", "Yes", IF(Sheet1!AX316="N", "No",""))</f>
        <v/>
      </c>
      <c r="R316" s="45" t="str">
        <f>IF(Sheet1!AY316="Y", IF(Sheet1!AZ316&lt;&gt;"", Sheet1!AZ316-Sheet1!DK316+Sheet1!DL316, ""),"")</f>
        <v/>
      </c>
      <c r="S316" s="45" t="str">
        <f>IF(Sheet1!BA316="Y", IF(Sheet1!BB316&lt;&gt;"", Sheet1!BB316-Sheet1!DK316+Sheet1!DL316, ""),"")</f>
        <v/>
      </c>
      <c r="T316" s="45" t="str">
        <f>IF(Sheet1!BC316="Y", IF(Sheet1!BD316&lt;&gt;"", Sheet1!BD316-Sheet1!DK316+Sheet1!DL316, ""),"")</f>
        <v/>
      </c>
      <c r="U316" s="45" t="str">
        <f>IF(Sheet1!BE316="Y", IF(Sheet1!BF316&lt;&gt;"", Sheet1!BF316-Sheet1!DK316+Sheet1!DL316, ""),"")</f>
        <v/>
      </c>
      <c r="V316" s="45" t="str">
        <f>IF(Sheet1!BG316&lt;&gt;"", Sheet1!BG316,"")</f>
        <v/>
      </c>
      <c r="W316" s="45" t="str">
        <f>IF(Sheet1!BH316&lt;&gt;"", Sheet1!BH316,"")</f>
        <v/>
      </c>
      <c r="X316" s="45" t="str">
        <f>IF(Sheet1!BI316&lt;&gt;"", Sheet1!BI316,"")</f>
        <v/>
      </c>
      <c r="Y316" s="45" t="str">
        <f>IF(Sheet1!BJ316="N", 0, IF(Sheet1!BK316&lt;&gt;"", Sheet1!BK316,""))</f>
        <v/>
      </c>
      <c r="Z316" s="45" t="str">
        <f>IF(Sheet1!BK316="N", 0, IF(Sheet1!BL316&lt;&gt;"", Sheet1!BL316,""))</f>
        <v/>
      </c>
      <c r="AA316" s="45" t="str">
        <f>IF(Sheet1!BN316&lt;&gt;"", Sheet1!BN316, "")</f>
        <v/>
      </c>
      <c r="AB316" s="45" t="str">
        <f>IF(Sheet1!BO316="Y", "Yes", IF(Sheet1!BO316="N", "No", IF(Sheet1!BO316="NA", "NA","")))</f>
        <v/>
      </c>
      <c r="AC316" s="45" t="str">
        <f>IF(Sheet1!BO316="N", "No", IF(Sheet1!BO316="NA", "No kids", IF(Sheet1!BP316="Y", "Enough", IF(Sheet1!BP316="N", "Not enough", ""))))</f>
        <v/>
      </c>
      <c r="AD316" s="45" t="str">
        <f>IF(Sheet1!BQ316="Y", "Yes", IF(Sheet1!BQ316="N", "No",""))</f>
        <v/>
      </c>
      <c r="AE316" s="45" t="str">
        <f>IF(Sheet1!BR316&lt;&gt;"", Sheet1!BR316, "")</f>
        <v/>
      </c>
      <c r="AF316" s="45" t="str">
        <f>IF(Sheet1!BS316&lt;&gt;"", "Yes", IF(Sheet1!BT316&lt;&gt;"", "No", IF(Sheet1!BU316&lt;&gt;"", "No surviving parent", IF(Sheet1!BV316&lt;&gt;"", "Don't know",""))))</f>
        <v/>
      </c>
      <c r="AG316" s="45" t="str">
        <f>IF(Sheet1!BW316&lt;&gt;"", "Yes", IF(Sheet1!BX316&lt;&gt;"", "No", IF(Sheet1!BY316&lt;&gt;"", "No surviving parent", IF(Sheet1!BZ316&lt;&gt;"", "Don't know",""))))</f>
        <v/>
      </c>
      <c r="AH316" s="45" t="str">
        <f>IF(Sheet1!CA316&lt;&gt;"", "Yes","")</f>
        <v/>
      </c>
      <c r="AI316" s="45" t="str">
        <f>IF(Sheet1!CB316&lt;&gt;"", "Yes","")</f>
        <v/>
      </c>
      <c r="AJ316" s="45" t="str">
        <f>IF(Sheet1!CC316&lt;&gt;"", "Yes","")</f>
        <v/>
      </c>
      <c r="AK316" s="45" t="str">
        <f>IF(Sheet1!CD316&lt;&gt;"", "Yes","")</f>
        <v/>
      </c>
      <c r="AL316" s="45" t="str">
        <f>IF(Sheet1!CE316&lt;&gt;"", "Yes","")</f>
        <v/>
      </c>
      <c r="AM316" s="45" t="str">
        <f>IF(Sheet1!CF316&lt;&gt;"", Sheet1!CF316, "")</f>
        <v/>
      </c>
      <c r="AN316" s="45" t="str">
        <f>IF(Sheet1!CG316="Y", "Yes", IF(Sheet1!CG316="N", "No",""))</f>
        <v/>
      </c>
      <c r="AO316" s="45" t="str">
        <f>IF(Sheet1!CH316&lt;&gt;"", Sheet1!CH316, "")</f>
        <v/>
      </c>
      <c r="AP316" s="45" t="str">
        <f>IF(Sheet1!CI316&lt;&gt;"", "No family support", IF(Sheet1!CJ316&lt;&gt;"", "A little family support", IF(Sheet1!CK316&lt;&gt;"", "A lot of family support","")))</f>
        <v/>
      </c>
      <c r="AQ316" s="45" t="str">
        <f>IF(Sheet1!CL316&lt;&gt;"", Sheet1!CL316, "")</f>
        <v/>
      </c>
      <c r="AR316" s="45" t="str">
        <f>IF(Sheet1!CM316="Y", "Yes", IF(Sheet1!CM316="N", "No",""))</f>
        <v/>
      </c>
      <c r="AS316" s="45" t="str">
        <f>IF(Sheet1!CN316&lt;&gt;"", "Boys and Girls Club was supportive", "")</f>
        <v/>
      </c>
      <c r="AT316" s="45" t="str">
        <f>IF(Sheet1!CO316&lt;&gt;"", "Supported by Reach program", "")</f>
        <v/>
      </c>
      <c r="AU316" s="45" t="str">
        <f>IF(Sheet1!CP316&lt;&gt;"", "Supported by Girls Inc", "")</f>
        <v/>
      </c>
      <c r="AV316" s="45" t="str">
        <f>IF(Sheet1!CQ316&lt;&gt;"", "Supported by sports teams", "")</f>
        <v/>
      </c>
      <c r="AW316" s="45" t="str">
        <f>IF(Sheet1!CR316&lt;&gt;"", "Supported by other groups", "")</f>
        <v/>
      </c>
      <c r="AX316" s="45" t="str">
        <f>IF(Sheet1!CS316&lt;&gt;"", Sheet1!CS316, "")</f>
        <v/>
      </c>
      <c r="AY316" s="45" t="str">
        <f>IF(Sheet1!CT316="Y", "Yes", IF(Sheet1!CT316="N", "No", ""))</f>
        <v/>
      </c>
      <c r="AZ316" s="45" t="str">
        <f>IF(Sheet1!CU316="Y", "Yes", IF(Sheet1!CU316="N", "No", ""))</f>
        <v/>
      </c>
      <c r="BA316" s="45" t="str">
        <f>IF(Sheet1!CV316&lt;&gt;"", "Yes", "")</f>
        <v/>
      </c>
      <c r="BB316" s="45" t="str">
        <f>IF(Sheet1!CW316&lt;&gt;"", "Yes", "")</f>
        <v/>
      </c>
      <c r="BC316" s="45" t="str">
        <f>IF(Sheet1!CX316&lt;&gt;"", "Yes", "")</f>
        <v/>
      </c>
      <c r="BD316" s="45" t="str">
        <f>IF(Sheet1!CY316&lt;&gt;"", "Yes", "")</f>
        <v/>
      </c>
      <c r="BE316" s="45" t="str">
        <f>IF(Sheet1!CZ316="N", "Didn't see one", IF(Sheet1!CZ316="Y", IF(Sheet1!DA316="Y", "It helped", IF(Sheet1!DA316="N", "It didn't help", "")), ""))</f>
        <v/>
      </c>
      <c r="BF316" s="45" t="str">
        <f>IF(Sheet1!DB316&lt;&gt;"", Sheet1!DB316, "")</f>
        <v/>
      </c>
      <c r="BG316" s="45" t="str">
        <f>IF(Sheet1!DC316="Y", "Yes", IF(Sheet1!DC316="N", "No", ""))</f>
        <v/>
      </c>
      <c r="BH316" s="45" t="str">
        <f>IF(Sheet1!DD316="Y", "Yes", IF(Sheet1!DD316="N", "No", ""))</f>
        <v/>
      </c>
      <c r="BI316" s="45" t="str">
        <f>IF(Sheet1!DE316&lt;&gt;"", "Before", IF(Sheet1!DF316&lt;&gt;"", "After", IF(Sheet1!DG316&lt;&gt;"", "Never in a gang","")))</f>
        <v/>
      </c>
      <c r="BJ316" s="45" t="str">
        <f>IF(Sheet1!DG316&lt;&gt;"", "", IF(Sheet1!DH316&lt;&gt;"", Sheet1!DH316, ""))</f>
        <v/>
      </c>
      <c r="BK316" s="45" t="str">
        <f>IF(Sheet1!DI316="Y", "Yes", IF(Sheet1!DI316="N", "No", ""))</f>
        <v/>
      </c>
      <c r="BL316" s="45" t="str">
        <f>IF(Sheet1!DI316="Y", IF(Sheet1!DJ316&lt;&gt;"", Sheet1!DJ316, ""), "")</f>
        <v/>
      </c>
      <c r="BM316" s="45" t="str">
        <f>IF(Sheet1!DL316&lt;&gt;"", Sheet1!DL316, "")</f>
        <v/>
      </c>
      <c r="BN316" s="45" t="str">
        <f>IF(Sheet1!DM316="Y", "Yes", IF(Sheet1!DM316="N", "No", ""))</f>
        <v/>
      </c>
    </row>
    <row r="317" spans="2:66">
      <c r="B317" s="32" t="str">
        <f>IF(Sheet1!B317="M","Male", IF(Sheet1!B317="F","Female",""))</f>
        <v/>
      </c>
      <c r="C317" s="32" t="str">
        <f>IF(Sheet1!C317&lt;&gt;"","&lt;20",IF(Sheet1!D317&lt;&gt;"","21-30",IF(Sheet1!E317&lt;&gt;"","31-40",(IF(Sheet1!F317&lt;&gt;"","41-50",IF(Sheet1!G317&lt;&gt;"","50+",""))))))</f>
        <v/>
      </c>
      <c r="D317" s="32" t="str">
        <f>IF(Sheet1!H317&lt;&gt;"","Latino",IF(Sheet1!I317&lt;&gt;"", "White", IF(Sheet1!J317&lt;&gt;"", "Asian", IF(Sheet1!K317&lt;&gt;"", "African-American",IF(Sheet1!L317&lt;&gt;"", "Other","")))))</f>
        <v/>
      </c>
      <c r="E317" s="32" t="str">
        <f>IF(Sheet1!M317="N","No",IF(Sheet1!M317="Y","Yes",""))</f>
        <v/>
      </c>
      <c r="F317" s="32" t="str">
        <f>IF(Sheet1!N317&lt;&gt;"","Primary",IF(Sheet1!O317&lt;&gt;"","Middle",IF(Sheet1!P317&lt;&gt;"","Some HS",IF(Sheet1!Q317&lt;&gt;"","HS Diploma",IF(Sheet1!R317&lt;&gt;"","Some College",IF(Sheet1!S317&lt;&gt;"","College Diploma",""))))))</f>
        <v/>
      </c>
      <c r="G317" s="32" t="str">
        <f>IF(Sheet1!U317&lt;&gt;"", "&lt;5", IF(Sheet1!V317&lt;&gt;"", "5-19", IF(Sheet1!W317&lt;&gt;"", "20-40", IF(Sheet1!X317&lt;&gt;"", "&gt;40",""))))</f>
        <v/>
      </c>
      <c r="H317" s="32" t="str">
        <f>IF(Sheet1!Y317&lt;&gt;"", "Parents", IF(Sheet1!Z317&lt;&gt;"", "Illegal Activity", IF(Sheet1!AA317&lt;&gt;"", "Gov't Support", IF(Sheet1!AB317&lt;&gt;"", "Other",""))))</f>
        <v/>
      </c>
      <c r="I317" s="32" t="str">
        <f>IF(Sheet1!AC317="Y", "Yes", IF(Sheet1!AC317="N", "No", ""))</f>
        <v/>
      </c>
      <c r="J317" s="32" t="str">
        <f>IF(Sheet1!AD317="N", "0", IF(Sheet1!AE317&lt;&gt;"", "1", IF(Sheet1!AF317&lt;&gt;"", "2-3", IF(Sheet1!AG317&lt;&gt;"", "4-6", IF(Sheet1!AH317&lt;&gt;"", "7+","")))))</f>
        <v/>
      </c>
      <c r="K317" s="32" t="str">
        <f>IF(Sheet1!AI317&lt;&gt;"", "English", IF(Sheet1!AJ317&lt;&gt;"", "Spanish", IF(Sheet1!AK317&lt;&gt;"", "Other","")))</f>
        <v/>
      </c>
      <c r="L317" s="32" t="str">
        <f>IF(Sheet1!AL317&lt;&gt;"","&lt;$20,000",IF(Sheet1!AM317&lt;&gt;"","$20-49K",IF(Sheet1!AN317&lt;&gt;"","$50-100K",IF(Sheet1!AO317&lt;&gt;"","&gt;$100K",""))))</f>
        <v/>
      </c>
      <c r="M317" s="32" t="str">
        <f>IF(Sheet1!AP317="Y", "Yes", IF(Sheet1!AP317="N", "No",""))</f>
        <v/>
      </c>
      <c r="N317" s="51" t="str">
        <f>IF(Sheet1!AQ317="Y", "Yes", IF(Sheet1!AQ317="N", "No",""))</f>
        <v/>
      </c>
      <c r="O317" s="45" t="str">
        <f>IF(Sheet1!AR317="N", 0, IF(Sheet1!AS317&lt;&gt;"", Sheet1!AS317, ""))</f>
        <v/>
      </c>
      <c r="P317" s="45" t="str">
        <f>IF(Sheet1!AT317&lt;&gt;"", "Never", IF(Sheet1!AU317&lt;&gt;"", "Sometimes", IF(Sheet1!AV317&lt;&gt;"", "Often", IF(Sheet1!AW317&lt;&gt;"", "Always",""))))</f>
        <v/>
      </c>
      <c r="Q317" s="45" t="str">
        <f>IF(Sheet1!AX317="Y", "Yes", IF(Sheet1!AX317="N", "No",""))</f>
        <v/>
      </c>
      <c r="R317" s="45" t="str">
        <f>IF(Sheet1!AY317="Y", IF(Sheet1!AZ317&lt;&gt;"", Sheet1!AZ317-Sheet1!DK317+Sheet1!DL317, ""),"")</f>
        <v/>
      </c>
      <c r="S317" s="45" t="str">
        <f>IF(Sheet1!BA317="Y", IF(Sheet1!BB317&lt;&gt;"", Sheet1!BB317-Sheet1!DK317+Sheet1!DL317, ""),"")</f>
        <v/>
      </c>
      <c r="T317" s="45" t="str">
        <f>IF(Sheet1!BC317="Y", IF(Sheet1!BD317&lt;&gt;"", Sheet1!BD317-Sheet1!DK317+Sheet1!DL317, ""),"")</f>
        <v/>
      </c>
      <c r="U317" s="45" t="str">
        <f>IF(Sheet1!BE317="Y", IF(Sheet1!BF317&lt;&gt;"", Sheet1!BF317-Sheet1!DK317+Sheet1!DL317, ""),"")</f>
        <v/>
      </c>
      <c r="V317" s="45" t="str">
        <f>IF(Sheet1!BG317&lt;&gt;"", Sheet1!BG317,"")</f>
        <v/>
      </c>
      <c r="W317" s="45" t="str">
        <f>IF(Sheet1!BH317&lt;&gt;"", Sheet1!BH317,"")</f>
        <v/>
      </c>
      <c r="X317" s="45" t="str">
        <f>IF(Sheet1!BI317&lt;&gt;"", Sheet1!BI317,"")</f>
        <v/>
      </c>
      <c r="Y317" s="45" t="str">
        <f>IF(Sheet1!BJ317="N", 0, IF(Sheet1!BK317&lt;&gt;"", Sheet1!BK317,""))</f>
        <v/>
      </c>
      <c r="Z317" s="45" t="str">
        <f>IF(Sheet1!BK317="N", 0, IF(Sheet1!BL317&lt;&gt;"", Sheet1!BL317,""))</f>
        <v/>
      </c>
      <c r="AA317" s="45" t="str">
        <f>IF(Sheet1!BN317&lt;&gt;"", Sheet1!BN317, "")</f>
        <v/>
      </c>
      <c r="AB317" s="45" t="str">
        <f>IF(Sheet1!BO317="Y", "Yes", IF(Sheet1!BO317="N", "No", IF(Sheet1!BO317="NA", "NA","")))</f>
        <v/>
      </c>
      <c r="AC317" s="45" t="str">
        <f>IF(Sheet1!BO317="N", "No", IF(Sheet1!BO317="NA", "No kids", IF(Sheet1!BP317="Y", "Enough", IF(Sheet1!BP317="N", "Not enough", ""))))</f>
        <v/>
      </c>
      <c r="AD317" s="45" t="str">
        <f>IF(Sheet1!BQ317="Y", "Yes", IF(Sheet1!BQ317="N", "No",""))</f>
        <v/>
      </c>
      <c r="AE317" s="45" t="str">
        <f>IF(Sheet1!BR317&lt;&gt;"", Sheet1!BR317, "")</f>
        <v/>
      </c>
      <c r="AF317" s="45" t="str">
        <f>IF(Sheet1!BS317&lt;&gt;"", "Yes", IF(Sheet1!BT317&lt;&gt;"", "No", IF(Sheet1!BU317&lt;&gt;"", "No surviving parent", IF(Sheet1!BV317&lt;&gt;"", "Don't know",""))))</f>
        <v/>
      </c>
      <c r="AG317" s="45" t="str">
        <f>IF(Sheet1!BW317&lt;&gt;"", "Yes", IF(Sheet1!BX317&lt;&gt;"", "No", IF(Sheet1!BY317&lt;&gt;"", "No surviving parent", IF(Sheet1!BZ317&lt;&gt;"", "Don't know",""))))</f>
        <v/>
      </c>
      <c r="AH317" s="45" t="str">
        <f>IF(Sheet1!CA317&lt;&gt;"", "Yes","")</f>
        <v/>
      </c>
      <c r="AI317" s="45" t="str">
        <f>IF(Sheet1!CB317&lt;&gt;"", "Yes","")</f>
        <v/>
      </c>
      <c r="AJ317" s="45" t="str">
        <f>IF(Sheet1!CC317&lt;&gt;"", "Yes","")</f>
        <v/>
      </c>
      <c r="AK317" s="45" t="str">
        <f>IF(Sheet1!CD317&lt;&gt;"", "Yes","")</f>
        <v/>
      </c>
      <c r="AL317" s="45" t="str">
        <f>IF(Sheet1!CE317&lt;&gt;"", "Yes","")</f>
        <v/>
      </c>
      <c r="AM317" s="45" t="str">
        <f>IF(Sheet1!CF317&lt;&gt;"", Sheet1!CF317, "")</f>
        <v/>
      </c>
      <c r="AN317" s="45" t="str">
        <f>IF(Sheet1!CG317="Y", "Yes", IF(Sheet1!CG317="N", "No",""))</f>
        <v/>
      </c>
      <c r="AO317" s="45" t="str">
        <f>IF(Sheet1!CH317&lt;&gt;"", Sheet1!CH317, "")</f>
        <v/>
      </c>
      <c r="AP317" s="45" t="str">
        <f>IF(Sheet1!CI317&lt;&gt;"", "No family support", IF(Sheet1!CJ317&lt;&gt;"", "A little family support", IF(Sheet1!CK317&lt;&gt;"", "A lot of family support","")))</f>
        <v/>
      </c>
      <c r="AQ317" s="45" t="str">
        <f>IF(Sheet1!CL317&lt;&gt;"", Sheet1!CL317, "")</f>
        <v/>
      </c>
      <c r="AR317" s="45" t="str">
        <f>IF(Sheet1!CM317="Y", "Yes", IF(Sheet1!CM317="N", "No",""))</f>
        <v/>
      </c>
      <c r="AS317" s="45" t="str">
        <f>IF(Sheet1!CN317&lt;&gt;"", "Boys and Girls Club was supportive", "")</f>
        <v/>
      </c>
      <c r="AT317" s="45" t="str">
        <f>IF(Sheet1!CO317&lt;&gt;"", "Supported by Reach program", "")</f>
        <v/>
      </c>
      <c r="AU317" s="45" t="str">
        <f>IF(Sheet1!CP317&lt;&gt;"", "Supported by Girls Inc", "")</f>
        <v/>
      </c>
      <c r="AV317" s="45" t="str">
        <f>IF(Sheet1!CQ317&lt;&gt;"", "Supported by sports teams", "")</f>
        <v/>
      </c>
      <c r="AW317" s="45" t="str">
        <f>IF(Sheet1!CR317&lt;&gt;"", "Supported by other groups", "")</f>
        <v/>
      </c>
      <c r="AX317" s="45" t="str">
        <f>IF(Sheet1!CS317&lt;&gt;"", Sheet1!CS317, "")</f>
        <v/>
      </c>
      <c r="AY317" s="45" t="str">
        <f>IF(Sheet1!CT317="Y", "Yes", IF(Sheet1!CT317="N", "No", ""))</f>
        <v/>
      </c>
      <c r="AZ317" s="45" t="str">
        <f>IF(Sheet1!CU317="Y", "Yes", IF(Sheet1!CU317="N", "No", ""))</f>
        <v/>
      </c>
      <c r="BA317" s="45" t="str">
        <f>IF(Sheet1!CV317&lt;&gt;"", "Yes", "")</f>
        <v/>
      </c>
      <c r="BB317" s="45" t="str">
        <f>IF(Sheet1!CW317&lt;&gt;"", "Yes", "")</f>
        <v/>
      </c>
      <c r="BC317" s="45" t="str">
        <f>IF(Sheet1!CX317&lt;&gt;"", "Yes", "")</f>
        <v/>
      </c>
      <c r="BD317" s="45" t="str">
        <f>IF(Sheet1!CY317&lt;&gt;"", "Yes", "")</f>
        <v/>
      </c>
      <c r="BE317" s="45" t="str">
        <f>IF(Sheet1!CZ317="N", "Didn't see one", IF(Sheet1!CZ317="Y", IF(Sheet1!DA317="Y", "It helped", IF(Sheet1!DA317="N", "It didn't help", "")), ""))</f>
        <v/>
      </c>
      <c r="BF317" s="45" t="str">
        <f>IF(Sheet1!DB317&lt;&gt;"", Sheet1!DB317, "")</f>
        <v/>
      </c>
      <c r="BG317" s="45" t="str">
        <f>IF(Sheet1!DC317="Y", "Yes", IF(Sheet1!DC317="N", "No", ""))</f>
        <v/>
      </c>
      <c r="BH317" s="45" t="str">
        <f>IF(Sheet1!DD317="Y", "Yes", IF(Sheet1!DD317="N", "No", ""))</f>
        <v/>
      </c>
      <c r="BI317" s="45" t="str">
        <f>IF(Sheet1!DE317&lt;&gt;"", "Before", IF(Sheet1!DF317&lt;&gt;"", "After", IF(Sheet1!DG317&lt;&gt;"", "Never in a gang","")))</f>
        <v/>
      </c>
      <c r="BJ317" s="45" t="str">
        <f>IF(Sheet1!DG317&lt;&gt;"", "", IF(Sheet1!DH317&lt;&gt;"", Sheet1!DH317, ""))</f>
        <v/>
      </c>
      <c r="BK317" s="45" t="str">
        <f>IF(Sheet1!DI317="Y", "Yes", IF(Sheet1!DI317="N", "No", ""))</f>
        <v/>
      </c>
      <c r="BL317" s="45" t="str">
        <f>IF(Sheet1!DI317="Y", IF(Sheet1!DJ317&lt;&gt;"", Sheet1!DJ317, ""), "")</f>
        <v/>
      </c>
      <c r="BM317" s="45" t="str">
        <f>IF(Sheet1!DL317&lt;&gt;"", Sheet1!DL317, "")</f>
        <v/>
      </c>
      <c r="BN317" s="45" t="str">
        <f>IF(Sheet1!DM317="Y", "Yes", IF(Sheet1!DM317="N", "No", ""))</f>
        <v/>
      </c>
    </row>
    <row r="318" spans="2:66">
      <c r="B318" s="32" t="str">
        <f>IF(Sheet1!B318="M","Male", IF(Sheet1!B318="F","Female",""))</f>
        <v/>
      </c>
      <c r="C318" s="32" t="str">
        <f>IF(Sheet1!C318&lt;&gt;"","&lt;20",IF(Sheet1!D318&lt;&gt;"","21-30",IF(Sheet1!E318&lt;&gt;"","31-40",(IF(Sheet1!F318&lt;&gt;"","41-50",IF(Sheet1!G318&lt;&gt;"","50+",""))))))</f>
        <v/>
      </c>
      <c r="D318" s="32" t="str">
        <f>IF(Sheet1!H318&lt;&gt;"","Latino",IF(Sheet1!I318&lt;&gt;"", "White", IF(Sheet1!J318&lt;&gt;"", "Asian", IF(Sheet1!K318&lt;&gt;"", "African-American",IF(Sheet1!L318&lt;&gt;"", "Other","")))))</f>
        <v/>
      </c>
      <c r="E318" s="32" t="str">
        <f>IF(Sheet1!M318="N","No",IF(Sheet1!M318="Y","Yes",""))</f>
        <v/>
      </c>
      <c r="F318" s="32" t="str">
        <f>IF(Sheet1!N318&lt;&gt;"","Primary",IF(Sheet1!O318&lt;&gt;"","Middle",IF(Sheet1!P318&lt;&gt;"","Some HS",IF(Sheet1!Q318&lt;&gt;"","HS Diploma",IF(Sheet1!R318&lt;&gt;"","Some College",IF(Sheet1!S318&lt;&gt;"","College Diploma",""))))))</f>
        <v/>
      </c>
      <c r="G318" s="32" t="str">
        <f>IF(Sheet1!U318&lt;&gt;"", "&lt;5", IF(Sheet1!V318&lt;&gt;"", "5-19", IF(Sheet1!W318&lt;&gt;"", "20-40", IF(Sheet1!X318&lt;&gt;"", "&gt;40",""))))</f>
        <v/>
      </c>
      <c r="H318" s="32" t="str">
        <f>IF(Sheet1!Y318&lt;&gt;"", "Parents", IF(Sheet1!Z318&lt;&gt;"", "Illegal Activity", IF(Sheet1!AA318&lt;&gt;"", "Gov't Support", IF(Sheet1!AB318&lt;&gt;"", "Other",""))))</f>
        <v/>
      </c>
      <c r="I318" s="32" t="str">
        <f>IF(Sheet1!AC318="Y", "Yes", IF(Sheet1!AC318="N", "No", ""))</f>
        <v/>
      </c>
      <c r="J318" s="32" t="str">
        <f>IF(Sheet1!AD318="N", "0", IF(Sheet1!AE318&lt;&gt;"", "1", IF(Sheet1!AF318&lt;&gt;"", "2-3", IF(Sheet1!AG318&lt;&gt;"", "4-6", IF(Sheet1!AH318&lt;&gt;"", "7+","")))))</f>
        <v/>
      </c>
      <c r="K318" s="32" t="str">
        <f>IF(Sheet1!AI318&lt;&gt;"", "English", IF(Sheet1!AJ318&lt;&gt;"", "Spanish", IF(Sheet1!AK318&lt;&gt;"", "Other","")))</f>
        <v/>
      </c>
      <c r="L318" s="32" t="str">
        <f>IF(Sheet1!AL318&lt;&gt;"","&lt;$20,000",IF(Sheet1!AM318&lt;&gt;"","$20-49K",IF(Sheet1!AN318&lt;&gt;"","$50-100K",IF(Sheet1!AO318&lt;&gt;"","&gt;$100K",""))))</f>
        <v/>
      </c>
      <c r="M318" s="32" t="str">
        <f>IF(Sheet1!AP318="Y", "Yes", IF(Sheet1!AP318="N", "No",""))</f>
        <v/>
      </c>
      <c r="N318" s="51" t="str">
        <f>IF(Sheet1!AQ318="Y", "Yes", IF(Sheet1!AQ318="N", "No",""))</f>
        <v/>
      </c>
      <c r="O318" s="45" t="str">
        <f>IF(Sheet1!AR318="N", 0, IF(Sheet1!AS318&lt;&gt;"", Sheet1!AS318, ""))</f>
        <v/>
      </c>
      <c r="P318" s="45" t="str">
        <f>IF(Sheet1!AT318&lt;&gt;"", "Never", IF(Sheet1!AU318&lt;&gt;"", "Sometimes", IF(Sheet1!AV318&lt;&gt;"", "Often", IF(Sheet1!AW318&lt;&gt;"", "Always",""))))</f>
        <v/>
      </c>
      <c r="Q318" s="45" t="str">
        <f>IF(Sheet1!AX318="Y", "Yes", IF(Sheet1!AX318="N", "No",""))</f>
        <v/>
      </c>
      <c r="R318" s="45" t="str">
        <f>IF(Sheet1!AY318="Y", IF(Sheet1!AZ318&lt;&gt;"", Sheet1!AZ318-Sheet1!DK318+Sheet1!DL318, ""),"")</f>
        <v/>
      </c>
      <c r="S318" s="45" t="str">
        <f>IF(Sheet1!BA318="Y", IF(Sheet1!BB318&lt;&gt;"", Sheet1!BB318-Sheet1!DK318+Sheet1!DL318, ""),"")</f>
        <v/>
      </c>
      <c r="T318" s="45" t="str">
        <f>IF(Sheet1!BC318="Y", IF(Sheet1!BD318&lt;&gt;"", Sheet1!BD318-Sheet1!DK318+Sheet1!DL318, ""),"")</f>
        <v/>
      </c>
      <c r="U318" s="45" t="str">
        <f>IF(Sheet1!BE318="Y", IF(Sheet1!BF318&lt;&gt;"", Sheet1!BF318-Sheet1!DK318+Sheet1!DL318, ""),"")</f>
        <v/>
      </c>
      <c r="V318" s="45" t="str">
        <f>IF(Sheet1!BG318&lt;&gt;"", Sheet1!BG318,"")</f>
        <v/>
      </c>
      <c r="W318" s="45" t="str">
        <f>IF(Sheet1!BH318&lt;&gt;"", Sheet1!BH318,"")</f>
        <v/>
      </c>
      <c r="X318" s="45" t="str">
        <f>IF(Sheet1!BI318&lt;&gt;"", Sheet1!BI318,"")</f>
        <v/>
      </c>
      <c r="Y318" s="45" t="str">
        <f>IF(Sheet1!BJ318="N", 0, IF(Sheet1!BK318&lt;&gt;"", Sheet1!BK318,""))</f>
        <v/>
      </c>
      <c r="Z318" s="45" t="str">
        <f>IF(Sheet1!BK318="N", 0, IF(Sheet1!BL318&lt;&gt;"", Sheet1!BL318,""))</f>
        <v/>
      </c>
      <c r="AA318" s="45" t="str">
        <f>IF(Sheet1!BN318&lt;&gt;"", Sheet1!BN318, "")</f>
        <v/>
      </c>
      <c r="AB318" s="45" t="str">
        <f>IF(Sheet1!BO318="Y", "Yes", IF(Sheet1!BO318="N", "No", IF(Sheet1!BO318="NA", "NA","")))</f>
        <v/>
      </c>
      <c r="AC318" s="45" t="str">
        <f>IF(Sheet1!BO318="N", "No", IF(Sheet1!BO318="NA", "No kids", IF(Sheet1!BP318="Y", "Enough", IF(Sheet1!BP318="N", "Not enough", ""))))</f>
        <v/>
      </c>
      <c r="AD318" s="45" t="str">
        <f>IF(Sheet1!BQ318="Y", "Yes", IF(Sheet1!BQ318="N", "No",""))</f>
        <v/>
      </c>
      <c r="AE318" s="45" t="str">
        <f>IF(Sheet1!BR318&lt;&gt;"", Sheet1!BR318, "")</f>
        <v/>
      </c>
      <c r="AF318" s="45" t="str">
        <f>IF(Sheet1!BS318&lt;&gt;"", "Yes", IF(Sheet1!BT318&lt;&gt;"", "No", IF(Sheet1!BU318&lt;&gt;"", "No surviving parent", IF(Sheet1!BV318&lt;&gt;"", "Don't know",""))))</f>
        <v/>
      </c>
      <c r="AG318" s="45" t="str">
        <f>IF(Sheet1!BW318&lt;&gt;"", "Yes", IF(Sheet1!BX318&lt;&gt;"", "No", IF(Sheet1!BY318&lt;&gt;"", "No surviving parent", IF(Sheet1!BZ318&lt;&gt;"", "Don't know",""))))</f>
        <v/>
      </c>
      <c r="AH318" s="45" t="str">
        <f>IF(Sheet1!CA318&lt;&gt;"", "Yes","")</f>
        <v/>
      </c>
      <c r="AI318" s="45" t="str">
        <f>IF(Sheet1!CB318&lt;&gt;"", "Yes","")</f>
        <v/>
      </c>
      <c r="AJ318" s="45" t="str">
        <f>IF(Sheet1!CC318&lt;&gt;"", "Yes","")</f>
        <v/>
      </c>
      <c r="AK318" s="45" t="str">
        <f>IF(Sheet1!CD318&lt;&gt;"", "Yes","")</f>
        <v/>
      </c>
      <c r="AL318" s="45" t="str">
        <f>IF(Sheet1!CE318&lt;&gt;"", "Yes","")</f>
        <v/>
      </c>
      <c r="AM318" s="45" t="str">
        <f>IF(Sheet1!CF318&lt;&gt;"", Sheet1!CF318, "")</f>
        <v/>
      </c>
      <c r="AN318" s="45" t="str">
        <f>IF(Sheet1!CG318="Y", "Yes", IF(Sheet1!CG318="N", "No",""))</f>
        <v/>
      </c>
      <c r="AO318" s="45" t="str">
        <f>IF(Sheet1!CH318&lt;&gt;"", Sheet1!CH318, "")</f>
        <v/>
      </c>
      <c r="AP318" s="45" t="str">
        <f>IF(Sheet1!CI318&lt;&gt;"", "No family support", IF(Sheet1!CJ318&lt;&gt;"", "A little family support", IF(Sheet1!CK318&lt;&gt;"", "A lot of family support","")))</f>
        <v/>
      </c>
      <c r="AQ318" s="45" t="str">
        <f>IF(Sheet1!CL318&lt;&gt;"", Sheet1!CL318, "")</f>
        <v/>
      </c>
      <c r="AR318" s="45" t="str">
        <f>IF(Sheet1!CM318="Y", "Yes", IF(Sheet1!CM318="N", "No",""))</f>
        <v/>
      </c>
      <c r="AS318" s="45" t="str">
        <f>IF(Sheet1!CN318&lt;&gt;"", "Boys and Girls Club was supportive", "")</f>
        <v/>
      </c>
      <c r="AT318" s="45" t="str">
        <f>IF(Sheet1!CO318&lt;&gt;"", "Supported by Reach program", "")</f>
        <v/>
      </c>
      <c r="AU318" s="45" t="str">
        <f>IF(Sheet1!CP318&lt;&gt;"", "Supported by Girls Inc", "")</f>
        <v/>
      </c>
      <c r="AV318" s="45" t="str">
        <f>IF(Sheet1!CQ318&lt;&gt;"", "Supported by sports teams", "")</f>
        <v/>
      </c>
      <c r="AW318" s="45" t="str">
        <f>IF(Sheet1!CR318&lt;&gt;"", "Supported by other groups", "")</f>
        <v/>
      </c>
      <c r="AX318" s="45" t="str">
        <f>IF(Sheet1!CS318&lt;&gt;"", Sheet1!CS318, "")</f>
        <v/>
      </c>
      <c r="AY318" s="45" t="str">
        <f>IF(Sheet1!CT318="Y", "Yes", IF(Sheet1!CT318="N", "No", ""))</f>
        <v/>
      </c>
      <c r="AZ318" s="45" t="str">
        <f>IF(Sheet1!CU318="Y", "Yes", IF(Sheet1!CU318="N", "No", ""))</f>
        <v/>
      </c>
      <c r="BA318" s="45" t="str">
        <f>IF(Sheet1!CV318&lt;&gt;"", "Yes", "")</f>
        <v/>
      </c>
      <c r="BB318" s="45" t="str">
        <f>IF(Sheet1!CW318&lt;&gt;"", "Yes", "")</f>
        <v/>
      </c>
      <c r="BC318" s="45" t="str">
        <f>IF(Sheet1!CX318&lt;&gt;"", "Yes", "")</f>
        <v/>
      </c>
      <c r="BD318" s="45" t="str">
        <f>IF(Sheet1!CY318&lt;&gt;"", "Yes", "")</f>
        <v/>
      </c>
      <c r="BE318" s="45" t="str">
        <f>IF(Sheet1!CZ318="N", "Didn't see one", IF(Sheet1!CZ318="Y", IF(Sheet1!DA318="Y", "It helped", IF(Sheet1!DA318="N", "It didn't help", "")), ""))</f>
        <v/>
      </c>
      <c r="BF318" s="45" t="str">
        <f>IF(Sheet1!DB318&lt;&gt;"", Sheet1!DB318, "")</f>
        <v/>
      </c>
      <c r="BG318" s="45" t="str">
        <f>IF(Sheet1!DC318="Y", "Yes", IF(Sheet1!DC318="N", "No", ""))</f>
        <v/>
      </c>
      <c r="BH318" s="45" t="str">
        <f>IF(Sheet1!DD318="Y", "Yes", IF(Sheet1!DD318="N", "No", ""))</f>
        <v/>
      </c>
      <c r="BI318" s="45" t="str">
        <f>IF(Sheet1!DE318&lt;&gt;"", "Before", IF(Sheet1!DF318&lt;&gt;"", "After", IF(Sheet1!DG318&lt;&gt;"", "Never in a gang","")))</f>
        <v/>
      </c>
      <c r="BJ318" s="45" t="str">
        <f>IF(Sheet1!DG318&lt;&gt;"", "", IF(Sheet1!DH318&lt;&gt;"", Sheet1!DH318, ""))</f>
        <v/>
      </c>
      <c r="BK318" s="45" t="str">
        <f>IF(Sheet1!DI318="Y", "Yes", IF(Sheet1!DI318="N", "No", ""))</f>
        <v/>
      </c>
      <c r="BL318" s="45" t="str">
        <f>IF(Sheet1!DI318="Y", IF(Sheet1!DJ318&lt;&gt;"", Sheet1!DJ318, ""), "")</f>
        <v/>
      </c>
      <c r="BM318" s="45" t="str">
        <f>IF(Sheet1!DL318&lt;&gt;"", Sheet1!DL318, "")</f>
        <v/>
      </c>
      <c r="BN318" s="45" t="str">
        <f>IF(Sheet1!DM318="Y", "Yes", IF(Sheet1!DM318="N", "No", ""))</f>
        <v/>
      </c>
    </row>
    <row r="319" spans="2:66">
      <c r="B319" s="32" t="str">
        <f>IF(Sheet1!B319="M","Male", IF(Sheet1!B319="F","Female",""))</f>
        <v/>
      </c>
      <c r="C319" s="32" t="str">
        <f>IF(Sheet1!C319&lt;&gt;"","&lt;20",IF(Sheet1!D319&lt;&gt;"","21-30",IF(Sheet1!E319&lt;&gt;"","31-40",(IF(Sheet1!F319&lt;&gt;"","41-50",IF(Sheet1!G319&lt;&gt;"","50+",""))))))</f>
        <v/>
      </c>
      <c r="D319" s="32" t="str">
        <f>IF(Sheet1!H319&lt;&gt;"","Latino",IF(Sheet1!I319&lt;&gt;"", "White", IF(Sheet1!J319&lt;&gt;"", "Asian", IF(Sheet1!K319&lt;&gt;"", "African-American",IF(Sheet1!L319&lt;&gt;"", "Other","")))))</f>
        <v/>
      </c>
      <c r="E319" s="32" t="str">
        <f>IF(Sheet1!M319="N","No",IF(Sheet1!M319="Y","Yes",""))</f>
        <v/>
      </c>
      <c r="F319" s="32" t="str">
        <f>IF(Sheet1!N319&lt;&gt;"","Primary",IF(Sheet1!O319&lt;&gt;"","Middle",IF(Sheet1!P319&lt;&gt;"","Some HS",IF(Sheet1!Q319&lt;&gt;"","HS Diploma",IF(Sheet1!R319&lt;&gt;"","Some College",IF(Sheet1!S319&lt;&gt;"","College Diploma",""))))))</f>
        <v/>
      </c>
      <c r="G319" s="32" t="str">
        <f>IF(Sheet1!U319&lt;&gt;"", "&lt;5", IF(Sheet1!V319&lt;&gt;"", "5-19", IF(Sheet1!W319&lt;&gt;"", "20-40", IF(Sheet1!X319&lt;&gt;"", "&gt;40",""))))</f>
        <v/>
      </c>
      <c r="H319" s="32" t="str">
        <f>IF(Sheet1!Y319&lt;&gt;"", "Parents", IF(Sheet1!Z319&lt;&gt;"", "Illegal Activity", IF(Sheet1!AA319&lt;&gt;"", "Gov't Support", IF(Sheet1!AB319&lt;&gt;"", "Other",""))))</f>
        <v/>
      </c>
      <c r="I319" s="32" t="str">
        <f>IF(Sheet1!AC319="Y", "Yes", IF(Sheet1!AC319="N", "No", ""))</f>
        <v/>
      </c>
      <c r="J319" s="32" t="str">
        <f>IF(Sheet1!AD319="N", "0", IF(Sheet1!AE319&lt;&gt;"", "1", IF(Sheet1!AF319&lt;&gt;"", "2-3", IF(Sheet1!AG319&lt;&gt;"", "4-6", IF(Sheet1!AH319&lt;&gt;"", "7+","")))))</f>
        <v/>
      </c>
      <c r="K319" s="32" t="str">
        <f>IF(Sheet1!AI319&lt;&gt;"", "English", IF(Sheet1!AJ319&lt;&gt;"", "Spanish", IF(Sheet1!AK319&lt;&gt;"", "Other","")))</f>
        <v/>
      </c>
      <c r="L319" s="32" t="str">
        <f>IF(Sheet1!AL319&lt;&gt;"","&lt;$20,000",IF(Sheet1!AM319&lt;&gt;"","$20-49K",IF(Sheet1!AN319&lt;&gt;"","$50-100K",IF(Sheet1!AO319&lt;&gt;"","&gt;$100K",""))))</f>
        <v/>
      </c>
      <c r="M319" s="32" t="str">
        <f>IF(Sheet1!AP319="Y", "Yes", IF(Sheet1!AP319="N", "No",""))</f>
        <v/>
      </c>
      <c r="N319" s="51" t="str">
        <f>IF(Sheet1!AQ319="Y", "Yes", IF(Sheet1!AQ319="N", "No",""))</f>
        <v/>
      </c>
      <c r="O319" s="45" t="str">
        <f>IF(Sheet1!AR319="N", 0, IF(Sheet1!AS319&lt;&gt;"", Sheet1!AS319, ""))</f>
        <v/>
      </c>
      <c r="P319" s="45" t="str">
        <f>IF(Sheet1!AT319&lt;&gt;"", "Never", IF(Sheet1!AU319&lt;&gt;"", "Sometimes", IF(Sheet1!AV319&lt;&gt;"", "Often", IF(Sheet1!AW319&lt;&gt;"", "Always",""))))</f>
        <v/>
      </c>
      <c r="Q319" s="45" t="str">
        <f>IF(Sheet1!AX319="Y", "Yes", IF(Sheet1!AX319="N", "No",""))</f>
        <v/>
      </c>
      <c r="R319" s="45" t="str">
        <f>IF(Sheet1!AY319="Y", IF(Sheet1!AZ319&lt;&gt;"", Sheet1!AZ319-Sheet1!DK319+Sheet1!DL319, ""),"")</f>
        <v/>
      </c>
      <c r="S319" s="45" t="str">
        <f>IF(Sheet1!BA319="Y", IF(Sheet1!BB319&lt;&gt;"", Sheet1!BB319-Sheet1!DK319+Sheet1!DL319, ""),"")</f>
        <v/>
      </c>
      <c r="T319" s="45" t="str">
        <f>IF(Sheet1!BC319="Y", IF(Sheet1!BD319&lt;&gt;"", Sheet1!BD319-Sheet1!DK319+Sheet1!DL319, ""),"")</f>
        <v/>
      </c>
      <c r="U319" s="45" t="str">
        <f>IF(Sheet1!BE319="Y", IF(Sheet1!BF319&lt;&gt;"", Sheet1!BF319-Sheet1!DK319+Sheet1!DL319, ""),"")</f>
        <v/>
      </c>
      <c r="V319" s="45" t="str">
        <f>IF(Sheet1!BG319&lt;&gt;"", Sheet1!BG319,"")</f>
        <v/>
      </c>
      <c r="W319" s="45" t="str">
        <f>IF(Sheet1!BH319&lt;&gt;"", Sheet1!BH319,"")</f>
        <v/>
      </c>
      <c r="X319" s="45" t="str">
        <f>IF(Sheet1!BI319&lt;&gt;"", Sheet1!BI319,"")</f>
        <v/>
      </c>
      <c r="Y319" s="45" t="str">
        <f>IF(Sheet1!BJ319="N", 0, IF(Sheet1!BK319&lt;&gt;"", Sheet1!BK319,""))</f>
        <v/>
      </c>
      <c r="Z319" s="45" t="str">
        <f>IF(Sheet1!BK319="N", 0, IF(Sheet1!BL319&lt;&gt;"", Sheet1!BL319,""))</f>
        <v/>
      </c>
      <c r="AA319" s="45" t="str">
        <f>IF(Sheet1!BN319&lt;&gt;"", Sheet1!BN319, "")</f>
        <v/>
      </c>
      <c r="AB319" s="45" t="str">
        <f>IF(Sheet1!BO319="Y", "Yes", IF(Sheet1!BO319="N", "No", IF(Sheet1!BO319="NA", "NA","")))</f>
        <v/>
      </c>
      <c r="AC319" s="45" t="str">
        <f>IF(Sheet1!BO319="N", "No", IF(Sheet1!BO319="NA", "No kids", IF(Sheet1!BP319="Y", "Enough", IF(Sheet1!BP319="N", "Not enough", ""))))</f>
        <v/>
      </c>
      <c r="AD319" s="45" t="str">
        <f>IF(Sheet1!BQ319="Y", "Yes", IF(Sheet1!BQ319="N", "No",""))</f>
        <v/>
      </c>
      <c r="AE319" s="45" t="str">
        <f>IF(Sheet1!BR319&lt;&gt;"", Sheet1!BR319, "")</f>
        <v/>
      </c>
      <c r="AF319" s="45" t="str">
        <f>IF(Sheet1!BS319&lt;&gt;"", "Yes", IF(Sheet1!BT319&lt;&gt;"", "No", IF(Sheet1!BU319&lt;&gt;"", "No surviving parent", IF(Sheet1!BV319&lt;&gt;"", "Don't know",""))))</f>
        <v/>
      </c>
      <c r="AG319" s="45" t="str">
        <f>IF(Sheet1!BW319&lt;&gt;"", "Yes", IF(Sheet1!BX319&lt;&gt;"", "No", IF(Sheet1!BY319&lt;&gt;"", "No surviving parent", IF(Sheet1!BZ319&lt;&gt;"", "Don't know",""))))</f>
        <v/>
      </c>
      <c r="AH319" s="45" t="str">
        <f>IF(Sheet1!CA319&lt;&gt;"", "Yes","")</f>
        <v/>
      </c>
      <c r="AI319" s="45" t="str">
        <f>IF(Sheet1!CB319&lt;&gt;"", "Yes","")</f>
        <v/>
      </c>
      <c r="AJ319" s="45" t="str">
        <f>IF(Sheet1!CC319&lt;&gt;"", "Yes","")</f>
        <v/>
      </c>
      <c r="AK319" s="45" t="str">
        <f>IF(Sheet1!CD319&lt;&gt;"", "Yes","")</f>
        <v/>
      </c>
      <c r="AL319" s="45" t="str">
        <f>IF(Sheet1!CE319&lt;&gt;"", "Yes","")</f>
        <v/>
      </c>
      <c r="AM319" s="45" t="str">
        <f>IF(Sheet1!CF319&lt;&gt;"", Sheet1!CF319, "")</f>
        <v/>
      </c>
      <c r="AN319" s="45" t="str">
        <f>IF(Sheet1!CG319="Y", "Yes", IF(Sheet1!CG319="N", "No",""))</f>
        <v/>
      </c>
      <c r="AO319" s="45" t="str">
        <f>IF(Sheet1!CH319&lt;&gt;"", Sheet1!CH319, "")</f>
        <v/>
      </c>
      <c r="AP319" s="45" t="str">
        <f>IF(Sheet1!CI319&lt;&gt;"", "No family support", IF(Sheet1!CJ319&lt;&gt;"", "A little family support", IF(Sheet1!CK319&lt;&gt;"", "A lot of family support","")))</f>
        <v/>
      </c>
      <c r="AQ319" s="45" t="str">
        <f>IF(Sheet1!CL319&lt;&gt;"", Sheet1!CL319, "")</f>
        <v/>
      </c>
      <c r="AR319" s="45" t="str">
        <f>IF(Sheet1!CM319="Y", "Yes", IF(Sheet1!CM319="N", "No",""))</f>
        <v/>
      </c>
      <c r="AS319" s="45" t="str">
        <f>IF(Sheet1!CN319&lt;&gt;"", "Boys and Girls Club was supportive", "")</f>
        <v/>
      </c>
      <c r="AT319" s="45" t="str">
        <f>IF(Sheet1!CO319&lt;&gt;"", "Supported by Reach program", "")</f>
        <v/>
      </c>
      <c r="AU319" s="45" t="str">
        <f>IF(Sheet1!CP319&lt;&gt;"", "Supported by Girls Inc", "")</f>
        <v/>
      </c>
      <c r="AV319" s="45" t="str">
        <f>IF(Sheet1!CQ319&lt;&gt;"", "Supported by sports teams", "")</f>
        <v/>
      </c>
      <c r="AW319" s="45" t="str">
        <f>IF(Sheet1!CR319&lt;&gt;"", "Supported by other groups", "")</f>
        <v/>
      </c>
      <c r="AX319" s="45" t="str">
        <f>IF(Sheet1!CS319&lt;&gt;"", Sheet1!CS319, "")</f>
        <v/>
      </c>
      <c r="AY319" s="45" t="str">
        <f>IF(Sheet1!CT319="Y", "Yes", IF(Sheet1!CT319="N", "No", ""))</f>
        <v/>
      </c>
      <c r="AZ319" s="45" t="str">
        <f>IF(Sheet1!CU319="Y", "Yes", IF(Sheet1!CU319="N", "No", ""))</f>
        <v/>
      </c>
      <c r="BA319" s="45" t="str">
        <f>IF(Sheet1!CV319&lt;&gt;"", "Yes", "")</f>
        <v/>
      </c>
      <c r="BB319" s="45" t="str">
        <f>IF(Sheet1!CW319&lt;&gt;"", "Yes", "")</f>
        <v/>
      </c>
      <c r="BC319" s="45" t="str">
        <f>IF(Sheet1!CX319&lt;&gt;"", "Yes", "")</f>
        <v/>
      </c>
      <c r="BD319" s="45" t="str">
        <f>IF(Sheet1!CY319&lt;&gt;"", "Yes", "")</f>
        <v/>
      </c>
      <c r="BE319" s="45" t="str">
        <f>IF(Sheet1!CZ319="N", "Didn't see one", IF(Sheet1!CZ319="Y", IF(Sheet1!DA319="Y", "It helped", IF(Sheet1!DA319="N", "It didn't help", "")), ""))</f>
        <v/>
      </c>
      <c r="BF319" s="45" t="str">
        <f>IF(Sheet1!DB319&lt;&gt;"", Sheet1!DB319, "")</f>
        <v/>
      </c>
      <c r="BG319" s="45" t="str">
        <f>IF(Sheet1!DC319="Y", "Yes", IF(Sheet1!DC319="N", "No", ""))</f>
        <v/>
      </c>
      <c r="BH319" s="45" t="str">
        <f>IF(Sheet1!DD319="Y", "Yes", IF(Sheet1!DD319="N", "No", ""))</f>
        <v/>
      </c>
      <c r="BI319" s="45" t="str">
        <f>IF(Sheet1!DE319&lt;&gt;"", "Before", IF(Sheet1!DF319&lt;&gt;"", "After", IF(Sheet1!DG319&lt;&gt;"", "Never in a gang","")))</f>
        <v/>
      </c>
      <c r="BJ319" s="45" t="str">
        <f>IF(Sheet1!DG319&lt;&gt;"", "", IF(Sheet1!DH319&lt;&gt;"", Sheet1!DH319, ""))</f>
        <v/>
      </c>
      <c r="BK319" s="45" t="str">
        <f>IF(Sheet1!DI319="Y", "Yes", IF(Sheet1!DI319="N", "No", ""))</f>
        <v/>
      </c>
      <c r="BL319" s="45" t="str">
        <f>IF(Sheet1!DI319="Y", IF(Sheet1!DJ319&lt;&gt;"", Sheet1!DJ319, ""), "")</f>
        <v/>
      </c>
      <c r="BM319" s="45" t="str">
        <f>IF(Sheet1!DL319&lt;&gt;"", Sheet1!DL319, "")</f>
        <v/>
      </c>
      <c r="BN319" s="45" t="str">
        <f>IF(Sheet1!DM319="Y", "Yes", IF(Sheet1!DM319="N", "No", ""))</f>
        <v/>
      </c>
    </row>
    <row r="320" spans="2:66">
      <c r="B320" s="32" t="str">
        <f>IF(Sheet1!B320="M","Male", IF(Sheet1!B320="F","Female",""))</f>
        <v/>
      </c>
      <c r="C320" s="32" t="str">
        <f>IF(Sheet1!C320&lt;&gt;"","&lt;20",IF(Sheet1!D320&lt;&gt;"","21-30",IF(Sheet1!E320&lt;&gt;"","31-40",(IF(Sheet1!F320&lt;&gt;"","41-50",IF(Sheet1!G320&lt;&gt;"","50+",""))))))</f>
        <v/>
      </c>
      <c r="D320" s="32" t="str">
        <f>IF(Sheet1!H320&lt;&gt;"","Latino",IF(Sheet1!I320&lt;&gt;"", "White", IF(Sheet1!J320&lt;&gt;"", "Asian", IF(Sheet1!K320&lt;&gt;"", "African-American",IF(Sheet1!L320&lt;&gt;"", "Other","")))))</f>
        <v/>
      </c>
      <c r="E320" s="32" t="str">
        <f>IF(Sheet1!M320="N","No",IF(Sheet1!M320="Y","Yes",""))</f>
        <v/>
      </c>
      <c r="F320" s="32" t="str">
        <f>IF(Sheet1!N320&lt;&gt;"","Primary",IF(Sheet1!O320&lt;&gt;"","Middle",IF(Sheet1!P320&lt;&gt;"","Some HS",IF(Sheet1!Q320&lt;&gt;"","HS Diploma",IF(Sheet1!R320&lt;&gt;"","Some College",IF(Sheet1!S320&lt;&gt;"","College Diploma",""))))))</f>
        <v/>
      </c>
      <c r="G320" s="32" t="str">
        <f>IF(Sheet1!U320&lt;&gt;"", "&lt;5", IF(Sheet1!V320&lt;&gt;"", "5-19", IF(Sheet1!W320&lt;&gt;"", "20-40", IF(Sheet1!X320&lt;&gt;"", "&gt;40",""))))</f>
        <v/>
      </c>
      <c r="H320" s="32" t="str">
        <f>IF(Sheet1!Y320&lt;&gt;"", "Parents", IF(Sheet1!Z320&lt;&gt;"", "Illegal Activity", IF(Sheet1!AA320&lt;&gt;"", "Gov't Support", IF(Sheet1!AB320&lt;&gt;"", "Other",""))))</f>
        <v/>
      </c>
      <c r="I320" s="32" t="str">
        <f>IF(Sheet1!AC320="Y", "Yes", IF(Sheet1!AC320="N", "No", ""))</f>
        <v/>
      </c>
      <c r="J320" s="32" t="str">
        <f>IF(Sheet1!AD320="N", "0", IF(Sheet1!AE320&lt;&gt;"", "1", IF(Sheet1!AF320&lt;&gt;"", "2-3", IF(Sheet1!AG320&lt;&gt;"", "4-6", IF(Sheet1!AH320&lt;&gt;"", "7+","")))))</f>
        <v/>
      </c>
      <c r="K320" s="32" t="str">
        <f>IF(Sheet1!AI320&lt;&gt;"", "English", IF(Sheet1!AJ320&lt;&gt;"", "Spanish", IF(Sheet1!AK320&lt;&gt;"", "Other","")))</f>
        <v/>
      </c>
      <c r="L320" s="32" t="str">
        <f>IF(Sheet1!AL320&lt;&gt;"","&lt;$20,000",IF(Sheet1!AM320&lt;&gt;"","$20-49K",IF(Sheet1!AN320&lt;&gt;"","$50-100K",IF(Sheet1!AO320&lt;&gt;"","&gt;$100K",""))))</f>
        <v/>
      </c>
      <c r="M320" s="32" t="str">
        <f>IF(Sheet1!AP320="Y", "Yes", IF(Sheet1!AP320="N", "No",""))</f>
        <v/>
      </c>
      <c r="N320" s="51" t="str">
        <f>IF(Sheet1!AQ320="Y", "Yes", IF(Sheet1!AQ320="N", "No",""))</f>
        <v/>
      </c>
      <c r="O320" s="45" t="str">
        <f>IF(Sheet1!AR320="N", 0, IF(Sheet1!AS320&lt;&gt;"", Sheet1!AS320, ""))</f>
        <v/>
      </c>
      <c r="P320" s="45" t="str">
        <f>IF(Sheet1!AT320&lt;&gt;"", "Never", IF(Sheet1!AU320&lt;&gt;"", "Sometimes", IF(Sheet1!AV320&lt;&gt;"", "Often", IF(Sheet1!AW320&lt;&gt;"", "Always",""))))</f>
        <v/>
      </c>
      <c r="Q320" s="45" t="str">
        <f>IF(Sheet1!AX320="Y", "Yes", IF(Sheet1!AX320="N", "No",""))</f>
        <v/>
      </c>
      <c r="R320" s="45" t="str">
        <f>IF(Sheet1!AY320="Y", IF(Sheet1!AZ320&lt;&gt;"", Sheet1!AZ320-Sheet1!DK320+Sheet1!DL320, ""),"")</f>
        <v/>
      </c>
      <c r="S320" s="45" t="str">
        <f>IF(Sheet1!BA320="Y", IF(Sheet1!BB320&lt;&gt;"", Sheet1!BB320-Sheet1!DK320+Sheet1!DL320, ""),"")</f>
        <v/>
      </c>
      <c r="T320" s="45" t="str">
        <f>IF(Sheet1!BC320="Y", IF(Sheet1!BD320&lt;&gt;"", Sheet1!BD320-Sheet1!DK320+Sheet1!DL320, ""),"")</f>
        <v/>
      </c>
      <c r="U320" s="45" t="str">
        <f>IF(Sheet1!BE320="Y", IF(Sheet1!BF320&lt;&gt;"", Sheet1!BF320-Sheet1!DK320+Sheet1!DL320, ""),"")</f>
        <v/>
      </c>
      <c r="V320" s="45" t="str">
        <f>IF(Sheet1!BG320&lt;&gt;"", Sheet1!BG320,"")</f>
        <v/>
      </c>
      <c r="W320" s="45" t="str">
        <f>IF(Sheet1!BH320&lt;&gt;"", Sheet1!BH320,"")</f>
        <v/>
      </c>
      <c r="X320" s="45" t="str">
        <f>IF(Sheet1!BI320&lt;&gt;"", Sheet1!BI320,"")</f>
        <v/>
      </c>
      <c r="Y320" s="45" t="str">
        <f>IF(Sheet1!BJ320="N", 0, IF(Sheet1!BK320&lt;&gt;"", Sheet1!BK320,""))</f>
        <v/>
      </c>
      <c r="Z320" s="45" t="str">
        <f>IF(Sheet1!BK320="N", 0, IF(Sheet1!BL320&lt;&gt;"", Sheet1!BL320,""))</f>
        <v/>
      </c>
      <c r="AA320" s="45" t="str">
        <f>IF(Sheet1!BN320&lt;&gt;"", Sheet1!BN320, "")</f>
        <v/>
      </c>
      <c r="AB320" s="45" t="str">
        <f>IF(Sheet1!BO320="Y", "Yes", IF(Sheet1!BO320="N", "No", IF(Sheet1!BO320="NA", "NA","")))</f>
        <v/>
      </c>
      <c r="AC320" s="45" t="str">
        <f>IF(Sheet1!BO320="N", "No", IF(Sheet1!BO320="NA", "No kids", IF(Sheet1!BP320="Y", "Enough", IF(Sheet1!BP320="N", "Not enough", ""))))</f>
        <v/>
      </c>
      <c r="AD320" s="45" t="str">
        <f>IF(Sheet1!BQ320="Y", "Yes", IF(Sheet1!BQ320="N", "No",""))</f>
        <v/>
      </c>
      <c r="AE320" s="45" t="str">
        <f>IF(Sheet1!BR320&lt;&gt;"", Sheet1!BR320, "")</f>
        <v/>
      </c>
      <c r="AF320" s="45" t="str">
        <f>IF(Sheet1!BS320&lt;&gt;"", "Yes", IF(Sheet1!BT320&lt;&gt;"", "No", IF(Sheet1!BU320&lt;&gt;"", "No surviving parent", IF(Sheet1!BV320&lt;&gt;"", "Don't know",""))))</f>
        <v/>
      </c>
      <c r="AG320" s="45" t="str">
        <f>IF(Sheet1!BW320&lt;&gt;"", "Yes", IF(Sheet1!BX320&lt;&gt;"", "No", IF(Sheet1!BY320&lt;&gt;"", "No surviving parent", IF(Sheet1!BZ320&lt;&gt;"", "Don't know",""))))</f>
        <v/>
      </c>
      <c r="AH320" s="45" t="str">
        <f>IF(Sheet1!CA320&lt;&gt;"", "Yes","")</f>
        <v/>
      </c>
      <c r="AI320" s="45" t="str">
        <f>IF(Sheet1!CB320&lt;&gt;"", "Yes","")</f>
        <v/>
      </c>
      <c r="AJ320" s="45" t="str">
        <f>IF(Sheet1!CC320&lt;&gt;"", "Yes","")</f>
        <v/>
      </c>
      <c r="AK320" s="45" t="str">
        <f>IF(Sheet1!CD320&lt;&gt;"", "Yes","")</f>
        <v/>
      </c>
      <c r="AL320" s="45" t="str">
        <f>IF(Sheet1!CE320&lt;&gt;"", "Yes","")</f>
        <v/>
      </c>
      <c r="AM320" s="45" t="str">
        <f>IF(Sheet1!CF320&lt;&gt;"", Sheet1!CF320, "")</f>
        <v/>
      </c>
      <c r="AN320" s="45" t="str">
        <f>IF(Sheet1!CG320="Y", "Yes", IF(Sheet1!CG320="N", "No",""))</f>
        <v/>
      </c>
      <c r="AO320" s="45" t="str">
        <f>IF(Sheet1!CH320&lt;&gt;"", Sheet1!CH320, "")</f>
        <v/>
      </c>
      <c r="AP320" s="45" t="str">
        <f>IF(Sheet1!CI320&lt;&gt;"", "No family support", IF(Sheet1!CJ320&lt;&gt;"", "A little family support", IF(Sheet1!CK320&lt;&gt;"", "A lot of family support","")))</f>
        <v/>
      </c>
      <c r="AQ320" s="45" t="str">
        <f>IF(Sheet1!CL320&lt;&gt;"", Sheet1!CL320, "")</f>
        <v/>
      </c>
      <c r="AR320" s="45" t="str">
        <f>IF(Sheet1!CM320="Y", "Yes", IF(Sheet1!CM320="N", "No",""))</f>
        <v/>
      </c>
      <c r="AS320" s="45" t="str">
        <f>IF(Sheet1!CN320&lt;&gt;"", "Boys and Girls Club was supportive", "")</f>
        <v/>
      </c>
      <c r="AT320" s="45" t="str">
        <f>IF(Sheet1!CO320&lt;&gt;"", "Supported by Reach program", "")</f>
        <v/>
      </c>
      <c r="AU320" s="45" t="str">
        <f>IF(Sheet1!CP320&lt;&gt;"", "Supported by Girls Inc", "")</f>
        <v/>
      </c>
      <c r="AV320" s="45" t="str">
        <f>IF(Sheet1!CQ320&lt;&gt;"", "Supported by sports teams", "")</f>
        <v/>
      </c>
      <c r="AW320" s="45" t="str">
        <f>IF(Sheet1!CR320&lt;&gt;"", "Supported by other groups", "")</f>
        <v/>
      </c>
      <c r="AX320" s="45" t="str">
        <f>IF(Sheet1!CS320&lt;&gt;"", Sheet1!CS320, "")</f>
        <v/>
      </c>
      <c r="AY320" s="45" t="str">
        <f>IF(Sheet1!CT320="Y", "Yes", IF(Sheet1!CT320="N", "No", ""))</f>
        <v/>
      </c>
      <c r="AZ320" s="45" t="str">
        <f>IF(Sheet1!CU320="Y", "Yes", IF(Sheet1!CU320="N", "No", ""))</f>
        <v/>
      </c>
      <c r="BA320" s="45" t="str">
        <f>IF(Sheet1!CV320&lt;&gt;"", "Yes", "")</f>
        <v/>
      </c>
      <c r="BB320" s="45" t="str">
        <f>IF(Sheet1!CW320&lt;&gt;"", "Yes", "")</f>
        <v/>
      </c>
      <c r="BC320" s="45" t="str">
        <f>IF(Sheet1!CX320&lt;&gt;"", "Yes", "")</f>
        <v/>
      </c>
      <c r="BD320" s="45" t="str">
        <f>IF(Sheet1!CY320&lt;&gt;"", "Yes", "")</f>
        <v/>
      </c>
      <c r="BE320" s="45" t="str">
        <f>IF(Sheet1!CZ320="N", "Didn't see one", IF(Sheet1!CZ320="Y", IF(Sheet1!DA320="Y", "It helped", IF(Sheet1!DA320="N", "It didn't help", "")), ""))</f>
        <v/>
      </c>
      <c r="BF320" s="45" t="str">
        <f>IF(Sheet1!DB320&lt;&gt;"", Sheet1!DB320, "")</f>
        <v/>
      </c>
      <c r="BG320" s="45" t="str">
        <f>IF(Sheet1!DC320="Y", "Yes", IF(Sheet1!DC320="N", "No", ""))</f>
        <v/>
      </c>
      <c r="BH320" s="45" t="str">
        <f>IF(Sheet1!DD320="Y", "Yes", IF(Sheet1!DD320="N", "No", ""))</f>
        <v/>
      </c>
      <c r="BI320" s="45" t="str">
        <f>IF(Sheet1!DE320&lt;&gt;"", "Before", IF(Sheet1!DF320&lt;&gt;"", "After", IF(Sheet1!DG320&lt;&gt;"", "Never in a gang","")))</f>
        <v/>
      </c>
      <c r="BJ320" s="45" t="str">
        <f>IF(Sheet1!DG320&lt;&gt;"", "", IF(Sheet1!DH320&lt;&gt;"", Sheet1!DH320, ""))</f>
        <v/>
      </c>
      <c r="BK320" s="45" t="str">
        <f>IF(Sheet1!DI320="Y", "Yes", IF(Sheet1!DI320="N", "No", ""))</f>
        <v/>
      </c>
      <c r="BL320" s="45" t="str">
        <f>IF(Sheet1!DI320="Y", IF(Sheet1!DJ320&lt;&gt;"", Sheet1!DJ320, ""), "")</f>
        <v/>
      </c>
      <c r="BM320" s="45" t="str">
        <f>IF(Sheet1!DL320&lt;&gt;"", Sheet1!DL320, "")</f>
        <v/>
      </c>
      <c r="BN320" s="45" t="str">
        <f>IF(Sheet1!DM320="Y", "Yes", IF(Sheet1!DM320="N", "No", ""))</f>
        <v/>
      </c>
    </row>
    <row r="321" spans="2:66">
      <c r="B321" s="32" t="str">
        <f>IF(Sheet1!B321="M","Male", IF(Sheet1!B321="F","Female",""))</f>
        <v/>
      </c>
      <c r="C321" s="32" t="str">
        <f>IF(Sheet1!C321&lt;&gt;"","&lt;20",IF(Sheet1!D321&lt;&gt;"","21-30",IF(Sheet1!E321&lt;&gt;"","31-40",(IF(Sheet1!F321&lt;&gt;"","41-50",IF(Sheet1!G321&lt;&gt;"","50+",""))))))</f>
        <v/>
      </c>
      <c r="D321" s="32" t="str">
        <f>IF(Sheet1!H321&lt;&gt;"","Latino",IF(Sheet1!I321&lt;&gt;"", "White", IF(Sheet1!J321&lt;&gt;"", "Asian", IF(Sheet1!K321&lt;&gt;"", "African-American",IF(Sheet1!L321&lt;&gt;"", "Other","")))))</f>
        <v/>
      </c>
      <c r="E321" s="32" t="str">
        <f>IF(Sheet1!M321="N","No",IF(Sheet1!M321="Y","Yes",""))</f>
        <v/>
      </c>
      <c r="F321" s="32" t="str">
        <f>IF(Sheet1!N321&lt;&gt;"","Primary",IF(Sheet1!O321&lt;&gt;"","Middle",IF(Sheet1!P321&lt;&gt;"","Some HS",IF(Sheet1!Q321&lt;&gt;"","HS Diploma",IF(Sheet1!R321&lt;&gt;"","Some College",IF(Sheet1!S321&lt;&gt;"","College Diploma",""))))))</f>
        <v/>
      </c>
      <c r="G321" s="32" t="str">
        <f>IF(Sheet1!U321&lt;&gt;"", "&lt;5", IF(Sheet1!V321&lt;&gt;"", "5-19", IF(Sheet1!W321&lt;&gt;"", "20-40", IF(Sheet1!X321&lt;&gt;"", "&gt;40",""))))</f>
        <v/>
      </c>
      <c r="H321" s="32" t="str">
        <f>IF(Sheet1!Y321&lt;&gt;"", "Parents", IF(Sheet1!Z321&lt;&gt;"", "Illegal Activity", IF(Sheet1!AA321&lt;&gt;"", "Gov't Support", IF(Sheet1!AB321&lt;&gt;"", "Other",""))))</f>
        <v/>
      </c>
      <c r="I321" s="32" t="str">
        <f>IF(Sheet1!AC321="Y", "Yes", IF(Sheet1!AC321="N", "No", ""))</f>
        <v/>
      </c>
      <c r="J321" s="32" t="str">
        <f>IF(Sheet1!AD321="N", "0", IF(Sheet1!AE321&lt;&gt;"", "1", IF(Sheet1!AF321&lt;&gt;"", "2-3", IF(Sheet1!AG321&lt;&gt;"", "4-6", IF(Sheet1!AH321&lt;&gt;"", "7+","")))))</f>
        <v/>
      </c>
      <c r="K321" s="32" t="str">
        <f>IF(Sheet1!AI321&lt;&gt;"", "English", IF(Sheet1!AJ321&lt;&gt;"", "Spanish", IF(Sheet1!AK321&lt;&gt;"", "Other","")))</f>
        <v/>
      </c>
      <c r="L321" s="32" t="str">
        <f>IF(Sheet1!AL321&lt;&gt;"","&lt;$20,000",IF(Sheet1!AM321&lt;&gt;"","$20-49K",IF(Sheet1!AN321&lt;&gt;"","$50-100K",IF(Sheet1!AO321&lt;&gt;"","&gt;$100K",""))))</f>
        <v/>
      </c>
      <c r="M321" s="32" t="str">
        <f>IF(Sheet1!AP321="Y", "Yes", IF(Sheet1!AP321="N", "No",""))</f>
        <v/>
      </c>
      <c r="N321" s="51" t="str">
        <f>IF(Sheet1!AQ321="Y", "Yes", IF(Sheet1!AQ321="N", "No",""))</f>
        <v/>
      </c>
      <c r="O321" s="45" t="str">
        <f>IF(Sheet1!AR321="N", 0, IF(Sheet1!AS321&lt;&gt;"", Sheet1!AS321, ""))</f>
        <v/>
      </c>
      <c r="P321" s="45" t="str">
        <f>IF(Sheet1!AT321&lt;&gt;"", "Never", IF(Sheet1!AU321&lt;&gt;"", "Sometimes", IF(Sheet1!AV321&lt;&gt;"", "Often", IF(Sheet1!AW321&lt;&gt;"", "Always",""))))</f>
        <v/>
      </c>
      <c r="Q321" s="45" t="str">
        <f>IF(Sheet1!AX321="Y", "Yes", IF(Sheet1!AX321="N", "No",""))</f>
        <v/>
      </c>
      <c r="R321" s="45" t="str">
        <f>IF(Sheet1!AY321="Y", IF(Sheet1!AZ321&lt;&gt;"", Sheet1!AZ321-Sheet1!DK321+Sheet1!DL321, ""),"")</f>
        <v/>
      </c>
      <c r="S321" s="45" t="str">
        <f>IF(Sheet1!BA321="Y", IF(Sheet1!BB321&lt;&gt;"", Sheet1!BB321-Sheet1!DK321+Sheet1!DL321, ""),"")</f>
        <v/>
      </c>
      <c r="T321" s="45" t="str">
        <f>IF(Sheet1!BC321="Y", IF(Sheet1!BD321&lt;&gt;"", Sheet1!BD321-Sheet1!DK321+Sheet1!DL321, ""),"")</f>
        <v/>
      </c>
      <c r="U321" s="45" t="str">
        <f>IF(Sheet1!BE321="Y", IF(Sheet1!BF321&lt;&gt;"", Sheet1!BF321-Sheet1!DK321+Sheet1!DL321, ""),"")</f>
        <v/>
      </c>
      <c r="V321" s="45" t="str">
        <f>IF(Sheet1!BG321&lt;&gt;"", Sheet1!BG321,"")</f>
        <v/>
      </c>
      <c r="W321" s="45" t="str">
        <f>IF(Sheet1!BH321&lt;&gt;"", Sheet1!BH321,"")</f>
        <v/>
      </c>
      <c r="X321" s="45" t="str">
        <f>IF(Sheet1!BI321&lt;&gt;"", Sheet1!BI321,"")</f>
        <v/>
      </c>
      <c r="Y321" s="45" t="str">
        <f>IF(Sheet1!BJ321="N", 0, IF(Sheet1!BK321&lt;&gt;"", Sheet1!BK321,""))</f>
        <v/>
      </c>
      <c r="Z321" s="45" t="str">
        <f>IF(Sheet1!BK321="N", 0, IF(Sheet1!BL321&lt;&gt;"", Sheet1!BL321,""))</f>
        <v/>
      </c>
      <c r="AA321" s="45" t="str">
        <f>IF(Sheet1!BN321&lt;&gt;"", Sheet1!BN321, "")</f>
        <v/>
      </c>
      <c r="AB321" s="45" t="str">
        <f>IF(Sheet1!BO321="Y", "Yes", IF(Sheet1!BO321="N", "No", IF(Sheet1!BO321="NA", "NA","")))</f>
        <v/>
      </c>
      <c r="AC321" s="45" t="str">
        <f>IF(Sheet1!BO321="N", "No", IF(Sheet1!BO321="NA", "No kids", IF(Sheet1!BP321="Y", "Enough", IF(Sheet1!BP321="N", "Not enough", ""))))</f>
        <v/>
      </c>
      <c r="AD321" s="45" t="str">
        <f>IF(Sheet1!BQ321="Y", "Yes", IF(Sheet1!BQ321="N", "No",""))</f>
        <v/>
      </c>
      <c r="AE321" s="45" t="str">
        <f>IF(Sheet1!BR321&lt;&gt;"", Sheet1!BR321, "")</f>
        <v/>
      </c>
      <c r="AF321" s="45" t="str">
        <f>IF(Sheet1!BS321&lt;&gt;"", "Yes", IF(Sheet1!BT321&lt;&gt;"", "No", IF(Sheet1!BU321&lt;&gt;"", "No surviving parent", IF(Sheet1!BV321&lt;&gt;"", "Don't know",""))))</f>
        <v/>
      </c>
      <c r="AG321" s="45" t="str">
        <f>IF(Sheet1!BW321&lt;&gt;"", "Yes", IF(Sheet1!BX321&lt;&gt;"", "No", IF(Sheet1!BY321&lt;&gt;"", "No surviving parent", IF(Sheet1!BZ321&lt;&gt;"", "Don't know",""))))</f>
        <v/>
      </c>
      <c r="AH321" s="45" t="str">
        <f>IF(Sheet1!CA321&lt;&gt;"", "Yes","")</f>
        <v/>
      </c>
      <c r="AI321" s="45" t="str">
        <f>IF(Sheet1!CB321&lt;&gt;"", "Yes","")</f>
        <v/>
      </c>
      <c r="AJ321" s="45" t="str">
        <f>IF(Sheet1!CC321&lt;&gt;"", "Yes","")</f>
        <v/>
      </c>
      <c r="AK321" s="45" t="str">
        <f>IF(Sheet1!CD321&lt;&gt;"", "Yes","")</f>
        <v/>
      </c>
      <c r="AL321" s="45" t="str">
        <f>IF(Sheet1!CE321&lt;&gt;"", "Yes","")</f>
        <v/>
      </c>
      <c r="AM321" s="45" t="str">
        <f>IF(Sheet1!CF321&lt;&gt;"", Sheet1!CF321, "")</f>
        <v/>
      </c>
      <c r="AN321" s="45" t="str">
        <f>IF(Sheet1!CG321="Y", "Yes", IF(Sheet1!CG321="N", "No",""))</f>
        <v/>
      </c>
      <c r="AO321" s="45" t="str">
        <f>IF(Sheet1!CH321&lt;&gt;"", Sheet1!CH321, "")</f>
        <v/>
      </c>
      <c r="AP321" s="45" t="str">
        <f>IF(Sheet1!CI321&lt;&gt;"", "No family support", IF(Sheet1!CJ321&lt;&gt;"", "A little family support", IF(Sheet1!CK321&lt;&gt;"", "A lot of family support","")))</f>
        <v/>
      </c>
      <c r="AQ321" s="45" t="str">
        <f>IF(Sheet1!CL321&lt;&gt;"", Sheet1!CL321, "")</f>
        <v/>
      </c>
      <c r="AR321" s="45" t="str">
        <f>IF(Sheet1!CM321="Y", "Yes", IF(Sheet1!CM321="N", "No",""))</f>
        <v/>
      </c>
      <c r="AS321" s="45" t="str">
        <f>IF(Sheet1!CN321&lt;&gt;"", "Boys and Girls Club was supportive", "")</f>
        <v/>
      </c>
      <c r="AT321" s="45" t="str">
        <f>IF(Sheet1!CO321&lt;&gt;"", "Supported by Reach program", "")</f>
        <v/>
      </c>
      <c r="AU321" s="45" t="str">
        <f>IF(Sheet1!CP321&lt;&gt;"", "Supported by Girls Inc", "")</f>
        <v/>
      </c>
      <c r="AV321" s="45" t="str">
        <f>IF(Sheet1!CQ321&lt;&gt;"", "Supported by sports teams", "")</f>
        <v/>
      </c>
      <c r="AW321" s="45" t="str">
        <f>IF(Sheet1!CR321&lt;&gt;"", "Supported by other groups", "")</f>
        <v/>
      </c>
      <c r="AX321" s="45" t="str">
        <f>IF(Sheet1!CS321&lt;&gt;"", Sheet1!CS321, "")</f>
        <v/>
      </c>
      <c r="AY321" s="45" t="str">
        <f>IF(Sheet1!CT321="Y", "Yes", IF(Sheet1!CT321="N", "No", ""))</f>
        <v/>
      </c>
      <c r="AZ321" s="45" t="str">
        <f>IF(Sheet1!CU321="Y", "Yes", IF(Sheet1!CU321="N", "No", ""))</f>
        <v/>
      </c>
      <c r="BA321" s="45" t="str">
        <f>IF(Sheet1!CV321&lt;&gt;"", "Yes", "")</f>
        <v/>
      </c>
      <c r="BB321" s="45" t="str">
        <f>IF(Sheet1!CW321&lt;&gt;"", "Yes", "")</f>
        <v/>
      </c>
      <c r="BC321" s="45" t="str">
        <f>IF(Sheet1!CX321&lt;&gt;"", "Yes", "")</f>
        <v/>
      </c>
      <c r="BD321" s="45" t="str">
        <f>IF(Sheet1!CY321&lt;&gt;"", "Yes", "")</f>
        <v/>
      </c>
      <c r="BE321" s="45" t="str">
        <f>IF(Sheet1!CZ321="N", "Didn't see one", IF(Sheet1!CZ321="Y", IF(Sheet1!DA321="Y", "It helped", IF(Sheet1!DA321="N", "It didn't help", "")), ""))</f>
        <v/>
      </c>
      <c r="BF321" s="45" t="str">
        <f>IF(Sheet1!DB321&lt;&gt;"", Sheet1!DB321, "")</f>
        <v/>
      </c>
      <c r="BG321" s="45" t="str">
        <f>IF(Sheet1!DC321="Y", "Yes", IF(Sheet1!DC321="N", "No", ""))</f>
        <v/>
      </c>
      <c r="BH321" s="45" t="str">
        <f>IF(Sheet1!DD321="Y", "Yes", IF(Sheet1!DD321="N", "No", ""))</f>
        <v/>
      </c>
      <c r="BI321" s="45" t="str">
        <f>IF(Sheet1!DE321&lt;&gt;"", "Before", IF(Sheet1!DF321&lt;&gt;"", "After", IF(Sheet1!DG321&lt;&gt;"", "Never in a gang","")))</f>
        <v/>
      </c>
      <c r="BJ321" s="45" t="str">
        <f>IF(Sheet1!DG321&lt;&gt;"", "", IF(Sheet1!DH321&lt;&gt;"", Sheet1!DH321, ""))</f>
        <v/>
      </c>
      <c r="BK321" s="45" t="str">
        <f>IF(Sheet1!DI321="Y", "Yes", IF(Sheet1!DI321="N", "No", ""))</f>
        <v/>
      </c>
      <c r="BL321" s="45" t="str">
        <f>IF(Sheet1!DI321="Y", IF(Sheet1!DJ321&lt;&gt;"", Sheet1!DJ321, ""), "")</f>
        <v/>
      </c>
      <c r="BM321" s="45" t="str">
        <f>IF(Sheet1!DL321&lt;&gt;"", Sheet1!DL321, "")</f>
        <v/>
      </c>
      <c r="BN321" s="45" t="str">
        <f>IF(Sheet1!DM321="Y", "Yes", IF(Sheet1!DM321="N", "No", ""))</f>
        <v/>
      </c>
    </row>
    <row r="322" spans="2:66">
      <c r="B322" s="32" t="str">
        <f>IF(Sheet1!B322="M","Male", IF(Sheet1!B322="F","Female",""))</f>
        <v/>
      </c>
      <c r="C322" s="32" t="str">
        <f>IF(Sheet1!C322&lt;&gt;"","&lt;20",IF(Sheet1!D322&lt;&gt;"","21-30",IF(Sheet1!E322&lt;&gt;"","31-40",(IF(Sheet1!F322&lt;&gt;"","41-50",IF(Sheet1!G322&lt;&gt;"","50+",""))))))</f>
        <v/>
      </c>
      <c r="D322" s="32" t="str">
        <f>IF(Sheet1!H322&lt;&gt;"","Latino",IF(Sheet1!I322&lt;&gt;"", "White", IF(Sheet1!J322&lt;&gt;"", "Asian", IF(Sheet1!K322&lt;&gt;"", "African-American",IF(Sheet1!L322&lt;&gt;"", "Other","")))))</f>
        <v/>
      </c>
      <c r="E322" s="32" t="str">
        <f>IF(Sheet1!M322="N","No",IF(Sheet1!M322="Y","Yes",""))</f>
        <v/>
      </c>
      <c r="F322" s="32" t="str">
        <f>IF(Sheet1!N322&lt;&gt;"","Primary",IF(Sheet1!O322&lt;&gt;"","Middle",IF(Sheet1!P322&lt;&gt;"","Some HS",IF(Sheet1!Q322&lt;&gt;"","HS Diploma",IF(Sheet1!R322&lt;&gt;"","Some College",IF(Sheet1!S322&lt;&gt;"","College Diploma",""))))))</f>
        <v/>
      </c>
      <c r="G322" s="32" t="str">
        <f>IF(Sheet1!U322&lt;&gt;"", "&lt;5", IF(Sheet1!V322&lt;&gt;"", "5-19", IF(Sheet1!W322&lt;&gt;"", "20-40", IF(Sheet1!X322&lt;&gt;"", "&gt;40",""))))</f>
        <v/>
      </c>
      <c r="H322" s="32" t="str">
        <f>IF(Sheet1!Y322&lt;&gt;"", "Parents", IF(Sheet1!Z322&lt;&gt;"", "Illegal Activity", IF(Sheet1!AA322&lt;&gt;"", "Gov't Support", IF(Sheet1!AB322&lt;&gt;"", "Other",""))))</f>
        <v/>
      </c>
      <c r="I322" s="32" t="str">
        <f>IF(Sheet1!AC322="Y", "Yes", IF(Sheet1!AC322="N", "No", ""))</f>
        <v/>
      </c>
      <c r="J322" s="32" t="str">
        <f>IF(Sheet1!AD322="N", "0", IF(Sheet1!AE322&lt;&gt;"", "1", IF(Sheet1!AF322&lt;&gt;"", "2-3", IF(Sheet1!AG322&lt;&gt;"", "4-6", IF(Sheet1!AH322&lt;&gt;"", "7+","")))))</f>
        <v/>
      </c>
      <c r="K322" s="32" t="str">
        <f>IF(Sheet1!AI322&lt;&gt;"", "English", IF(Sheet1!AJ322&lt;&gt;"", "Spanish", IF(Sheet1!AK322&lt;&gt;"", "Other","")))</f>
        <v/>
      </c>
      <c r="L322" s="32" t="str">
        <f>IF(Sheet1!AL322&lt;&gt;"","&lt;$20,000",IF(Sheet1!AM322&lt;&gt;"","$20-49K",IF(Sheet1!AN322&lt;&gt;"","$50-100K",IF(Sheet1!AO322&lt;&gt;"","&gt;$100K",""))))</f>
        <v/>
      </c>
      <c r="M322" s="32" t="str">
        <f>IF(Sheet1!AP322="Y", "Yes", IF(Sheet1!AP322="N", "No",""))</f>
        <v/>
      </c>
      <c r="N322" s="51" t="str">
        <f>IF(Sheet1!AQ322="Y", "Yes", IF(Sheet1!AQ322="N", "No",""))</f>
        <v/>
      </c>
      <c r="O322" s="45" t="str">
        <f>IF(Sheet1!AR322="N", 0, IF(Sheet1!AS322&lt;&gt;"", Sheet1!AS322, ""))</f>
        <v/>
      </c>
      <c r="P322" s="45" t="str">
        <f>IF(Sheet1!AT322&lt;&gt;"", "Never", IF(Sheet1!AU322&lt;&gt;"", "Sometimes", IF(Sheet1!AV322&lt;&gt;"", "Often", IF(Sheet1!AW322&lt;&gt;"", "Always",""))))</f>
        <v/>
      </c>
      <c r="Q322" s="45" t="str">
        <f>IF(Sheet1!AX322="Y", "Yes", IF(Sheet1!AX322="N", "No",""))</f>
        <v/>
      </c>
      <c r="R322" s="45" t="str">
        <f>IF(Sheet1!AY322="Y", IF(Sheet1!AZ322&lt;&gt;"", Sheet1!AZ322-Sheet1!DK322+Sheet1!DL322, ""),"")</f>
        <v/>
      </c>
      <c r="S322" s="45" t="str">
        <f>IF(Sheet1!BA322="Y", IF(Sheet1!BB322&lt;&gt;"", Sheet1!BB322-Sheet1!DK322+Sheet1!DL322, ""),"")</f>
        <v/>
      </c>
      <c r="T322" s="45" t="str">
        <f>IF(Sheet1!BC322="Y", IF(Sheet1!BD322&lt;&gt;"", Sheet1!BD322-Sheet1!DK322+Sheet1!DL322, ""),"")</f>
        <v/>
      </c>
      <c r="U322" s="45" t="str">
        <f>IF(Sheet1!BE322="Y", IF(Sheet1!BF322&lt;&gt;"", Sheet1!BF322-Sheet1!DK322+Sheet1!DL322, ""),"")</f>
        <v/>
      </c>
      <c r="V322" s="45" t="str">
        <f>IF(Sheet1!BG322&lt;&gt;"", Sheet1!BG322,"")</f>
        <v/>
      </c>
      <c r="W322" s="45" t="str">
        <f>IF(Sheet1!BH322&lt;&gt;"", Sheet1!BH322,"")</f>
        <v/>
      </c>
      <c r="X322" s="45" t="str">
        <f>IF(Sheet1!BI322&lt;&gt;"", Sheet1!BI322,"")</f>
        <v/>
      </c>
      <c r="Y322" s="45" t="str">
        <f>IF(Sheet1!BJ322="N", 0, IF(Sheet1!BK322&lt;&gt;"", Sheet1!BK322,""))</f>
        <v/>
      </c>
      <c r="Z322" s="45" t="str">
        <f>IF(Sheet1!BK322="N", 0, IF(Sheet1!BL322&lt;&gt;"", Sheet1!BL322,""))</f>
        <v/>
      </c>
      <c r="AA322" s="45" t="str">
        <f>IF(Sheet1!BN322&lt;&gt;"", Sheet1!BN322, "")</f>
        <v/>
      </c>
      <c r="AB322" s="45" t="str">
        <f>IF(Sheet1!BO322="Y", "Yes", IF(Sheet1!BO322="N", "No", IF(Sheet1!BO322="NA", "NA","")))</f>
        <v/>
      </c>
      <c r="AC322" s="45" t="str">
        <f>IF(Sheet1!BO322="N", "No", IF(Sheet1!BO322="NA", "No kids", IF(Sheet1!BP322="Y", "Enough", IF(Sheet1!BP322="N", "Not enough", ""))))</f>
        <v/>
      </c>
      <c r="AD322" s="45" t="str">
        <f>IF(Sheet1!BQ322="Y", "Yes", IF(Sheet1!BQ322="N", "No",""))</f>
        <v/>
      </c>
      <c r="AE322" s="45" t="str">
        <f>IF(Sheet1!BR322&lt;&gt;"", Sheet1!BR322, "")</f>
        <v/>
      </c>
      <c r="AF322" s="45" t="str">
        <f>IF(Sheet1!BS322&lt;&gt;"", "Yes", IF(Sheet1!BT322&lt;&gt;"", "No", IF(Sheet1!BU322&lt;&gt;"", "No surviving parent", IF(Sheet1!BV322&lt;&gt;"", "Don't know",""))))</f>
        <v/>
      </c>
      <c r="AG322" s="45" t="str">
        <f>IF(Sheet1!BW322&lt;&gt;"", "Yes", IF(Sheet1!BX322&lt;&gt;"", "No", IF(Sheet1!BY322&lt;&gt;"", "No surviving parent", IF(Sheet1!BZ322&lt;&gt;"", "Don't know",""))))</f>
        <v/>
      </c>
      <c r="AH322" s="45" t="str">
        <f>IF(Sheet1!CA322&lt;&gt;"", "Yes","")</f>
        <v/>
      </c>
      <c r="AI322" s="45" t="str">
        <f>IF(Sheet1!CB322&lt;&gt;"", "Yes","")</f>
        <v/>
      </c>
      <c r="AJ322" s="45" t="str">
        <f>IF(Sheet1!CC322&lt;&gt;"", "Yes","")</f>
        <v/>
      </c>
      <c r="AK322" s="45" t="str">
        <f>IF(Sheet1!CD322&lt;&gt;"", "Yes","")</f>
        <v/>
      </c>
      <c r="AL322" s="45" t="str">
        <f>IF(Sheet1!CE322&lt;&gt;"", "Yes","")</f>
        <v/>
      </c>
      <c r="AM322" s="45" t="str">
        <f>IF(Sheet1!CF322&lt;&gt;"", Sheet1!CF322, "")</f>
        <v/>
      </c>
      <c r="AN322" s="45" t="str">
        <f>IF(Sheet1!CG322="Y", "Yes", IF(Sheet1!CG322="N", "No",""))</f>
        <v/>
      </c>
      <c r="AO322" s="45" t="str">
        <f>IF(Sheet1!CH322&lt;&gt;"", Sheet1!CH322, "")</f>
        <v/>
      </c>
      <c r="AP322" s="45" t="str">
        <f>IF(Sheet1!CI322&lt;&gt;"", "No family support", IF(Sheet1!CJ322&lt;&gt;"", "A little family support", IF(Sheet1!CK322&lt;&gt;"", "A lot of family support","")))</f>
        <v/>
      </c>
      <c r="AQ322" s="45" t="str">
        <f>IF(Sheet1!CL322&lt;&gt;"", Sheet1!CL322, "")</f>
        <v/>
      </c>
      <c r="AR322" s="45" t="str">
        <f>IF(Sheet1!CM322="Y", "Yes", IF(Sheet1!CM322="N", "No",""))</f>
        <v/>
      </c>
      <c r="AS322" s="45" t="str">
        <f>IF(Sheet1!CN322&lt;&gt;"", "Boys and Girls Club was supportive", "")</f>
        <v/>
      </c>
      <c r="AT322" s="45" t="str">
        <f>IF(Sheet1!CO322&lt;&gt;"", "Supported by Reach program", "")</f>
        <v/>
      </c>
      <c r="AU322" s="45" t="str">
        <f>IF(Sheet1!CP322&lt;&gt;"", "Supported by Girls Inc", "")</f>
        <v/>
      </c>
      <c r="AV322" s="45" t="str">
        <f>IF(Sheet1!CQ322&lt;&gt;"", "Supported by sports teams", "")</f>
        <v/>
      </c>
      <c r="AW322" s="45" t="str">
        <f>IF(Sheet1!CR322&lt;&gt;"", "Supported by other groups", "")</f>
        <v/>
      </c>
      <c r="AX322" s="45" t="str">
        <f>IF(Sheet1!CS322&lt;&gt;"", Sheet1!CS322, "")</f>
        <v/>
      </c>
      <c r="AY322" s="45" t="str">
        <f>IF(Sheet1!CT322="Y", "Yes", IF(Sheet1!CT322="N", "No", ""))</f>
        <v/>
      </c>
      <c r="AZ322" s="45" t="str">
        <f>IF(Sheet1!CU322="Y", "Yes", IF(Sheet1!CU322="N", "No", ""))</f>
        <v/>
      </c>
      <c r="BA322" s="45" t="str">
        <f>IF(Sheet1!CV322&lt;&gt;"", "Yes", "")</f>
        <v/>
      </c>
      <c r="BB322" s="45" t="str">
        <f>IF(Sheet1!CW322&lt;&gt;"", "Yes", "")</f>
        <v/>
      </c>
      <c r="BC322" s="45" t="str">
        <f>IF(Sheet1!CX322&lt;&gt;"", "Yes", "")</f>
        <v/>
      </c>
      <c r="BD322" s="45" t="str">
        <f>IF(Sheet1!CY322&lt;&gt;"", "Yes", "")</f>
        <v/>
      </c>
      <c r="BE322" s="45" t="str">
        <f>IF(Sheet1!CZ322="N", "Didn't see one", IF(Sheet1!CZ322="Y", IF(Sheet1!DA322="Y", "It helped", IF(Sheet1!DA322="N", "It didn't help", "")), ""))</f>
        <v/>
      </c>
      <c r="BF322" s="45" t="str">
        <f>IF(Sheet1!DB322&lt;&gt;"", Sheet1!DB322, "")</f>
        <v/>
      </c>
      <c r="BG322" s="45" t="str">
        <f>IF(Sheet1!DC322="Y", "Yes", IF(Sheet1!DC322="N", "No", ""))</f>
        <v/>
      </c>
      <c r="BH322" s="45" t="str">
        <f>IF(Sheet1!DD322="Y", "Yes", IF(Sheet1!DD322="N", "No", ""))</f>
        <v/>
      </c>
      <c r="BI322" s="45" t="str">
        <f>IF(Sheet1!DE322&lt;&gt;"", "Before", IF(Sheet1!DF322&lt;&gt;"", "After", IF(Sheet1!DG322&lt;&gt;"", "Never in a gang","")))</f>
        <v/>
      </c>
      <c r="BJ322" s="45" t="str">
        <f>IF(Sheet1!DG322&lt;&gt;"", "", IF(Sheet1!DH322&lt;&gt;"", Sheet1!DH322, ""))</f>
        <v/>
      </c>
      <c r="BK322" s="45" t="str">
        <f>IF(Sheet1!DI322="Y", "Yes", IF(Sheet1!DI322="N", "No", ""))</f>
        <v/>
      </c>
      <c r="BL322" s="45" t="str">
        <f>IF(Sheet1!DI322="Y", IF(Sheet1!DJ322&lt;&gt;"", Sheet1!DJ322, ""), "")</f>
        <v/>
      </c>
      <c r="BM322" s="45" t="str">
        <f>IF(Sheet1!DL322&lt;&gt;"", Sheet1!DL322, "")</f>
        <v/>
      </c>
      <c r="BN322" s="45" t="str">
        <f>IF(Sheet1!DM322="Y", "Yes", IF(Sheet1!DM322="N", "No", ""))</f>
        <v/>
      </c>
    </row>
    <row r="323" spans="2:66">
      <c r="B323" s="32" t="str">
        <f>IF(Sheet1!B323="M","Male", IF(Sheet1!B323="F","Female",""))</f>
        <v/>
      </c>
      <c r="C323" s="32" t="str">
        <f>IF(Sheet1!C323&lt;&gt;"","&lt;20",IF(Sheet1!D323&lt;&gt;"","21-30",IF(Sheet1!E323&lt;&gt;"","31-40",(IF(Sheet1!F323&lt;&gt;"","41-50",IF(Sheet1!G323&lt;&gt;"","50+",""))))))</f>
        <v/>
      </c>
      <c r="D323" s="32" t="str">
        <f>IF(Sheet1!H323&lt;&gt;"","Latino",IF(Sheet1!I323&lt;&gt;"", "White", IF(Sheet1!J323&lt;&gt;"", "Asian", IF(Sheet1!K323&lt;&gt;"", "African-American",IF(Sheet1!L323&lt;&gt;"", "Other","")))))</f>
        <v/>
      </c>
      <c r="E323" s="32" t="str">
        <f>IF(Sheet1!M323="N","No",IF(Sheet1!M323="Y","Yes",""))</f>
        <v/>
      </c>
      <c r="F323" s="32" t="str">
        <f>IF(Sheet1!N323&lt;&gt;"","Primary",IF(Sheet1!O323&lt;&gt;"","Middle",IF(Sheet1!P323&lt;&gt;"","Some HS",IF(Sheet1!Q323&lt;&gt;"","HS Diploma",IF(Sheet1!R323&lt;&gt;"","Some College",IF(Sheet1!S323&lt;&gt;"","College Diploma",""))))))</f>
        <v/>
      </c>
      <c r="G323" s="32" t="str">
        <f>IF(Sheet1!U323&lt;&gt;"", "&lt;5", IF(Sheet1!V323&lt;&gt;"", "5-19", IF(Sheet1!W323&lt;&gt;"", "20-40", IF(Sheet1!X323&lt;&gt;"", "&gt;40",""))))</f>
        <v/>
      </c>
      <c r="H323" s="32" t="str">
        <f>IF(Sheet1!Y323&lt;&gt;"", "Parents", IF(Sheet1!Z323&lt;&gt;"", "Illegal Activity", IF(Sheet1!AA323&lt;&gt;"", "Gov't Support", IF(Sheet1!AB323&lt;&gt;"", "Other",""))))</f>
        <v/>
      </c>
      <c r="I323" s="32" t="str">
        <f>IF(Sheet1!AC323="Y", "Yes", IF(Sheet1!AC323="N", "No", ""))</f>
        <v/>
      </c>
      <c r="J323" s="32" t="str">
        <f>IF(Sheet1!AD323="N", "0", IF(Sheet1!AE323&lt;&gt;"", "1", IF(Sheet1!AF323&lt;&gt;"", "2-3", IF(Sheet1!AG323&lt;&gt;"", "4-6", IF(Sheet1!AH323&lt;&gt;"", "7+","")))))</f>
        <v/>
      </c>
      <c r="K323" s="32" t="str">
        <f>IF(Sheet1!AI323&lt;&gt;"", "English", IF(Sheet1!AJ323&lt;&gt;"", "Spanish", IF(Sheet1!AK323&lt;&gt;"", "Other","")))</f>
        <v/>
      </c>
      <c r="L323" s="32" t="str">
        <f>IF(Sheet1!AL323&lt;&gt;"","&lt;$20,000",IF(Sheet1!AM323&lt;&gt;"","$20-49K",IF(Sheet1!AN323&lt;&gt;"","$50-100K",IF(Sheet1!AO323&lt;&gt;"","&gt;$100K",""))))</f>
        <v/>
      </c>
      <c r="M323" s="32" t="str">
        <f>IF(Sheet1!AP323="Y", "Yes", IF(Sheet1!AP323="N", "No",""))</f>
        <v/>
      </c>
      <c r="N323" s="51" t="str">
        <f>IF(Sheet1!AQ323="Y", "Yes", IF(Sheet1!AQ323="N", "No",""))</f>
        <v/>
      </c>
      <c r="O323" s="45" t="str">
        <f>IF(Sheet1!AR323="N", 0, IF(Sheet1!AS323&lt;&gt;"", Sheet1!AS323, ""))</f>
        <v/>
      </c>
      <c r="P323" s="45" t="str">
        <f>IF(Sheet1!AT323&lt;&gt;"", "Never", IF(Sheet1!AU323&lt;&gt;"", "Sometimes", IF(Sheet1!AV323&lt;&gt;"", "Often", IF(Sheet1!AW323&lt;&gt;"", "Always",""))))</f>
        <v/>
      </c>
      <c r="Q323" s="45" t="str">
        <f>IF(Sheet1!AX323="Y", "Yes", IF(Sheet1!AX323="N", "No",""))</f>
        <v/>
      </c>
      <c r="R323" s="45" t="str">
        <f>IF(Sheet1!AY323="Y", IF(Sheet1!AZ323&lt;&gt;"", Sheet1!AZ323-Sheet1!DK323+Sheet1!DL323, ""),"")</f>
        <v/>
      </c>
      <c r="S323" s="45" t="str">
        <f>IF(Sheet1!BA323="Y", IF(Sheet1!BB323&lt;&gt;"", Sheet1!BB323-Sheet1!DK323+Sheet1!DL323, ""),"")</f>
        <v/>
      </c>
      <c r="T323" s="45" t="str">
        <f>IF(Sheet1!BC323="Y", IF(Sheet1!BD323&lt;&gt;"", Sheet1!BD323-Sheet1!DK323+Sheet1!DL323, ""),"")</f>
        <v/>
      </c>
      <c r="U323" s="45" t="str">
        <f>IF(Sheet1!BE323="Y", IF(Sheet1!BF323&lt;&gt;"", Sheet1!BF323-Sheet1!DK323+Sheet1!DL323, ""),"")</f>
        <v/>
      </c>
      <c r="V323" s="45" t="str">
        <f>IF(Sheet1!BG323&lt;&gt;"", Sheet1!BG323,"")</f>
        <v/>
      </c>
      <c r="W323" s="45" t="str">
        <f>IF(Sheet1!BH323&lt;&gt;"", Sheet1!BH323,"")</f>
        <v/>
      </c>
      <c r="X323" s="45" t="str">
        <f>IF(Sheet1!BI323&lt;&gt;"", Sheet1!BI323,"")</f>
        <v/>
      </c>
      <c r="Y323" s="45" t="str">
        <f>IF(Sheet1!BJ323="N", 0, IF(Sheet1!BK323&lt;&gt;"", Sheet1!BK323,""))</f>
        <v/>
      </c>
      <c r="Z323" s="45" t="str">
        <f>IF(Sheet1!BK323="N", 0, IF(Sheet1!BL323&lt;&gt;"", Sheet1!BL323,""))</f>
        <v/>
      </c>
      <c r="AA323" s="45" t="str">
        <f>IF(Sheet1!BN323&lt;&gt;"", Sheet1!BN323, "")</f>
        <v/>
      </c>
      <c r="AB323" s="45" t="str">
        <f>IF(Sheet1!BO323="Y", "Yes", IF(Sheet1!BO323="N", "No", IF(Sheet1!BO323="NA", "NA","")))</f>
        <v/>
      </c>
      <c r="AC323" s="45" t="str">
        <f>IF(Sheet1!BO323="N", "No", IF(Sheet1!BO323="NA", "No kids", IF(Sheet1!BP323="Y", "Enough", IF(Sheet1!BP323="N", "Not enough", ""))))</f>
        <v/>
      </c>
      <c r="AD323" s="45" t="str">
        <f>IF(Sheet1!BQ323="Y", "Yes", IF(Sheet1!BQ323="N", "No",""))</f>
        <v/>
      </c>
      <c r="AE323" s="45" t="str">
        <f>IF(Sheet1!BR323&lt;&gt;"", Sheet1!BR323, "")</f>
        <v/>
      </c>
      <c r="AF323" s="45" t="str">
        <f>IF(Sheet1!BS323&lt;&gt;"", "Yes", IF(Sheet1!BT323&lt;&gt;"", "No", IF(Sheet1!BU323&lt;&gt;"", "No surviving parent", IF(Sheet1!BV323&lt;&gt;"", "Don't know",""))))</f>
        <v/>
      </c>
      <c r="AG323" s="45" t="str">
        <f>IF(Sheet1!BW323&lt;&gt;"", "Yes", IF(Sheet1!BX323&lt;&gt;"", "No", IF(Sheet1!BY323&lt;&gt;"", "No surviving parent", IF(Sheet1!BZ323&lt;&gt;"", "Don't know",""))))</f>
        <v/>
      </c>
      <c r="AH323" s="45" t="str">
        <f>IF(Sheet1!CA323&lt;&gt;"", "Yes","")</f>
        <v/>
      </c>
      <c r="AI323" s="45" t="str">
        <f>IF(Sheet1!CB323&lt;&gt;"", "Yes","")</f>
        <v/>
      </c>
      <c r="AJ323" s="45" t="str">
        <f>IF(Sheet1!CC323&lt;&gt;"", "Yes","")</f>
        <v/>
      </c>
      <c r="AK323" s="45" t="str">
        <f>IF(Sheet1!CD323&lt;&gt;"", "Yes","")</f>
        <v/>
      </c>
      <c r="AL323" s="45" t="str">
        <f>IF(Sheet1!CE323&lt;&gt;"", "Yes","")</f>
        <v/>
      </c>
      <c r="AM323" s="45" t="str">
        <f>IF(Sheet1!CF323&lt;&gt;"", Sheet1!CF323, "")</f>
        <v/>
      </c>
      <c r="AN323" s="45" t="str">
        <f>IF(Sheet1!CG323="Y", "Yes", IF(Sheet1!CG323="N", "No",""))</f>
        <v/>
      </c>
      <c r="AO323" s="45" t="str">
        <f>IF(Sheet1!CH323&lt;&gt;"", Sheet1!CH323, "")</f>
        <v/>
      </c>
      <c r="AP323" s="45" t="str">
        <f>IF(Sheet1!CI323&lt;&gt;"", "No family support", IF(Sheet1!CJ323&lt;&gt;"", "A little family support", IF(Sheet1!CK323&lt;&gt;"", "A lot of family support","")))</f>
        <v/>
      </c>
      <c r="AQ323" s="45" t="str">
        <f>IF(Sheet1!CL323&lt;&gt;"", Sheet1!CL323, "")</f>
        <v/>
      </c>
      <c r="AR323" s="45" t="str">
        <f>IF(Sheet1!CM323="Y", "Yes", IF(Sheet1!CM323="N", "No",""))</f>
        <v/>
      </c>
      <c r="AS323" s="45" t="str">
        <f>IF(Sheet1!CN323&lt;&gt;"", "Boys and Girls Club was supportive", "")</f>
        <v/>
      </c>
      <c r="AT323" s="45" t="str">
        <f>IF(Sheet1!CO323&lt;&gt;"", "Supported by Reach program", "")</f>
        <v/>
      </c>
      <c r="AU323" s="45" t="str">
        <f>IF(Sheet1!CP323&lt;&gt;"", "Supported by Girls Inc", "")</f>
        <v/>
      </c>
      <c r="AV323" s="45" t="str">
        <f>IF(Sheet1!CQ323&lt;&gt;"", "Supported by sports teams", "")</f>
        <v/>
      </c>
      <c r="AW323" s="45" t="str">
        <f>IF(Sheet1!CR323&lt;&gt;"", "Supported by other groups", "")</f>
        <v/>
      </c>
      <c r="AX323" s="45" t="str">
        <f>IF(Sheet1!CS323&lt;&gt;"", Sheet1!CS323, "")</f>
        <v/>
      </c>
      <c r="AY323" s="45" t="str">
        <f>IF(Sheet1!CT323="Y", "Yes", IF(Sheet1!CT323="N", "No", ""))</f>
        <v/>
      </c>
      <c r="AZ323" s="45" t="str">
        <f>IF(Sheet1!CU323="Y", "Yes", IF(Sheet1!CU323="N", "No", ""))</f>
        <v/>
      </c>
      <c r="BA323" s="45" t="str">
        <f>IF(Sheet1!CV323&lt;&gt;"", "Yes", "")</f>
        <v/>
      </c>
      <c r="BB323" s="45" t="str">
        <f>IF(Sheet1!CW323&lt;&gt;"", "Yes", "")</f>
        <v/>
      </c>
      <c r="BC323" s="45" t="str">
        <f>IF(Sheet1!CX323&lt;&gt;"", "Yes", "")</f>
        <v/>
      </c>
      <c r="BD323" s="45" t="str">
        <f>IF(Sheet1!CY323&lt;&gt;"", "Yes", "")</f>
        <v/>
      </c>
      <c r="BE323" s="45" t="str">
        <f>IF(Sheet1!CZ323="N", "Didn't see one", IF(Sheet1!CZ323="Y", IF(Sheet1!DA323="Y", "It helped", IF(Sheet1!DA323="N", "It didn't help", "")), ""))</f>
        <v/>
      </c>
      <c r="BF323" s="45" t="str">
        <f>IF(Sheet1!DB323&lt;&gt;"", Sheet1!DB323, "")</f>
        <v/>
      </c>
      <c r="BG323" s="45" t="str">
        <f>IF(Sheet1!DC323="Y", "Yes", IF(Sheet1!DC323="N", "No", ""))</f>
        <v/>
      </c>
      <c r="BH323" s="45" t="str">
        <f>IF(Sheet1!DD323="Y", "Yes", IF(Sheet1!DD323="N", "No", ""))</f>
        <v/>
      </c>
      <c r="BI323" s="45" t="str">
        <f>IF(Sheet1!DE323&lt;&gt;"", "Before", IF(Sheet1!DF323&lt;&gt;"", "After", IF(Sheet1!DG323&lt;&gt;"", "Never in a gang","")))</f>
        <v/>
      </c>
      <c r="BJ323" s="45" t="str">
        <f>IF(Sheet1!DG323&lt;&gt;"", "", IF(Sheet1!DH323&lt;&gt;"", Sheet1!DH323, ""))</f>
        <v/>
      </c>
      <c r="BK323" s="45" t="str">
        <f>IF(Sheet1!DI323="Y", "Yes", IF(Sheet1!DI323="N", "No", ""))</f>
        <v/>
      </c>
      <c r="BL323" s="45" t="str">
        <f>IF(Sheet1!DI323="Y", IF(Sheet1!DJ323&lt;&gt;"", Sheet1!DJ323, ""), "")</f>
        <v/>
      </c>
      <c r="BM323" s="45" t="str">
        <f>IF(Sheet1!DL323&lt;&gt;"", Sheet1!DL323, "")</f>
        <v/>
      </c>
      <c r="BN323" s="45" t="str">
        <f>IF(Sheet1!DM323="Y", "Yes", IF(Sheet1!DM323="N", "No", ""))</f>
        <v/>
      </c>
    </row>
    <row r="324" spans="2:66">
      <c r="B324" s="32" t="str">
        <f>IF(Sheet1!B324="M","Male", IF(Sheet1!B324="F","Female",""))</f>
        <v/>
      </c>
      <c r="C324" s="32" t="str">
        <f>IF(Sheet1!C324&lt;&gt;"","&lt;20",IF(Sheet1!D324&lt;&gt;"","21-30",IF(Sheet1!E324&lt;&gt;"","31-40",(IF(Sheet1!F324&lt;&gt;"","41-50",IF(Sheet1!G324&lt;&gt;"","50+",""))))))</f>
        <v/>
      </c>
      <c r="D324" s="32" t="str">
        <f>IF(Sheet1!H324&lt;&gt;"","Latino",IF(Sheet1!I324&lt;&gt;"", "White", IF(Sheet1!J324&lt;&gt;"", "Asian", IF(Sheet1!K324&lt;&gt;"", "African-American",IF(Sheet1!L324&lt;&gt;"", "Other","")))))</f>
        <v/>
      </c>
      <c r="E324" s="32" t="str">
        <f>IF(Sheet1!M324="N","No",IF(Sheet1!M324="Y","Yes",""))</f>
        <v/>
      </c>
      <c r="F324" s="32" t="str">
        <f>IF(Sheet1!N324&lt;&gt;"","Primary",IF(Sheet1!O324&lt;&gt;"","Middle",IF(Sheet1!P324&lt;&gt;"","Some HS",IF(Sheet1!Q324&lt;&gt;"","HS Diploma",IF(Sheet1!R324&lt;&gt;"","Some College",IF(Sheet1!S324&lt;&gt;"","College Diploma",""))))))</f>
        <v/>
      </c>
      <c r="G324" s="32" t="str">
        <f>IF(Sheet1!U324&lt;&gt;"", "&lt;5", IF(Sheet1!V324&lt;&gt;"", "5-19", IF(Sheet1!W324&lt;&gt;"", "20-40", IF(Sheet1!X324&lt;&gt;"", "&gt;40",""))))</f>
        <v/>
      </c>
      <c r="H324" s="32" t="str">
        <f>IF(Sheet1!Y324&lt;&gt;"", "Parents", IF(Sheet1!Z324&lt;&gt;"", "Illegal Activity", IF(Sheet1!AA324&lt;&gt;"", "Gov't Support", IF(Sheet1!AB324&lt;&gt;"", "Other",""))))</f>
        <v/>
      </c>
      <c r="I324" s="32" t="str">
        <f>IF(Sheet1!AC324="Y", "Yes", IF(Sheet1!AC324="N", "No", ""))</f>
        <v/>
      </c>
      <c r="J324" s="32" t="str">
        <f>IF(Sheet1!AD324="N", "0", IF(Sheet1!AE324&lt;&gt;"", "1", IF(Sheet1!AF324&lt;&gt;"", "2-3", IF(Sheet1!AG324&lt;&gt;"", "4-6", IF(Sheet1!AH324&lt;&gt;"", "7+","")))))</f>
        <v/>
      </c>
      <c r="K324" s="32" t="str">
        <f>IF(Sheet1!AI324&lt;&gt;"", "English", IF(Sheet1!AJ324&lt;&gt;"", "Spanish", IF(Sheet1!AK324&lt;&gt;"", "Other","")))</f>
        <v/>
      </c>
      <c r="L324" s="32" t="str">
        <f>IF(Sheet1!AL324&lt;&gt;"","&lt;$20,000",IF(Sheet1!AM324&lt;&gt;"","$20-49K",IF(Sheet1!AN324&lt;&gt;"","$50-100K",IF(Sheet1!AO324&lt;&gt;"","&gt;$100K",""))))</f>
        <v/>
      </c>
      <c r="M324" s="32" t="str">
        <f>IF(Sheet1!AP324="Y", "Yes", IF(Sheet1!AP324="N", "No",""))</f>
        <v/>
      </c>
      <c r="N324" s="51" t="str">
        <f>IF(Sheet1!AQ324="Y", "Yes", IF(Sheet1!AQ324="N", "No",""))</f>
        <v/>
      </c>
      <c r="O324" s="45" t="str">
        <f>IF(Sheet1!AR324="N", 0, IF(Sheet1!AS324&lt;&gt;"", Sheet1!AS324, ""))</f>
        <v/>
      </c>
      <c r="P324" s="45" t="str">
        <f>IF(Sheet1!AT324&lt;&gt;"", "Never", IF(Sheet1!AU324&lt;&gt;"", "Sometimes", IF(Sheet1!AV324&lt;&gt;"", "Often", IF(Sheet1!AW324&lt;&gt;"", "Always",""))))</f>
        <v/>
      </c>
      <c r="Q324" s="45" t="str">
        <f>IF(Sheet1!AX324="Y", "Yes", IF(Sheet1!AX324="N", "No",""))</f>
        <v/>
      </c>
      <c r="R324" s="45" t="str">
        <f>IF(Sheet1!AY324="Y", IF(Sheet1!AZ324&lt;&gt;"", Sheet1!AZ324-Sheet1!DK324+Sheet1!DL324, ""),"")</f>
        <v/>
      </c>
      <c r="S324" s="45" t="str">
        <f>IF(Sheet1!BA324="Y", IF(Sheet1!BB324&lt;&gt;"", Sheet1!BB324-Sheet1!DK324+Sheet1!DL324, ""),"")</f>
        <v/>
      </c>
      <c r="T324" s="45" t="str">
        <f>IF(Sheet1!BC324="Y", IF(Sheet1!BD324&lt;&gt;"", Sheet1!BD324-Sheet1!DK324+Sheet1!DL324, ""),"")</f>
        <v/>
      </c>
      <c r="U324" s="45" t="str">
        <f>IF(Sheet1!BE324="Y", IF(Sheet1!BF324&lt;&gt;"", Sheet1!BF324-Sheet1!DK324+Sheet1!DL324, ""),"")</f>
        <v/>
      </c>
      <c r="V324" s="45" t="str">
        <f>IF(Sheet1!BG324&lt;&gt;"", Sheet1!BG324,"")</f>
        <v/>
      </c>
      <c r="W324" s="45" t="str">
        <f>IF(Sheet1!BH324&lt;&gt;"", Sheet1!BH324,"")</f>
        <v/>
      </c>
      <c r="X324" s="45" t="str">
        <f>IF(Sheet1!BI324&lt;&gt;"", Sheet1!BI324,"")</f>
        <v/>
      </c>
      <c r="Y324" s="45" t="str">
        <f>IF(Sheet1!BJ324="N", 0, IF(Sheet1!BK324&lt;&gt;"", Sheet1!BK324,""))</f>
        <v/>
      </c>
      <c r="Z324" s="45" t="str">
        <f>IF(Sheet1!BK324="N", 0, IF(Sheet1!BL324&lt;&gt;"", Sheet1!BL324,""))</f>
        <v/>
      </c>
      <c r="AA324" s="45" t="str">
        <f>IF(Sheet1!BN324&lt;&gt;"", Sheet1!BN324, "")</f>
        <v/>
      </c>
      <c r="AB324" s="45" t="str">
        <f>IF(Sheet1!BO324="Y", "Yes", IF(Sheet1!BO324="N", "No", IF(Sheet1!BO324="NA", "NA","")))</f>
        <v/>
      </c>
      <c r="AC324" s="45" t="str">
        <f>IF(Sheet1!BO324="N", "No", IF(Sheet1!BO324="NA", "No kids", IF(Sheet1!BP324="Y", "Enough", IF(Sheet1!BP324="N", "Not enough", ""))))</f>
        <v/>
      </c>
      <c r="AD324" s="45" t="str">
        <f>IF(Sheet1!BQ324="Y", "Yes", IF(Sheet1!BQ324="N", "No",""))</f>
        <v/>
      </c>
      <c r="AE324" s="45" t="str">
        <f>IF(Sheet1!BR324&lt;&gt;"", Sheet1!BR324, "")</f>
        <v/>
      </c>
      <c r="AF324" s="45" t="str">
        <f>IF(Sheet1!BS324&lt;&gt;"", "Yes", IF(Sheet1!BT324&lt;&gt;"", "No", IF(Sheet1!BU324&lt;&gt;"", "No surviving parent", IF(Sheet1!BV324&lt;&gt;"", "Don't know",""))))</f>
        <v/>
      </c>
      <c r="AG324" s="45" t="str">
        <f>IF(Sheet1!BW324&lt;&gt;"", "Yes", IF(Sheet1!BX324&lt;&gt;"", "No", IF(Sheet1!BY324&lt;&gt;"", "No surviving parent", IF(Sheet1!BZ324&lt;&gt;"", "Don't know",""))))</f>
        <v/>
      </c>
      <c r="AH324" s="45" t="str">
        <f>IF(Sheet1!CA324&lt;&gt;"", "Yes","")</f>
        <v/>
      </c>
      <c r="AI324" s="45" t="str">
        <f>IF(Sheet1!CB324&lt;&gt;"", "Yes","")</f>
        <v/>
      </c>
      <c r="AJ324" s="45" t="str">
        <f>IF(Sheet1!CC324&lt;&gt;"", "Yes","")</f>
        <v/>
      </c>
      <c r="AK324" s="45" t="str">
        <f>IF(Sheet1!CD324&lt;&gt;"", "Yes","")</f>
        <v/>
      </c>
      <c r="AL324" s="45" t="str">
        <f>IF(Sheet1!CE324&lt;&gt;"", "Yes","")</f>
        <v/>
      </c>
      <c r="AM324" s="45" t="str">
        <f>IF(Sheet1!CF324&lt;&gt;"", Sheet1!CF324, "")</f>
        <v/>
      </c>
      <c r="AN324" s="45" t="str">
        <f>IF(Sheet1!CG324="Y", "Yes", IF(Sheet1!CG324="N", "No",""))</f>
        <v/>
      </c>
      <c r="AO324" s="45" t="str">
        <f>IF(Sheet1!CH324&lt;&gt;"", Sheet1!CH324, "")</f>
        <v/>
      </c>
      <c r="AP324" s="45" t="str">
        <f>IF(Sheet1!CI324&lt;&gt;"", "No family support", IF(Sheet1!CJ324&lt;&gt;"", "A little family support", IF(Sheet1!CK324&lt;&gt;"", "A lot of family support","")))</f>
        <v/>
      </c>
      <c r="AQ324" s="45" t="str">
        <f>IF(Sheet1!CL324&lt;&gt;"", Sheet1!CL324, "")</f>
        <v/>
      </c>
      <c r="AR324" s="45" t="str">
        <f>IF(Sheet1!CM324="Y", "Yes", IF(Sheet1!CM324="N", "No",""))</f>
        <v/>
      </c>
      <c r="AS324" s="45" t="str">
        <f>IF(Sheet1!CN324&lt;&gt;"", "Boys and Girls Club was supportive", "")</f>
        <v/>
      </c>
      <c r="AT324" s="45" t="str">
        <f>IF(Sheet1!CO324&lt;&gt;"", "Supported by Reach program", "")</f>
        <v/>
      </c>
      <c r="AU324" s="45" t="str">
        <f>IF(Sheet1!CP324&lt;&gt;"", "Supported by Girls Inc", "")</f>
        <v/>
      </c>
      <c r="AV324" s="45" t="str">
        <f>IF(Sheet1!CQ324&lt;&gt;"", "Supported by sports teams", "")</f>
        <v/>
      </c>
      <c r="AW324" s="45" t="str">
        <f>IF(Sheet1!CR324&lt;&gt;"", "Supported by other groups", "")</f>
        <v/>
      </c>
      <c r="AX324" s="45" t="str">
        <f>IF(Sheet1!CS324&lt;&gt;"", Sheet1!CS324, "")</f>
        <v/>
      </c>
      <c r="AY324" s="45" t="str">
        <f>IF(Sheet1!CT324="Y", "Yes", IF(Sheet1!CT324="N", "No", ""))</f>
        <v/>
      </c>
      <c r="AZ324" s="45" t="str">
        <f>IF(Sheet1!CU324="Y", "Yes", IF(Sheet1!CU324="N", "No", ""))</f>
        <v/>
      </c>
      <c r="BA324" s="45" t="str">
        <f>IF(Sheet1!CV324&lt;&gt;"", "Yes", "")</f>
        <v/>
      </c>
      <c r="BB324" s="45" t="str">
        <f>IF(Sheet1!CW324&lt;&gt;"", "Yes", "")</f>
        <v/>
      </c>
      <c r="BC324" s="45" t="str">
        <f>IF(Sheet1!CX324&lt;&gt;"", "Yes", "")</f>
        <v/>
      </c>
      <c r="BD324" s="45" t="str">
        <f>IF(Sheet1!CY324&lt;&gt;"", "Yes", "")</f>
        <v/>
      </c>
      <c r="BE324" s="45" t="str">
        <f>IF(Sheet1!CZ324="N", "Didn't see one", IF(Sheet1!CZ324="Y", IF(Sheet1!DA324="Y", "It helped", IF(Sheet1!DA324="N", "It didn't help", "")), ""))</f>
        <v/>
      </c>
      <c r="BF324" s="45" t="str">
        <f>IF(Sheet1!DB324&lt;&gt;"", Sheet1!DB324, "")</f>
        <v/>
      </c>
      <c r="BG324" s="45" t="str">
        <f>IF(Sheet1!DC324="Y", "Yes", IF(Sheet1!DC324="N", "No", ""))</f>
        <v/>
      </c>
      <c r="BH324" s="45" t="str">
        <f>IF(Sheet1!DD324="Y", "Yes", IF(Sheet1!DD324="N", "No", ""))</f>
        <v/>
      </c>
      <c r="BI324" s="45" t="str">
        <f>IF(Sheet1!DE324&lt;&gt;"", "Before", IF(Sheet1!DF324&lt;&gt;"", "After", IF(Sheet1!DG324&lt;&gt;"", "Never in a gang","")))</f>
        <v/>
      </c>
      <c r="BJ324" s="45" t="str">
        <f>IF(Sheet1!DG324&lt;&gt;"", "", IF(Sheet1!DH324&lt;&gt;"", Sheet1!DH324, ""))</f>
        <v/>
      </c>
      <c r="BK324" s="45" t="str">
        <f>IF(Sheet1!DI324="Y", "Yes", IF(Sheet1!DI324="N", "No", ""))</f>
        <v/>
      </c>
      <c r="BL324" s="45" t="str">
        <f>IF(Sheet1!DI324="Y", IF(Sheet1!DJ324&lt;&gt;"", Sheet1!DJ324, ""), "")</f>
        <v/>
      </c>
      <c r="BM324" s="45" t="str">
        <f>IF(Sheet1!DL324&lt;&gt;"", Sheet1!DL324, "")</f>
        <v/>
      </c>
      <c r="BN324" s="45" t="str">
        <f>IF(Sheet1!DM324="Y", "Yes", IF(Sheet1!DM324="N", "No", ""))</f>
        <v/>
      </c>
    </row>
    <row r="325" spans="2:66">
      <c r="B325" s="32" t="str">
        <f>IF(Sheet1!B325="M","Male", IF(Sheet1!B325="F","Female",""))</f>
        <v/>
      </c>
      <c r="C325" s="32" t="str">
        <f>IF(Sheet1!C325&lt;&gt;"","&lt;20",IF(Sheet1!D325&lt;&gt;"","21-30",IF(Sheet1!E325&lt;&gt;"","31-40",(IF(Sheet1!F325&lt;&gt;"","41-50",IF(Sheet1!G325&lt;&gt;"","50+",""))))))</f>
        <v/>
      </c>
      <c r="D325" s="32" t="str">
        <f>IF(Sheet1!H325&lt;&gt;"","Latino",IF(Sheet1!I325&lt;&gt;"", "White", IF(Sheet1!J325&lt;&gt;"", "Asian", IF(Sheet1!K325&lt;&gt;"", "African-American",IF(Sheet1!L325&lt;&gt;"", "Other","")))))</f>
        <v/>
      </c>
      <c r="E325" s="32" t="str">
        <f>IF(Sheet1!M325="N","No",IF(Sheet1!M325="Y","Yes",""))</f>
        <v/>
      </c>
      <c r="F325" s="32" t="str">
        <f>IF(Sheet1!N325&lt;&gt;"","Primary",IF(Sheet1!O325&lt;&gt;"","Middle",IF(Sheet1!P325&lt;&gt;"","Some HS",IF(Sheet1!Q325&lt;&gt;"","HS Diploma",IF(Sheet1!R325&lt;&gt;"","Some College",IF(Sheet1!S325&lt;&gt;"","College Diploma",""))))))</f>
        <v/>
      </c>
      <c r="G325" s="32" t="str">
        <f>IF(Sheet1!U325&lt;&gt;"", "&lt;5", IF(Sheet1!V325&lt;&gt;"", "5-19", IF(Sheet1!W325&lt;&gt;"", "20-40", IF(Sheet1!X325&lt;&gt;"", "&gt;40",""))))</f>
        <v/>
      </c>
      <c r="H325" s="32" t="str">
        <f>IF(Sheet1!Y325&lt;&gt;"", "Parents", IF(Sheet1!Z325&lt;&gt;"", "Illegal Activity", IF(Sheet1!AA325&lt;&gt;"", "Gov't Support", IF(Sheet1!AB325&lt;&gt;"", "Other",""))))</f>
        <v/>
      </c>
      <c r="I325" s="32" t="str">
        <f>IF(Sheet1!AC325="Y", "Yes", IF(Sheet1!AC325="N", "No", ""))</f>
        <v/>
      </c>
      <c r="J325" s="32" t="str">
        <f>IF(Sheet1!AD325="N", "0", IF(Sheet1!AE325&lt;&gt;"", "1", IF(Sheet1!AF325&lt;&gt;"", "2-3", IF(Sheet1!AG325&lt;&gt;"", "4-6", IF(Sheet1!AH325&lt;&gt;"", "7+","")))))</f>
        <v/>
      </c>
      <c r="K325" s="32" t="str">
        <f>IF(Sheet1!AI325&lt;&gt;"", "English", IF(Sheet1!AJ325&lt;&gt;"", "Spanish", IF(Sheet1!AK325&lt;&gt;"", "Other","")))</f>
        <v/>
      </c>
      <c r="L325" s="32" t="str">
        <f>IF(Sheet1!AL325&lt;&gt;"","&lt;$20,000",IF(Sheet1!AM325&lt;&gt;"","$20-49K",IF(Sheet1!AN325&lt;&gt;"","$50-100K",IF(Sheet1!AO325&lt;&gt;"","&gt;$100K",""))))</f>
        <v/>
      </c>
      <c r="M325" s="32" t="str">
        <f>IF(Sheet1!AP325="Y", "Yes", IF(Sheet1!AP325="N", "No",""))</f>
        <v/>
      </c>
      <c r="N325" s="51" t="str">
        <f>IF(Sheet1!AQ325="Y", "Yes", IF(Sheet1!AQ325="N", "No",""))</f>
        <v/>
      </c>
      <c r="O325" s="45" t="str">
        <f>IF(Sheet1!AR325="N", 0, IF(Sheet1!AS325&lt;&gt;"", Sheet1!AS325, ""))</f>
        <v/>
      </c>
      <c r="P325" s="45" t="str">
        <f>IF(Sheet1!AT325&lt;&gt;"", "Never", IF(Sheet1!AU325&lt;&gt;"", "Sometimes", IF(Sheet1!AV325&lt;&gt;"", "Often", IF(Sheet1!AW325&lt;&gt;"", "Always",""))))</f>
        <v/>
      </c>
      <c r="Q325" s="45" t="str">
        <f>IF(Sheet1!AX325="Y", "Yes", IF(Sheet1!AX325="N", "No",""))</f>
        <v/>
      </c>
      <c r="R325" s="45" t="str">
        <f>IF(Sheet1!AY325="Y", IF(Sheet1!AZ325&lt;&gt;"", Sheet1!AZ325-Sheet1!DK325+Sheet1!DL325, ""),"")</f>
        <v/>
      </c>
      <c r="S325" s="45" t="str">
        <f>IF(Sheet1!BA325="Y", IF(Sheet1!BB325&lt;&gt;"", Sheet1!BB325-Sheet1!DK325+Sheet1!DL325, ""),"")</f>
        <v/>
      </c>
      <c r="T325" s="45" t="str">
        <f>IF(Sheet1!BC325="Y", IF(Sheet1!BD325&lt;&gt;"", Sheet1!BD325-Sheet1!DK325+Sheet1!DL325, ""),"")</f>
        <v/>
      </c>
      <c r="U325" s="45" t="str">
        <f>IF(Sheet1!BE325="Y", IF(Sheet1!BF325&lt;&gt;"", Sheet1!BF325-Sheet1!DK325+Sheet1!DL325, ""),"")</f>
        <v/>
      </c>
      <c r="V325" s="45" t="str">
        <f>IF(Sheet1!BG325&lt;&gt;"", Sheet1!BG325,"")</f>
        <v/>
      </c>
      <c r="W325" s="45" t="str">
        <f>IF(Sheet1!BH325&lt;&gt;"", Sheet1!BH325,"")</f>
        <v/>
      </c>
      <c r="X325" s="45" t="str">
        <f>IF(Sheet1!BI325&lt;&gt;"", Sheet1!BI325,"")</f>
        <v/>
      </c>
      <c r="Y325" s="45" t="str">
        <f>IF(Sheet1!BJ325="N", 0, IF(Sheet1!BK325&lt;&gt;"", Sheet1!BK325,""))</f>
        <v/>
      </c>
      <c r="Z325" s="45" t="str">
        <f>IF(Sheet1!BK325="N", 0, IF(Sheet1!BL325&lt;&gt;"", Sheet1!BL325,""))</f>
        <v/>
      </c>
      <c r="AA325" s="45" t="str">
        <f>IF(Sheet1!BN325&lt;&gt;"", Sheet1!BN325, "")</f>
        <v/>
      </c>
      <c r="AB325" s="45" t="str">
        <f>IF(Sheet1!BO325="Y", "Yes", IF(Sheet1!BO325="N", "No", IF(Sheet1!BO325="NA", "NA","")))</f>
        <v/>
      </c>
      <c r="AC325" s="45" t="str">
        <f>IF(Sheet1!BO325="N", "No", IF(Sheet1!BO325="NA", "No kids", IF(Sheet1!BP325="Y", "Enough", IF(Sheet1!BP325="N", "Not enough", ""))))</f>
        <v/>
      </c>
      <c r="AD325" s="45" t="str">
        <f>IF(Sheet1!BQ325="Y", "Yes", IF(Sheet1!BQ325="N", "No",""))</f>
        <v/>
      </c>
      <c r="AE325" s="45" t="str">
        <f>IF(Sheet1!BR325&lt;&gt;"", Sheet1!BR325, "")</f>
        <v/>
      </c>
      <c r="AF325" s="45" t="str">
        <f>IF(Sheet1!BS325&lt;&gt;"", "Yes", IF(Sheet1!BT325&lt;&gt;"", "No", IF(Sheet1!BU325&lt;&gt;"", "No surviving parent", IF(Sheet1!BV325&lt;&gt;"", "Don't know",""))))</f>
        <v/>
      </c>
      <c r="AG325" s="45" t="str">
        <f>IF(Sheet1!BW325&lt;&gt;"", "Yes", IF(Sheet1!BX325&lt;&gt;"", "No", IF(Sheet1!BY325&lt;&gt;"", "No surviving parent", IF(Sheet1!BZ325&lt;&gt;"", "Don't know",""))))</f>
        <v/>
      </c>
      <c r="AH325" s="45" t="str">
        <f>IF(Sheet1!CA325&lt;&gt;"", "Yes","")</f>
        <v/>
      </c>
      <c r="AI325" s="45" t="str">
        <f>IF(Sheet1!CB325&lt;&gt;"", "Yes","")</f>
        <v/>
      </c>
      <c r="AJ325" s="45" t="str">
        <f>IF(Sheet1!CC325&lt;&gt;"", "Yes","")</f>
        <v/>
      </c>
      <c r="AK325" s="45" t="str">
        <f>IF(Sheet1!CD325&lt;&gt;"", "Yes","")</f>
        <v/>
      </c>
      <c r="AL325" s="45" t="str">
        <f>IF(Sheet1!CE325&lt;&gt;"", "Yes","")</f>
        <v/>
      </c>
      <c r="AM325" s="45" t="str">
        <f>IF(Sheet1!CF325&lt;&gt;"", Sheet1!CF325, "")</f>
        <v/>
      </c>
      <c r="AN325" s="45" t="str">
        <f>IF(Sheet1!CG325="Y", "Yes", IF(Sheet1!CG325="N", "No",""))</f>
        <v/>
      </c>
      <c r="AO325" s="45" t="str">
        <f>IF(Sheet1!CH325&lt;&gt;"", Sheet1!CH325, "")</f>
        <v/>
      </c>
      <c r="AP325" s="45" t="str">
        <f>IF(Sheet1!CI325&lt;&gt;"", "No family support", IF(Sheet1!CJ325&lt;&gt;"", "A little family support", IF(Sheet1!CK325&lt;&gt;"", "A lot of family support","")))</f>
        <v/>
      </c>
      <c r="AQ325" s="45" t="str">
        <f>IF(Sheet1!CL325&lt;&gt;"", Sheet1!CL325, "")</f>
        <v/>
      </c>
      <c r="AR325" s="45" t="str">
        <f>IF(Sheet1!CM325="Y", "Yes", IF(Sheet1!CM325="N", "No",""))</f>
        <v/>
      </c>
      <c r="AS325" s="45" t="str">
        <f>IF(Sheet1!CN325&lt;&gt;"", "Boys and Girls Club was supportive", "")</f>
        <v/>
      </c>
      <c r="AT325" s="45" t="str">
        <f>IF(Sheet1!CO325&lt;&gt;"", "Supported by Reach program", "")</f>
        <v/>
      </c>
      <c r="AU325" s="45" t="str">
        <f>IF(Sheet1!CP325&lt;&gt;"", "Supported by Girls Inc", "")</f>
        <v/>
      </c>
      <c r="AV325" s="45" t="str">
        <f>IF(Sheet1!CQ325&lt;&gt;"", "Supported by sports teams", "")</f>
        <v/>
      </c>
      <c r="AW325" s="45" t="str">
        <f>IF(Sheet1!CR325&lt;&gt;"", "Supported by other groups", "")</f>
        <v/>
      </c>
      <c r="AX325" s="45" t="str">
        <f>IF(Sheet1!CS325&lt;&gt;"", Sheet1!CS325, "")</f>
        <v/>
      </c>
      <c r="AY325" s="45" t="str">
        <f>IF(Sheet1!CT325="Y", "Yes", IF(Sheet1!CT325="N", "No", ""))</f>
        <v/>
      </c>
      <c r="AZ325" s="45" t="str">
        <f>IF(Sheet1!CU325="Y", "Yes", IF(Sheet1!CU325="N", "No", ""))</f>
        <v/>
      </c>
      <c r="BA325" s="45" t="str">
        <f>IF(Sheet1!CV325&lt;&gt;"", "Yes", "")</f>
        <v/>
      </c>
      <c r="BB325" s="45" t="str">
        <f>IF(Sheet1!CW325&lt;&gt;"", "Yes", "")</f>
        <v/>
      </c>
      <c r="BC325" s="45" t="str">
        <f>IF(Sheet1!CX325&lt;&gt;"", "Yes", "")</f>
        <v/>
      </c>
      <c r="BD325" s="45" t="str">
        <f>IF(Sheet1!CY325&lt;&gt;"", "Yes", "")</f>
        <v/>
      </c>
      <c r="BE325" s="45" t="str">
        <f>IF(Sheet1!CZ325="N", "Didn't see one", IF(Sheet1!CZ325="Y", IF(Sheet1!DA325="Y", "It helped", IF(Sheet1!DA325="N", "It didn't help", "")), ""))</f>
        <v/>
      </c>
      <c r="BF325" s="45" t="str">
        <f>IF(Sheet1!DB325&lt;&gt;"", Sheet1!DB325, "")</f>
        <v/>
      </c>
      <c r="BG325" s="45" t="str">
        <f>IF(Sheet1!DC325="Y", "Yes", IF(Sheet1!DC325="N", "No", ""))</f>
        <v/>
      </c>
      <c r="BH325" s="45" t="str">
        <f>IF(Sheet1!DD325="Y", "Yes", IF(Sheet1!DD325="N", "No", ""))</f>
        <v/>
      </c>
      <c r="BI325" s="45" t="str">
        <f>IF(Sheet1!DE325&lt;&gt;"", "Before", IF(Sheet1!DF325&lt;&gt;"", "After", IF(Sheet1!DG325&lt;&gt;"", "Never in a gang","")))</f>
        <v/>
      </c>
      <c r="BJ325" s="45" t="str">
        <f>IF(Sheet1!DG325&lt;&gt;"", "", IF(Sheet1!DH325&lt;&gt;"", Sheet1!DH325, ""))</f>
        <v/>
      </c>
      <c r="BK325" s="45" t="str">
        <f>IF(Sheet1!DI325="Y", "Yes", IF(Sheet1!DI325="N", "No", ""))</f>
        <v/>
      </c>
      <c r="BL325" s="45" t="str">
        <f>IF(Sheet1!DI325="Y", IF(Sheet1!DJ325&lt;&gt;"", Sheet1!DJ325, ""), "")</f>
        <v/>
      </c>
      <c r="BM325" s="45" t="str">
        <f>IF(Sheet1!DL325&lt;&gt;"", Sheet1!DL325, "")</f>
        <v/>
      </c>
      <c r="BN325" s="45" t="str">
        <f>IF(Sheet1!DM325="Y", "Yes", IF(Sheet1!DM325="N", "No", ""))</f>
        <v/>
      </c>
    </row>
    <row r="326" spans="2:66">
      <c r="B326" s="32" t="str">
        <f>IF(Sheet1!B326="M","Male", IF(Sheet1!B326="F","Female",""))</f>
        <v/>
      </c>
      <c r="C326" s="32" t="str">
        <f>IF(Sheet1!C326&lt;&gt;"","&lt;20",IF(Sheet1!D326&lt;&gt;"","21-30",IF(Sheet1!E326&lt;&gt;"","31-40",(IF(Sheet1!F326&lt;&gt;"","41-50",IF(Sheet1!G326&lt;&gt;"","50+",""))))))</f>
        <v/>
      </c>
      <c r="D326" s="32" t="str">
        <f>IF(Sheet1!H326&lt;&gt;"","Latino",IF(Sheet1!I326&lt;&gt;"", "White", IF(Sheet1!J326&lt;&gt;"", "Asian", IF(Sheet1!K326&lt;&gt;"", "African-American",IF(Sheet1!L326&lt;&gt;"", "Other","")))))</f>
        <v/>
      </c>
      <c r="E326" s="32" t="str">
        <f>IF(Sheet1!M326="N","No",IF(Sheet1!M326="Y","Yes",""))</f>
        <v/>
      </c>
      <c r="F326" s="32" t="str">
        <f>IF(Sheet1!N326&lt;&gt;"","Primary",IF(Sheet1!O326&lt;&gt;"","Middle",IF(Sheet1!P326&lt;&gt;"","Some HS",IF(Sheet1!Q326&lt;&gt;"","HS Diploma",IF(Sheet1!R326&lt;&gt;"","Some College",IF(Sheet1!S326&lt;&gt;"","College Diploma",""))))))</f>
        <v/>
      </c>
      <c r="G326" s="32" t="str">
        <f>IF(Sheet1!U326&lt;&gt;"", "&lt;5", IF(Sheet1!V326&lt;&gt;"", "5-19", IF(Sheet1!W326&lt;&gt;"", "20-40", IF(Sheet1!X326&lt;&gt;"", "&gt;40",""))))</f>
        <v/>
      </c>
      <c r="H326" s="32" t="str">
        <f>IF(Sheet1!Y326&lt;&gt;"", "Parents", IF(Sheet1!Z326&lt;&gt;"", "Illegal Activity", IF(Sheet1!AA326&lt;&gt;"", "Gov't Support", IF(Sheet1!AB326&lt;&gt;"", "Other",""))))</f>
        <v/>
      </c>
      <c r="I326" s="32" t="str">
        <f>IF(Sheet1!AC326="Y", "Yes", IF(Sheet1!AC326="N", "No", ""))</f>
        <v/>
      </c>
      <c r="J326" s="32" t="str">
        <f>IF(Sheet1!AD326="N", "0", IF(Sheet1!AE326&lt;&gt;"", "1", IF(Sheet1!AF326&lt;&gt;"", "2-3", IF(Sheet1!AG326&lt;&gt;"", "4-6", IF(Sheet1!AH326&lt;&gt;"", "7+","")))))</f>
        <v/>
      </c>
      <c r="K326" s="32" t="str">
        <f>IF(Sheet1!AI326&lt;&gt;"", "English", IF(Sheet1!AJ326&lt;&gt;"", "Spanish", IF(Sheet1!AK326&lt;&gt;"", "Other","")))</f>
        <v/>
      </c>
      <c r="L326" s="32" t="str">
        <f>IF(Sheet1!AL326&lt;&gt;"","&lt;$20,000",IF(Sheet1!AM326&lt;&gt;"","$20-49K",IF(Sheet1!AN326&lt;&gt;"","$50-100K",IF(Sheet1!AO326&lt;&gt;"","&gt;$100K",""))))</f>
        <v/>
      </c>
      <c r="M326" s="32" t="str">
        <f>IF(Sheet1!AP326="Y", "Yes", IF(Sheet1!AP326="N", "No",""))</f>
        <v/>
      </c>
      <c r="N326" s="51" t="str">
        <f>IF(Sheet1!AQ326="Y", "Yes", IF(Sheet1!AQ326="N", "No",""))</f>
        <v/>
      </c>
      <c r="O326" s="45" t="str">
        <f>IF(Sheet1!AR326="N", 0, IF(Sheet1!AS326&lt;&gt;"", Sheet1!AS326, ""))</f>
        <v/>
      </c>
      <c r="P326" s="45" t="str">
        <f>IF(Sheet1!AT326&lt;&gt;"", "Never", IF(Sheet1!AU326&lt;&gt;"", "Sometimes", IF(Sheet1!AV326&lt;&gt;"", "Often", IF(Sheet1!AW326&lt;&gt;"", "Always",""))))</f>
        <v/>
      </c>
      <c r="Q326" s="45" t="str">
        <f>IF(Sheet1!AX326="Y", "Yes", IF(Sheet1!AX326="N", "No",""))</f>
        <v/>
      </c>
      <c r="R326" s="45" t="str">
        <f>IF(Sheet1!AY326="Y", IF(Sheet1!AZ326&lt;&gt;"", Sheet1!AZ326-Sheet1!DK326+Sheet1!DL326, ""),"")</f>
        <v/>
      </c>
      <c r="S326" s="45" t="str">
        <f>IF(Sheet1!BA326="Y", IF(Sheet1!BB326&lt;&gt;"", Sheet1!BB326-Sheet1!DK326+Sheet1!DL326, ""),"")</f>
        <v/>
      </c>
      <c r="T326" s="45" t="str">
        <f>IF(Sheet1!BC326="Y", IF(Sheet1!BD326&lt;&gt;"", Sheet1!BD326-Sheet1!DK326+Sheet1!DL326, ""),"")</f>
        <v/>
      </c>
      <c r="U326" s="45" t="str">
        <f>IF(Sheet1!BE326="Y", IF(Sheet1!BF326&lt;&gt;"", Sheet1!BF326-Sheet1!DK326+Sheet1!DL326, ""),"")</f>
        <v/>
      </c>
      <c r="V326" s="45" t="str">
        <f>IF(Sheet1!BG326&lt;&gt;"", Sheet1!BG326,"")</f>
        <v/>
      </c>
      <c r="W326" s="45" t="str">
        <f>IF(Sheet1!BH326&lt;&gt;"", Sheet1!BH326,"")</f>
        <v/>
      </c>
      <c r="X326" s="45" t="str">
        <f>IF(Sheet1!BI326&lt;&gt;"", Sheet1!BI326,"")</f>
        <v/>
      </c>
      <c r="Y326" s="45" t="str">
        <f>IF(Sheet1!BJ326="N", 0, IF(Sheet1!BK326&lt;&gt;"", Sheet1!BK326,""))</f>
        <v/>
      </c>
      <c r="Z326" s="45" t="str">
        <f>IF(Sheet1!BK326="N", 0, IF(Sheet1!BL326&lt;&gt;"", Sheet1!BL326,""))</f>
        <v/>
      </c>
      <c r="AA326" s="45" t="str">
        <f>IF(Sheet1!BN326&lt;&gt;"", Sheet1!BN326, "")</f>
        <v/>
      </c>
      <c r="AB326" s="45" t="str">
        <f>IF(Sheet1!BO326="Y", "Yes", IF(Sheet1!BO326="N", "No", IF(Sheet1!BO326="NA", "NA","")))</f>
        <v/>
      </c>
      <c r="AC326" s="45" t="str">
        <f>IF(Sheet1!BO326="N", "No", IF(Sheet1!BO326="NA", "No kids", IF(Sheet1!BP326="Y", "Enough", IF(Sheet1!BP326="N", "Not enough", ""))))</f>
        <v/>
      </c>
      <c r="AD326" s="45" t="str">
        <f>IF(Sheet1!BQ326="Y", "Yes", IF(Sheet1!BQ326="N", "No",""))</f>
        <v/>
      </c>
      <c r="AE326" s="45" t="str">
        <f>IF(Sheet1!BR326&lt;&gt;"", Sheet1!BR326, "")</f>
        <v/>
      </c>
      <c r="AF326" s="45" t="str">
        <f>IF(Sheet1!BS326&lt;&gt;"", "Yes", IF(Sheet1!BT326&lt;&gt;"", "No", IF(Sheet1!BU326&lt;&gt;"", "No surviving parent", IF(Sheet1!BV326&lt;&gt;"", "Don't know",""))))</f>
        <v/>
      </c>
      <c r="AG326" s="45" t="str">
        <f>IF(Sheet1!BW326&lt;&gt;"", "Yes", IF(Sheet1!BX326&lt;&gt;"", "No", IF(Sheet1!BY326&lt;&gt;"", "No surviving parent", IF(Sheet1!BZ326&lt;&gt;"", "Don't know",""))))</f>
        <v/>
      </c>
      <c r="AH326" s="45" t="str">
        <f>IF(Sheet1!CA326&lt;&gt;"", "Yes","")</f>
        <v/>
      </c>
      <c r="AI326" s="45" t="str">
        <f>IF(Sheet1!CB326&lt;&gt;"", "Yes","")</f>
        <v/>
      </c>
      <c r="AJ326" s="45" t="str">
        <f>IF(Sheet1!CC326&lt;&gt;"", "Yes","")</f>
        <v/>
      </c>
      <c r="AK326" s="45" t="str">
        <f>IF(Sheet1!CD326&lt;&gt;"", "Yes","")</f>
        <v/>
      </c>
      <c r="AL326" s="45" t="str">
        <f>IF(Sheet1!CE326&lt;&gt;"", "Yes","")</f>
        <v/>
      </c>
      <c r="AM326" s="45" t="str">
        <f>IF(Sheet1!CF326&lt;&gt;"", Sheet1!CF326, "")</f>
        <v/>
      </c>
      <c r="AN326" s="45" t="str">
        <f>IF(Sheet1!CG326="Y", "Yes", IF(Sheet1!CG326="N", "No",""))</f>
        <v/>
      </c>
      <c r="AO326" s="45" t="str">
        <f>IF(Sheet1!CH326&lt;&gt;"", Sheet1!CH326, "")</f>
        <v/>
      </c>
      <c r="AP326" s="45" t="str">
        <f>IF(Sheet1!CI326&lt;&gt;"", "No family support", IF(Sheet1!CJ326&lt;&gt;"", "A little family support", IF(Sheet1!CK326&lt;&gt;"", "A lot of family support","")))</f>
        <v/>
      </c>
      <c r="AQ326" s="45" t="str">
        <f>IF(Sheet1!CL326&lt;&gt;"", Sheet1!CL326, "")</f>
        <v/>
      </c>
      <c r="AR326" s="45" t="str">
        <f>IF(Sheet1!CM326="Y", "Yes", IF(Sheet1!CM326="N", "No",""))</f>
        <v/>
      </c>
      <c r="AS326" s="45" t="str">
        <f>IF(Sheet1!CN326&lt;&gt;"", "Boys and Girls Club was supportive", "")</f>
        <v/>
      </c>
      <c r="AT326" s="45" t="str">
        <f>IF(Sheet1!CO326&lt;&gt;"", "Supported by Reach program", "")</f>
        <v/>
      </c>
      <c r="AU326" s="45" t="str">
        <f>IF(Sheet1!CP326&lt;&gt;"", "Supported by Girls Inc", "")</f>
        <v/>
      </c>
      <c r="AV326" s="45" t="str">
        <f>IF(Sheet1!CQ326&lt;&gt;"", "Supported by sports teams", "")</f>
        <v/>
      </c>
      <c r="AW326" s="45" t="str">
        <f>IF(Sheet1!CR326&lt;&gt;"", "Supported by other groups", "")</f>
        <v/>
      </c>
      <c r="AX326" s="45" t="str">
        <f>IF(Sheet1!CS326&lt;&gt;"", Sheet1!CS326, "")</f>
        <v/>
      </c>
      <c r="AY326" s="45" t="str">
        <f>IF(Sheet1!CT326="Y", "Yes", IF(Sheet1!CT326="N", "No", ""))</f>
        <v/>
      </c>
      <c r="AZ326" s="45" t="str">
        <f>IF(Sheet1!CU326="Y", "Yes", IF(Sheet1!CU326="N", "No", ""))</f>
        <v/>
      </c>
      <c r="BA326" s="45" t="str">
        <f>IF(Sheet1!CV326&lt;&gt;"", "Yes", "")</f>
        <v/>
      </c>
      <c r="BB326" s="45" t="str">
        <f>IF(Sheet1!CW326&lt;&gt;"", "Yes", "")</f>
        <v/>
      </c>
      <c r="BC326" s="45" t="str">
        <f>IF(Sheet1!CX326&lt;&gt;"", "Yes", "")</f>
        <v/>
      </c>
      <c r="BD326" s="45" t="str">
        <f>IF(Sheet1!CY326&lt;&gt;"", "Yes", "")</f>
        <v/>
      </c>
      <c r="BE326" s="45" t="str">
        <f>IF(Sheet1!CZ326="N", "Didn't see one", IF(Sheet1!CZ326="Y", IF(Sheet1!DA326="Y", "It helped", IF(Sheet1!DA326="N", "It didn't help", "")), ""))</f>
        <v/>
      </c>
      <c r="BF326" s="45" t="str">
        <f>IF(Sheet1!DB326&lt;&gt;"", Sheet1!DB326, "")</f>
        <v/>
      </c>
      <c r="BG326" s="45" t="str">
        <f>IF(Sheet1!DC326="Y", "Yes", IF(Sheet1!DC326="N", "No", ""))</f>
        <v/>
      </c>
      <c r="BH326" s="45" t="str">
        <f>IF(Sheet1!DD326="Y", "Yes", IF(Sheet1!DD326="N", "No", ""))</f>
        <v/>
      </c>
      <c r="BI326" s="45" t="str">
        <f>IF(Sheet1!DE326&lt;&gt;"", "Before", IF(Sheet1!DF326&lt;&gt;"", "After", IF(Sheet1!DG326&lt;&gt;"", "Never in a gang","")))</f>
        <v/>
      </c>
      <c r="BJ326" s="45" t="str">
        <f>IF(Sheet1!DG326&lt;&gt;"", "", IF(Sheet1!DH326&lt;&gt;"", Sheet1!DH326, ""))</f>
        <v/>
      </c>
      <c r="BK326" s="45" t="str">
        <f>IF(Sheet1!DI326="Y", "Yes", IF(Sheet1!DI326="N", "No", ""))</f>
        <v/>
      </c>
      <c r="BL326" s="45" t="str">
        <f>IF(Sheet1!DI326="Y", IF(Sheet1!DJ326&lt;&gt;"", Sheet1!DJ326, ""), "")</f>
        <v/>
      </c>
      <c r="BM326" s="45" t="str">
        <f>IF(Sheet1!DL326&lt;&gt;"", Sheet1!DL326, "")</f>
        <v/>
      </c>
      <c r="BN326" s="45" t="str">
        <f>IF(Sheet1!DM326="Y", "Yes", IF(Sheet1!DM326="N", "No", ""))</f>
        <v/>
      </c>
    </row>
    <row r="327" spans="2:66">
      <c r="B327" s="32" t="str">
        <f>IF(Sheet1!B327="M","Male", IF(Sheet1!B327="F","Female",""))</f>
        <v/>
      </c>
      <c r="C327" s="32" t="str">
        <f>IF(Sheet1!C327&lt;&gt;"","&lt;20",IF(Sheet1!D327&lt;&gt;"","21-30",IF(Sheet1!E327&lt;&gt;"","31-40",(IF(Sheet1!F327&lt;&gt;"","41-50",IF(Sheet1!G327&lt;&gt;"","50+",""))))))</f>
        <v/>
      </c>
      <c r="D327" s="32" t="str">
        <f>IF(Sheet1!H327&lt;&gt;"","Latino",IF(Sheet1!I327&lt;&gt;"", "White", IF(Sheet1!J327&lt;&gt;"", "Asian", IF(Sheet1!K327&lt;&gt;"", "African-American",IF(Sheet1!L327&lt;&gt;"", "Other","")))))</f>
        <v/>
      </c>
      <c r="E327" s="32" t="str">
        <f>IF(Sheet1!M327="N","No",IF(Sheet1!M327="Y","Yes",""))</f>
        <v/>
      </c>
      <c r="F327" s="32" t="str">
        <f>IF(Sheet1!N327&lt;&gt;"","Primary",IF(Sheet1!O327&lt;&gt;"","Middle",IF(Sheet1!P327&lt;&gt;"","Some HS",IF(Sheet1!Q327&lt;&gt;"","HS Diploma",IF(Sheet1!R327&lt;&gt;"","Some College",IF(Sheet1!S327&lt;&gt;"","College Diploma",""))))))</f>
        <v/>
      </c>
      <c r="G327" s="32" t="str">
        <f>IF(Sheet1!U327&lt;&gt;"", "&lt;5", IF(Sheet1!V327&lt;&gt;"", "5-19", IF(Sheet1!W327&lt;&gt;"", "20-40", IF(Sheet1!X327&lt;&gt;"", "&gt;40",""))))</f>
        <v/>
      </c>
      <c r="H327" s="32" t="str">
        <f>IF(Sheet1!Y327&lt;&gt;"", "Parents", IF(Sheet1!Z327&lt;&gt;"", "Illegal Activity", IF(Sheet1!AA327&lt;&gt;"", "Gov't Support", IF(Sheet1!AB327&lt;&gt;"", "Other",""))))</f>
        <v/>
      </c>
      <c r="I327" s="32" t="str">
        <f>IF(Sheet1!AC327="Y", "Yes", IF(Sheet1!AC327="N", "No", ""))</f>
        <v/>
      </c>
      <c r="J327" s="32" t="str">
        <f>IF(Sheet1!AD327="N", "0", IF(Sheet1!AE327&lt;&gt;"", "1", IF(Sheet1!AF327&lt;&gt;"", "2-3", IF(Sheet1!AG327&lt;&gt;"", "4-6", IF(Sheet1!AH327&lt;&gt;"", "7+","")))))</f>
        <v/>
      </c>
      <c r="K327" s="32" t="str">
        <f>IF(Sheet1!AI327&lt;&gt;"", "English", IF(Sheet1!AJ327&lt;&gt;"", "Spanish", IF(Sheet1!AK327&lt;&gt;"", "Other","")))</f>
        <v/>
      </c>
      <c r="L327" s="32" t="str">
        <f>IF(Sheet1!AL327&lt;&gt;"","&lt;$20,000",IF(Sheet1!AM327&lt;&gt;"","$20-49K",IF(Sheet1!AN327&lt;&gt;"","$50-100K",IF(Sheet1!AO327&lt;&gt;"","&gt;$100K",""))))</f>
        <v/>
      </c>
      <c r="M327" s="32" t="str">
        <f>IF(Sheet1!AP327="Y", "Yes", IF(Sheet1!AP327="N", "No",""))</f>
        <v/>
      </c>
      <c r="N327" s="51" t="str">
        <f>IF(Sheet1!AQ327="Y", "Yes", IF(Sheet1!AQ327="N", "No",""))</f>
        <v/>
      </c>
      <c r="O327" s="45" t="str">
        <f>IF(Sheet1!AR327="N", 0, IF(Sheet1!AS327&lt;&gt;"", Sheet1!AS327, ""))</f>
        <v/>
      </c>
      <c r="P327" s="45" t="str">
        <f>IF(Sheet1!AT327&lt;&gt;"", "Never", IF(Sheet1!AU327&lt;&gt;"", "Sometimes", IF(Sheet1!AV327&lt;&gt;"", "Often", IF(Sheet1!AW327&lt;&gt;"", "Always",""))))</f>
        <v/>
      </c>
      <c r="Q327" s="45" t="str">
        <f>IF(Sheet1!AX327="Y", "Yes", IF(Sheet1!AX327="N", "No",""))</f>
        <v/>
      </c>
      <c r="R327" s="45" t="str">
        <f>IF(Sheet1!AY327="Y", IF(Sheet1!AZ327&lt;&gt;"", Sheet1!AZ327-Sheet1!DK327+Sheet1!DL327, ""),"")</f>
        <v/>
      </c>
      <c r="S327" s="45" t="str">
        <f>IF(Sheet1!BA327="Y", IF(Sheet1!BB327&lt;&gt;"", Sheet1!BB327-Sheet1!DK327+Sheet1!DL327, ""),"")</f>
        <v/>
      </c>
      <c r="T327" s="45" t="str">
        <f>IF(Sheet1!BC327="Y", IF(Sheet1!BD327&lt;&gt;"", Sheet1!BD327-Sheet1!DK327+Sheet1!DL327, ""),"")</f>
        <v/>
      </c>
      <c r="U327" s="45" t="str">
        <f>IF(Sheet1!BE327="Y", IF(Sheet1!BF327&lt;&gt;"", Sheet1!BF327-Sheet1!DK327+Sheet1!DL327, ""),"")</f>
        <v/>
      </c>
      <c r="V327" s="45" t="str">
        <f>IF(Sheet1!BG327&lt;&gt;"", Sheet1!BG327,"")</f>
        <v/>
      </c>
      <c r="W327" s="45" t="str">
        <f>IF(Sheet1!BH327&lt;&gt;"", Sheet1!BH327,"")</f>
        <v/>
      </c>
      <c r="X327" s="45" t="str">
        <f>IF(Sheet1!BI327&lt;&gt;"", Sheet1!BI327,"")</f>
        <v/>
      </c>
      <c r="Y327" s="45" t="str">
        <f>IF(Sheet1!BJ327="N", 0, IF(Sheet1!BK327&lt;&gt;"", Sheet1!BK327,""))</f>
        <v/>
      </c>
      <c r="Z327" s="45" t="str">
        <f>IF(Sheet1!BK327="N", 0, IF(Sheet1!BL327&lt;&gt;"", Sheet1!BL327,""))</f>
        <v/>
      </c>
      <c r="AA327" s="45" t="str">
        <f>IF(Sheet1!BN327&lt;&gt;"", Sheet1!BN327, "")</f>
        <v/>
      </c>
      <c r="AB327" s="45" t="str">
        <f>IF(Sheet1!BO327="Y", "Yes", IF(Sheet1!BO327="N", "No", IF(Sheet1!BO327="NA", "NA","")))</f>
        <v/>
      </c>
      <c r="AC327" s="45" t="str">
        <f>IF(Sheet1!BO327="N", "No", IF(Sheet1!BO327="NA", "No kids", IF(Sheet1!BP327="Y", "Enough", IF(Sheet1!BP327="N", "Not enough", ""))))</f>
        <v/>
      </c>
      <c r="AD327" s="45" t="str">
        <f>IF(Sheet1!BQ327="Y", "Yes", IF(Sheet1!BQ327="N", "No",""))</f>
        <v/>
      </c>
      <c r="AE327" s="45" t="str">
        <f>IF(Sheet1!BR327&lt;&gt;"", Sheet1!BR327, "")</f>
        <v/>
      </c>
      <c r="AF327" s="45" t="str">
        <f>IF(Sheet1!BS327&lt;&gt;"", "Yes", IF(Sheet1!BT327&lt;&gt;"", "No", IF(Sheet1!BU327&lt;&gt;"", "No surviving parent", IF(Sheet1!BV327&lt;&gt;"", "Don't know",""))))</f>
        <v/>
      </c>
      <c r="AG327" s="45" t="str">
        <f>IF(Sheet1!BW327&lt;&gt;"", "Yes", IF(Sheet1!BX327&lt;&gt;"", "No", IF(Sheet1!BY327&lt;&gt;"", "No surviving parent", IF(Sheet1!BZ327&lt;&gt;"", "Don't know",""))))</f>
        <v/>
      </c>
      <c r="AH327" s="45" t="str">
        <f>IF(Sheet1!CA327&lt;&gt;"", "Yes","")</f>
        <v/>
      </c>
      <c r="AI327" s="45" t="str">
        <f>IF(Sheet1!CB327&lt;&gt;"", "Yes","")</f>
        <v/>
      </c>
      <c r="AJ327" s="45" t="str">
        <f>IF(Sheet1!CC327&lt;&gt;"", "Yes","")</f>
        <v/>
      </c>
      <c r="AK327" s="45" t="str">
        <f>IF(Sheet1!CD327&lt;&gt;"", "Yes","")</f>
        <v/>
      </c>
      <c r="AL327" s="45" t="str">
        <f>IF(Sheet1!CE327&lt;&gt;"", "Yes","")</f>
        <v/>
      </c>
      <c r="AM327" s="45" t="str">
        <f>IF(Sheet1!CF327&lt;&gt;"", Sheet1!CF327, "")</f>
        <v/>
      </c>
      <c r="AN327" s="45" t="str">
        <f>IF(Sheet1!CG327="Y", "Yes", IF(Sheet1!CG327="N", "No",""))</f>
        <v/>
      </c>
      <c r="AO327" s="45" t="str">
        <f>IF(Sheet1!CH327&lt;&gt;"", Sheet1!CH327, "")</f>
        <v/>
      </c>
      <c r="AP327" s="45" t="str">
        <f>IF(Sheet1!CI327&lt;&gt;"", "No family support", IF(Sheet1!CJ327&lt;&gt;"", "A little family support", IF(Sheet1!CK327&lt;&gt;"", "A lot of family support","")))</f>
        <v/>
      </c>
      <c r="AQ327" s="45" t="str">
        <f>IF(Sheet1!CL327&lt;&gt;"", Sheet1!CL327, "")</f>
        <v/>
      </c>
      <c r="AR327" s="45" t="str">
        <f>IF(Sheet1!CM327="Y", "Yes", IF(Sheet1!CM327="N", "No",""))</f>
        <v/>
      </c>
      <c r="AS327" s="45" t="str">
        <f>IF(Sheet1!CN327&lt;&gt;"", "Boys and Girls Club was supportive", "")</f>
        <v/>
      </c>
      <c r="AT327" s="45" t="str">
        <f>IF(Sheet1!CO327&lt;&gt;"", "Supported by Reach program", "")</f>
        <v/>
      </c>
      <c r="AU327" s="45" t="str">
        <f>IF(Sheet1!CP327&lt;&gt;"", "Supported by Girls Inc", "")</f>
        <v/>
      </c>
      <c r="AV327" s="45" t="str">
        <f>IF(Sheet1!CQ327&lt;&gt;"", "Supported by sports teams", "")</f>
        <v/>
      </c>
      <c r="AW327" s="45" t="str">
        <f>IF(Sheet1!CR327&lt;&gt;"", "Supported by other groups", "")</f>
        <v/>
      </c>
      <c r="AX327" s="45" t="str">
        <f>IF(Sheet1!CS327&lt;&gt;"", Sheet1!CS327, "")</f>
        <v/>
      </c>
      <c r="AY327" s="45" t="str">
        <f>IF(Sheet1!CT327="Y", "Yes", IF(Sheet1!CT327="N", "No", ""))</f>
        <v/>
      </c>
      <c r="AZ327" s="45" t="str">
        <f>IF(Sheet1!CU327="Y", "Yes", IF(Sheet1!CU327="N", "No", ""))</f>
        <v/>
      </c>
      <c r="BA327" s="45" t="str">
        <f>IF(Sheet1!CV327&lt;&gt;"", "Yes", "")</f>
        <v/>
      </c>
      <c r="BB327" s="45" t="str">
        <f>IF(Sheet1!CW327&lt;&gt;"", "Yes", "")</f>
        <v/>
      </c>
      <c r="BC327" s="45" t="str">
        <f>IF(Sheet1!CX327&lt;&gt;"", "Yes", "")</f>
        <v/>
      </c>
      <c r="BD327" s="45" t="str">
        <f>IF(Sheet1!CY327&lt;&gt;"", "Yes", "")</f>
        <v/>
      </c>
      <c r="BE327" s="45" t="str">
        <f>IF(Sheet1!CZ327="N", "Didn't see one", IF(Sheet1!CZ327="Y", IF(Sheet1!DA327="Y", "It helped", IF(Sheet1!DA327="N", "It didn't help", "")), ""))</f>
        <v/>
      </c>
      <c r="BF327" s="45" t="str">
        <f>IF(Sheet1!DB327&lt;&gt;"", Sheet1!DB327, "")</f>
        <v/>
      </c>
      <c r="BG327" s="45" t="str">
        <f>IF(Sheet1!DC327="Y", "Yes", IF(Sheet1!DC327="N", "No", ""))</f>
        <v/>
      </c>
      <c r="BH327" s="45" t="str">
        <f>IF(Sheet1!DD327="Y", "Yes", IF(Sheet1!DD327="N", "No", ""))</f>
        <v/>
      </c>
      <c r="BI327" s="45" t="str">
        <f>IF(Sheet1!DE327&lt;&gt;"", "Before", IF(Sheet1!DF327&lt;&gt;"", "After", IF(Sheet1!DG327&lt;&gt;"", "Never in a gang","")))</f>
        <v/>
      </c>
      <c r="BJ327" s="45" t="str">
        <f>IF(Sheet1!DG327&lt;&gt;"", "", IF(Sheet1!DH327&lt;&gt;"", Sheet1!DH327, ""))</f>
        <v/>
      </c>
      <c r="BK327" s="45" t="str">
        <f>IF(Sheet1!DI327="Y", "Yes", IF(Sheet1!DI327="N", "No", ""))</f>
        <v/>
      </c>
      <c r="BL327" s="45" t="str">
        <f>IF(Sheet1!DI327="Y", IF(Sheet1!DJ327&lt;&gt;"", Sheet1!DJ327, ""), "")</f>
        <v/>
      </c>
      <c r="BM327" s="45" t="str">
        <f>IF(Sheet1!DL327&lt;&gt;"", Sheet1!DL327, "")</f>
        <v/>
      </c>
      <c r="BN327" s="45" t="str">
        <f>IF(Sheet1!DM327="Y", "Yes", IF(Sheet1!DM327="N", "No", ""))</f>
        <v/>
      </c>
    </row>
    <row r="328" spans="2:66">
      <c r="B328" s="32" t="str">
        <f>IF(Sheet1!B328="M","Male", IF(Sheet1!B328="F","Female",""))</f>
        <v/>
      </c>
      <c r="C328" s="32" t="str">
        <f>IF(Sheet1!C328&lt;&gt;"","&lt;20",IF(Sheet1!D328&lt;&gt;"","21-30",IF(Sheet1!E328&lt;&gt;"","31-40",(IF(Sheet1!F328&lt;&gt;"","41-50",IF(Sheet1!G328&lt;&gt;"","50+",""))))))</f>
        <v/>
      </c>
      <c r="D328" s="32" t="str">
        <f>IF(Sheet1!H328&lt;&gt;"","Latino",IF(Sheet1!I328&lt;&gt;"", "White", IF(Sheet1!J328&lt;&gt;"", "Asian", IF(Sheet1!K328&lt;&gt;"", "African-American",IF(Sheet1!L328&lt;&gt;"", "Other","")))))</f>
        <v/>
      </c>
      <c r="E328" s="32" t="str">
        <f>IF(Sheet1!M328="N","No",IF(Sheet1!M328="Y","Yes",""))</f>
        <v/>
      </c>
      <c r="F328" s="32" t="str">
        <f>IF(Sheet1!N328&lt;&gt;"","Primary",IF(Sheet1!O328&lt;&gt;"","Middle",IF(Sheet1!P328&lt;&gt;"","Some HS",IF(Sheet1!Q328&lt;&gt;"","HS Diploma",IF(Sheet1!R328&lt;&gt;"","Some College",IF(Sheet1!S328&lt;&gt;"","College Diploma",""))))))</f>
        <v/>
      </c>
      <c r="G328" s="32" t="str">
        <f>IF(Sheet1!U328&lt;&gt;"", "&lt;5", IF(Sheet1!V328&lt;&gt;"", "5-19", IF(Sheet1!W328&lt;&gt;"", "20-40", IF(Sheet1!X328&lt;&gt;"", "&gt;40",""))))</f>
        <v/>
      </c>
      <c r="H328" s="32" t="str">
        <f>IF(Sheet1!Y328&lt;&gt;"", "Parents", IF(Sheet1!Z328&lt;&gt;"", "Illegal Activity", IF(Sheet1!AA328&lt;&gt;"", "Gov't Support", IF(Sheet1!AB328&lt;&gt;"", "Other",""))))</f>
        <v/>
      </c>
      <c r="I328" s="32" t="str">
        <f>IF(Sheet1!AC328="Y", "Yes", IF(Sheet1!AC328="N", "No", ""))</f>
        <v/>
      </c>
      <c r="J328" s="32" t="str">
        <f>IF(Sheet1!AD328="N", "0", IF(Sheet1!AE328&lt;&gt;"", "1", IF(Sheet1!AF328&lt;&gt;"", "2-3", IF(Sheet1!AG328&lt;&gt;"", "4-6", IF(Sheet1!AH328&lt;&gt;"", "7+","")))))</f>
        <v/>
      </c>
      <c r="K328" s="32" t="str">
        <f>IF(Sheet1!AI328&lt;&gt;"", "English", IF(Sheet1!AJ328&lt;&gt;"", "Spanish", IF(Sheet1!AK328&lt;&gt;"", "Other","")))</f>
        <v/>
      </c>
      <c r="L328" s="32" t="str">
        <f>IF(Sheet1!AL328&lt;&gt;"","&lt;$20,000",IF(Sheet1!AM328&lt;&gt;"","$20-49K",IF(Sheet1!AN328&lt;&gt;"","$50-100K",IF(Sheet1!AO328&lt;&gt;"","&gt;$100K",""))))</f>
        <v/>
      </c>
      <c r="M328" s="32" t="str">
        <f>IF(Sheet1!AP328="Y", "Yes", IF(Sheet1!AP328="N", "No",""))</f>
        <v/>
      </c>
      <c r="N328" s="51" t="str">
        <f>IF(Sheet1!AQ328="Y", "Yes", IF(Sheet1!AQ328="N", "No",""))</f>
        <v/>
      </c>
      <c r="O328" s="45" t="str">
        <f>IF(Sheet1!AR328="N", 0, IF(Sheet1!AS328&lt;&gt;"", Sheet1!AS328, ""))</f>
        <v/>
      </c>
      <c r="P328" s="45" t="str">
        <f>IF(Sheet1!AT328&lt;&gt;"", "Never", IF(Sheet1!AU328&lt;&gt;"", "Sometimes", IF(Sheet1!AV328&lt;&gt;"", "Often", IF(Sheet1!AW328&lt;&gt;"", "Always",""))))</f>
        <v/>
      </c>
      <c r="Q328" s="45" t="str">
        <f>IF(Sheet1!AX328="Y", "Yes", IF(Sheet1!AX328="N", "No",""))</f>
        <v/>
      </c>
      <c r="R328" s="45" t="str">
        <f>IF(Sheet1!AY328="Y", IF(Sheet1!AZ328&lt;&gt;"", Sheet1!AZ328-Sheet1!DK328+Sheet1!DL328, ""),"")</f>
        <v/>
      </c>
      <c r="S328" s="45" t="str">
        <f>IF(Sheet1!BA328="Y", IF(Sheet1!BB328&lt;&gt;"", Sheet1!BB328-Sheet1!DK328+Sheet1!DL328, ""),"")</f>
        <v/>
      </c>
      <c r="T328" s="45" t="str">
        <f>IF(Sheet1!BC328="Y", IF(Sheet1!BD328&lt;&gt;"", Sheet1!BD328-Sheet1!DK328+Sheet1!DL328, ""),"")</f>
        <v/>
      </c>
      <c r="U328" s="45" t="str">
        <f>IF(Sheet1!BE328="Y", IF(Sheet1!BF328&lt;&gt;"", Sheet1!BF328-Sheet1!DK328+Sheet1!DL328, ""),"")</f>
        <v/>
      </c>
      <c r="V328" s="45" t="str">
        <f>IF(Sheet1!BG328&lt;&gt;"", Sheet1!BG328,"")</f>
        <v/>
      </c>
      <c r="W328" s="45" t="str">
        <f>IF(Sheet1!BH328&lt;&gt;"", Sheet1!BH328,"")</f>
        <v/>
      </c>
      <c r="X328" s="45" t="str">
        <f>IF(Sheet1!BI328&lt;&gt;"", Sheet1!BI328,"")</f>
        <v/>
      </c>
      <c r="Y328" s="45" t="str">
        <f>IF(Sheet1!BJ328="N", 0, IF(Sheet1!BK328&lt;&gt;"", Sheet1!BK328,""))</f>
        <v/>
      </c>
      <c r="Z328" s="45" t="str">
        <f>IF(Sheet1!BK328="N", 0, IF(Sheet1!BL328&lt;&gt;"", Sheet1!BL328,""))</f>
        <v/>
      </c>
      <c r="AA328" s="45" t="str">
        <f>IF(Sheet1!BN328&lt;&gt;"", Sheet1!BN328, "")</f>
        <v/>
      </c>
      <c r="AB328" s="45" t="str">
        <f>IF(Sheet1!BO328="Y", "Yes", IF(Sheet1!BO328="N", "No", IF(Sheet1!BO328="NA", "NA","")))</f>
        <v/>
      </c>
      <c r="AC328" s="45" t="str">
        <f>IF(Sheet1!BO328="N", "No", IF(Sheet1!BO328="NA", "No kids", IF(Sheet1!BP328="Y", "Enough", IF(Sheet1!BP328="N", "Not enough", ""))))</f>
        <v/>
      </c>
      <c r="AD328" s="45" t="str">
        <f>IF(Sheet1!BQ328="Y", "Yes", IF(Sheet1!BQ328="N", "No",""))</f>
        <v/>
      </c>
      <c r="AE328" s="45" t="str">
        <f>IF(Sheet1!BR328&lt;&gt;"", Sheet1!BR328, "")</f>
        <v/>
      </c>
      <c r="AF328" s="45" t="str">
        <f>IF(Sheet1!BS328&lt;&gt;"", "Yes", IF(Sheet1!BT328&lt;&gt;"", "No", IF(Sheet1!BU328&lt;&gt;"", "No surviving parent", IF(Sheet1!BV328&lt;&gt;"", "Don't know",""))))</f>
        <v/>
      </c>
      <c r="AG328" s="45" t="str">
        <f>IF(Sheet1!BW328&lt;&gt;"", "Yes", IF(Sheet1!BX328&lt;&gt;"", "No", IF(Sheet1!BY328&lt;&gt;"", "No surviving parent", IF(Sheet1!BZ328&lt;&gt;"", "Don't know",""))))</f>
        <v/>
      </c>
      <c r="AH328" s="45" t="str">
        <f>IF(Sheet1!CA328&lt;&gt;"", "Yes","")</f>
        <v/>
      </c>
      <c r="AI328" s="45" t="str">
        <f>IF(Sheet1!CB328&lt;&gt;"", "Yes","")</f>
        <v/>
      </c>
      <c r="AJ328" s="45" t="str">
        <f>IF(Sheet1!CC328&lt;&gt;"", "Yes","")</f>
        <v/>
      </c>
      <c r="AK328" s="45" t="str">
        <f>IF(Sheet1!CD328&lt;&gt;"", "Yes","")</f>
        <v/>
      </c>
      <c r="AL328" s="45" t="str">
        <f>IF(Sheet1!CE328&lt;&gt;"", "Yes","")</f>
        <v/>
      </c>
      <c r="AM328" s="45" t="str">
        <f>IF(Sheet1!CF328&lt;&gt;"", Sheet1!CF328, "")</f>
        <v/>
      </c>
      <c r="AN328" s="45" t="str">
        <f>IF(Sheet1!CG328="Y", "Yes", IF(Sheet1!CG328="N", "No",""))</f>
        <v/>
      </c>
      <c r="AO328" s="45" t="str">
        <f>IF(Sheet1!CH328&lt;&gt;"", Sheet1!CH328, "")</f>
        <v/>
      </c>
      <c r="AP328" s="45" t="str">
        <f>IF(Sheet1!CI328&lt;&gt;"", "No family support", IF(Sheet1!CJ328&lt;&gt;"", "A little family support", IF(Sheet1!CK328&lt;&gt;"", "A lot of family support","")))</f>
        <v/>
      </c>
      <c r="AQ328" s="45" t="str">
        <f>IF(Sheet1!CL328&lt;&gt;"", Sheet1!CL328, "")</f>
        <v/>
      </c>
      <c r="AR328" s="45" t="str">
        <f>IF(Sheet1!CM328="Y", "Yes", IF(Sheet1!CM328="N", "No",""))</f>
        <v/>
      </c>
      <c r="AS328" s="45" t="str">
        <f>IF(Sheet1!CN328&lt;&gt;"", "Boys and Girls Club was supportive", "")</f>
        <v/>
      </c>
      <c r="AT328" s="45" t="str">
        <f>IF(Sheet1!CO328&lt;&gt;"", "Supported by Reach program", "")</f>
        <v/>
      </c>
      <c r="AU328" s="45" t="str">
        <f>IF(Sheet1!CP328&lt;&gt;"", "Supported by Girls Inc", "")</f>
        <v/>
      </c>
      <c r="AV328" s="45" t="str">
        <f>IF(Sheet1!CQ328&lt;&gt;"", "Supported by sports teams", "")</f>
        <v/>
      </c>
      <c r="AW328" s="45" t="str">
        <f>IF(Sheet1!CR328&lt;&gt;"", "Supported by other groups", "")</f>
        <v/>
      </c>
      <c r="AX328" s="45" t="str">
        <f>IF(Sheet1!CS328&lt;&gt;"", Sheet1!CS328, "")</f>
        <v/>
      </c>
      <c r="AY328" s="45" t="str">
        <f>IF(Sheet1!CT328="Y", "Yes", IF(Sheet1!CT328="N", "No", ""))</f>
        <v/>
      </c>
      <c r="AZ328" s="45" t="str">
        <f>IF(Sheet1!CU328="Y", "Yes", IF(Sheet1!CU328="N", "No", ""))</f>
        <v/>
      </c>
      <c r="BA328" s="45" t="str">
        <f>IF(Sheet1!CV328&lt;&gt;"", "Yes", "")</f>
        <v/>
      </c>
      <c r="BB328" s="45" t="str">
        <f>IF(Sheet1!CW328&lt;&gt;"", "Yes", "")</f>
        <v/>
      </c>
      <c r="BC328" s="45" t="str">
        <f>IF(Sheet1!CX328&lt;&gt;"", "Yes", "")</f>
        <v/>
      </c>
      <c r="BD328" s="45" t="str">
        <f>IF(Sheet1!CY328&lt;&gt;"", "Yes", "")</f>
        <v/>
      </c>
      <c r="BE328" s="45" t="str">
        <f>IF(Sheet1!CZ328="N", "Didn't see one", IF(Sheet1!CZ328="Y", IF(Sheet1!DA328="Y", "It helped", IF(Sheet1!DA328="N", "It didn't help", "")), ""))</f>
        <v/>
      </c>
      <c r="BF328" s="45" t="str">
        <f>IF(Sheet1!DB328&lt;&gt;"", Sheet1!DB328, "")</f>
        <v/>
      </c>
      <c r="BG328" s="45" t="str">
        <f>IF(Sheet1!DC328="Y", "Yes", IF(Sheet1!DC328="N", "No", ""))</f>
        <v/>
      </c>
      <c r="BH328" s="45" t="str">
        <f>IF(Sheet1!DD328="Y", "Yes", IF(Sheet1!DD328="N", "No", ""))</f>
        <v/>
      </c>
      <c r="BI328" s="45" t="str">
        <f>IF(Sheet1!DE328&lt;&gt;"", "Before", IF(Sheet1!DF328&lt;&gt;"", "After", IF(Sheet1!DG328&lt;&gt;"", "Never in a gang","")))</f>
        <v/>
      </c>
      <c r="BJ328" s="45" t="str">
        <f>IF(Sheet1!DG328&lt;&gt;"", "", IF(Sheet1!DH328&lt;&gt;"", Sheet1!DH328, ""))</f>
        <v/>
      </c>
      <c r="BK328" s="45" t="str">
        <f>IF(Sheet1!DI328="Y", "Yes", IF(Sheet1!DI328="N", "No", ""))</f>
        <v/>
      </c>
      <c r="BL328" s="45" t="str">
        <f>IF(Sheet1!DI328="Y", IF(Sheet1!DJ328&lt;&gt;"", Sheet1!DJ328, ""), "")</f>
        <v/>
      </c>
      <c r="BM328" s="45" t="str">
        <f>IF(Sheet1!DL328&lt;&gt;"", Sheet1!DL328, "")</f>
        <v/>
      </c>
      <c r="BN328" s="45" t="str">
        <f>IF(Sheet1!DM328="Y", "Yes", IF(Sheet1!DM328="N", "No", ""))</f>
        <v/>
      </c>
    </row>
    <row r="329" spans="2:66">
      <c r="B329" s="32" t="str">
        <f>IF(Sheet1!B329="M","Male", IF(Sheet1!B329="F","Female",""))</f>
        <v/>
      </c>
      <c r="C329" s="32" t="str">
        <f>IF(Sheet1!C329&lt;&gt;"","&lt;20",IF(Sheet1!D329&lt;&gt;"","21-30",IF(Sheet1!E329&lt;&gt;"","31-40",(IF(Sheet1!F329&lt;&gt;"","41-50",IF(Sheet1!G329&lt;&gt;"","50+",""))))))</f>
        <v/>
      </c>
      <c r="D329" s="32" t="str">
        <f>IF(Sheet1!H329&lt;&gt;"","Latino",IF(Sheet1!I329&lt;&gt;"", "White", IF(Sheet1!J329&lt;&gt;"", "Asian", IF(Sheet1!K329&lt;&gt;"", "African-American",IF(Sheet1!L329&lt;&gt;"", "Other","")))))</f>
        <v/>
      </c>
      <c r="E329" s="32" t="str">
        <f>IF(Sheet1!M329="N","No",IF(Sheet1!M329="Y","Yes",""))</f>
        <v/>
      </c>
      <c r="F329" s="32" t="str">
        <f>IF(Sheet1!N329&lt;&gt;"","Primary",IF(Sheet1!O329&lt;&gt;"","Middle",IF(Sheet1!P329&lt;&gt;"","Some HS",IF(Sheet1!Q329&lt;&gt;"","HS Diploma",IF(Sheet1!R329&lt;&gt;"","Some College",IF(Sheet1!S329&lt;&gt;"","College Diploma",""))))))</f>
        <v/>
      </c>
      <c r="G329" s="32" t="str">
        <f>IF(Sheet1!U329&lt;&gt;"", "&lt;5", IF(Sheet1!V329&lt;&gt;"", "5-19", IF(Sheet1!W329&lt;&gt;"", "20-40", IF(Sheet1!X329&lt;&gt;"", "&gt;40",""))))</f>
        <v/>
      </c>
      <c r="H329" s="32" t="str">
        <f>IF(Sheet1!Y329&lt;&gt;"", "Parents", IF(Sheet1!Z329&lt;&gt;"", "Illegal Activity", IF(Sheet1!AA329&lt;&gt;"", "Gov't Support", IF(Sheet1!AB329&lt;&gt;"", "Other",""))))</f>
        <v/>
      </c>
      <c r="I329" s="32" t="str">
        <f>IF(Sheet1!AC329="Y", "Yes", IF(Sheet1!AC329="N", "No", ""))</f>
        <v/>
      </c>
      <c r="J329" s="32" t="str">
        <f>IF(Sheet1!AD329="N", "0", IF(Sheet1!AE329&lt;&gt;"", "1", IF(Sheet1!AF329&lt;&gt;"", "2-3", IF(Sheet1!AG329&lt;&gt;"", "4-6", IF(Sheet1!AH329&lt;&gt;"", "7+","")))))</f>
        <v/>
      </c>
      <c r="K329" s="32" t="str">
        <f>IF(Sheet1!AI329&lt;&gt;"", "English", IF(Sheet1!AJ329&lt;&gt;"", "Spanish", IF(Sheet1!AK329&lt;&gt;"", "Other","")))</f>
        <v/>
      </c>
      <c r="L329" s="32" t="str">
        <f>IF(Sheet1!AL329&lt;&gt;"","&lt;$20,000",IF(Sheet1!AM329&lt;&gt;"","$20-49K",IF(Sheet1!AN329&lt;&gt;"","$50-100K",IF(Sheet1!AO329&lt;&gt;"","&gt;$100K",""))))</f>
        <v/>
      </c>
      <c r="M329" s="32" t="str">
        <f>IF(Sheet1!AP329="Y", "Yes", IF(Sheet1!AP329="N", "No",""))</f>
        <v/>
      </c>
      <c r="N329" s="51" t="str">
        <f>IF(Sheet1!AQ329="Y", "Yes", IF(Sheet1!AQ329="N", "No",""))</f>
        <v/>
      </c>
      <c r="O329" s="45" t="str">
        <f>IF(Sheet1!AR329="N", 0, IF(Sheet1!AS329&lt;&gt;"", Sheet1!AS329, ""))</f>
        <v/>
      </c>
      <c r="P329" s="45" t="str">
        <f>IF(Sheet1!AT329&lt;&gt;"", "Never", IF(Sheet1!AU329&lt;&gt;"", "Sometimes", IF(Sheet1!AV329&lt;&gt;"", "Often", IF(Sheet1!AW329&lt;&gt;"", "Always",""))))</f>
        <v/>
      </c>
      <c r="Q329" s="45" t="str">
        <f>IF(Sheet1!AX329="Y", "Yes", IF(Sheet1!AX329="N", "No",""))</f>
        <v/>
      </c>
      <c r="R329" s="45" t="str">
        <f>IF(Sheet1!AY329="Y", IF(Sheet1!AZ329&lt;&gt;"", Sheet1!AZ329-Sheet1!DK329+Sheet1!DL329, ""),"")</f>
        <v/>
      </c>
      <c r="S329" s="45" t="str">
        <f>IF(Sheet1!BA329="Y", IF(Sheet1!BB329&lt;&gt;"", Sheet1!BB329-Sheet1!DK329+Sheet1!DL329, ""),"")</f>
        <v/>
      </c>
      <c r="T329" s="45" t="str">
        <f>IF(Sheet1!BC329="Y", IF(Sheet1!BD329&lt;&gt;"", Sheet1!BD329-Sheet1!DK329+Sheet1!DL329, ""),"")</f>
        <v/>
      </c>
      <c r="U329" s="45" t="str">
        <f>IF(Sheet1!BE329="Y", IF(Sheet1!BF329&lt;&gt;"", Sheet1!BF329-Sheet1!DK329+Sheet1!DL329, ""),"")</f>
        <v/>
      </c>
      <c r="V329" s="45" t="str">
        <f>IF(Sheet1!BG329&lt;&gt;"", Sheet1!BG329,"")</f>
        <v/>
      </c>
      <c r="W329" s="45" t="str">
        <f>IF(Sheet1!BH329&lt;&gt;"", Sheet1!BH329,"")</f>
        <v/>
      </c>
      <c r="X329" s="45" t="str">
        <f>IF(Sheet1!BI329&lt;&gt;"", Sheet1!BI329,"")</f>
        <v/>
      </c>
      <c r="Y329" s="45" t="str">
        <f>IF(Sheet1!BJ329="N", 0, IF(Sheet1!BK329&lt;&gt;"", Sheet1!BK329,""))</f>
        <v/>
      </c>
      <c r="Z329" s="45" t="str">
        <f>IF(Sheet1!BK329="N", 0, IF(Sheet1!BL329&lt;&gt;"", Sheet1!BL329,""))</f>
        <v/>
      </c>
      <c r="AA329" s="45" t="str">
        <f>IF(Sheet1!BN329&lt;&gt;"", Sheet1!BN329, "")</f>
        <v/>
      </c>
      <c r="AB329" s="45" t="str">
        <f>IF(Sheet1!BO329="Y", "Yes", IF(Sheet1!BO329="N", "No", IF(Sheet1!BO329="NA", "NA","")))</f>
        <v/>
      </c>
      <c r="AC329" s="45" t="str">
        <f>IF(Sheet1!BO329="N", "No", IF(Sheet1!BO329="NA", "No kids", IF(Sheet1!BP329="Y", "Enough", IF(Sheet1!BP329="N", "Not enough", ""))))</f>
        <v/>
      </c>
      <c r="AD329" s="45" t="str">
        <f>IF(Sheet1!BQ329="Y", "Yes", IF(Sheet1!BQ329="N", "No",""))</f>
        <v/>
      </c>
      <c r="AE329" s="45" t="str">
        <f>IF(Sheet1!BR329&lt;&gt;"", Sheet1!BR329, "")</f>
        <v/>
      </c>
      <c r="AF329" s="45" t="str">
        <f>IF(Sheet1!BS329&lt;&gt;"", "Yes", IF(Sheet1!BT329&lt;&gt;"", "No", IF(Sheet1!BU329&lt;&gt;"", "No surviving parent", IF(Sheet1!BV329&lt;&gt;"", "Don't know",""))))</f>
        <v/>
      </c>
      <c r="AG329" s="45" t="str">
        <f>IF(Sheet1!BW329&lt;&gt;"", "Yes", IF(Sheet1!BX329&lt;&gt;"", "No", IF(Sheet1!BY329&lt;&gt;"", "No surviving parent", IF(Sheet1!BZ329&lt;&gt;"", "Don't know",""))))</f>
        <v/>
      </c>
      <c r="AH329" s="45" t="str">
        <f>IF(Sheet1!CA329&lt;&gt;"", "Yes","")</f>
        <v/>
      </c>
      <c r="AI329" s="45" t="str">
        <f>IF(Sheet1!CB329&lt;&gt;"", "Yes","")</f>
        <v/>
      </c>
      <c r="AJ329" s="45" t="str">
        <f>IF(Sheet1!CC329&lt;&gt;"", "Yes","")</f>
        <v/>
      </c>
      <c r="AK329" s="45" t="str">
        <f>IF(Sheet1!CD329&lt;&gt;"", "Yes","")</f>
        <v/>
      </c>
      <c r="AL329" s="45" t="str">
        <f>IF(Sheet1!CE329&lt;&gt;"", "Yes","")</f>
        <v/>
      </c>
      <c r="AM329" s="45" t="str">
        <f>IF(Sheet1!CF329&lt;&gt;"", Sheet1!CF329, "")</f>
        <v/>
      </c>
      <c r="AN329" s="45" t="str">
        <f>IF(Sheet1!CG329="Y", "Yes", IF(Sheet1!CG329="N", "No",""))</f>
        <v/>
      </c>
      <c r="AO329" s="45" t="str">
        <f>IF(Sheet1!CH329&lt;&gt;"", Sheet1!CH329, "")</f>
        <v/>
      </c>
      <c r="AP329" s="45" t="str">
        <f>IF(Sheet1!CI329&lt;&gt;"", "No family support", IF(Sheet1!CJ329&lt;&gt;"", "A little family support", IF(Sheet1!CK329&lt;&gt;"", "A lot of family support","")))</f>
        <v/>
      </c>
      <c r="AQ329" s="45" t="str">
        <f>IF(Sheet1!CL329&lt;&gt;"", Sheet1!CL329, "")</f>
        <v/>
      </c>
      <c r="AR329" s="45" t="str">
        <f>IF(Sheet1!CM329="Y", "Yes", IF(Sheet1!CM329="N", "No",""))</f>
        <v/>
      </c>
      <c r="AS329" s="45" t="str">
        <f>IF(Sheet1!CN329&lt;&gt;"", "Boys and Girls Club was supportive", "")</f>
        <v/>
      </c>
      <c r="AT329" s="45" t="str">
        <f>IF(Sheet1!CO329&lt;&gt;"", "Supported by Reach program", "")</f>
        <v/>
      </c>
      <c r="AU329" s="45" t="str">
        <f>IF(Sheet1!CP329&lt;&gt;"", "Supported by Girls Inc", "")</f>
        <v/>
      </c>
      <c r="AV329" s="45" t="str">
        <f>IF(Sheet1!CQ329&lt;&gt;"", "Supported by sports teams", "")</f>
        <v/>
      </c>
      <c r="AW329" s="45" t="str">
        <f>IF(Sheet1!CR329&lt;&gt;"", "Supported by other groups", "")</f>
        <v/>
      </c>
      <c r="AX329" s="45" t="str">
        <f>IF(Sheet1!CS329&lt;&gt;"", Sheet1!CS329, "")</f>
        <v/>
      </c>
      <c r="AY329" s="45" t="str">
        <f>IF(Sheet1!CT329="Y", "Yes", IF(Sheet1!CT329="N", "No", ""))</f>
        <v/>
      </c>
      <c r="AZ329" s="45" t="str">
        <f>IF(Sheet1!CU329="Y", "Yes", IF(Sheet1!CU329="N", "No", ""))</f>
        <v/>
      </c>
      <c r="BA329" s="45" t="str">
        <f>IF(Sheet1!CV329&lt;&gt;"", "Yes", "")</f>
        <v/>
      </c>
      <c r="BB329" s="45" t="str">
        <f>IF(Sheet1!CW329&lt;&gt;"", "Yes", "")</f>
        <v/>
      </c>
      <c r="BC329" s="45" t="str">
        <f>IF(Sheet1!CX329&lt;&gt;"", "Yes", "")</f>
        <v/>
      </c>
      <c r="BD329" s="45" t="str">
        <f>IF(Sheet1!CY329&lt;&gt;"", "Yes", "")</f>
        <v/>
      </c>
      <c r="BE329" s="45" t="str">
        <f>IF(Sheet1!CZ329="N", "Didn't see one", IF(Sheet1!CZ329="Y", IF(Sheet1!DA329="Y", "It helped", IF(Sheet1!DA329="N", "It didn't help", "")), ""))</f>
        <v/>
      </c>
      <c r="BF329" s="45" t="str">
        <f>IF(Sheet1!DB329&lt;&gt;"", Sheet1!DB329, "")</f>
        <v/>
      </c>
      <c r="BG329" s="45" t="str">
        <f>IF(Sheet1!DC329="Y", "Yes", IF(Sheet1!DC329="N", "No", ""))</f>
        <v/>
      </c>
      <c r="BH329" s="45" t="str">
        <f>IF(Sheet1!DD329="Y", "Yes", IF(Sheet1!DD329="N", "No", ""))</f>
        <v/>
      </c>
      <c r="BI329" s="45" t="str">
        <f>IF(Sheet1!DE329&lt;&gt;"", "Before", IF(Sheet1!DF329&lt;&gt;"", "After", IF(Sheet1!DG329&lt;&gt;"", "Never in a gang","")))</f>
        <v/>
      </c>
      <c r="BJ329" s="45" t="str">
        <f>IF(Sheet1!DG329&lt;&gt;"", "", IF(Sheet1!DH329&lt;&gt;"", Sheet1!DH329, ""))</f>
        <v/>
      </c>
      <c r="BK329" s="45" t="str">
        <f>IF(Sheet1!DI329="Y", "Yes", IF(Sheet1!DI329="N", "No", ""))</f>
        <v/>
      </c>
      <c r="BL329" s="45" t="str">
        <f>IF(Sheet1!DI329="Y", IF(Sheet1!DJ329&lt;&gt;"", Sheet1!DJ329, ""), "")</f>
        <v/>
      </c>
      <c r="BM329" s="45" t="str">
        <f>IF(Sheet1!DL329&lt;&gt;"", Sheet1!DL329, "")</f>
        <v/>
      </c>
      <c r="BN329" s="45" t="str">
        <f>IF(Sheet1!DM329="Y", "Yes", IF(Sheet1!DM329="N", "No", ""))</f>
        <v/>
      </c>
    </row>
    <row r="330" spans="2:66">
      <c r="B330" s="32" t="str">
        <f>IF(Sheet1!B330="M","Male", IF(Sheet1!B330="F","Female",""))</f>
        <v/>
      </c>
      <c r="C330" s="32" t="str">
        <f>IF(Sheet1!C330&lt;&gt;"","&lt;20",IF(Sheet1!D330&lt;&gt;"","21-30",IF(Sheet1!E330&lt;&gt;"","31-40",(IF(Sheet1!F330&lt;&gt;"","41-50",IF(Sheet1!G330&lt;&gt;"","50+",""))))))</f>
        <v/>
      </c>
      <c r="D330" s="32" t="str">
        <f>IF(Sheet1!H330&lt;&gt;"","Latino",IF(Sheet1!I330&lt;&gt;"", "White", IF(Sheet1!J330&lt;&gt;"", "Asian", IF(Sheet1!K330&lt;&gt;"", "African-American",IF(Sheet1!L330&lt;&gt;"", "Other","")))))</f>
        <v/>
      </c>
      <c r="E330" s="32" t="str">
        <f>IF(Sheet1!M330="N","No",IF(Sheet1!M330="Y","Yes",""))</f>
        <v/>
      </c>
      <c r="F330" s="32" t="str">
        <f>IF(Sheet1!N330&lt;&gt;"","Primary",IF(Sheet1!O330&lt;&gt;"","Middle",IF(Sheet1!P330&lt;&gt;"","Some HS",IF(Sheet1!Q330&lt;&gt;"","HS Diploma",IF(Sheet1!R330&lt;&gt;"","Some College",IF(Sheet1!S330&lt;&gt;"","College Diploma",""))))))</f>
        <v/>
      </c>
      <c r="G330" s="32" t="str">
        <f>IF(Sheet1!U330&lt;&gt;"", "&lt;5", IF(Sheet1!V330&lt;&gt;"", "5-19", IF(Sheet1!W330&lt;&gt;"", "20-40", IF(Sheet1!X330&lt;&gt;"", "&gt;40",""))))</f>
        <v/>
      </c>
      <c r="H330" s="32" t="str">
        <f>IF(Sheet1!Y330&lt;&gt;"", "Parents", IF(Sheet1!Z330&lt;&gt;"", "Illegal Activity", IF(Sheet1!AA330&lt;&gt;"", "Gov't Support", IF(Sheet1!AB330&lt;&gt;"", "Other",""))))</f>
        <v/>
      </c>
      <c r="I330" s="32" t="str">
        <f>IF(Sheet1!AC330="Y", "Yes", IF(Sheet1!AC330="N", "No", ""))</f>
        <v/>
      </c>
      <c r="J330" s="32" t="str">
        <f>IF(Sheet1!AD330="N", "0", IF(Sheet1!AE330&lt;&gt;"", "1", IF(Sheet1!AF330&lt;&gt;"", "2-3", IF(Sheet1!AG330&lt;&gt;"", "4-6", IF(Sheet1!AH330&lt;&gt;"", "7+","")))))</f>
        <v/>
      </c>
      <c r="K330" s="32" t="str">
        <f>IF(Sheet1!AI330&lt;&gt;"", "English", IF(Sheet1!AJ330&lt;&gt;"", "Spanish", IF(Sheet1!AK330&lt;&gt;"", "Other","")))</f>
        <v/>
      </c>
      <c r="L330" s="32" t="str">
        <f>IF(Sheet1!AL330&lt;&gt;"","&lt;$20,000",IF(Sheet1!AM330&lt;&gt;"","$20-49K",IF(Sheet1!AN330&lt;&gt;"","$50-100K",IF(Sheet1!AO330&lt;&gt;"","&gt;$100K",""))))</f>
        <v/>
      </c>
      <c r="M330" s="32" t="str">
        <f>IF(Sheet1!AP330="Y", "Yes", IF(Sheet1!AP330="N", "No",""))</f>
        <v/>
      </c>
      <c r="N330" s="51" t="str">
        <f>IF(Sheet1!AQ330="Y", "Yes", IF(Sheet1!AQ330="N", "No",""))</f>
        <v/>
      </c>
      <c r="O330" s="45" t="str">
        <f>IF(Sheet1!AR330="N", 0, IF(Sheet1!AS330&lt;&gt;"", Sheet1!AS330, ""))</f>
        <v/>
      </c>
      <c r="P330" s="45" t="str">
        <f>IF(Sheet1!AT330&lt;&gt;"", "Never", IF(Sheet1!AU330&lt;&gt;"", "Sometimes", IF(Sheet1!AV330&lt;&gt;"", "Often", IF(Sheet1!AW330&lt;&gt;"", "Always",""))))</f>
        <v/>
      </c>
      <c r="Q330" s="45" t="str">
        <f>IF(Sheet1!AX330="Y", "Yes", IF(Sheet1!AX330="N", "No",""))</f>
        <v/>
      </c>
      <c r="R330" s="45" t="str">
        <f>IF(Sheet1!AY330="Y", IF(Sheet1!AZ330&lt;&gt;"", Sheet1!AZ330-Sheet1!DK330+Sheet1!DL330, ""),"")</f>
        <v/>
      </c>
      <c r="S330" s="45" t="str">
        <f>IF(Sheet1!BA330="Y", IF(Sheet1!BB330&lt;&gt;"", Sheet1!BB330-Sheet1!DK330+Sheet1!DL330, ""),"")</f>
        <v/>
      </c>
      <c r="T330" s="45" t="str">
        <f>IF(Sheet1!BC330="Y", IF(Sheet1!BD330&lt;&gt;"", Sheet1!BD330-Sheet1!DK330+Sheet1!DL330, ""),"")</f>
        <v/>
      </c>
      <c r="U330" s="45" t="str">
        <f>IF(Sheet1!BE330="Y", IF(Sheet1!BF330&lt;&gt;"", Sheet1!BF330-Sheet1!DK330+Sheet1!DL330, ""),"")</f>
        <v/>
      </c>
      <c r="V330" s="45" t="str">
        <f>IF(Sheet1!BG330&lt;&gt;"", Sheet1!BG330,"")</f>
        <v/>
      </c>
      <c r="W330" s="45" t="str">
        <f>IF(Sheet1!BH330&lt;&gt;"", Sheet1!BH330,"")</f>
        <v/>
      </c>
      <c r="X330" s="45" t="str">
        <f>IF(Sheet1!BI330&lt;&gt;"", Sheet1!BI330,"")</f>
        <v/>
      </c>
      <c r="Y330" s="45" t="str">
        <f>IF(Sheet1!BJ330="N", 0, IF(Sheet1!BK330&lt;&gt;"", Sheet1!BK330,""))</f>
        <v/>
      </c>
      <c r="Z330" s="45" t="str">
        <f>IF(Sheet1!BK330="N", 0, IF(Sheet1!BL330&lt;&gt;"", Sheet1!BL330,""))</f>
        <v/>
      </c>
      <c r="AA330" s="45" t="str">
        <f>IF(Sheet1!BN330&lt;&gt;"", Sheet1!BN330, "")</f>
        <v/>
      </c>
      <c r="AB330" s="45" t="str">
        <f>IF(Sheet1!BO330="Y", "Yes", IF(Sheet1!BO330="N", "No", IF(Sheet1!BO330="NA", "NA","")))</f>
        <v/>
      </c>
      <c r="AC330" s="45" t="str">
        <f>IF(Sheet1!BO330="N", "No", IF(Sheet1!BO330="NA", "No kids", IF(Sheet1!BP330="Y", "Enough", IF(Sheet1!BP330="N", "Not enough", ""))))</f>
        <v/>
      </c>
      <c r="AD330" s="45" t="str">
        <f>IF(Sheet1!BQ330="Y", "Yes", IF(Sheet1!BQ330="N", "No",""))</f>
        <v/>
      </c>
      <c r="AE330" s="45" t="str">
        <f>IF(Sheet1!BR330&lt;&gt;"", Sheet1!BR330, "")</f>
        <v/>
      </c>
      <c r="AF330" s="45" t="str">
        <f>IF(Sheet1!BS330&lt;&gt;"", "Yes", IF(Sheet1!BT330&lt;&gt;"", "No", IF(Sheet1!BU330&lt;&gt;"", "No surviving parent", IF(Sheet1!BV330&lt;&gt;"", "Don't know",""))))</f>
        <v/>
      </c>
      <c r="AG330" s="45" t="str">
        <f>IF(Sheet1!BW330&lt;&gt;"", "Yes", IF(Sheet1!BX330&lt;&gt;"", "No", IF(Sheet1!BY330&lt;&gt;"", "No surviving parent", IF(Sheet1!BZ330&lt;&gt;"", "Don't know",""))))</f>
        <v/>
      </c>
      <c r="AH330" s="45" t="str">
        <f>IF(Sheet1!CA330&lt;&gt;"", "Yes","")</f>
        <v/>
      </c>
      <c r="AI330" s="45" t="str">
        <f>IF(Sheet1!CB330&lt;&gt;"", "Yes","")</f>
        <v/>
      </c>
      <c r="AJ330" s="45" t="str">
        <f>IF(Sheet1!CC330&lt;&gt;"", "Yes","")</f>
        <v/>
      </c>
      <c r="AK330" s="45" t="str">
        <f>IF(Sheet1!CD330&lt;&gt;"", "Yes","")</f>
        <v/>
      </c>
      <c r="AL330" s="45" t="str">
        <f>IF(Sheet1!CE330&lt;&gt;"", "Yes","")</f>
        <v/>
      </c>
      <c r="AM330" s="45" t="str">
        <f>IF(Sheet1!CF330&lt;&gt;"", Sheet1!CF330, "")</f>
        <v/>
      </c>
      <c r="AN330" s="45" t="str">
        <f>IF(Sheet1!CG330="Y", "Yes", IF(Sheet1!CG330="N", "No",""))</f>
        <v/>
      </c>
      <c r="AO330" s="45" t="str">
        <f>IF(Sheet1!CH330&lt;&gt;"", Sheet1!CH330, "")</f>
        <v/>
      </c>
      <c r="AP330" s="45" t="str">
        <f>IF(Sheet1!CI330&lt;&gt;"", "No family support", IF(Sheet1!CJ330&lt;&gt;"", "A little family support", IF(Sheet1!CK330&lt;&gt;"", "A lot of family support","")))</f>
        <v/>
      </c>
      <c r="AQ330" s="45" t="str">
        <f>IF(Sheet1!CL330&lt;&gt;"", Sheet1!CL330, "")</f>
        <v/>
      </c>
      <c r="AR330" s="45" t="str">
        <f>IF(Sheet1!CM330="Y", "Yes", IF(Sheet1!CM330="N", "No",""))</f>
        <v/>
      </c>
      <c r="AS330" s="45" t="str">
        <f>IF(Sheet1!CN330&lt;&gt;"", "Boys and Girls Club was supportive", "")</f>
        <v/>
      </c>
      <c r="AT330" s="45" t="str">
        <f>IF(Sheet1!CO330&lt;&gt;"", "Supported by Reach program", "")</f>
        <v/>
      </c>
      <c r="AU330" s="45" t="str">
        <f>IF(Sheet1!CP330&lt;&gt;"", "Supported by Girls Inc", "")</f>
        <v/>
      </c>
      <c r="AV330" s="45" t="str">
        <f>IF(Sheet1!CQ330&lt;&gt;"", "Supported by sports teams", "")</f>
        <v/>
      </c>
      <c r="AW330" s="45" t="str">
        <f>IF(Sheet1!CR330&lt;&gt;"", "Supported by other groups", "")</f>
        <v/>
      </c>
      <c r="AX330" s="45" t="str">
        <f>IF(Sheet1!CS330&lt;&gt;"", Sheet1!CS330, "")</f>
        <v/>
      </c>
      <c r="AY330" s="45" t="str">
        <f>IF(Sheet1!CT330="Y", "Yes", IF(Sheet1!CT330="N", "No", ""))</f>
        <v/>
      </c>
      <c r="AZ330" s="45" t="str">
        <f>IF(Sheet1!CU330="Y", "Yes", IF(Sheet1!CU330="N", "No", ""))</f>
        <v/>
      </c>
      <c r="BA330" s="45" t="str">
        <f>IF(Sheet1!CV330&lt;&gt;"", "Yes", "")</f>
        <v/>
      </c>
      <c r="BB330" s="45" t="str">
        <f>IF(Sheet1!CW330&lt;&gt;"", "Yes", "")</f>
        <v/>
      </c>
      <c r="BC330" s="45" t="str">
        <f>IF(Sheet1!CX330&lt;&gt;"", "Yes", "")</f>
        <v/>
      </c>
      <c r="BD330" s="45" t="str">
        <f>IF(Sheet1!CY330&lt;&gt;"", "Yes", "")</f>
        <v/>
      </c>
      <c r="BE330" s="45" t="str">
        <f>IF(Sheet1!CZ330="N", "Didn't see one", IF(Sheet1!CZ330="Y", IF(Sheet1!DA330="Y", "It helped", IF(Sheet1!DA330="N", "It didn't help", "")), ""))</f>
        <v/>
      </c>
      <c r="BF330" s="45" t="str">
        <f>IF(Sheet1!DB330&lt;&gt;"", Sheet1!DB330, "")</f>
        <v/>
      </c>
      <c r="BG330" s="45" t="str">
        <f>IF(Sheet1!DC330="Y", "Yes", IF(Sheet1!DC330="N", "No", ""))</f>
        <v/>
      </c>
      <c r="BH330" s="45" t="str">
        <f>IF(Sheet1!DD330="Y", "Yes", IF(Sheet1!DD330="N", "No", ""))</f>
        <v/>
      </c>
      <c r="BI330" s="45" t="str">
        <f>IF(Sheet1!DE330&lt;&gt;"", "Before", IF(Sheet1!DF330&lt;&gt;"", "After", IF(Sheet1!DG330&lt;&gt;"", "Never in a gang","")))</f>
        <v/>
      </c>
      <c r="BJ330" s="45" t="str">
        <f>IF(Sheet1!DG330&lt;&gt;"", "", IF(Sheet1!DH330&lt;&gt;"", Sheet1!DH330, ""))</f>
        <v/>
      </c>
      <c r="BK330" s="45" t="str">
        <f>IF(Sheet1!DI330="Y", "Yes", IF(Sheet1!DI330="N", "No", ""))</f>
        <v/>
      </c>
      <c r="BL330" s="45" t="str">
        <f>IF(Sheet1!DI330="Y", IF(Sheet1!DJ330&lt;&gt;"", Sheet1!DJ330, ""), "")</f>
        <v/>
      </c>
      <c r="BM330" s="45" t="str">
        <f>IF(Sheet1!DL330&lt;&gt;"", Sheet1!DL330, "")</f>
        <v/>
      </c>
      <c r="BN330" s="45" t="str">
        <f>IF(Sheet1!DM330="Y", "Yes", IF(Sheet1!DM330="N", "No", ""))</f>
        <v/>
      </c>
    </row>
    <row r="331" spans="2:66">
      <c r="B331" s="32" t="str">
        <f>IF(Sheet1!B331="M","Male", IF(Sheet1!B331="F","Female",""))</f>
        <v/>
      </c>
      <c r="C331" s="32" t="str">
        <f>IF(Sheet1!C331&lt;&gt;"","&lt;20",IF(Sheet1!D331&lt;&gt;"","21-30",IF(Sheet1!E331&lt;&gt;"","31-40",(IF(Sheet1!F331&lt;&gt;"","41-50",IF(Sheet1!G331&lt;&gt;"","50+",""))))))</f>
        <v/>
      </c>
      <c r="D331" s="32" t="str">
        <f>IF(Sheet1!H331&lt;&gt;"","Latino",IF(Sheet1!I331&lt;&gt;"", "White", IF(Sheet1!J331&lt;&gt;"", "Asian", IF(Sheet1!K331&lt;&gt;"", "African-American",IF(Sheet1!L331&lt;&gt;"", "Other","")))))</f>
        <v/>
      </c>
      <c r="E331" s="32" t="str">
        <f>IF(Sheet1!M331="N","No",IF(Sheet1!M331="Y","Yes",""))</f>
        <v/>
      </c>
      <c r="F331" s="32" t="str">
        <f>IF(Sheet1!N331&lt;&gt;"","Primary",IF(Sheet1!O331&lt;&gt;"","Middle",IF(Sheet1!P331&lt;&gt;"","Some HS",IF(Sheet1!Q331&lt;&gt;"","HS Diploma",IF(Sheet1!R331&lt;&gt;"","Some College",IF(Sheet1!S331&lt;&gt;"","College Diploma",""))))))</f>
        <v/>
      </c>
      <c r="G331" s="32" t="str">
        <f>IF(Sheet1!U331&lt;&gt;"", "&lt;5", IF(Sheet1!V331&lt;&gt;"", "5-19", IF(Sheet1!W331&lt;&gt;"", "20-40", IF(Sheet1!X331&lt;&gt;"", "&gt;40",""))))</f>
        <v/>
      </c>
      <c r="H331" s="32" t="str">
        <f>IF(Sheet1!Y331&lt;&gt;"", "Parents", IF(Sheet1!Z331&lt;&gt;"", "Illegal Activity", IF(Sheet1!AA331&lt;&gt;"", "Gov't Support", IF(Sheet1!AB331&lt;&gt;"", "Other",""))))</f>
        <v/>
      </c>
      <c r="I331" s="32" t="str">
        <f>IF(Sheet1!AC331="Y", "Yes", IF(Sheet1!AC331="N", "No", ""))</f>
        <v/>
      </c>
      <c r="J331" s="32" t="str">
        <f>IF(Sheet1!AD331="N", "0", IF(Sheet1!AE331&lt;&gt;"", "1", IF(Sheet1!AF331&lt;&gt;"", "2-3", IF(Sheet1!AG331&lt;&gt;"", "4-6", IF(Sheet1!AH331&lt;&gt;"", "7+","")))))</f>
        <v/>
      </c>
      <c r="K331" s="32" t="str">
        <f>IF(Sheet1!AI331&lt;&gt;"", "English", IF(Sheet1!AJ331&lt;&gt;"", "Spanish", IF(Sheet1!AK331&lt;&gt;"", "Other","")))</f>
        <v/>
      </c>
      <c r="L331" s="32" t="str">
        <f>IF(Sheet1!AL331&lt;&gt;"","&lt;$20,000",IF(Sheet1!AM331&lt;&gt;"","$20-49K",IF(Sheet1!AN331&lt;&gt;"","$50-100K",IF(Sheet1!AO331&lt;&gt;"","&gt;$100K",""))))</f>
        <v/>
      </c>
      <c r="M331" s="32" t="str">
        <f>IF(Sheet1!AP331="Y", "Yes", IF(Sheet1!AP331="N", "No",""))</f>
        <v/>
      </c>
      <c r="N331" s="51" t="str">
        <f>IF(Sheet1!AQ331="Y", "Yes", IF(Sheet1!AQ331="N", "No",""))</f>
        <v/>
      </c>
      <c r="O331" s="45" t="str">
        <f>IF(Sheet1!AR331="N", 0, IF(Sheet1!AS331&lt;&gt;"", Sheet1!AS331, ""))</f>
        <v/>
      </c>
      <c r="P331" s="45" t="str">
        <f>IF(Sheet1!AT331&lt;&gt;"", "Never", IF(Sheet1!AU331&lt;&gt;"", "Sometimes", IF(Sheet1!AV331&lt;&gt;"", "Often", IF(Sheet1!AW331&lt;&gt;"", "Always",""))))</f>
        <v/>
      </c>
      <c r="Q331" s="45" t="str">
        <f>IF(Sheet1!AX331="Y", "Yes", IF(Sheet1!AX331="N", "No",""))</f>
        <v/>
      </c>
      <c r="R331" s="45" t="str">
        <f>IF(Sheet1!AY331="Y", IF(Sheet1!AZ331&lt;&gt;"", Sheet1!AZ331-Sheet1!DK331+Sheet1!DL331, ""),"")</f>
        <v/>
      </c>
      <c r="S331" s="45" t="str">
        <f>IF(Sheet1!BA331="Y", IF(Sheet1!BB331&lt;&gt;"", Sheet1!BB331-Sheet1!DK331+Sheet1!DL331, ""),"")</f>
        <v/>
      </c>
      <c r="T331" s="45" t="str">
        <f>IF(Sheet1!BC331="Y", IF(Sheet1!BD331&lt;&gt;"", Sheet1!BD331-Sheet1!DK331+Sheet1!DL331, ""),"")</f>
        <v/>
      </c>
      <c r="U331" s="45" t="str">
        <f>IF(Sheet1!BE331="Y", IF(Sheet1!BF331&lt;&gt;"", Sheet1!BF331-Sheet1!DK331+Sheet1!DL331, ""),"")</f>
        <v/>
      </c>
      <c r="V331" s="45" t="str">
        <f>IF(Sheet1!BG331&lt;&gt;"", Sheet1!BG331,"")</f>
        <v/>
      </c>
      <c r="W331" s="45" t="str">
        <f>IF(Sheet1!BH331&lt;&gt;"", Sheet1!BH331,"")</f>
        <v/>
      </c>
      <c r="X331" s="45" t="str">
        <f>IF(Sheet1!BI331&lt;&gt;"", Sheet1!BI331,"")</f>
        <v/>
      </c>
      <c r="Y331" s="45" t="str">
        <f>IF(Sheet1!BJ331="N", 0, IF(Sheet1!BK331&lt;&gt;"", Sheet1!BK331,""))</f>
        <v/>
      </c>
      <c r="Z331" s="45" t="str">
        <f>IF(Sheet1!BK331="N", 0, IF(Sheet1!BL331&lt;&gt;"", Sheet1!BL331,""))</f>
        <v/>
      </c>
      <c r="AA331" s="45" t="str">
        <f>IF(Sheet1!BN331&lt;&gt;"", Sheet1!BN331, "")</f>
        <v/>
      </c>
      <c r="AB331" s="45" t="str">
        <f>IF(Sheet1!BO331="Y", "Yes", IF(Sheet1!BO331="N", "No", IF(Sheet1!BO331="NA", "NA","")))</f>
        <v/>
      </c>
      <c r="AC331" s="45" t="str">
        <f>IF(Sheet1!BO331="N", "No", IF(Sheet1!BO331="NA", "No kids", IF(Sheet1!BP331="Y", "Enough", IF(Sheet1!BP331="N", "Not enough", ""))))</f>
        <v/>
      </c>
      <c r="AD331" s="45" t="str">
        <f>IF(Sheet1!BQ331="Y", "Yes", IF(Sheet1!BQ331="N", "No",""))</f>
        <v/>
      </c>
      <c r="AE331" s="45" t="str">
        <f>IF(Sheet1!BR331&lt;&gt;"", Sheet1!BR331, "")</f>
        <v/>
      </c>
      <c r="AF331" s="45" t="str">
        <f>IF(Sheet1!BS331&lt;&gt;"", "Yes", IF(Sheet1!BT331&lt;&gt;"", "No", IF(Sheet1!BU331&lt;&gt;"", "No surviving parent", IF(Sheet1!BV331&lt;&gt;"", "Don't know",""))))</f>
        <v/>
      </c>
      <c r="AG331" s="45" t="str">
        <f>IF(Sheet1!BW331&lt;&gt;"", "Yes", IF(Sheet1!BX331&lt;&gt;"", "No", IF(Sheet1!BY331&lt;&gt;"", "No surviving parent", IF(Sheet1!BZ331&lt;&gt;"", "Don't know",""))))</f>
        <v/>
      </c>
      <c r="AH331" s="45" t="str">
        <f>IF(Sheet1!CA331&lt;&gt;"", "Yes","")</f>
        <v/>
      </c>
      <c r="AI331" s="45" t="str">
        <f>IF(Sheet1!CB331&lt;&gt;"", "Yes","")</f>
        <v/>
      </c>
      <c r="AJ331" s="45" t="str">
        <f>IF(Sheet1!CC331&lt;&gt;"", "Yes","")</f>
        <v/>
      </c>
      <c r="AK331" s="45" t="str">
        <f>IF(Sheet1!CD331&lt;&gt;"", "Yes","")</f>
        <v/>
      </c>
      <c r="AL331" s="45" t="str">
        <f>IF(Sheet1!CE331&lt;&gt;"", "Yes","")</f>
        <v/>
      </c>
      <c r="AM331" s="45" t="str">
        <f>IF(Sheet1!CF331&lt;&gt;"", Sheet1!CF331, "")</f>
        <v/>
      </c>
      <c r="AN331" s="45" t="str">
        <f>IF(Sheet1!CG331="Y", "Yes", IF(Sheet1!CG331="N", "No",""))</f>
        <v/>
      </c>
      <c r="AO331" s="45" t="str">
        <f>IF(Sheet1!CH331&lt;&gt;"", Sheet1!CH331, "")</f>
        <v/>
      </c>
      <c r="AP331" s="45" t="str">
        <f>IF(Sheet1!CI331&lt;&gt;"", "No family support", IF(Sheet1!CJ331&lt;&gt;"", "A little family support", IF(Sheet1!CK331&lt;&gt;"", "A lot of family support","")))</f>
        <v/>
      </c>
      <c r="AQ331" s="45" t="str">
        <f>IF(Sheet1!CL331&lt;&gt;"", Sheet1!CL331, "")</f>
        <v/>
      </c>
      <c r="AR331" s="45" t="str">
        <f>IF(Sheet1!CM331="Y", "Yes", IF(Sheet1!CM331="N", "No",""))</f>
        <v/>
      </c>
      <c r="AS331" s="45" t="str">
        <f>IF(Sheet1!CN331&lt;&gt;"", "Boys and Girls Club was supportive", "")</f>
        <v/>
      </c>
      <c r="AT331" s="45" t="str">
        <f>IF(Sheet1!CO331&lt;&gt;"", "Supported by Reach program", "")</f>
        <v/>
      </c>
      <c r="AU331" s="45" t="str">
        <f>IF(Sheet1!CP331&lt;&gt;"", "Supported by Girls Inc", "")</f>
        <v/>
      </c>
      <c r="AV331" s="45" t="str">
        <f>IF(Sheet1!CQ331&lt;&gt;"", "Supported by sports teams", "")</f>
        <v/>
      </c>
      <c r="AW331" s="45" t="str">
        <f>IF(Sheet1!CR331&lt;&gt;"", "Supported by other groups", "")</f>
        <v/>
      </c>
      <c r="AX331" s="45" t="str">
        <f>IF(Sheet1!CS331&lt;&gt;"", Sheet1!CS331, "")</f>
        <v/>
      </c>
      <c r="AY331" s="45" t="str">
        <f>IF(Sheet1!CT331="Y", "Yes", IF(Sheet1!CT331="N", "No", ""))</f>
        <v/>
      </c>
      <c r="AZ331" s="45" t="str">
        <f>IF(Sheet1!CU331="Y", "Yes", IF(Sheet1!CU331="N", "No", ""))</f>
        <v/>
      </c>
      <c r="BA331" s="45" t="str">
        <f>IF(Sheet1!CV331&lt;&gt;"", "Yes", "")</f>
        <v/>
      </c>
      <c r="BB331" s="45" t="str">
        <f>IF(Sheet1!CW331&lt;&gt;"", "Yes", "")</f>
        <v/>
      </c>
      <c r="BC331" s="45" t="str">
        <f>IF(Sheet1!CX331&lt;&gt;"", "Yes", "")</f>
        <v/>
      </c>
      <c r="BD331" s="45" t="str">
        <f>IF(Sheet1!CY331&lt;&gt;"", "Yes", "")</f>
        <v/>
      </c>
      <c r="BE331" s="45" t="str">
        <f>IF(Sheet1!CZ331="N", "Didn't see one", IF(Sheet1!CZ331="Y", IF(Sheet1!DA331="Y", "It helped", IF(Sheet1!DA331="N", "It didn't help", "")), ""))</f>
        <v/>
      </c>
      <c r="BF331" s="45" t="str">
        <f>IF(Sheet1!DB331&lt;&gt;"", Sheet1!DB331, "")</f>
        <v/>
      </c>
      <c r="BG331" s="45" t="str">
        <f>IF(Sheet1!DC331="Y", "Yes", IF(Sheet1!DC331="N", "No", ""))</f>
        <v/>
      </c>
      <c r="BH331" s="45" t="str">
        <f>IF(Sheet1!DD331="Y", "Yes", IF(Sheet1!DD331="N", "No", ""))</f>
        <v/>
      </c>
      <c r="BI331" s="45" t="str">
        <f>IF(Sheet1!DE331&lt;&gt;"", "Before", IF(Sheet1!DF331&lt;&gt;"", "After", IF(Sheet1!DG331&lt;&gt;"", "Never in a gang","")))</f>
        <v/>
      </c>
      <c r="BJ331" s="45" t="str">
        <f>IF(Sheet1!DG331&lt;&gt;"", "", IF(Sheet1!DH331&lt;&gt;"", Sheet1!DH331, ""))</f>
        <v/>
      </c>
      <c r="BK331" s="45" t="str">
        <f>IF(Sheet1!DI331="Y", "Yes", IF(Sheet1!DI331="N", "No", ""))</f>
        <v/>
      </c>
      <c r="BL331" s="45" t="str">
        <f>IF(Sheet1!DI331="Y", IF(Sheet1!DJ331&lt;&gt;"", Sheet1!DJ331, ""), "")</f>
        <v/>
      </c>
      <c r="BM331" s="45" t="str">
        <f>IF(Sheet1!DL331&lt;&gt;"", Sheet1!DL331, "")</f>
        <v/>
      </c>
      <c r="BN331" s="45" t="str">
        <f>IF(Sheet1!DM331="Y", "Yes", IF(Sheet1!DM331="N", "No", ""))</f>
        <v/>
      </c>
    </row>
    <row r="332" spans="2:66">
      <c r="B332" s="32" t="str">
        <f>IF(Sheet1!B332="M","Male", IF(Sheet1!B332="F","Female",""))</f>
        <v/>
      </c>
      <c r="C332" s="32" t="str">
        <f>IF(Sheet1!C332&lt;&gt;"","&lt;20",IF(Sheet1!D332&lt;&gt;"","21-30",IF(Sheet1!E332&lt;&gt;"","31-40",(IF(Sheet1!F332&lt;&gt;"","41-50",IF(Sheet1!G332&lt;&gt;"","50+",""))))))</f>
        <v/>
      </c>
      <c r="D332" s="32" t="str">
        <f>IF(Sheet1!H332&lt;&gt;"","Latino",IF(Sheet1!I332&lt;&gt;"", "White", IF(Sheet1!J332&lt;&gt;"", "Asian", IF(Sheet1!K332&lt;&gt;"", "African-American",IF(Sheet1!L332&lt;&gt;"", "Other","")))))</f>
        <v/>
      </c>
      <c r="E332" s="32" t="str">
        <f>IF(Sheet1!M332="N","No",IF(Sheet1!M332="Y","Yes",""))</f>
        <v/>
      </c>
      <c r="F332" s="32" t="str">
        <f>IF(Sheet1!N332&lt;&gt;"","Primary",IF(Sheet1!O332&lt;&gt;"","Middle",IF(Sheet1!P332&lt;&gt;"","Some HS",IF(Sheet1!Q332&lt;&gt;"","HS Diploma",IF(Sheet1!R332&lt;&gt;"","Some College",IF(Sheet1!S332&lt;&gt;"","College Diploma",""))))))</f>
        <v/>
      </c>
      <c r="G332" s="32" t="str">
        <f>IF(Sheet1!U332&lt;&gt;"", "&lt;5", IF(Sheet1!V332&lt;&gt;"", "5-19", IF(Sheet1!W332&lt;&gt;"", "20-40", IF(Sheet1!X332&lt;&gt;"", "&gt;40",""))))</f>
        <v/>
      </c>
      <c r="H332" s="32" t="str">
        <f>IF(Sheet1!Y332&lt;&gt;"", "Parents", IF(Sheet1!Z332&lt;&gt;"", "Illegal Activity", IF(Sheet1!AA332&lt;&gt;"", "Gov't Support", IF(Sheet1!AB332&lt;&gt;"", "Other",""))))</f>
        <v/>
      </c>
      <c r="I332" s="32" t="str">
        <f>IF(Sheet1!AC332="Y", "Yes", IF(Sheet1!AC332="N", "No", ""))</f>
        <v/>
      </c>
      <c r="J332" s="32" t="str">
        <f>IF(Sheet1!AD332="N", "0", IF(Sheet1!AE332&lt;&gt;"", "1", IF(Sheet1!AF332&lt;&gt;"", "2-3", IF(Sheet1!AG332&lt;&gt;"", "4-6", IF(Sheet1!AH332&lt;&gt;"", "7+","")))))</f>
        <v/>
      </c>
      <c r="K332" s="32" t="str">
        <f>IF(Sheet1!AI332&lt;&gt;"", "English", IF(Sheet1!AJ332&lt;&gt;"", "Spanish", IF(Sheet1!AK332&lt;&gt;"", "Other","")))</f>
        <v/>
      </c>
      <c r="L332" s="32" t="str">
        <f>IF(Sheet1!AL332&lt;&gt;"","&lt;$20,000",IF(Sheet1!AM332&lt;&gt;"","$20-49K",IF(Sheet1!AN332&lt;&gt;"","$50-100K",IF(Sheet1!AO332&lt;&gt;"","&gt;$100K",""))))</f>
        <v/>
      </c>
      <c r="M332" s="32" t="str">
        <f>IF(Sheet1!AP332="Y", "Yes", IF(Sheet1!AP332="N", "No",""))</f>
        <v/>
      </c>
      <c r="N332" s="51" t="str">
        <f>IF(Sheet1!AQ332="Y", "Yes", IF(Sheet1!AQ332="N", "No",""))</f>
        <v/>
      </c>
      <c r="O332" s="45" t="str">
        <f>IF(Sheet1!AR332="N", 0, IF(Sheet1!AS332&lt;&gt;"", Sheet1!AS332, ""))</f>
        <v/>
      </c>
      <c r="P332" s="45" t="str">
        <f>IF(Sheet1!AT332&lt;&gt;"", "Never", IF(Sheet1!AU332&lt;&gt;"", "Sometimes", IF(Sheet1!AV332&lt;&gt;"", "Often", IF(Sheet1!AW332&lt;&gt;"", "Always",""))))</f>
        <v/>
      </c>
      <c r="Q332" s="45" t="str">
        <f>IF(Sheet1!AX332="Y", "Yes", IF(Sheet1!AX332="N", "No",""))</f>
        <v/>
      </c>
      <c r="R332" s="45" t="str">
        <f>IF(Sheet1!AY332="Y", IF(Sheet1!AZ332&lt;&gt;"", Sheet1!AZ332-Sheet1!DK332+Sheet1!DL332, ""),"")</f>
        <v/>
      </c>
      <c r="S332" s="45" t="str">
        <f>IF(Sheet1!BA332="Y", IF(Sheet1!BB332&lt;&gt;"", Sheet1!BB332-Sheet1!DK332+Sheet1!DL332, ""),"")</f>
        <v/>
      </c>
      <c r="T332" s="45" t="str">
        <f>IF(Sheet1!BC332="Y", IF(Sheet1!BD332&lt;&gt;"", Sheet1!BD332-Sheet1!DK332+Sheet1!DL332, ""),"")</f>
        <v/>
      </c>
      <c r="U332" s="45" t="str">
        <f>IF(Sheet1!BE332="Y", IF(Sheet1!BF332&lt;&gt;"", Sheet1!BF332-Sheet1!DK332+Sheet1!DL332, ""),"")</f>
        <v/>
      </c>
      <c r="V332" s="45" t="str">
        <f>IF(Sheet1!BG332&lt;&gt;"", Sheet1!BG332,"")</f>
        <v/>
      </c>
      <c r="W332" s="45" t="str">
        <f>IF(Sheet1!BH332&lt;&gt;"", Sheet1!BH332,"")</f>
        <v/>
      </c>
      <c r="X332" s="45" t="str">
        <f>IF(Sheet1!BI332&lt;&gt;"", Sheet1!BI332,"")</f>
        <v/>
      </c>
      <c r="Y332" s="45" t="str">
        <f>IF(Sheet1!BJ332="N", 0, IF(Sheet1!BK332&lt;&gt;"", Sheet1!BK332,""))</f>
        <v/>
      </c>
      <c r="Z332" s="45" t="str">
        <f>IF(Sheet1!BK332="N", 0, IF(Sheet1!BL332&lt;&gt;"", Sheet1!BL332,""))</f>
        <v/>
      </c>
      <c r="AA332" s="45" t="str">
        <f>IF(Sheet1!BN332&lt;&gt;"", Sheet1!BN332, "")</f>
        <v/>
      </c>
      <c r="AB332" s="45" t="str">
        <f>IF(Sheet1!BO332="Y", "Yes", IF(Sheet1!BO332="N", "No", IF(Sheet1!BO332="NA", "NA","")))</f>
        <v/>
      </c>
      <c r="AC332" s="45" t="str">
        <f>IF(Sheet1!BO332="N", "No", IF(Sheet1!BO332="NA", "No kids", IF(Sheet1!BP332="Y", "Enough", IF(Sheet1!BP332="N", "Not enough", ""))))</f>
        <v/>
      </c>
      <c r="AD332" s="45" t="str">
        <f>IF(Sheet1!BQ332="Y", "Yes", IF(Sheet1!BQ332="N", "No",""))</f>
        <v/>
      </c>
      <c r="AE332" s="45" t="str">
        <f>IF(Sheet1!BR332&lt;&gt;"", Sheet1!BR332, "")</f>
        <v/>
      </c>
      <c r="AF332" s="45" t="str">
        <f>IF(Sheet1!BS332&lt;&gt;"", "Yes", IF(Sheet1!BT332&lt;&gt;"", "No", IF(Sheet1!BU332&lt;&gt;"", "No surviving parent", IF(Sheet1!BV332&lt;&gt;"", "Don't know",""))))</f>
        <v/>
      </c>
      <c r="AG332" s="45" t="str">
        <f>IF(Sheet1!BW332&lt;&gt;"", "Yes", IF(Sheet1!BX332&lt;&gt;"", "No", IF(Sheet1!BY332&lt;&gt;"", "No surviving parent", IF(Sheet1!BZ332&lt;&gt;"", "Don't know",""))))</f>
        <v/>
      </c>
      <c r="AH332" s="45" t="str">
        <f>IF(Sheet1!CA332&lt;&gt;"", "Yes","")</f>
        <v/>
      </c>
      <c r="AI332" s="45" t="str">
        <f>IF(Sheet1!CB332&lt;&gt;"", "Yes","")</f>
        <v/>
      </c>
      <c r="AJ332" s="45" t="str">
        <f>IF(Sheet1!CC332&lt;&gt;"", "Yes","")</f>
        <v/>
      </c>
      <c r="AK332" s="45" t="str">
        <f>IF(Sheet1!CD332&lt;&gt;"", "Yes","")</f>
        <v/>
      </c>
      <c r="AL332" s="45" t="str">
        <f>IF(Sheet1!CE332&lt;&gt;"", "Yes","")</f>
        <v/>
      </c>
      <c r="AM332" s="45" t="str">
        <f>IF(Sheet1!CF332&lt;&gt;"", Sheet1!CF332, "")</f>
        <v/>
      </c>
      <c r="AN332" s="45" t="str">
        <f>IF(Sheet1!CG332="Y", "Yes", IF(Sheet1!CG332="N", "No",""))</f>
        <v/>
      </c>
      <c r="AO332" s="45" t="str">
        <f>IF(Sheet1!CH332&lt;&gt;"", Sheet1!CH332, "")</f>
        <v/>
      </c>
      <c r="AP332" s="45" t="str">
        <f>IF(Sheet1!CI332&lt;&gt;"", "No family support", IF(Sheet1!CJ332&lt;&gt;"", "A little family support", IF(Sheet1!CK332&lt;&gt;"", "A lot of family support","")))</f>
        <v/>
      </c>
      <c r="AQ332" s="45" t="str">
        <f>IF(Sheet1!CL332&lt;&gt;"", Sheet1!CL332, "")</f>
        <v/>
      </c>
      <c r="AR332" s="45" t="str">
        <f>IF(Sheet1!CM332="Y", "Yes", IF(Sheet1!CM332="N", "No",""))</f>
        <v/>
      </c>
      <c r="AS332" s="45" t="str">
        <f>IF(Sheet1!CN332&lt;&gt;"", "Boys and Girls Club was supportive", "")</f>
        <v/>
      </c>
      <c r="AT332" s="45" t="str">
        <f>IF(Sheet1!CO332&lt;&gt;"", "Supported by Reach program", "")</f>
        <v/>
      </c>
      <c r="AU332" s="45" t="str">
        <f>IF(Sheet1!CP332&lt;&gt;"", "Supported by Girls Inc", "")</f>
        <v/>
      </c>
      <c r="AV332" s="45" t="str">
        <f>IF(Sheet1!CQ332&lt;&gt;"", "Supported by sports teams", "")</f>
        <v/>
      </c>
      <c r="AW332" s="45" t="str">
        <f>IF(Sheet1!CR332&lt;&gt;"", "Supported by other groups", "")</f>
        <v/>
      </c>
      <c r="AX332" s="45" t="str">
        <f>IF(Sheet1!CS332&lt;&gt;"", Sheet1!CS332, "")</f>
        <v/>
      </c>
      <c r="AY332" s="45" t="str">
        <f>IF(Sheet1!CT332="Y", "Yes", IF(Sheet1!CT332="N", "No", ""))</f>
        <v/>
      </c>
      <c r="AZ332" s="45" t="str">
        <f>IF(Sheet1!CU332="Y", "Yes", IF(Sheet1!CU332="N", "No", ""))</f>
        <v/>
      </c>
      <c r="BA332" s="45" t="str">
        <f>IF(Sheet1!CV332&lt;&gt;"", "Yes", "")</f>
        <v/>
      </c>
      <c r="BB332" s="45" t="str">
        <f>IF(Sheet1!CW332&lt;&gt;"", "Yes", "")</f>
        <v/>
      </c>
      <c r="BC332" s="45" t="str">
        <f>IF(Sheet1!CX332&lt;&gt;"", "Yes", "")</f>
        <v/>
      </c>
      <c r="BD332" s="45" t="str">
        <f>IF(Sheet1!CY332&lt;&gt;"", "Yes", "")</f>
        <v/>
      </c>
      <c r="BE332" s="45" t="str">
        <f>IF(Sheet1!CZ332="N", "Didn't see one", IF(Sheet1!CZ332="Y", IF(Sheet1!DA332="Y", "It helped", IF(Sheet1!DA332="N", "It didn't help", "")), ""))</f>
        <v/>
      </c>
      <c r="BF332" s="45" t="str">
        <f>IF(Sheet1!DB332&lt;&gt;"", Sheet1!DB332, "")</f>
        <v/>
      </c>
      <c r="BG332" s="45" t="str">
        <f>IF(Sheet1!DC332="Y", "Yes", IF(Sheet1!DC332="N", "No", ""))</f>
        <v/>
      </c>
      <c r="BH332" s="45" t="str">
        <f>IF(Sheet1!DD332="Y", "Yes", IF(Sheet1!DD332="N", "No", ""))</f>
        <v/>
      </c>
      <c r="BI332" s="45" t="str">
        <f>IF(Sheet1!DE332&lt;&gt;"", "Before", IF(Sheet1!DF332&lt;&gt;"", "After", IF(Sheet1!DG332&lt;&gt;"", "Never in a gang","")))</f>
        <v/>
      </c>
      <c r="BJ332" s="45" t="str">
        <f>IF(Sheet1!DG332&lt;&gt;"", "", IF(Sheet1!DH332&lt;&gt;"", Sheet1!DH332, ""))</f>
        <v/>
      </c>
      <c r="BK332" s="45" t="str">
        <f>IF(Sheet1!DI332="Y", "Yes", IF(Sheet1!DI332="N", "No", ""))</f>
        <v/>
      </c>
      <c r="BL332" s="45" t="str">
        <f>IF(Sheet1!DI332="Y", IF(Sheet1!DJ332&lt;&gt;"", Sheet1!DJ332, ""), "")</f>
        <v/>
      </c>
      <c r="BM332" s="45" t="str">
        <f>IF(Sheet1!DL332&lt;&gt;"", Sheet1!DL332, "")</f>
        <v/>
      </c>
      <c r="BN332" s="45" t="str">
        <f>IF(Sheet1!DM332="Y", "Yes", IF(Sheet1!DM332="N", "No", ""))</f>
        <v/>
      </c>
    </row>
    <row r="333" spans="2:66">
      <c r="B333" s="32" t="str">
        <f>IF(Sheet1!B333="M","Male", IF(Sheet1!B333="F","Female",""))</f>
        <v/>
      </c>
      <c r="C333" s="32" t="str">
        <f>IF(Sheet1!C333&lt;&gt;"","&lt;20",IF(Sheet1!D333&lt;&gt;"","21-30",IF(Sheet1!E333&lt;&gt;"","31-40",(IF(Sheet1!F333&lt;&gt;"","41-50",IF(Sheet1!G333&lt;&gt;"","50+",""))))))</f>
        <v/>
      </c>
      <c r="D333" s="32" t="str">
        <f>IF(Sheet1!H333&lt;&gt;"","Latino",IF(Sheet1!I333&lt;&gt;"", "White", IF(Sheet1!J333&lt;&gt;"", "Asian", IF(Sheet1!K333&lt;&gt;"", "African-American",IF(Sheet1!L333&lt;&gt;"", "Other","")))))</f>
        <v/>
      </c>
      <c r="E333" s="32" t="str">
        <f>IF(Sheet1!M333="N","No",IF(Sheet1!M333="Y","Yes",""))</f>
        <v/>
      </c>
      <c r="F333" s="32" t="str">
        <f>IF(Sheet1!N333&lt;&gt;"","Primary",IF(Sheet1!O333&lt;&gt;"","Middle",IF(Sheet1!P333&lt;&gt;"","Some HS",IF(Sheet1!Q333&lt;&gt;"","HS Diploma",IF(Sheet1!R333&lt;&gt;"","Some College",IF(Sheet1!S333&lt;&gt;"","College Diploma",""))))))</f>
        <v/>
      </c>
      <c r="G333" s="32" t="str">
        <f>IF(Sheet1!U333&lt;&gt;"", "&lt;5", IF(Sheet1!V333&lt;&gt;"", "5-19", IF(Sheet1!W333&lt;&gt;"", "20-40", IF(Sheet1!X333&lt;&gt;"", "&gt;40",""))))</f>
        <v/>
      </c>
      <c r="H333" s="32" t="str">
        <f>IF(Sheet1!Y333&lt;&gt;"", "Parents", IF(Sheet1!Z333&lt;&gt;"", "Illegal Activity", IF(Sheet1!AA333&lt;&gt;"", "Gov't Support", IF(Sheet1!AB333&lt;&gt;"", "Other",""))))</f>
        <v/>
      </c>
      <c r="I333" s="32" t="str">
        <f>IF(Sheet1!AC333="Y", "Yes", IF(Sheet1!AC333="N", "No", ""))</f>
        <v/>
      </c>
      <c r="J333" s="32" t="str">
        <f>IF(Sheet1!AD333="N", "0", IF(Sheet1!AE333&lt;&gt;"", "1", IF(Sheet1!AF333&lt;&gt;"", "2-3", IF(Sheet1!AG333&lt;&gt;"", "4-6", IF(Sheet1!AH333&lt;&gt;"", "7+","")))))</f>
        <v/>
      </c>
      <c r="K333" s="32" t="str">
        <f>IF(Sheet1!AI333&lt;&gt;"", "English", IF(Sheet1!AJ333&lt;&gt;"", "Spanish", IF(Sheet1!AK333&lt;&gt;"", "Other","")))</f>
        <v/>
      </c>
      <c r="L333" s="32" t="str">
        <f>IF(Sheet1!AL333&lt;&gt;"","&lt;$20,000",IF(Sheet1!AM333&lt;&gt;"","$20-49K",IF(Sheet1!AN333&lt;&gt;"","$50-100K",IF(Sheet1!AO333&lt;&gt;"","&gt;$100K",""))))</f>
        <v/>
      </c>
      <c r="M333" s="32" t="str">
        <f>IF(Sheet1!AP333="Y", "Yes", IF(Sheet1!AP333="N", "No",""))</f>
        <v/>
      </c>
      <c r="N333" s="51" t="str">
        <f>IF(Sheet1!AQ333="Y", "Yes", IF(Sheet1!AQ333="N", "No",""))</f>
        <v/>
      </c>
      <c r="O333" s="45" t="str">
        <f>IF(Sheet1!AR333="N", 0, IF(Sheet1!AS333&lt;&gt;"", Sheet1!AS333, ""))</f>
        <v/>
      </c>
      <c r="P333" s="45" t="str">
        <f>IF(Sheet1!AT333&lt;&gt;"", "Never", IF(Sheet1!AU333&lt;&gt;"", "Sometimes", IF(Sheet1!AV333&lt;&gt;"", "Often", IF(Sheet1!AW333&lt;&gt;"", "Always",""))))</f>
        <v/>
      </c>
      <c r="Q333" s="45" t="str">
        <f>IF(Sheet1!AX333="Y", "Yes", IF(Sheet1!AX333="N", "No",""))</f>
        <v/>
      </c>
      <c r="R333" s="45" t="str">
        <f>IF(Sheet1!AY333="Y", IF(Sheet1!AZ333&lt;&gt;"", Sheet1!AZ333-Sheet1!DK333+Sheet1!DL333, ""),"")</f>
        <v/>
      </c>
      <c r="S333" s="45" t="str">
        <f>IF(Sheet1!BA333="Y", IF(Sheet1!BB333&lt;&gt;"", Sheet1!BB333-Sheet1!DK333+Sheet1!DL333, ""),"")</f>
        <v/>
      </c>
      <c r="T333" s="45" t="str">
        <f>IF(Sheet1!BC333="Y", IF(Sheet1!BD333&lt;&gt;"", Sheet1!BD333-Sheet1!DK333+Sheet1!DL333, ""),"")</f>
        <v/>
      </c>
      <c r="U333" s="45" t="str">
        <f>IF(Sheet1!BE333="Y", IF(Sheet1!BF333&lt;&gt;"", Sheet1!BF333-Sheet1!DK333+Sheet1!DL333, ""),"")</f>
        <v/>
      </c>
      <c r="V333" s="45" t="str">
        <f>IF(Sheet1!BG333&lt;&gt;"", Sheet1!BG333,"")</f>
        <v/>
      </c>
      <c r="W333" s="45" t="str">
        <f>IF(Sheet1!BH333&lt;&gt;"", Sheet1!BH333,"")</f>
        <v/>
      </c>
      <c r="X333" s="45" t="str">
        <f>IF(Sheet1!BI333&lt;&gt;"", Sheet1!BI333,"")</f>
        <v/>
      </c>
      <c r="Y333" s="45" t="str">
        <f>IF(Sheet1!BJ333="N", 0, IF(Sheet1!BK333&lt;&gt;"", Sheet1!BK333,""))</f>
        <v/>
      </c>
      <c r="Z333" s="45" t="str">
        <f>IF(Sheet1!BK333="N", 0, IF(Sheet1!BL333&lt;&gt;"", Sheet1!BL333,""))</f>
        <v/>
      </c>
      <c r="AA333" s="45" t="str">
        <f>IF(Sheet1!BN333&lt;&gt;"", Sheet1!BN333, "")</f>
        <v/>
      </c>
      <c r="AB333" s="45" t="str">
        <f>IF(Sheet1!BO333="Y", "Yes", IF(Sheet1!BO333="N", "No", IF(Sheet1!BO333="NA", "NA","")))</f>
        <v/>
      </c>
      <c r="AC333" s="45" t="str">
        <f>IF(Sheet1!BO333="N", "No", IF(Sheet1!BO333="NA", "No kids", IF(Sheet1!BP333="Y", "Enough", IF(Sheet1!BP333="N", "Not enough", ""))))</f>
        <v/>
      </c>
      <c r="AD333" s="45" t="str">
        <f>IF(Sheet1!BQ333="Y", "Yes", IF(Sheet1!BQ333="N", "No",""))</f>
        <v/>
      </c>
      <c r="AE333" s="45" t="str">
        <f>IF(Sheet1!BR333&lt;&gt;"", Sheet1!BR333, "")</f>
        <v/>
      </c>
      <c r="AF333" s="45" t="str">
        <f>IF(Sheet1!BS333&lt;&gt;"", "Yes", IF(Sheet1!BT333&lt;&gt;"", "No", IF(Sheet1!BU333&lt;&gt;"", "No surviving parent", IF(Sheet1!BV333&lt;&gt;"", "Don't know",""))))</f>
        <v/>
      </c>
      <c r="AG333" s="45" t="str">
        <f>IF(Sheet1!BW333&lt;&gt;"", "Yes", IF(Sheet1!BX333&lt;&gt;"", "No", IF(Sheet1!BY333&lt;&gt;"", "No surviving parent", IF(Sheet1!BZ333&lt;&gt;"", "Don't know",""))))</f>
        <v/>
      </c>
      <c r="AH333" s="45" t="str">
        <f>IF(Sheet1!CA333&lt;&gt;"", "Yes","")</f>
        <v/>
      </c>
      <c r="AI333" s="45" t="str">
        <f>IF(Sheet1!CB333&lt;&gt;"", "Yes","")</f>
        <v/>
      </c>
      <c r="AJ333" s="45" t="str">
        <f>IF(Sheet1!CC333&lt;&gt;"", "Yes","")</f>
        <v/>
      </c>
      <c r="AK333" s="45" t="str">
        <f>IF(Sheet1!CD333&lt;&gt;"", "Yes","")</f>
        <v/>
      </c>
      <c r="AL333" s="45" t="str">
        <f>IF(Sheet1!CE333&lt;&gt;"", "Yes","")</f>
        <v/>
      </c>
      <c r="AM333" s="45" t="str">
        <f>IF(Sheet1!CF333&lt;&gt;"", Sheet1!CF333, "")</f>
        <v/>
      </c>
      <c r="AN333" s="45" t="str">
        <f>IF(Sheet1!CG333="Y", "Yes", IF(Sheet1!CG333="N", "No",""))</f>
        <v/>
      </c>
      <c r="AO333" s="45" t="str">
        <f>IF(Sheet1!CH333&lt;&gt;"", Sheet1!CH333, "")</f>
        <v/>
      </c>
      <c r="AP333" s="45" t="str">
        <f>IF(Sheet1!CI333&lt;&gt;"", "No family support", IF(Sheet1!CJ333&lt;&gt;"", "A little family support", IF(Sheet1!CK333&lt;&gt;"", "A lot of family support","")))</f>
        <v/>
      </c>
      <c r="AQ333" s="45" t="str">
        <f>IF(Sheet1!CL333&lt;&gt;"", Sheet1!CL333, "")</f>
        <v/>
      </c>
      <c r="AR333" s="45" t="str">
        <f>IF(Sheet1!CM333="Y", "Yes", IF(Sheet1!CM333="N", "No",""))</f>
        <v/>
      </c>
      <c r="AS333" s="45" t="str">
        <f>IF(Sheet1!CN333&lt;&gt;"", "Boys and Girls Club was supportive", "")</f>
        <v/>
      </c>
      <c r="AT333" s="45" t="str">
        <f>IF(Sheet1!CO333&lt;&gt;"", "Supported by Reach program", "")</f>
        <v/>
      </c>
      <c r="AU333" s="45" t="str">
        <f>IF(Sheet1!CP333&lt;&gt;"", "Supported by Girls Inc", "")</f>
        <v/>
      </c>
      <c r="AV333" s="45" t="str">
        <f>IF(Sheet1!CQ333&lt;&gt;"", "Supported by sports teams", "")</f>
        <v/>
      </c>
      <c r="AW333" s="45" t="str">
        <f>IF(Sheet1!CR333&lt;&gt;"", "Supported by other groups", "")</f>
        <v/>
      </c>
      <c r="AX333" s="45" t="str">
        <f>IF(Sheet1!CS333&lt;&gt;"", Sheet1!CS333, "")</f>
        <v/>
      </c>
      <c r="AY333" s="45" t="str">
        <f>IF(Sheet1!CT333="Y", "Yes", IF(Sheet1!CT333="N", "No", ""))</f>
        <v/>
      </c>
      <c r="AZ333" s="45" t="str">
        <f>IF(Sheet1!CU333="Y", "Yes", IF(Sheet1!CU333="N", "No", ""))</f>
        <v/>
      </c>
      <c r="BA333" s="45" t="str">
        <f>IF(Sheet1!CV333&lt;&gt;"", "Yes", "")</f>
        <v/>
      </c>
      <c r="BB333" s="45" t="str">
        <f>IF(Sheet1!CW333&lt;&gt;"", "Yes", "")</f>
        <v/>
      </c>
      <c r="BC333" s="45" t="str">
        <f>IF(Sheet1!CX333&lt;&gt;"", "Yes", "")</f>
        <v/>
      </c>
      <c r="BD333" s="45" t="str">
        <f>IF(Sheet1!CY333&lt;&gt;"", "Yes", "")</f>
        <v/>
      </c>
      <c r="BE333" s="45" t="str">
        <f>IF(Sheet1!CZ333="N", "Didn't see one", IF(Sheet1!CZ333="Y", IF(Sheet1!DA333="Y", "It helped", IF(Sheet1!DA333="N", "It didn't help", "")), ""))</f>
        <v/>
      </c>
      <c r="BF333" s="45" t="str">
        <f>IF(Sheet1!DB333&lt;&gt;"", Sheet1!DB333, "")</f>
        <v/>
      </c>
      <c r="BG333" s="45" t="str">
        <f>IF(Sheet1!DC333="Y", "Yes", IF(Sheet1!DC333="N", "No", ""))</f>
        <v/>
      </c>
      <c r="BH333" s="45" t="str">
        <f>IF(Sheet1!DD333="Y", "Yes", IF(Sheet1!DD333="N", "No", ""))</f>
        <v/>
      </c>
      <c r="BI333" s="45" t="str">
        <f>IF(Sheet1!DE333&lt;&gt;"", "Before", IF(Sheet1!DF333&lt;&gt;"", "After", IF(Sheet1!DG333&lt;&gt;"", "Never in a gang","")))</f>
        <v/>
      </c>
      <c r="BJ333" s="45" t="str">
        <f>IF(Sheet1!DG333&lt;&gt;"", "", IF(Sheet1!DH333&lt;&gt;"", Sheet1!DH333, ""))</f>
        <v/>
      </c>
      <c r="BK333" s="45" t="str">
        <f>IF(Sheet1!DI333="Y", "Yes", IF(Sheet1!DI333="N", "No", ""))</f>
        <v/>
      </c>
      <c r="BL333" s="45" t="str">
        <f>IF(Sheet1!DI333="Y", IF(Sheet1!DJ333&lt;&gt;"", Sheet1!DJ333, ""), "")</f>
        <v/>
      </c>
      <c r="BM333" s="45" t="str">
        <f>IF(Sheet1!DL333&lt;&gt;"", Sheet1!DL333, "")</f>
        <v/>
      </c>
      <c r="BN333" s="45" t="str">
        <f>IF(Sheet1!DM333="Y", "Yes", IF(Sheet1!DM333="N", "No", ""))</f>
        <v/>
      </c>
    </row>
    <row r="334" spans="2:66">
      <c r="B334" s="32" t="str">
        <f>IF(Sheet1!B334="M","Male", IF(Sheet1!B334="F","Female",""))</f>
        <v/>
      </c>
      <c r="C334" s="32" t="str">
        <f>IF(Sheet1!C334&lt;&gt;"","&lt;20",IF(Sheet1!D334&lt;&gt;"","21-30",IF(Sheet1!E334&lt;&gt;"","31-40",(IF(Sheet1!F334&lt;&gt;"","41-50",IF(Sheet1!G334&lt;&gt;"","50+",""))))))</f>
        <v/>
      </c>
      <c r="D334" s="32" t="str">
        <f>IF(Sheet1!H334&lt;&gt;"","Latino",IF(Sheet1!I334&lt;&gt;"", "White", IF(Sheet1!J334&lt;&gt;"", "Asian", IF(Sheet1!K334&lt;&gt;"", "African-American",IF(Sheet1!L334&lt;&gt;"", "Other","")))))</f>
        <v/>
      </c>
      <c r="E334" s="32" t="str">
        <f>IF(Sheet1!M334="N","No",IF(Sheet1!M334="Y","Yes",""))</f>
        <v/>
      </c>
      <c r="F334" s="32" t="str">
        <f>IF(Sheet1!N334&lt;&gt;"","Primary",IF(Sheet1!O334&lt;&gt;"","Middle",IF(Sheet1!P334&lt;&gt;"","Some HS",IF(Sheet1!Q334&lt;&gt;"","HS Diploma",IF(Sheet1!R334&lt;&gt;"","Some College",IF(Sheet1!S334&lt;&gt;"","College Diploma",""))))))</f>
        <v/>
      </c>
      <c r="G334" s="32" t="str">
        <f>IF(Sheet1!U334&lt;&gt;"", "&lt;5", IF(Sheet1!V334&lt;&gt;"", "5-19", IF(Sheet1!W334&lt;&gt;"", "20-40", IF(Sheet1!X334&lt;&gt;"", "&gt;40",""))))</f>
        <v/>
      </c>
      <c r="H334" s="32" t="str">
        <f>IF(Sheet1!Y334&lt;&gt;"", "Parents", IF(Sheet1!Z334&lt;&gt;"", "Illegal Activity", IF(Sheet1!AA334&lt;&gt;"", "Gov't Support", IF(Sheet1!AB334&lt;&gt;"", "Other",""))))</f>
        <v/>
      </c>
      <c r="I334" s="32" t="str">
        <f>IF(Sheet1!AC334="Y", "Yes", IF(Sheet1!AC334="N", "No", ""))</f>
        <v/>
      </c>
      <c r="J334" s="32" t="str">
        <f>IF(Sheet1!AD334="N", "0", IF(Sheet1!AE334&lt;&gt;"", "1", IF(Sheet1!AF334&lt;&gt;"", "2-3", IF(Sheet1!AG334&lt;&gt;"", "4-6", IF(Sheet1!AH334&lt;&gt;"", "7+","")))))</f>
        <v/>
      </c>
      <c r="K334" s="32" t="str">
        <f>IF(Sheet1!AI334&lt;&gt;"", "English", IF(Sheet1!AJ334&lt;&gt;"", "Spanish", IF(Sheet1!AK334&lt;&gt;"", "Other","")))</f>
        <v/>
      </c>
      <c r="L334" s="32" t="str">
        <f>IF(Sheet1!AL334&lt;&gt;"","&lt;$20,000",IF(Sheet1!AM334&lt;&gt;"","$20-49K",IF(Sheet1!AN334&lt;&gt;"","$50-100K",IF(Sheet1!AO334&lt;&gt;"","&gt;$100K",""))))</f>
        <v/>
      </c>
      <c r="M334" s="32" t="str">
        <f>IF(Sheet1!AP334="Y", "Yes", IF(Sheet1!AP334="N", "No",""))</f>
        <v/>
      </c>
      <c r="N334" s="51" t="str">
        <f>IF(Sheet1!AQ334="Y", "Yes", IF(Sheet1!AQ334="N", "No",""))</f>
        <v/>
      </c>
      <c r="O334" s="45" t="str">
        <f>IF(Sheet1!AR334="N", 0, IF(Sheet1!AS334&lt;&gt;"", Sheet1!AS334, ""))</f>
        <v/>
      </c>
      <c r="P334" s="45" t="str">
        <f>IF(Sheet1!AT334&lt;&gt;"", "Never", IF(Sheet1!AU334&lt;&gt;"", "Sometimes", IF(Sheet1!AV334&lt;&gt;"", "Often", IF(Sheet1!AW334&lt;&gt;"", "Always",""))))</f>
        <v/>
      </c>
      <c r="Q334" s="45" t="str">
        <f>IF(Sheet1!AX334="Y", "Yes", IF(Sheet1!AX334="N", "No",""))</f>
        <v/>
      </c>
      <c r="R334" s="45" t="str">
        <f>IF(Sheet1!AY334="Y", IF(Sheet1!AZ334&lt;&gt;"", Sheet1!AZ334-Sheet1!DK334+Sheet1!DL334, ""),"")</f>
        <v/>
      </c>
      <c r="S334" s="45" t="str">
        <f>IF(Sheet1!BA334="Y", IF(Sheet1!BB334&lt;&gt;"", Sheet1!BB334-Sheet1!DK334+Sheet1!DL334, ""),"")</f>
        <v/>
      </c>
      <c r="T334" s="45" t="str">
        <f>IF(Sheet1!BC334="Y", IF(Sheet1!BD334&lt;&gt;"", Sheet1!BD334-Sheet1!DK334+Sheet1!DL334, ""),"")</f>
        <v/>
      </c>
      <c r="U334" s="45" t="str">
        <f>IF(Sheet1!BE334="Y", IF(Sheet1!BF334&lt;&gt;"", Sheet1!BF334-Sheet1!DK334+Sheet1!DL334, ""),"")</f>
        <v/>
      </c>
      <c r="V334" s="45" t="str">
        <f>IF(Sheet1!BG334&lt;&gt;"", Sheet1!BG334,"")</f>
        <v/>
      </c>
      <c r="W334" s="45" t="str">
        <f>IF(Sheet1!BH334&lt;&gt;"", Sheet1!BH334,"")</f>
        <v/>
      </c>
      <c r="X334" s="45" t="str">
        <f>IF(Sheet1!BI334&lt;&gt;"", Sheet1!BI334,"")</f>
        <v/>
      </c>
      <c r="Y334" s="45" t="str">
        <f>IF(Sheet1!BJ334="N", 0, IF(Sheet1!BK334&lt;&gt;"", Sheet1!BK334,""))</f>
        <v/>
      </c>
      <c r="Z334" s="45" t="str">
        <f>IF(Sheet1!BK334="N", 0, IF(Sheet1!BL334&lt;&gt;"", Sheet1!BL334,""))</f>
        <v/>
      </c>
      <c r="AA334" s="45" t="str">
        <f>IF(Sheet1!BN334&lt;&gt;"", Sheet1!BN334, "")</f>
        <v/>
      </c>
      <c r="AB334" s="45" t="str">
        <f>IF(Sheet1!BO334="Y", "Yes", IF(Sheet1!BO334="N", "No", IF(Sheet1!BO334="NA", "NA","")))</f>
        <v/>
      </c>
      <c r="AC334" s="45" t="str">
        <f>IF(Sheet1!BO334="N", "No", IF(Sheet1!BO334="NA", "No kids", IF(Sheet1!BP334="Y", "Enough", IF(Sheet1!BP334="N", "Not enough", ""))))</f>
        <v/>
      </c>
      <c r="AD334" s="45" t="str">
        <f>IF(Sheet1!BQ334="Y", "Yes", IF(Sheet1!BQ334="N", "No",""))</f>
        <v/>
      </c>
      <c r="AE334" s="45" t="str">
        <f>IF(Sheet1!BR334&lt;&gt;"", Sheet1!BR334, "")</f>
        <v/>
      </c>
      <c r="AF334" s="45" t="str">
        <f>IF(Sheet1!BS334&lt;&gt;"", "Yes", IF(Sheet1!BT334&lt;&gt;"", "No", IF(Sheet1!BU334&lt;&gt;"", "No surviving parent", IF(Sheet1!BV334&lt;&gt;"", "Don't know",""))))</f>
        <v/>
      </c>
      <c r="AG334" s="45" t="str">
        <f>IF(Sheet1!BW334&lt;&gt;"", "Yes", IF(Sheet1!BX334&lt;&gt;"", "No", IF(Sheet1!BY334&lt;&gt;"", "No surviving parent", IF(Sheet1!BZ334&lt;&gt;"", "Don't know",""))))</f>
        <v/>
      </c>
      <c r="AH334" s="45" t="str">
        <f>IF(Sheet1!CA334&lt;&gt;"", "Yes","")</f>
        <v/>
      </c>
      <c r="AI334" s="45" t="str">
        <f>IF(Sheet1!CB334&lt;&gt;"", "Yes","")</f>
        <v/>
      </c>
      <c r="AJ334" s="45" t="str">
        <f>IF(Sheet1!CC334&lt;&gt;"", "Yes","")</f>
        <v/>
      </c>
      <c r="AK334" s="45" t="str">
        <f>IF(Sheet1!CD334&lt;&gt;"", "Yes","")</f>
        <v/>
      </c>
      <c r="AL334" s="45" t="str">
        <f>IF(Sheet1!CE334&lt;&gt;"", "Yes","")</f>
        <v/>
      </c>
      <c r="AM334" s="45" t="str">
        <f>IF(Sheet1!CF334&lt;&gt;"", Sheet1!CF334, "")</f>
        <v/>
      </c>
      <c r="AN334" s="45" t="str">
        <f>IF(Sheet1!CG334="Y", "Yes", IF(Sheet1!CG334="N", "No",""))</f>
        <v/>
      </c>
      <c r="AO334" s="45" t="str">
        <f>IF(Sheet1!CH334&lt;&gt;"", Sheet1!CH334, "")</f>
        <v/>
      </c>
      <c r="AP334" s="45" t="str">
        <f>IF(Sheet1!CI334&lt;&gt;"", "No family support", IF(Sheet1!CJ334&lt;&gt;"", "A little family support", IF(Sheet1!CK334&lt;&gt;"", "A lot of family support","")))</f>
        <v/>
      </c>
      <c r="AQ334" s="45" t="str">
        <f>IF(Sheet1!CL334&lt;&gt;"", Sheet1!CL334, "")</f>
        <v/>
      </c>
      <c r="AR334" s="45" t="str">
        <f>IF(Sheet1!CM334="Y", "Yes", IF(Sheet1!CM334="N", "No",""))</f>
        <v/>
      </c>
      <c r="AS334" s="45" t="str">
        <f>IF(Sheet1!CN334&lt;&gt;"", "Boys and Girls Club was supportive", "")</f>
        <v/>
      </c>
      <c r="AT334" s="45" t="str">
        <f>IF(Sheet1!CO334&lt;&gt;"", "Supported by Reach program", "")</f>
        <v/>
      </c>
      <c r="AU334" s="45" t="str">
        <f>IF(Sheet1!CP334&lt;&gt;"", "Supported by Girls Inc", "")</f>
        <v/>
      </c>
      <c r="AV334" s="45" t="str">
        <f>IF(Sheet1!CQ334&lt;&gt;"", "Supported by sports teams", "")</f>
        <v/>
      </c>
      <c r="AW334" s="45" t="str">
        <f>IF(Sheet1!CR334&lt;&gt;"", "Supported by other groups", "")</f>
        <v/>
      </c>
      <c r="AX334" s="45" t="str">
        <f>IF(Sheet1!CS334&lt;&gt;"", Sheet1!CS334, "")</f>
        <v/>
      </c>
      <c r="AY334" s="45" t="str">
        <f>IF(Sheet1!CT334="Y", "Yes", IF(Sheet1!CT334="N", "No", ""))</f>
        <v/>
      </c>
      <c r="AZ334" s="45" t="str">
        <f>IF(Sheet1!CU334="Y", "Yes", IF(Sheet1!CU334="N", "No", ""))</f>
        <v/>
      </c>
      <c r="BA334" s="45" t="str">
        <f>IF(Sheet1!CV334&lt;&gt;"", "Yes", "")</f>
        <v/>
      </c>
      <c r="BB334" s="45" t="str">
        <f>IF(Sheet1!CW334&lt;&gt;"", "Yes", "")</f>
        <v/>
      </c>
      <c r="BC334" s="45" t="str">
        <f>IF(Sheet1!CX334&lt;&gt;"", "Yes", "")</f>
        <v/>
      </c>
      <c r="BD334" s="45" t="str">
        <f>IF(Sheet1!CY334&lt;&gt;"", "Yes", "")</f>
        <v/>
      </c>
      <c r="BE334" s="45" t="str">
        <f>IF(Sheet1!CZ334="N", "Didn't see one", IF(Sheet1!CZ334="Y", IF(Sheet1!DA334="Y", "It helped", IF(Sheet1!DA334="N", "It didn't help", "")), ""))</f>
        <v/>
      </c>
      <c r="BF334" s="45" t="str">
        <f>IF(Sheet1!DB334&lt;&gt;"", Sheet1!DB334, "")</f>
        <v/>
      </c>
      <c r="BG334" s="45" t="str">
        <f>IF(Sheet1!DC334="Y", "Yes", IF(Sheet1!DC334="N", "No", ""))</f>
        <v/>
      </c>
      <c r="BH334" s="45" t="str">
        <f>IF(Sheet1!DD334="Y", "Yes", IF(Sheet1!DD334="N", "No", ""))</f>
        <v/>
      </c>
      <c r="BI334" s="45" t="str">
        <f>IF(Sheet1!DE334&lt;&gt;"", "Before", IF(Sheet1!DF334&lt;&gt;"", "After", IF(Sheet1!DG334&lt;&gt;"", "Never in a gang","")))</f>
        <v/>
      </c>
      <c r="BJ334" s="45" t="str">
        <f>IF(Sheet1!DG334&lt;&gt;"", "", IF(Sheet1!DH334&lt;&gt;"", Sheet1!DH334, ""))</f>
        <v/>
      </c>
      <c r="BK334" s="45" t="str">
        <f>IF(Sheet1!DI334="Y", "Yes", IF(Sheet1!DI334="N", "No", ""))</f>
        <v/>
      </c>
      <c r="BL334" s="45" t="str">
        <f>IF(Sheet1!DI334="Y", IF(Sheet1!DJ334&lt;&gt;"", Sheet1!DJ334, ""), "")</f>
        <v/>
      </c>
      <c r="BM334" s="45" t="str">
        <f>IF(Sheet1!DL334&lt;&gt;"", Sheet1!DL334, "")</f>
        <v/>
      </c>
      <c r="BN334" s="45" t="str">
        <f>IF(Sheet1!DM334="Y", "Yes", IF(Sheet1!DM334="N", "No", ""))</f>
        <v/>
      </c>
    </row>
    <row r="335" spans="2:66">
      <c r="B335" s="32" t="str">
        <f>IF(Sheet1!B335="M","Male", IF(Sheet1!B335="F","Female",""))</f>
        <v/>
      </c>
      <c r="C335" s="32" t="str">
        <f>IF(Sheet1!C335&lt;&gt;"","&lt;20",IF(Sheet1!D335&lt;&gt;"","21-30",IF(Sheet1!E335&lt;&gt;"","31-40",(IF(Sheet1!F335&lt;&gt;"","41-50",IF(Sheet1!G335&lt;&gt;"","50+",""))))))</f>
        <v/>
      </c>
      <c r="D335" s="32" t="str">
        <f>IF(Sheet1!H335&lt;&gt;"","Latino",IF(Sheet1!I335&lt;&gt;"", "White", IF(Sheet1!J335&lt;&gt;"", "Asian", IF(Sheet1!K335&lt;&gt;"", "African-American",IF(Sheet1!L335&lt;&gt;"", "Other","")))))</f>
        <v/>
      </c>
      <c r="E335" s="32" t="str">
        <f>IF(Sheet1!M335="N","No",IF(Sheet1!M335="Y","Yes",""))</f>
        <v/>
      </c>
      <c r="F335" s="32" t="str">
        <f>IF(Sheet1!N335&lt;&gt;"","Primary",IF(Sheet1!O335&lt;&gt;"","Middle",IF(Sheet1!P335&lt;&gt;"","Some HS",IF(Sheet1!Q335&lt;&gt;"","HS Diploma",IF(Sheet1!R335&lt;&gt;"","Some College",IF(Sheet1!S335&lt;&gt;"","College Diploma",""))))))</f>
        <v/>
      </c>
      <c r="G335" s="32" t="str">
        <f>IF(Sheet1!U335&lt;&gt;"", "&lt;5", IF(Sheet1!V335&lt;&gt;"", "5-19", IF(Sheet1!W335&lt;&gt;"", "20-40", IF(Sheet1!X335&lt;&gt;"", "&gt;40",""))))</f>
        <v/>
      </c>
      <c r="H335" s="32" t="str">
        <f>IF(Sheet1!Y335&lt;&gt;"", "Parents", IF(Sheet1!Z335&lt;&gt;"", "Illegal Activity", IF(Sheet1!AA335&lt;&gt;"", "Gov't Support", IF(Sheet1!AB335&lt;&gt;"", "Other",""))))</f>
        <v/>
      </c>
      <c r="I335" s="32" t="str">
        <f>IF(Sheet1!AC335="Y", "Yes", IF(Sheet1!AC335="N", "No", ""))</f>
        <v/>
      </c>
      <c r="J335" s="32" t="str">
        <f>IF(Sheet1!AD335="N", "0", IF(Sheet1!AE335&lt;&gt;"", "1", IF(Sheet1!AF335&lt;&gt;"", "2-3", IF(Sheet1!AG335&lt;&gt;"", "4-6", IF(Sheet1!AH335&lt;&gt;"", "7+","")))))</f>
        <v/>
      </c>
      <c r="K335" s="32" t="str">
        <f>IF(Sheet1!AI335&lt;&gt;"", "English", IF(Sheet1!AJ335&lt;&gt;"", "Spanish", IF(Sheet1!AK335&lt;&gt;"", "Other","")))</f>
        <v/>
      </c>
      <c r="L335" s="32" t="str">
        <f>IF(Sheet1!AL335&lt;&gt;"","&lt;$20,000",IF(Sheet1!AM335&lt;&gt;"","$20-49K",IF(Sheet1!AN335&lt;&gt;"","$50-100K",IF(Sheet1!AO335&lt;&gt;"","&gt;$100K",""))))</f>
        <v/>
      </c>
      <c r="M335" s="32" t="str">
        <f>IF(Sheet1!AP335="Y", "Yes", IF(Sheet1!AP335="N", "No",""))</f>
        <v/>
      </c>
      <c r="N335" s="51" t="str">
        <f>IF(Sheet1!AQ335="Y", "Yes", IF(Sheet1!AQ335="N", "No",""))</f>
        <v/>
      </c>
      <c r="O335" s="45" t="str">
        <f>IF(Sheet1!AR335="N", 0, IF(Sheet1!AS335&lt;&gt;"", Sheet1!AS335, ""))</f>
        <v/>
      </c>
      <c r="P335" s="45" t="str">
        <f>IF(Sheet1!AT335&lt;&gt;"", "Never", IF(Sheet1!AU335&lt;&gt;"", "Sometimes", IF(Sheet1!AV335&lt;&gt;"", "Often", IF(Sheet1!AW335&lt;&gt;"", "Always",""))))</f>
        <v/>
      </c>
      <c r="Q335" s="45" t="str">
        <f>IF(Sheet1!AX335="Y", "Yes", IF(Sheet1!AX335="N", "No",""))</f>
        <v/>
      </c>
      <c r="R335" s="45" t="str">
        <f>IF(Sheet1!AY335="Y", IF(Sheet1!AZ335&lt;&gt;"", Sheet1!AZ335-Sheet1!DK335+Sheet1!DL335, ""),"")</f>
        <v/>
      </c>
      <c r="S335" s="45" t="str">
        <f>IF(Sheet1!BA335="Y", IF(Sheet1!BB335&lt;&gt;"", Sheet1!BB335-Sheet1!DK335+Sheet1!DL335, ""),"")</f>
        <v/>
      </c>
      <c r="T335" s="45" t="str">
        <f>IF(Sheet1!BC335="Y", IF(Sheet1!BD335&lt;&gt;"", Sheet1!BD335-Sheet1!DK335+Sheet1!DL335, ""),"")</f>
        <v/>
      </c>
      <c r="U335" s="45" t="str">
        <f>IF(Sheet1!BE335="Y", IF(Sheet1!BF335&lt;&gt;"", Sheet1!BF335-Sheet1!DK335+Sheet1!DL335, ""),"")</f>
        <v/>
      </c>
      <c r="V335" s="45" t="str">
        <f>IF(Sheet1!BG335&lt;&gt;"", Sheet1!BG335,"")</f>
        <v/>
      </c>
      <c r="W335" s="45" t="str">
        <f>IF(Sheet1!BH335&lt;&gt;"", Sheet1!BH335,"")</f>
        <v/>
      </c>
      <c r="X335" s="45" t="str">
        <f>IF(Sheet1!BI335&lt;&gt;"", Sheet1!BI335,"")</f>
        <v/>
      </c>
      <c r="Y335" s="45" t="str">
        <f>IF(Sheet1!BJ335="N", 0, IF(Sheet1!BK335&lt;&gt;"", Sheet1!BK335,""))</f>
        <v/>
      </c>
      <c r="Z335" s="45" t="str">
        <f>IF(Sheet1!BK335="N", 0, IF(Sheet1!BL335&lt;&gt;"", Sheet1!BL335,""))</f>
        <v/>
      </c>
      <c r="AA335" s="45" t="str">
        <f>IF(Sheet1!BN335&lt;&gt;"", Sheet1!BN335, "")</f>
        <v/>
      </c>
      <c r="AB335" s="45" t="str">
        <f>IF(Sheet1!BO335="Y", "Yes", IF(Sheet1!BO335="N", "No", IF(Sheet1!BO335="NA", "NA","")))</f>
        <v/>
      </c>
      <c r="AC335" s="45" t="str">
        <f>IF(Sheet1!BO335="N", "No", IF(Sheet1!BO335="NA", "No kids", IF(Sheet1!BP335="Y", "Enough", IF(Sheet1!BP335="N", "Not enough", ""))))</f>
        <v/>
      </c>
      <c r="AD335" s="45" t="str">
        <f>IF(Sheet1!BQ335="Y", "Yes", IF(Sheet1!BQ335="N", "No",""))</f>
        <v/>
      </c>
      <c r="AE335" s="45" t="str">
        <f>IF(Sheet1!BR335&lt;&gt;"", Sheet1!BR335, "")</f>
        <v/>
      </c>
      <c r="AF335" s="45" t="str">
        <f>IF(Sheet1!BS335&lt;&gt;"", "Yes", IF(Sheet1!BT335&lt;&gt;"", "No", IF(Sheet1!BU335&lt;&gt;"", "No surviving parent", IF(Sheet1!BV335&lt;&gt;"", "Don't know",""))))</f>
        <v/>
      </c>
      <c r="AG335" s="45" t="str">
        <f>IF(Sheet1!BW335&lt;&gt;"", "Yes", IF(Sheet1!BX335&lt;&gt;"", "No", IF(Sheet1!BY335&lt;&gt;"", "No surviving parent", IF(Sheet1!BZ335&lt;&gt;"", "Don't know",""))))</f>
        <v/>
      </c>
      <c r="AH335" s="45" t="str">
        <f>IF(Sheet1!CA335&lt;&gt;"", "Yes","")</f>
        <v/>
      </c>
      <c r="AI335" s="45" t="str">
        <f>IF(Sheet1!CB335&lt;&gt;"", "Yes","")</f>
        <v/>
      </c>
      <c r="AJ335" s="45" t="str">
        <f>IF(Sheet1!CC335&lt;&gt;"", "Yes","")</f>
        <v/>
      </c>
      <c r="AK335" s="45" t="str">
        <f>IF(Sheet1!CD335&lt;&gt;"", "Yes","")</f>
        <v/>
      </c>
      <c r="AL335" s="45" t="str">
        <f>IF(Sheet1!CE335&lt;&gt;"", "Yes","")</f>
        <v/>
      </c>
      <c r="AM335" s="45" t="str">
        <f>IF(Sheet1!CF335&lt;&gt;"", Sheet1!CF335, "")</f>
        <v/>
      </c>
      <c r="AN335" s="45" t="str">
        <f>IF(Sheet1!CG335="Y", "Yes", IF(Sheet1!CG335="N", "No",""))</f>
        <v/>
      </c>
      <c r="AO335" s="45" t="str">
        <f>IF(Sheet1!CH335&lt;&gt;"", Sheet1!CH335, "")</f>
        <v/>
      </c>
      <c r="AP335" s="45" t="str">
        <f>IF(Sheet1!CI335&lt;&gt;"", "No family support", IF(Sheet1!CJ335&lt;&gt;"", "A little family support", IF(Sheet1!CK335&lt;&gt;"", "A lot of family support","")))</f>
        <v/>
      </c>
      <c r="AQ335" s="45" t="str">
        <f>IF(Sheet1!CL335&lt;&gt;"", Sheet1!CL335, "")</f>
        <v/>
      </c>
      <c r="AR335" s="45" t="str">
        <f>IF(Sheet1!CM335="Y", "Yes", IF(Sheet1!CM335="N", "No",""))</f>
        <v/>
      </c>
      <c r="AS335" s="45" t="str">
        <f>IF(Sheet1!CN335&lt;&gt;"", "Boys and Girls Club was supportive", "")</f>
        <v/>
      </c>
      <c r="AT335" s="45" t="str">
        <f>IF(Sheet1!CO335&lt;&gt;"", "Supported by Reach program", "")</f>
        <v/>
      </c>
      <c r="AU335" s="45" t="str">
        <f>IF(Sheet1!CP335&lt;&gt;"", "Supported by Girls Inc", "")</f>
        <v/>
      </c>
      <c r="AV335" s="45" t="str">
        <f>IF(Sheet1!CQ335&lt;&gt;"", "Supported by sports teams", "")</f>
        <v/>
      </c>
      <c r="AW335" s="45" t="str">
        <f>IF(Sheet1!CR335&lt;&gt;"", "Supported by other groups", "")</f>
        <v/>
      </c>
      <c r="AX335" s="45" t="str">
        <f>IF(Sheet1!CS335&lt;&gt;"", Sheet1!CS335, "")</f>
        <v/>
      </c>
      <c r="AY335" s="45" t="str">
        <f>IF(Sheet1!CT335="Y", "Yes", IF(Sheet1!CT335="N", "No", ""))</f>
        <v/>
      </c>
      <c r="AZ335" s="45" t="str">
        <f>IF(Sheet1!CU335="Y", "Yes", IF(Sheet1!CU335="N", "No", ""))</f>
        <v/>
      </c>
      <c r="BA335" s="45" t="str">
        <f>IF(Sheet1!CV335&lt;&gt;"", "Yes", "")</f>
        <v/>
      </c>
      <c r="BB335" s="45" t="str">
        <f>IF(Sheet1!CW335&lt;&gt;"", "Yes", "")</f>
        <v/>
      </c>
      <c r="BC335" s="45" t="str">
        <f>IF(Sheet1!CX335&lt;&gt;"", "Yes", "")</f>
        <v/>
      </c>
      <c r="BD335" s="45" t="str">
        <f>IF(Sheet1!CY335&lt;&gt;"", "Yes", "")</f>
        <v/>
      </c>
      <c r="BE335" s="45" t="str">
        <f>IF(Sheet1!CZ335="N", "Didn't see one", IF(Sheet1!CZ335="Y", IF(Sheet1!DA335="Y", "It helped", IF(Sheet1!DA335="N", "It didn't help", "")), ""))</f>
        <v/>
      </c>
      <c r="BF335" s="45" t="str">
        <f>IF(Sheet1!DB335&lt;&gt;"", Sheet1!DB335, "")</f>
        <v/>
      </c>
      <c r="BG335" s="45" t="str">
        <f>IF(Sheet1!DC335="Y", "Yes", IF(Sheet1!DC335="N", "No", ""))</f>
        <v/>
      </c>
      <c r="BH335" s="45" t="str">
        <f>IF(Sheet1!DD335="Y", "Yes", IF(Sheet1!DD335="N", "No", ""))</f>
        <v/>
      </c>
      <c r="BI335" s="45" t="str">
        <f>IF(Sheet1!DE335&lt;&gt;"", "Before", IF(Sheet1!DF335&lt;&gt;"", "After", IF(Sheet1!DG335&lt;&gt;"", "Never in a gang","")))</f>
        <v/>
      </c>
      <c r="BJ335" s="45" t="str">
        <f>IF(Sheet1!DG335&lt;&gt;"", "", IF(Sheet1!DH335&lt;&gt;"", Sheet1!DH335, ""))</f>
        <v/>
      </c>
      <c r="BK335" s="45" t="str">
        <f>IF(Sheet1!DI335="Y", "Yes", IF(Sheet1!DI335="N", "No", ""))</f>
        <v/>
      </c>
      <c r="BL335" s="45" t="str">
        <f>IF(Sheet1!DI335="Y", IF(Sheet1!DJ335&lt;&gt;"", Sheet1!DJ335, ""), "")</f>
        <v/>
      </c>
      <c r="BM335" s="45" t="str">
        <f>IF(Sheet1!DL335&lt;&gt;"", Sheet1!DL335, "")</f>
        <v/>
      </c>
      <c r="BN335" s="45" t="str">
        <f>IF(Sheet1!DM335="Y", "Yes", IF(Sheet1!DM335="N", "No", ""))</f>
        <v/>
      </c>
    </row>
    <row r="336" spans="2:66">
      <c r="B336" s="32" t="str">
        <f>IF(Sheet1!B336="M","Male", IF(Sheet1!B336="F","Female",""))</f>
        <v/>
      </c>
      <c r="C336" s="32" t="str">
        <f>IF(Sheet1!C336&lt;&gt;"","&lt;20",IF(Sheet1!D336&lt;&gt;"","21-30",IF(Sheet1!E336&lt;&gt;"","31-40",(IF(Sheet1!F336&lt;&gt;"","41-50",IF(Sheet1!G336&lt;&gt;"","50+",""))))))</f>
        <v/>
      </c>
      <c r="D336" s="32" t="str">
        <f>IF(Sheet1!H336&lt;&gt;"","Latino",IF(Sheet1!I336&lt;&gt;"", "White", IF(Sheet1!J336&lt;&gt;"", "Asian", IF(Sheet1!K336&lt;&gt;"", "African-American",IF(Sheet1!L336&lt;&gt;"", "Other","")))))</f>
        <v/>
      </c>
      <c r="E336" s="32" t="str">
        <f>IF(Sheet1!M336="N","No",IF(Sheet1!M336="Y","Yes",""))</f>
        <v/>
      </c>
      <c r="F336" s="32" t="str">
        <f>IF(Sheet1!N336&lt;&gt;"","Primary",IF(Sheet1!O336&lt;&gt;"","Middle",IF(Sheet1!P336&lt;&gt;"","Some HS",IF(Sheet1!Q336&lt;&gt;"","HS Diploma",IF(Sheet1!R336&lt;&gt;"","Some College",IF(Sheet1!S336&lt;&gt;"","College Diploma",""))))))</f>
        <v/>
      </c>
      <c r="G336" s="32" t="str">
        <f>IF(Sheet1!U336&lt;&gt;"", "&lt;5", IF(Sheet1!V336&lt;&gt;"", "5-19", IF(Sheet1!W336&lt;&gt;"", "20-40", IF(Sheet1!X336&lt;&gt;"", "&gt;40",""))))</f>
        <v/>
      </c>
      <c r="H336" s="32" t="str">
        <f>IF(Sheet1!Y336&lt;&gt;"", "Parents", IF(Sheet1!Z336&lt;&gt;"", "Illegal Activity", IF(Sheet1!AA336&lt;&gt;"", "Gov't Support", IF(Sheet1!AB336&lt;&gt;"", "Other",""))))</f>
        <v/>
      </c>
      <c r="I336" s="32" t="str">
        <f>IF(Sheet1!AC336="Y", "Yes", IF(Sheet1!AC336="N", "No", ""))</f>
        <v/>
      </c>
      <c r="J336" s="32" t="str">
        <f>IF(Sheet1!AD336="N", "0", IF(Sheet1!AE336&lt;&gt;"", "1", IF(Sheet1!AF336&lt;&gt;"", "2-3", IF(Sheet1!AG336&lt;&gt;"", "4-6", IF(Sheet1!AH336&lt;&gt;"", "7+","")))))</f>
        <v/>
      </c>
      <c r="K336" s="32" t="str">
        <f>IF(Sheet1!AI336&lt;&gt;"", "English", IF(Sheet1!AJ336&lt;&gt;"", "Spanish", IF(Sheet1!AK336&lt;&gt;"", "Other","")))</f>
        <v/>
      </c>
      <c r="L336" s="32" t="str">
        <f>IF(Sheet1!AL336&lt;&gt;"","&lt;$20,000",IF(Sheet1!AM336&lt;&gt;"","$20-49K",IF(Sheet1!AN336&lt;&gt;"","$50-100K",IF(Sheet1!AO336&lt;&gt;"","&gt;$100K",""))))</f>
        <v/>
      </c>
      <c r="M336" s="32" t="str">
        <f>IF(Sheet1!AP336="Y", "Yes", IF(Sheet1!AP336="N", "No",""))</f>
        <v/>
      </c>
      <c r="N336" s="51" t="str">
        <f>IF(Sheet1!AQ336="Y", "Yes", IF(Sheet1!AQ336="N", "No",""))</f>
        <v/>
      </c>
      <c r="O336" s="45" t="str">
        <f>IF(Sheet1!AR336="N", 0, IF(Sheet1!AS336&lt;&gt;"", Sheet1!AS336, ""))</f>
        <v/>
      </c>
      <c r="P336" s="45" t="str">
        <f>IF(Sheet1!AT336&lt;&gt;"", "Never", IF(Sheet1!AU336&lt;&gt;"", "Sometimes", IF(Sheet1!AV336&lt;&gt;"", "Often", IF(Sheet1!AW336&lt;&gt;"", "Always",""))))</f>
        <v/>
      </c>
      <c r="Q336" s="45" t="str">
        <f>IF(Sheet1!AX336="Y", "Yes", IF(Sheet1!AX336="N", "No",""))</f>
        <v/>
      </c>
      <c r="R336" s="45" t="str">
        <f>IF(Sheet1!AY336="Y", IF(Sheet1!AZ336&lt;&gt;"", Sheet1!AZ336-Sheet1!DK336+Sheet1!DL336, ""),"")</f>
        <v/>
      </c>
      <c r="S336" s="45" t="str">
        <f>IF(Sheet1!BA336="Y", IF(Sheet1!BB336&lt;&gt;"", Sheet1!BB336-Sheet1!DK336+Sheet1!DL336, ""),"")</f>
        <v/>
      </c>
      <c r="T336" s="45" t="str">
        <f>IF(Sheet1!BC336="Y", IF(Sheet1!BD336&lt;&gt;"", Sheet1!BD336-Sheet1!DK336+Sheet1!DL336, ""),"")</f>
        <v/>
      </c>
      <c r="U336" s="45" t="str">
        <f>IF(Sheet1!BE336="Y", IF(Sheet1!BF336&lt;&gt;"", Sheet1!BF336-Sheet1!DK336+Sheet1!DL336, ""),"")</f>
        <v/>
      </c>
      <c r="V336" s="45" t="str">
        <f>IF(Sheet1!BG336&lt;&gt;"", Sheet1!BG336,"")</f>
        <v/>
      </c>
      <c r="W336" s="45" t="str">
        <f>IF(Sheet1!BH336&lt;&gt;"", Sheet1!BH336,"")</f>
        <v/>
      </c>
      <c r="X336" s="45" t="str">
        <f>IF(Sheet1!BI336&lt;&gt;"", Sheet1!BI336,"")</f>
        <v/>
      </c>
      <c r="Y336" s="45" t="str">
        <f>IF(Sheet1!BJ336="N", 0, IF(Sheet1!BK336&lt;&gt;"", Sheet1!BK336,""))</f>
        <v/>
      </c>
      <c r="Z336" s="45" t="str">
        <f>IF(Sheet1!BK336="N", 0, IF(Sheet1!BL336&lt;&gt;"", Sheet1!BL336,""))</f>
        <v/>
      </c>
      <c r="AA336" s="45" t="str">
        <f>IF(Sheet1!BN336&lt;&gt;"", Sheet1!BN336, "")</f>
        <v/>
      </c>
      <c r="AB336" s="45" t="str">
        <f>IF(Sheet1!BO336="Y", "Yes", IF(Sheet1!BO336="N", "No", IF(Sheet1!BO336="NA", "NA","")))</f>
        <v/>
      </c>
      <c r="AC336" s="45" t="str">
        <f>IF(Sheet1!BO336="N", "No", IF(Sheet1!BO336="NA", "No kids", IF(Sheet1!BP336="Y", "Enough", IF(Sheet1!BP336="N", "Not enough", ""))))</f>
        <v/>
      </c>
      <c r="AD336" s="45" t="str">
        <f>IF(Sheet1!BQ336="Y", "Yes", IF(Sheet1!BQ336="N", "No",""))</f>
        <v/>
      </c>
      <c r="AE336" s="45" t="str">
        <f>IF(Sheet1!BR336&lt;&gt;"", Sheet1!BR336, "")</f>
        <v/>
      </c>
      <c r="AF336" s="45" t="str">
        <f>IF(Sheet1!BS336&lt;&gt;"", "Yes", IF(Sheet1!BT336&lt;&gt;"", "No", IF(Sheet1!BU336&lt;&gt;"", "No surviving parent", IF(Sheet1!BV336&lt;&gt;"", "Don't know",""))))</f>
        <v/>
      </c>
      <c r="AG336" s="45" t="str">
        <f>IF(Sheet1!BW336&lt;&gt;"", "Yes", IF(Sheet1!BX336&lt;&gt;"", "No", IF(Sheet1!BY336&lt;&gt;"", "No surviving parent", IF(Sheet1!BZ336&lt;&gt;"", "Don't know",""))))</f>
        <v/>
      </c>
      <c r="AH336" s="45" t="str">
        <f>IF(Sheet1!CA336&lt;&gt;"", "Yes","")</f>
        <v/>
      </c>
      <c r="AI336" s="45" t="str">
        <f>IF(Sheet1!CB336&lt;&gt;"", "Yes","")</f>
        <v/>
      </c>
      <c r="AJ336" s="45" t="str">
        <f>IF(Sheet1!CC336&lt;&gt;"", "Yes","")</f>
        <v/>
      </c>
      <c r="AK336" s="45" t="str">
        <f>IF(Sheet1!CD336&lt;&gt;"", "Yes","")</f>
        <v/>
      </c>
      <c r="AL336" s="45" t="str">
        <f>IF(Sheet1!CE336&lt;&gt;"", "Yes","")</f>
        <v/>
      </c>
      <c r="AM336" s="45" t="str">
        <f>IF(Sheet1!CF336&lt;&gt;"", Sheet1!CF336, "")</f>
        <v/>
      </c>
      <c r="AN336" s="45" t="str">
        <f>IF(Sheet1!CG336="Y", "Yes", IF(Sheet1!CG336="N", "No",""))</f>
        <v/>
      </c>
      <c r="AO336" s="45" t="str">
        <f>IF(Sheet1!CH336&lt;&gt;"", Sheet1!CH336, "")</f>
        <v/>
      </c>
      <c r="AP336" s="45" t="str">
        <f>IF(Sheet1!CI336&lt;&gt;"", "No family support", IF(Sheet1!CJ336&lt;&gt;"", "A little family support", IF(Sheet1!CK336&lt;&gt;"", "A lot of family support","")))</f>
        <v/>
      </c>
      <c r="AQ336" s="45" t="str">
        <f>IF(Sheet1!CL336&lt;&gt;"", Sheet1!CL336, "")</f>
        <v/>
      </c>
      <c r="AR336" s="45" t="str">
        <f>IF(Sheet1!CM336="Y", "Yes", IF(Sheet1!CM336="N", "No",""))</f>
        <v/>
      </c>
      <c r="AS336" s="45" t="str">
        <f>IF(Sheet1!CN336&lt;&gt;"", "Boys and Girls Club was supportive", "")</f>
        <v/>
      </c>
      <c r="AT336" s="45" t="str">
        <f>IF(Sheet1!CO336&lt;&gt;"", "Supported by Reach program", "")</f>
        <v/>
      </c>
      <c r="AU336" s="45" t="str">
        <f>IF(Sheet1!CP336&lt;&gt;"", "Supported by Girls Inc", "")</f>
        <v/>
      </c>
      <c r="AV336" s="45" t="str">
        <f>IF(Sheet1!CQ336&lt;&gt;"", "Supported by sports teams", "")</f>
        <v/>
      </c>
      <c r="AW336" s="45" t="str">
        <f>IF(Sheet1!CR336&lt;&gt;"", "Supported by other groups", "")</f>
        <v/>
      </c>
      <c r="AX336" s="45" t="str">
        <f>IF(Sheet1!CS336&lt;&gt;"", Sheet1!CS336, "")</f>
        <v/>
      </c>
      <c r="AY336" s="45" t="str">
        <f>IF(Sheet1!CT336="Y", "Yes", IF(Sheet1!CT336="N", "No", ""))</f>
        <v/>
      </c>
      <c r="AZ336" s="45" t="str">
        <f>IF(Sheet1!CU336="Y", "Yes", IF(Sheet1!CU336="N", "No", ""))</f>
        <v/>
      </c>
      <c r="BA336" s="45" t="str">
        <f>IF(Sheet1!CV336&lt;&gt;"", "Yes", "")</f>
        <v/>
      </c>
      <c r="BB336" s="45" t="str">
        <f>IF(Sheet1!CW336&lt;&gt;"", "Yes", "")</f>
        <v/>
      </c>
      <c r="BC336" s="45" t="str">
        <f>IF(Sheet1!CX336&lt;&gt;"", "Yes", "")</f>
        <v/>
      </c>
      <c r="BD336" s="45" t="str">
        <f>IF(Sheet1!CY336&lt;&gt;"", "Yes", "")</f>
        <v/>
      </c>
      <c r="BE336" s="45" t="str">
        <f>IF(Sheet1!CZ336="N", "Didn't see one", IF(Sheet1!CZ336="Y", IF(Sheet1!DA336="Y", "It helped", IF(Sheet1!DA336="N", "It didn't help", "")), ""))</f>
        <v/>
      </c>
      <c r="BF336" s="45" t="str">
        <f>IF(Sheet1!DB336&lt;&gt;"", Sheet1!DB336, "")</f>
        <v/>
      </c>
      <c r="BG336" s="45" t="str">
        <f>IF(Sheet1!DC336="Y", "Yes", IF(Sheet1!DC336="N", "No", ""))</f>
        <v/>
      </c>
      <c r="BH336" s="45" t="str">
        <f>IF(Sheet1!DD336="Y", "Yes", IF(Sheet1!DD336="N", "No", ""))</f>
        <v/>
      </c>
      <c r="BI336" s="45" t="str">
        <f>IF(Sheet1!DE336&lt;&gt;"", "Before", IF(Sheet1!DF336&lt;&gt;"", "After", IF(Sheet1!DG336&lt;&gt;"", "Never in a gang","")))</f>
        <v/>
      </c>
      <c r="BJ336" s="45" t="str">
        <f>IF(Sheet1!DG336&lt;&gt;"", "", IF(Sheet1!DH336&lt;&gt;"", Sheet1!DH336, ""))</f>
        <v/>
      </c>
      <c r="BK336" s="45" t="str">
        <f>IF(Sheet1!DI336="Y", "Yes", IF(Sheet1!DI336="N", "No", ""))</f>
        <v/>
      </c>
      <c r="BL336" s="45" t="str">
        <f>IF(Sheet1!DI336="Y", IF(Sheet1!DJ336&lt;&gt;"", Sheet1!DJ336, ""), "")</f>
        <v/>
      </c>
      <c r="BM336" s="45" t="str">
        <f>IF(Sheet1!DL336&lt;&gt;"", Sheet1!DL336, "")</f>
        <v/>
      </c>
      <c r="BN336" s="45" t="str">
        <f>IF(Sheet1!DM336="Y", "Yes", IF(Sheet1!DM336="N", "No", ""))</f>
        <v/>
      </c>
    </row>
    <row r="337" spans="2:66">
      <c r="B337" s="32" t="str">
        <f>IF(Sheet1!B337="M","Male", IF(Sheet1!B337="F","Female",""))</f>
        <v/>
      </c>
      <c r="C337" s="32" t="str">
        <f>IF(Sheet1!C337&lt;&gt;"","&lt;20",IF(Sheet1!D337&lt;&gt;"","21-30",IF(Sheet1!E337&lt;&gt;"","31-40",(IF(Sheet1!F337&lt;&gt;"","41-50",IF(Sheet1!G337&lt;&gt;"","50+",""))))))</f>
        <v/>
      </c>
      <c r="D337" s="32" t="str">
        <f>IF(Sheet1!H337&lt;&gt;"","Latino",IF(Sheet1!I337&lt;&gt;"", "White", IF(Sheet1!J337&lt;&gt;"", "Asian", IF(Sheet1!K337&lt;&gt;"", "African-American",IF(Sheet1!L337&lt;&gt;"", "Other","")))))</f>
        <v/>
      </c>
      <c r="E337" s="32" t="str">
        <f>IF(Sheet1!M337="N","No",IF(Sheet1!M337="Y","Yes",""))</f>
        <v/>
      </c>
      <c r="F337" s="32" t="str">
        <f>IF(Sheet1!N337&lt;&gt;"","Primary",IF(Sheet1!O337&lt;&gt;"","Middle",IF(Sheet1!P337&lt;&gt;"","Some HS",IF(Sheet1!Q337&lt;&gt;"","HS Diploma",IF(Sheet1!R337&lt;&gt;"","Some College",IF(Sheet1!S337&lt;&gt;"","College Diploma",""))))))</f>
        <v/>
      </c>
      <c r="G337" s="32" t="str">
        <f>IF(Sheet1!U337&lt;&gt;"", "&lt;5", IF(Sheet1!V337&lt;&gt;"", "5-19", IF(Sheet1!W337&lt;&gt;"", "20-40", IF(Sheet1!X337&lt;&gt;"", "&gt;40",""))))</f>
        <v/>
      </c>
      <c r="H337" s="32" t="str">
        <f>IF(Sheet1!Y337&lt;&gt;"", "Parents", IF(Sheet1!Z337&lt;&gt;"", "Illegal Activity", IF(Sheet1!AA337&lt;&gt;"", "Gov't Support", IF(Sheet1!AB337&lt;&gt;"", "Other",""))))</f>
        <v/>
      </c>
      <c r="I337" s="32" t="str">
        <f>IF(Sheet1!AC337="Y", "Yes", IF(Sheet1!AC337="N", "No", ""))</f>
        <v/>
      </c>
      <c r="J337" s="32" t="str">
        <f>IF(Sheet1!AD337="N", "0", IF(Sheet1!AE337&lt;&gt;"", "1", IF(Sheet1!AF337&lt;&gt;"", "2-3", IF(Sheet1!AG337&lt;&gt;"", "4-6", IF(Sheet1!AH337&lt;&gt;"", "7+","")))))</f>
        <v/>
      </c>
      <c r="K337" s="32" t="str">
        <f>IF(Sheet1!AI337&lt;&gt;"", "English", IF(Sheet1!AJ337&lt;&gt;"", "Spanish", IF(Sheet1!AK337&lt;&gt;"", "Other","")))</f>
        <v/>
      </c>
      <c r="L337" s="32" t="str">
        <f>IF(Sheet1!AL337&lt;&gt;"","&lt;$20,000",IF(Sheet1!AM337&lt;&gt;"","$20-49K",IF(Sheet1!AN337&lt;&gt;"","$50-100K",IF(Sheet1!AO337&lt;&gt;"","&gt;$100K",""))))</f>
        <v/>
      </c>
      <c r="M337" s="32" t="str">
        <f>IF(Sheet1!AP337="Y", "Yes", IF(Sheet1!AP337="N", "No",""))</f>
        <v/>
      </c>
      <c r="N337" s="51" t="str">
        <f>IF(Sheet1!AQ337="Y", "Yes", IF(Sheet1!AQ337="N", "No",""))</f>
        <v/>
      </c>
      <c r="O337" s="45" t="str">
        <f>IF(Sheet1!AR337="N", 0, IF(Sheet1!AS337&lt;&gt;"", Sheet1!AS337, ""))</f>
        <v/>
      </c>
      <c r="P337" s="45" t="str">
        <f>IF(Sheet1!AT337&lt;&gt;"", "Never", IF(Sheet1!AU337&lt;&gt;"", "Sometimes", IF(Sheet1!AV337&lt;&gt;"", "Often", IF(Sheet1!AW337&lt;&gt;"", "Always",""))))</f>
        <v/>
      </c>
      <c r="Q337" s="45" t="str">
        <f>IF(Sheet1!AX337="Y", "Yes", IF(Sheet1!AX337="N", "No",""))</f>
        <v/>
      </c>
      <c r="R337" s="45" t="str">
        <f>IF(Sheet1!AY337="Y", IF(Sheet1!AZ337&lt;&gt;"", Sheet1!AZ337-Sheet1!DK337+Sheet1!DL337, ""),"")</f>
        <v/>
      </c>
      <c r="S337" s="45" t="str">
        <f>IF(Sheet1!BA337="Y", IF(Sheet1!BB337&lt;&gt;"", Sheet1!BB337-Sheet1!DK337+Sheet1!DL337, ""),"")</f>
        <v/>
      </c>
      <c r="T337" s="45" t="str">
        <f>IF(Sheet1!BC337="Y", IF(Sheet1!BD337&lt;&gt;"", Sheet1!BD337-Sheet1!DK337+Sheet1!DL337, ""),"")</f>
        <v/>
      </c>
      <c r="U337" s="45" t="str">
        <f>IF(Sheet1!BE337="Y", IF(Sheet1!BF337&lt;&gt;"", Sheet1!BF337-Sheet1!DK337+Sheet1!DL337, ""),"")</f>
        <v/>
      </c>
      <c r="V337" s="45" t="str">
        <f>IF(Sheet1!BG337&lt;&gt;"", Sheet1!BG337,"")</f>
        <v/>
      </c>
      <c r="W337" s="45" t="str">
        <f>IF(Sheet1!BH337&lt;&gt;"", Sheet1!BH337,"")</f>
        <v/>
      </c>
      <c r="X337" s="45" t="str">
        <f>IF(Sheet1!BI337&lt;&gt;"", Sheet1!BI337,"")</f>
        <v/>
      </c>
      <c r="Y337" s="45" t="str">
        <f>IF(Sheet1!BJ337="N", 0, IF(Sheet1!BK337&lt;&gt;"", Sheet1!BK337,""))</f>
        <v/>
      </c>
      <c r="Z337" s="45" t="str">
        <f>IF(Sheet1!BK337="N", 0, IF(Sheet1!BL337&lt;&gt;"", Sheet1!BL337,""))</f>
        <v/>
      </c>
      <c r="AA337" s="45" t="str">
        <f>IF(Sheet1!BN337&lt;&gt;"", Sheet1!BN337, "")</f>
        <v/>
      </c>
      <c r="AB337" s="45" t="str">
        <f>IF(Sheet1!BO337="Y", "Yes", IF(Sheet1!BO337="N", "No", IF(Sheet1!BO337="NA", "NA","")))</f>
        <v/>
      </c>
      <c r="AC337" s="45" t="str">
        <f>IF(Sheet1!BO337="N", "No", IF(Sheet1!BO337="NA", "No kids", IF(Sheet1!BP337="Y", "Enough", IF(Sheet1!BP337="N", "Not enough", ""))))</f>
        <v/>
      </c>
      <c r="AD337" s="45" t="str">
        <f>IF(Sheet1!BQ337="Y", "Yes", IF(Sheet1!BQ337="N", "No",""))</f>
        <v/>
      </c>
      <c r="AE337" s="45" t="str">
        <f>IF(Sheet1!BR337&lt;&gt;"", Sheet1!BR337, "")</f>
        <v/>
      </c>
      <c r="AF337" s="45" t="str">
        <f>IF(Sheet1!BS337&lt;&gt;"", "Yes", IF(Sheet1!BT337&lt;&gt;"", "No", IF(Sheet1!BU337&lt;&gt;"", "No surviving parent", IF(Sheet1!BV337&lt;&gt;"", "Don't know",""))))</f>
        <v/>
      </c>
      <c r="AG337" s="45" t="str">
        <f>IF(Sheet1!BW337&lt;&gt;"", "Yes", IF(Sheet1!BX337&lt;&gt;"", "No", IF(Sheet1!BY337&lt;&gt;"", "No surviving parent", IF(Sheet1!BZ337&lt;&gt;"", "Don't know",""))))</f>
        <v/>
      </c>
      <c r="AH337" s="45" t="str">
        <f>IF(Sheet1!CA337&lt;&gt;"", "Yes","")</f>
        <v/>
      </c>
      <c r="AI337" s="45" t="str">
        <f>IF(Sheet1!CB337&lt;&gt;"", "Yes","")</f>
        <v/>
      </c>
      <c r="AJ337" s="45" t="str">
        <f>IF(Sheet1!CC337&lt;&gt;"", "Yes","")</f>
        <v/>
      </c>
      <c r="AK337" s="45" t="str">
        <f>IF(Sheet1!CD337&lt;&gt;"", "Yes","")</f>
        <v/>
      </c>
      <c r="AL337" s="45" t="str">
        <f>IF(Sheet1!CE337&lt;&gt;"", "Yes","")</f>
        <v/>
      </c>
      <c r="AM337" s="45" t="str">
        <f>IF(Sheet1!CF337&lt;&gt;"", Sheet1!CF337, "")</f>
        <v/>
      </c>
      <c r="AN337" s="45" t="str">
        <f>IF(Sheet1!CG337="Y", "Yes", IF(Sheet1!CG337="N", "No",""))</f>
        <v/>
      </c>
      <c r="AO337" s="45" t="str">
        <f>IF(Sheet1!CH337&lt;&gt;"", Sheet1!CH337, "")</f>
        <v/>
      </c>
      <c r="AP337" s="45" t="str">
        <f>IF(Sheet1!CI337&lt;&gt;"", "No family support", IF(Sheet1!CJ337&lt;&gt;"", "A little family support", IF(Sheet1!CK337&lt;&gt;"", "A lot of family support","")))</f>
        <v/>
      </c>
      <c r="AQ337" s="45" t="str">
        <f>IF(Sheet1!CL337&lt;&gt;"", Sheet1!CL337, "")</f>
        <v/>
      </c>
      <c r="AR337" s="45" t="str">
        <f>IF(Sheet1!CM337="Y", "Yes", IF(Sheet1!CM337="N", "No",""))</f>
        <v/>
      </c>
      <c r="AS337" s="45" t="str">
        <f>IF(Sheet1!CN337&lt;&gt;"", "Boys and Girls Club was supportive", "")</f>
        <v/>
      </c>
      <c r="AT337" s="45" t="str">
        <f>IF(Sheet1!CO337&lt;&gt;"", "Supported by Reach program", "")</f>
        <v/>
      </c>
      <c r="AU337" s="45" t="str">
        <f>IF(Sheet1!CP337&lt;&gt;"", "Supported by Girls Inc", "")</f>
        <v/>
      </c>
      <c r="AV337" s="45" t="str">
        <f>IF(Sheet1!CQ337&lt;&gt;"", "Supported by sports teams", "")</f>
        <v/>
      </c>
      <c r="AW337" s="45" t="str">
        <f>IF(Sheet1!CR337&lt;&gt;"", "Supported by other groups", "")</f>
        <v/>
      </c>
      <c r="AX337" s="45" t="str">
        <f>IF(Sheet1!CS337&lt;&gt;"", Sheet1!CS337, "")</f>
        <v/>
      </c>
      <c r="AY337" s="45" t="str">
        <f>IF(Sheet1!CT337="Y", "Yes", IF(Sheet1!CT337="N", "No", ""))</f>
        <v/>
      </c>
      <c r="AZ337" s="45" t="str">
        <f>IF(Sheet1!CU337="Y", "Yes", IF(Sheet1!CU337="N", "No", ""))</f>
        <v/>
      </c>
      <c r="BA337" s="45" t="str">
        <f>IF(Sheet1!CV337&lt;&gt;"", "Yes", "")</f>
        <v/>
      </c>
      <c r="BB337" s="45" t="str">
        <f>IF(Sheet1!CW337&lt;&gt;"", "Yes", "")</f>
        <v/>
      </c>
      <c r="BC337" s="45" t="str">
        <f>IF(Sheet1!CX337&lt;&gt;"", "Yes", "")</f>
        <v/>
      </c>
      <c r="BD337" s="45" t="str">
        <f>IF(Sheet1!CY337&lt;&gt;"", "Yes", "")</f>
        <v/>
      </c>
      <c r="BE337" s="45" t="str">
        <f>IF(Sheet1!CZ337="N", "Didn't see one", IF(Sheet1!CZ337="Y", IF(Sheet1!DA337="Y", "It helped", IF(Sheet1!DA337="N", "It didn't help", "")), ""))</f>
        <v/>
      </c>
      <c r="BF337" s="45" t="str">
        <f>IF(Sheet1!DB337&lt;&gt;"", Sheet1!DB337, "")</f>
        <v/>
      </c>
      <c r="BG337" s="45" t="str">
        <f>IF(Sheet1!DC337="Y", "Yes", IF(Sheet1!DC337="N", "No", ""))</f>
        <v/>
      </c>
      <c r="BH337" s="45" t="str">
        <f>IF(Sheet1!DD337="Y", "Yes", IF(Sheet1!DD337="N", "No", ""))</f>
        <v/>
      </c>
      <c r="BI337" s="45" t="str">
        <f>IF(Sheet1!DE337&lt;&gt;"", "Before", IF(Sheet1!DF337&lt;&gt;"", "After", IF(Sheet1!DG337&lt;&gt;"", "Never in a gang","")))</f>
        <v/>
      </c>
      <c r="BJ337" s="45" t="str">
        <f>IF(Sheet1!DG337&lt;&gt;"", "", IF(Sheet1!DH337&lt;&gt;"", Sheet1!DH337, ""))</f>
        <v/>
      </c>
      <c r="BK337" s="45" t="str">
        <f>IF(Sheet1!DI337="Y", "Yes", IF(Sheet1!DI337="N", "No", ""))</f>
        <v/>
      </c>
      <c r="BL337" s="45" t="str">
        <f>IF(Sheet1!DI337="Y", IF(Sheet1!DJ337&lt;&gt;"", Sheet1!DJ337, ""), "")</f>
        <v/>
      </c>
      <c r="BM337" s="45" t="str">
        <f>IF(Sheet1!DL337&lt;&gt;"", Sheet1!DL337, "")</f>
        <v/>
      </c>
      <c r="BN337" s="45" t="str">
        <f>IF(Sheet1!DM337="Y", "Yes", IF(Sheet1!DM337="N", "No", ""))</f>
        <v/>
      </c>
    </row>
    <row r="338" spans="2:66">
      <c r="B338" s="32" t="str">
        <f>IF(Sheet1!B338="M","Male", IF(Sheet1!B338="F","Female",""))</f>
        <v/>
      </c>
      <c r="C338" s="32" t="str">
        <f>IF(Sheet1!C338&lt;&gt;"","&lt;20",IF(Sheet1!D338&lt;&gt;"","21-30",IF(Sheet1!E338&lt;&gt;"","31-40",(IF(Sheet1!F338&lt;&gt;"","41-50",IF(Sheet1!G338&lt;&gt;"","50+",""))))))</f>
        <v/>
      </c>
      <c r="D338" s="32" t="str">
        <f>IF(Sheet1!H338&lt;&gt;"","Latino",IF(Sheet1!I338&lt;&gt;"", "White", IF(Sheet1!J338&lt;&gt;"", "Asian", IF(Sheet1!K338&lt;&gt;"", "African-American",IF(Sheet1!L338&lt;&gt;"", "Other","")))))</f>
        <v/>
      </c>
      <c r="E338" s="32" t="str">
        <f>IF(Sheet1!M338="N","No",IF(Sheet1!M338="Y","Yes",""))</f>
        <v/>
      </c>
      <c r="F338" s="32" t="str">
        <f>IF(Sheet1!N338&lt;&gt;"","Primary",IF(Sheet1!O338&lt;&gt;"","Middle",IF(Sheet1!P338&lt;&gt;"","Some HS",IF(Sheet1!Q338&lt;&gt;"","HS Diploma",IF(Sheet1!R338&lt;&gt;"","Some College",IF(Sheet1!S338&lt;&gt;"","College Diploma",""))))))</f>
        <v/>
      </c>
      <c r="G338" s="32" t="str">
        <f>IF(Sheet1!U338&lt;&gt;"", "&lt;5", IF(Sheet1!V338&lt;&gt;"", "5-19", IF(Sheet1!W338&lt;&gt;"", "20-40", IF(Sheet1!X338&lt;&gt;"", "&gt;40",""))))</f>
        <v/>
      </c>
      <c r="H338" s="32" t="str">
        <f>IF(Sheet1!Y338&lt;&gt;"", "Parents", IF(Sheet1!Z338&lt;&gt;"", "Illegal Activity", IF(Sheet1!AA338&lt;&gt;"", "Gov't Support", IF(Sheet1!AB338&lt;&gt;"", "Other",""))))</f>
        <v/>
      </c>
      <c r="I338" s="32" t="str">
        <f>IF(Sheet1!AC338="Y", "Yes", IF(Sheet1!AC338="N", "No", ""))</f>
        <v/>
      </c>
      <c r="J338" s="32" t="str">
        <f>IF(Sheet1!AD338="N", "0", IF(Sheet1!AE338&lt;&gt;"", "1", IF(Sheet1!AF338&lt;&gt;"", "2-3", IF(Sheet1!AG338&lt;&gt;"", "4-6", IF(Sheet1!AH338&lt;&gt;"", "7+","")))))</f>
        <v/>
      </c>
      <c r="K338" s="32" t="str">
        <f>IF(Sheet1!AI338&lt;&gt;"", "English", IF(Sheet1!AJ338&lt;&gt;"", "Spanish", IF(Sheet1!AK338&lt;&gt;"", "Other","")))</f>
        <v/>
      </c>
      <c r="L338" s="32" t="str">
        <f>IF(Sheet1!AL338&lt;&gt;"","&lt;$20,000",IF(Sheet1!AM338&lt;&gt;"","$20-49K",IF(Sheet1!AN338&lt;&gt;"","$50-100K",IF(Sheet1!AO338&lt;&gt;"","&gt;$100K",""))))</f>
        <v/>
      </c>
      <c r="M338" s="32" t="str">
        <f>IF(Sheet1!AP338="Y", "Yes", IF(Sheet1!AP338="N", "No",""))</f>
        <v/>
      </c>
      <c r="N338" s="51" t="str">
        <f>IF(Sheet1!AQ338="Y", "Yes", IF(Sheet1!AQ338="N", "No",""))</f>
        <v/>
      </c>
      <c r="O338" s="45" t="str">
        <f>IF(Sheet1!AR338="N", 0, IF(Sheet1!AS338&lt;&gt;"", Sheet1!AS338, ""))</f>
        <v/>
      </c>
      <c r="P338" s="45" t="str">
        <f>IF(Sheet1!AT338&lt;&gt;"", "Never", IF(Sheet1!AU338&lt;&gt;"", "Sometimes", IF(Sheet1!AV338&lt;&gt;"", "Often", IF(Sheet1!AW338&lt;&gt;"", "Always",""))))</f>
        <v/>
      </c>
      <c r="Q338" s="45" t="str">
        <f>IF(Sheet1!AX338="Y", "Yes", IF(Sheet1!AX338="N", "No",""))</f>
        <v/>
      </c>
      <c r="R338" s="45" t="str">
        <f>IF(Sheet1!AY338="Y", IF(Sheet1!AZ338&lt;&gt;"", Sheet1!AZ338-Sheet1!DK338+Sheet1!DL338, ""),"")</f>
        <v/>
      </c>
      <c r="S338" s="45" t="str">
        <f>IF(Sheet1!BA338="Y", IF(Sheet1!BB338&lt;&gt;"", Sheet1!BB338-Sheet1!DK338+Sheet1!DL338, ""),"")</f>
        <v/>
      </c>
      <c r="T338" s="45" t="str">
        <f>IF(Sheet1!BC338="Y", IF(Sheet1!BD338&lt;&gt;"", Sheet1!BD338-Sheet1!DK338+Sheet1!DL338, ""),"")</f>
        <v/>
      </c>
      <c r="U338" s="45" t="str">
        <f>IF(Sheet1!BE338="Y", IF(Sheet1!BF338&lt;&gt;"", Sheet1!BF338-Sheet1!DK338+Sheet1!DL338, ""),"")</f>
        <v/>
      </c>
      <c r="V338" s="45" t="str">
        <f>IF(Sheet1!BG338&lt;&gt;"", Sheet1!BG338,"")</f>
        <v/>
      </c>
      <c r="W338" s="45" t="str">
        <f>IF(Sheet1!BH338&lt;&gt;"", Sheet1!BH338,"")</f>
        <v/>
      </c>
      <c r="X338" s="45" t="str">
        <f>IF(Sheet1!BI338&lt;&gt;"", Sheet1!BI338,"")</f>
        <v/>
      </c>
      <c r="Y338" s="45" t="str">
        <f>IF(Sheet1!BJ338="N", 0, IF(Sheet1!BK338&lt;&gt;"", Sheet1!BK338,""))</f>
        <v/>
      </c>
      <c r="Z338" s="45" t="str">
        <f>IF(Sheet1!BK338="N", 0, IF(Sheet1!BL338&lt;&gt;"", Sheet1!BL338,""))</f>
        <v/>
      </c>
      <c r="AA338" s="45" t="str">
        <f>IF(Sheet1!BN338&lt;&gt;"", Sheet1!BN338, "")</f>
        <v/>
      </c>
      <c r="AB338" s="45" t="str">
        <f>IF(Sheet1!BO338="Y", "Yes", IF(Sheet1!BO338="N", "No", IF(Sheet1!BO338="NA", "NA","")))</f>
        <v/>
      </c>
      <c r="AC338" s="45" t="str">
        <f>IF(Sheet1!BO338="N", "No", IF(Sheet1!BO338="NA", "No kids", IF(Sheet1!BP338="Y", "Enough", IF(Sheet1!BP338="N", "Not enough", ""))))</f>
        <v/>
      </c>
      <c r="AD338" s="45" t="str">
        <f>IF(Sheet1!BQ338="Y", "Yes", IF(Sheet1!BQ338="N", "No",""))</f>
        <v/>
      </c>
      <c r="AE338" s="45" t="str">
        <f>IF(Sheet1!BR338&lt;&gt;"", Sheet1!BR338, "")</f>
        <v/>
      </c>
      <c r="AF338" s="45" t="str">
        <f>IF(Sheet1!BS338&lt;&gt;"", "Yes", IF(Sheet1!BT338&lt;&gt;"", "No", IF(Sheet1!BU338&lt;&gt;"", "No surviving parent", IF(Sheet1!BV338&lt;&gt;"", "Don't know",""))))</f>
        <v/>
      </c>
      <c r="AG338" s="45" t="str">
        <f>IF(Sheet1!BW338&lt;&gt;"", "Yes", IF(Sheet1!BX338&lt;&gt;"", "No", IF(Sheet1!BY338&lt;&gt;"", "No surviving parent", IF(Sheet1!BZ338&lt;&gt;"", "Don't know",""))))</f>
        <v/>
      </c>
      <c r="AH338" s="45" t="str">
        <f>IF(Sheet1!CA338&lt;&gt;"", "Yes","")</f>
        <v/>
      </c>
      <c r="AI338" s="45" t="str">
        <f>IF(Sheet1!CB338&lt;&gt;"", "Yes","")</f>
        <v/>
      </c>
      <c r="AJ338" s="45" t="str">
        <f>IF(Sheet1!CC338&lt;&gt;"", "Yes","")</f>
        <v/>
      </c>
      <c r="AK338" s="45" t="str">
        <f>IF(Sheet1!CD338&lt;&gt;"", "Yes","")</f>
        <v/>
      </c>
      <c r="AL338" s="45" t="str">
        <f>IF(Sheet1!CE338&lt;&gt;"", "Yes","")</f>
        <v/>
      </c>
      <c r="AM338" s="45" t="str">
        <f>IF(Sheet1!CF338&lt;&gt;"", Sheet1!CF338, "")</f>
        <v/>
      </c>
      <c r="AN338" s="45" t="str">
        <f>IF(Sheet1!CG338="Y", "Yes", IF(Sheet1!CG338="N", "No",""))</f>
        <v/>
      </c>
      <c r="AO338" s="45" t="str">
        <f>IF(Sheet1!CH338&lt;&gt;"", Sheet1!CH338, "")</f>
        <v/>
      </c>
      <c r="AP338" s="45" t="str">
        <f>IF(Sheet1!CI338&lt;&gt;"", "No family support", IF(Sheet1!CJ338&lt;&gt;"", "A little family support", IF(Sheet1!CK338&lt;&gt;"", "A lot of family support","")))</f>
        <v/>
      </c>
      <c r="AQ338" s="45" t="str">
        <f>IF(Sheet1!CL338&lt;&gt;"", Sheet1!CL338, "")</f>
        <v/>
      </c>
      <c r="AR338" s="45" t="str">
        <f>IF(Sheet1!CM338="Y", "Yes", IF(Sheet1!CM338="N", "No",""))</f>
        <v/>
      </c>
      <c r="AS338" s="45" t="str">
        <f>IF(Sheet1!CN338&lt;&gt;"", "Boys and Girls Club was supportive", "")</f>
        <v/>
      </c>
      <c r="AT338" s="45" t="str">
        <f>IF(Sheet1!CO338&lt;&gt;"", "Supported by Reach program", "")</f>
        <v/>
      </c>
      <c r="AU338" s="45" t="str">
        <f>IF(Sheet1!CP338&lt;&gt;"", "Supported by Girls Inc", "")</f>
        <v/>
      </c>
      <c r="AV338" s="45" t="str">
        <f>IF(Sheet1!CQ338&lt;&gt;"", "Supported by sports teams", "")</f>
        <v/>
      </c>
      <c r="AW338" s="45" t="str">
        <f>IF(Sheet1!CR338&lt;&gt;"", "Supported by other groups", "")</f>
        <v/>
      </c>
      <c r="AX338" s="45" t="str">
        <f>IF(Sheet1!CS338&lt;&gt;"", Sheet1!CS338, "")</f>
        <v/>
      </c>
      <c r="AY338" s="45" t="str">
        <f>IF(Sheet1!CT338="Y", "Yes", IF(Sheet1!CT338="N", "No", ""))</f>
        <v/>
      </c>
      <c r="AZ338" s="45" t="str">
        <f>IF(Sheet1!CU338="Y", "Yes", IF(Sheet1!CU338="N", "No", ""))</f>
        <v/>
      </c>
      <c r="BA338" s="45" t="str">
        <f>IF(Sheet1!CV338&lt;&gt;"", "Yes", "")</f>
        <v/>
      </c>
      <c r="BB338" s="45" t="str">
        <f>IF(Sheet1!CW338&lt;&gt;"", "Yes", "")</f>
        <v/>
      </c>
      <c r="BC338" s="45" t="str">
        <f>IF(Sheet1!CX338&lt;&gt;"", "Yes", "")</f>
        <v/>
      </c>
      <c r="BD338" s="45" t="str">
        <f>IF(Sheet1!CY338&lt;&gt;"", "Yes", "")</f>
        <v/>
      </c>
      <c r="BE338" s="45" t="str">
        <f>IF(Sheet1!CZ338="N", "Didn't see one", IF(Sheet1!CZ338="Y", IF(Sheet1!DA338="Y", "It helped", IF(Sheet1!DA338="N", "It didn't help", "")), ""))</f>
        <v/>
      </c>
      <c r="BF338" s="45" t="str">
        <f>IF(Sheet1!DB338&lt;&gt;"", Sheet1!DB338, "")</f>
        <v/>
      </c>
      <c r="BG338" s="45" t="str">
        <f>IF(Sheet1!DC338="Y", "Yes", IF(Sheet1!DC338="N", "No", ""))</f>
        <v/>
      </c>
      <c r="BH338" s="45" t="str">
        <f>IF(Sheet1!DD338="Y", "Yes", IF(Sheet1!DD338="N", "No", ""))</f>
        <v/>
      </c>
      <c r="BI338" s="45" t="str">
        <f>IF(Sheet1!DE338&lt;&gt;"", "Before", IF(Sheet1!DF338&lt;&gt;"", "After", IF(Sheet1!DG338&lt;&gt;"", "Never in a gang","")))</f>
        <v/>
      </c>
      <c r="BJ338" s="45" t="str">
        <f>IF(Sheet1!DG338&lt;&gt;"", "", IF(Sheet1!DH338&lt;&gt;"", Sheet1!DH338, ""))</f>
        <v/>
      </c>
      <c r="BK338" s="45" t="str">
        <f>IF(Sheet1!DI338="Y", "Yes", IF(Sheet1!DI338="N", "No", ""))</f>
        <v/>
      </c>
      <c r="BL338" s="45" t="str">
        <f>IF(Sheet1!DI338="Y", IF(Sheet1!DJ338&lt;&gt;"", Sheet1!DJ338, ""), "")</f>
        <v/>
      </c>
      <c r="BM338" s="45" t="str">
        <f>IF(Sheet1!DL338&lt;&gt;"", Sheet1!DL338, "")</f>
        <v/>
      </c>
      <c r="BN338" s="45" t="str">
        <f>IF(Sheet1!DM338="Y", "Yes", IF(Sheet1!DM338="N", "No", ""))</f>
        <v/>
      </c>
    </row>
    <row r="339" spans="2:66">
      <c r="B339" s="32" t="str">
        <f>IF(Sheet1!B339="M","Male", IF(Sheet1!B339="F","Female",""))</f>
        <v/>
      </c>
      <c r="C339" s="32" t="str">
        <f>IF(Sheet1!C339&lt;&gt;"","&lt;20",IF(Sheet1!D339&lt;&gt;"","21-30",IF(Sheet1!E339&lt;&gt;"","31-40",(IF(Sheet1!F339&lt;&gt;"","41-50",IF(Sheet1!G339&lt;&gt;"","50+",""))))))</f>
        <v/>
      </c>
      <c r="D339" s="32" t="str">
        <f>IF(Sheet1!H339&lt;&gt;"","Latino",IF(Sheet1!I339&lt;&gt;"", "White", IF(Sheet1!J339&lt;&gt;"", "Asian", IF(Sheet1!K339&lt;&gt;"", "African-American",IF(Sheet1!L339&lt;&gt;"", "Other","")))))</f>
        <v/>
      </c>
      <c r="E339" s="32" t="str">
        <f>IF(Sheet1!M339="N","No",IF(Sheet1!M339="Y","Yes",""))</f>
        <v/>
      </c>
      <c r="F339" s="32" t="str">
        <f>IF(Sheet1!N339&lt;&gt;"","Primary",IF(Sheet1!O339&lt;&gt;"","Middle",IF(Sheet1!P339&lt;&gt;"","Some HS",IF(Sheet1!Q339&lt;&gt;"","HS Diploma",IF(Sheet1!R339&lt;&gt;"","Some College",IF(Sheet1!S339&lt;&gt;"","College Diploma",""))))))</f>
        <v/>
      </c>
      <c r="G339" s="32" t="str">
        <f>IF(Sheet1!U339&lt;&gt;"", "&lt;5", IF(Sheet1!V339&lt;&gt;"", "5-19", IF(Sheet1!W339&lt;&gt;"", "20-40", IF(Sheet1!X339&lt;&gt;"", "&gt;40",""))))</f>
        <v/>
      </c>
      <c r="H339" s="32" t="str">
        <f>IF(Sheet1!Y339&lt;&gt;"", "Parents", IF(Sheet1!Z339&lt;&gt;"", "Illegal Activity", IF(Sheet1!AA339&lt;&gt;"", "Gov't Support", IF(Sheet1!AB339&lt;&gt;"", "Other",""))))</f>
        <v/>
      </c>
      <c r="I339" s="32" t="str">
        <f>IF(Sheet1!AC339="Y", "Yes", IF(Sheet1!AC339="N", "No", ""))</f>
        <v/>
      </c>
      <c r="J339" s="32" t="str">
        <f>IF(Sheet1!AD339="N", "0", IF(Sheet1!AE339&lt;&gt;"", "1", IF(Sheet1!AF339&lt;&gt;"", "2-3", IF(Sheet1!AG339&lt;&gt;"", "4-6", IF(Sheet1!AH339&lt;&gt;"", "7+","")))))</f>
        <v/>
      </c>
      <c r="K339" s="32" t="str">
        <f>IF(Sheet1!AI339&lt;&gt;"", "English", IF(Sheet1!AJ339&lt;&gt;"", "Spanish", IF(Sheet1!AK339&lt;&gt;"", "Other","")))</f>
        <v/>
      </c>
      <c r="L339" s="32" t="str">
        <f>IF(Sheet1!AL339&lt;&gt;"","&lt;$20,000",IF(Sheet1!AM339&lt;&gt;"","$20-49K",IF(Sheet1!AN339&lt;&gt;"","$50-100K",IF(Sheet1!AO339&lt;&gt;"","&gt;$100K",""))))</f>
        <v/>
      </c>
      <c r="M339" s="32" t="str">
        <f>IF(Sheet1!AP339="Y", "Yes", IF(Sheet1!AP339="N", "No",""))</f>
        <v/>
      </c>
      <c r="N339" s="51" t="str">
        <f>IF(Sheet1!AQ339="Y", "Yes", IF(Sheet1!AQ339="N", "No",""))</f>
        <v/>
      </c>
      <c r="O339" s="45" t="str">
        <f>IF(Sheet1!AR339="N", 0, IF(Sheet1!AS339&lt;&gt;"", Sheet1!AS339, ""))</f>
        <v/>
      </c>
      <c r="P339" s="45" t="str">
        <f>IF(Sheet1!AT339&lt;&gt;"", "Never", IF(Sheet1!AU339&lt;&gt;"", "Sometimes", IF(Sheet1!AV339&lt;&gt;"", "Often", IF(Sheet1!AW339&lt;&gt;"", "Always",""))))</f>
        <v/>
      </c>
      <c r="Q339" s="45" t="str">
        <f>IF(Sheet1!AX339="Y", "Yes", IF(Sheet1!AX339="N", "No",""))</f>
        <v/>
      </c>
      <c r="R339" s="45" t="str">
        <f>IF(Sheet1!AY339="Y", IF(Sheet1!AZ339&lt;&gt;"", Sheet1!AZ339-Sheet1!DK339+Sheet1!DL339, ""),"")</f>
        <v/>
      </c>
      <c r="S339" s="45" t="str">
        <f>IF(Sheet1!BA339="Y", IF(Sheet1!BB339&lt;&gt;"", Sheet1!BB339-Sheet1!DK339+Sheet1!DL339, ""),"")</f>
        <v/>
      </c>
      <c r="T339" s="45" t="str">
        <f>IF(Sheet1!BC339="Y", IF(Sheet1!BD339&lt;&gt;"", Sheet1!BD339-Sheet1!DK339+Sheet1!DL339, ""),"")</f>
        <v/>
      </c>
      <c r="U339" s="45" t="str">
        <f>IF(Sheet1!BE339="Y", IF(Sheet1!BF339&lt;&gt;"", Sheet1!BF339-Sheet1!DK339+Sheet1!DL339, ""),"")</f>
        <v/>
      </c>
      <c r="V339" s="45" t="str">
        <f>IF(Sheet1!BG339&lt;&gt;"", Sheet1!BG339,"")</f>
        <v/>
      </c>
      <c r="W339" s="45" t="str">
        <f>IF(Sheet1!BH339&lt;&gt;"", Sheet1!BH339,"")</f>
        <v/>
      </c>
      <c r="X339" s="45" t="str">
        <f>IF(Sheet1!BI339&lt;&gt;"", Sheet1!BI339,"")</f>
        <v/>
      </c>
      <c r="Y339" s="45" t="str">
        <f>IF(Sheet1!BJ339="N", 0, IF(Sheet1!BK339&lt;&gt;"", Sheet1!BK339,""))</f>
        <v/>
      </c>
      <c r="Z339" s="45" t="str">
        <f>IF(Sheet1!BK339="N", 0, IF(Sheet1!BL339&lt;&gt;"", Sheet1!BL339,""))</f>
        <v/>
      </c>
      <c r="AA339" s="45" t="str">
        <f>IF(Sheet1!BN339&lt;&gt;"", Sheet1!BN339, "")</f>
        <v/>
      </c>
      <c r="AB339" s="45" t="str">
        <f>IF(Sheet1!BO339="Y", "Yes", IF(Sheet1!BO339="N", "No", IF(Sheet1!BO339="NA", "NA","")))</f>
        <v/>
      </c>
      <c r="AC339" s="45" t="str">
        <f>IF(Sheet1!BO339="N", "No", IF(Sheet1!BO339="NA", "No kids", IF(Sheet1!BP339="Y", "Enough", IF(Sheet1!BP339="N", "Not enough", ""))))</f>
        <v/>
      </c>
      <c r="AD339" s="45" t="str">
        <f>IF(Sheet1!BQ339="Y", "Yes", IF(Sheet1!BQ339="N", "No",""))</f>
        <v/>
      </c>
      <c r="AE339" s="45" t="str">
        <f>IF(Sheet1!BR339&lt;&gt;"", Sheet1!BR339, "")</f>
        <v/>
      </c>
      <c r="AF339" s="45" t="str">
        <f>IF(Sheet1!BS339&lt;&gt;"", "Yes", IF(Sheet1!BT339&lt;&gt;"", "No", IF(Sheet1!BU339&lt;&gt;"", "No surviving parent", IF(Sheet1!BV339&lt;&gt;"", "Don't know",""))))</f>
        <v/>
      </c>
      <c r="AG339" s="45" t="str">
        <f>IF(Sheet1!BW339&lt;&gt;"", "Yes", IF(Sheet1!BX339&lt;&gt;"", "No", IF(Sheet1!BY339&lt;&gt;"", "No surviving parent", IF(Sheet1!BZ339&lt;&gt;"", "Don't know",""))))</f>
        <v/>
      </c>
      <c r="AH339" s="45" t="str">
        <f>IF(Sheet1!CA339&lt;&gt;"", "Yes","")</f>
        <v/>
      </c>
      <c r="AI339" s="45" t="str">
        <f>IF(Sheet1!CB339&lt;&gt;"", "Yes","")</f>
        <v/>
      </c>
      <c r="AJ339" s="45" t="str">
        <f>IF(Sheet1!CC339&lt;&gt;"", "Yes","")</f>
        <v/>
      </c>
      <c r="AK339" s="45" t="str">
        <f>IF(Sheet1!CD339&lt;&gt;"", "Yes","")</f>
        <v/>
      </c>
      <c r="AL339" s="45" t="str">
        <f>IF(Sheet1!CE339&lt;&gt;"", "Yes","")</f>
        <v/>
      </c>
      <c r="AM339" s="45" t="str">
        <f>IF(Sheet1!CF339&lt;&gt;"", Sheet1!CF339, "")</f>
        <v/>
      </c>
      <c r="AN339" s="45" t="str">
        <f>IF(Sheet1!CG339="Y", "Yes", IF(Sheet1!CG339="N", "No",""))</f>
        <v/>
      </c>
      <c r="AO339" s="45" t="str">
        <f>IF(Sheet1!CH339&lt;&gt;"", Sheet1!CH339, "")</f>
        <v/>
      </c>
      <c r="AP339" s="45" t="str">
        <f>IF(Sheet1!CI339&lt;&gt;"", "No family support", IF(Sheet1!CJ339&lt;&gt;"", "A little family support", IF(Sheet1!CK339&lt;&gt;"", "A lot of family support","")))</f>
        <v/>
      </c>
      <c r="AQ339" s="45" t="str">
        <f>IF(Sheet1!CL339&lt;&gt;"", Sheet1!CL339, "")</f>
        <v/>
      </c>
      <c r="AR339" s="45" t="str">
        <f>IF(Sheet1!CM339="Y", "Yes", IF(Sheet1!CM339="N", "No",""))</f>
        <v/>
      </c>
      <c r="AS339" s="45" t="str">
        <f>IF(Sheet1!CN339&lt;&gt;"", "Boys and Girls Club was supportive", "")</f>
        <v/>
      </c>
      <c r="AT339" s="45" t="str">
        <f>IF(Sheet1!CO339&lt;&gt;"", "Supported by Reach program", "")</f>
        <v/>
      </c>
      <c r="AU339" s="45" t="str">
        <f>IF(Sheet1!CP339&lt;&gt;"", "Supported by Girls Inc", "")</f>
        <v/>
      </c>
      <c r="AV339" s="45" t="str">
        <f>IF(Sheet1!CQ339&lt;&gt;"", "Supported by sports teams", "")</f>
        <v/>
      </c>
      <c r="AW339" s="45" t="str">
        <f>IF(Sheet1!CR339&lt;&gt;"", "Supported by other groups", "")</f>
        <v/>
      </c>
      <c r="AX339" s="45" t="str">
        <f>IF(Sheet1!CS339&lt;&gt;"", Sheet1!CS339, "")</f>
        <v/>
      </c>
      <c r="AY339" s="45" t="str">
        <f>IF(Sheet1!CT339="Y", "Yes", IF(Sheet1!CT339="N", "No", ""))</f>
        <v/>
      </c>
      <c r="AZ339" s="45" t="str">
        <f>IF(Sheet1!CU339="Y", "Yes", IF(Sheet1!CU339="N", "No", ""))</f>
        <v/>
      </c>
      <c r="BA339" s="45" t="str">
        <f>IF(Sheet1!CV339&lt;&gt;"", "Yes", "")</f>
        <v/>
      </c>
      <c r="BB339" s="45" t="str">
        <f>IF(Sheet1!CW339&lt;&gt;"", "Yes", "")</f>
        <v/>
      </c>
      <c r="BC339" s="45" t="str">
        <f>IF(Sheet1!CX339&lt;&gt;"", "Yes", "")</f>
        <v/>
      </c>
      <c r="BD339" s="45" t="str">
        <f>IF(Sheet1!CY339&lt;&gt;"", "Yes", "")</f>
        <v/>
      </c>
      <c r="BE339" s="45" t="str">
        <f>IF(Sheet1!CZ339="N", "Didn't see one", IF(Sheet1!CZ339="Y", IF(Sheet1!DA339="Y", "It helped", IF(Sheet1!DA339="N", "It didn't help", "")), ""))</f>
        <v/>
      </c>
      <c r="BF339" s="45" t="str">
        <f>IF(Sheet1!DB339&lt;&gt;"", Sheet1!DB339, "")</f>
        <v/>
      </c>
      <c r="BG339" s="45" t="str">
        <f>IF(Sheet1!DC339="Y", "Yes", IF(Sheet1!DC339="N", "No", ""))</f>
        <v/>
      </c>
      <c r="BH339" s="45" t="str">
        <f>IF(Sheet1!DD339="Y", "Yes", IF(Sheet1!DD339="N", "No", ""))</f>
        <v/>
      </c>
      <c r="BI339" s="45" t="str">
        <f>IF(Sheet1!DE339&lt;&gt;"", "Before", IF(Sheet1!DF339&lt;&gt;"", "After", IF(Sheet1!DG339&lt;&gt;"", "Never in a gang","")))</f>
        <v/>
      </c>
      <c r="BJ339" s="45" t="str">
        <f>IF(Sheet1!DG339&lt;&gt;"", "", IF(Sheet1!DH339&lt;&gt;"", Sheet1!DH339, ""))</f>
        <v/>
      </c>
      <c r="BK339" s="45" t="str">
        <f>IF(Sheet1!DI339="Y", "Yes", IF(Sheet1!DI339="N", "No", ""))</f>
        <v/>
      </c>
      <c r="BL339" s="45" t="str">
        <f>IF(Sheet1!DI339="Y", IF(Sheet1!DJ339&lt;&gt;"", Sheet1!DJ339, ""), "")</f>
        <v/>
      </c>
      <c r="BM339" s="45" t="str">
        <f>IF(Sheet1!DL339&lt;&gt;"", Sheet1!DL339, "")</f>
        <v/>
      </c>
      <c r="BN339" s="45" t="str">
        <f>IF(Sheet1!DM339="Y", "Yes", IF(Sheet1!DM339="N", "No", ""))</f>
        <v/>
      </c>
    </row>
    <row r="340" spans="2:66">
      <c r="B340" s="32" t="str">
        <f>IF(Sheet1!B340="M","Male", IF(Sheet1!B340="F","Female",""))</f>
        <v/>
      </c>
      <c r="C340" s="32" t="str">
        <f>IF(Sheet1!C340&lt;&gt;"","&lt;20",IF(Sheet1!D340&lt;&gt;"","21-30",IF(Sheet1!E340&lt;&gt;"","31-40",(IF(Sheet1!F340&lt;&gt;"","41-50",IF(Sheet1!G340&lt;&gt;"","50+",""))))))</f>
        <v/>
      </c>
      <c r="D340" s="32" t="str">
        <f>IF(Sheet1!H340&lt;&gt;"","Latino",IF(Sheet1!I340&lt;&gt;"", "White", IF(Sheet1!J340&lt;&gt;"", "Asian", IF(Sheet1!K340&lt;&gt;"", "African-American",IF(Sheet1!L340&lt;&gt;"", "Other","")))))</f>
        <v/>
      </c>
      <c r="E340" s="32" t="str">
        <f>IF(Sheet1!M340="N","No",IF(Sheet1!M340="Y","Yes",""))</f>
        <v/>
      </c>
      <c r="F340" s="32" t="str">
        <f>IF(Sheet1!N340&lt;&gt;"","Primary",IF(Sheet1!O340&lt;&gt;"","Middle",IF(Sheet1!P340&lt;&gt;"","Some HS",IF(Sheet1!Q340&lt;&gt;"","HS Diploma",IF(Sheet1!R340&lt;&gt;"","Some College",IF(Sheet1!S340&lt;&gt;"","College Diploma",""))))))</f>
        <v/>
      </c>
      <c r="G340" s="32" t="str">
        <f>IF(Sheet1!U340&lt;&gt;"", "&lt;5", IF(Sheet1!V340&lt;&gt;"", "5-19", IF(Sheet1!W340&lt;&gt;"", "20-40", IF(Sheet1!X340&lt;&gt;"", "&gt;40",""))))</f>
        <v/>
      </c>
      <c r="H340" s="32" t="str">
        <f>IF(Sheet1!Y340&lt;&gt;"", "Parents", IF(Sheet1!Z340&lt;&gt;"", "Illegal Activity", IF(Sheet1!AA340&lt;&gt;"", "Gov't Support", IF(Sheet1!AB340&lt;&gt;"", "Other",""))))</f>
        <v/>
      </c>
      <c r="I340" s="32" t="str">
        <f>IF(Sheet1!AC340="Y", "Yes", IF(Sheet1!AC340="N", "No", ""))</f>
        <v/>
      </c>
      <c r="J340" s="32" t="str">
        <f>IF(Sheet1!AD340="N", "0", IF(Sheet1!AE340&lt;&gt;"", "1", IF(Sheet1!AF340&lt;&gt;"", "2-3", IF(Sheet1!AG340&lt;&gt;"", "4-6", IF(Sheet1!AH340&lt;&gt;"", "7+","")))))</f>
        <v/>
      </c>
      <c r="K340" s="32" t="str">
        <f>IF(Sheet1!AI340&lt;&gt;"", "English", IF(Sheet1!AJ340&lt;&gt;"", "Spanish", IF(Sheet1!AK340&lt;&gt;"", "Other","")))</f>
        <v/>
      </c>
      <c r="L340" s="32" t="str">
        <f>IF(Sheet1!AL340&lt;&gt;"","&lt;$20,000",IF(Sheet1!AM340&lt;&gt;"","$20-49K",IF(Sheet1!AN340&lt;&gt;"","$50-100K",IF(Sheet1!AO340&lt;&gt;"","&gt;$100K",""))))</f>
        <v/>
      </c>
      <c r="M340" s="32" t="str">
        <f>IF(Sheet1!AP340="Y", "Yes", IF(Sheet1!AP340="N", "No",""))</f>
        <v/>
      </c>
      <c r="N340" s="51" t="str">
        <f>IF(Sheet1!AQ340="Y", "Yes", IF(Sheet1!AQ340="N", "No",""))</f>
        <v/>
      </c>
      <c r="O340" s="45" t="str">
        <f>IF(Sheet1!AR340="N", 0, IF(Sheet1!AS340&lt;&gt;"", Sheet1!AS340, ""))</f>
        <v/>
      </c>
      <c r="P340" s="45" t="str">
        <f>IF(Sheet1!AT340&lt;&gt;"", "Never", IF(Sheet1!AU340&lt;&gt;"", "Sometimes", IF(Sheet1!AV340&lt;&gt;"", "Often", IF(Sheet1!AW340&lt;&gt;"", "Always",""))))</f>
        <v/>
      </c>
      <c r="Q340" s="45" t="str">
        <f>IF(Sheet1!AX340="Y", "Yes", IF(Sheet1!AX340="N", "No",""))</f>
        <v/>
      </c>
      <c r="R340" s="45" t="str">
        <f>IF(Sheet1!AY340="Y", IF(Sheet1!AZ340&lt;&gt;"", Sheet1!AZ340-Sheet1!DK340+Sheet1!DL340, ""),"")</f>
        <v/>
      </c>
      <c r="S340" s="45" t="str">
        <f>IF(Sheet1!BA340="Y", IF(Sheet1!BB340&lt;&gt;"", Sheet1!BB340-Sheet1!DK340+Sheet1!DL340, ""),"")</f>
        <v/>
      </c>
      <c r="T340" s="45" t="str">
        <f>IF(Sheet1!BC340="Y", IF(Sheet1!BD340&lt;&gt;"", Sheet1!BD340-Sheet1!DK340+Sheet1!DL340, ""),"")</f>
        <v/>
      </c>
      <c r="U340" s="45" t="str">
        <f>IF(Sheet1!BE340="Y", IF(Sheet1!BF340&lt;&gt;"", Sheet1!BF340-Sheet1!DK340+Sheet1!DL340, ""),"")</f>
        <v/>
      </c>
      <c r="V340" s="45" t="str">
        <f>IF(Sheet1!BG340&lt;&gt;"", Sheet1!BG340,"")</f>
        <v/>
      </c>
      <c r="W340" s="45" t="str">
        <f>IF(Sheet1!BH340&lt;&gt;"", Sheet1!BH340,"")</f>
        <v/>
      </c>
      <c r="X340" s="45" t="str">
        <f>IF(Sheet1!BI340&lt;&gt;"", Sheet1!BI340,"")</f>
        <v/>
      </c>
      <c r="Y340" s="45" t="str">
        <f>IF(Sheet1!BJ340="N", 0, IF(Sheet1!BK340&lt;&gt;"", Sheet1!BK340,""))</f>
        <v/>
      </c>
      <c r="Z340" s="45" t="str">
        <f>IF(Sheet1!BK340="N", 0, IF(Sheet1!BL340&lt;&gt;"", Sheet1!BL340,""))</f>
        <v/>
      </c>
      <c r="AA340" s="45" t="str">
        <f>IF(Sheet1!BN340&lt;&gt;"", Sheet1!BN340, "")</f>
        <v/>
      </c>
      <c r="AB340" s="45" t="str">
        <f>IF(Sheet1!BO340="Y", "Yes", IF(Sheet1!BO340="N", "No", IF(Sheet1!BO340="NA", "NA","")))</f>
        <v/>
      </c>
      <c r="AC340" s="45" t="str">
        <f>IF(Sheet1!BO340="N", "No", IF(Sheet1!BO340="NA", "No kids", IF(Sheet1!BP340="Y", "Enough", IF(Sheet1!BP340="N", "Not enough", ""))))</f>
        <v/>
      </c>
      <c r="AD340" s="45" t="str">
        <f>IF(Sheet1!BQ340="Y", "Yes", IF(Sheet1!BQ340="N", "No",""))</f>
        <v/>
      </c>
      <c r="AE340" s="45" t="str">
        <f>IF(Sheet1!BR340&lt;&gt;"", Sheet1!BR340, "")</f>
        <v/>
      </c>
      <c r="AF340" s="45" t="str">
        <f>IF(Sheet1!BS340&lt;&gt;"", "Yes", IF(Sheet1!BT340&lt;&gt;"", "No", IF(Sheet1!BU340&lt;&gt;"", "No surviving parent", IF(Sheet1!BV340&lt;&gt;"", "Don't know",""))))</f>
        <v/>
      </c>
      <c r="AG340" s="45" t="str">
        <f>IF(Sheet1!BW340&lt;&gt;"", "Yes", IF(Sheet1!BX340&lt;&gt;"", "No", IF(Sheet1!BY340&lt;&gt;"", "No surviving parent", IF(Sheet1!BZ340&lt;&gt;"", "Don't know",""))))</f>
        <v/>
      </c>
      <c r="AH340" s="45" t="str">
        <f>IF(Sheet1!CA340&lt;&gt;"", "Yes","")</f>
        <v/>
      </c>
      <c r="AI340" s="45" t="str">
        <f>IF(Sheet1!CB340&lt;&gt;"", "Yes","")</f>
        <v/>
      </c>
      <c r="AJ340" s="45" t="str">
        <f>IF(Sheet1!CC340&lt;&gt;"", "Yes","")</f>
        <v/>
      </c>
      <c r="AK340" s="45" t="str">
        <f>IF(Sheet1!CD340&lt;&gt;"", "Yes","")</f>
        <v/>
      </c>
      <c r="AL340" s="45" t="str">
        <f>IF(Sheet1!CE340&lt;&gt;"", "Yes","")</f>
        <v/>
      </c>
      <c r="AM340" s="45" t="str">
        <f>IF(Sheet1!CF340&lt;&gt;"", Sheet1!CF340, "")</f>
        <v/>
      </c>
      <c r="AN340" s="45" t="str">
        <f>IF(Sheet1!CG340="Y", "Yes", IF(Sheet1!CG340="N", "No",""))</f>
        <v/>
      </c>
      <c r="AO340" s="45" t="str">
        <f>IF(Sheet1!CH340&lt;&gt;"", Sheet1!CH340, "")</f>
        <v/>
      </c>
      <c r="AP340" s="45" t="str">
        <f>IF(Sheet1!CI340&lt;&gt;"", "No family support", IF(Sheet1!CJ340&lt;&gt;"", "A little family support", IF(Sheet1!CK340&lt;&gt;"", "A lot of family support","")))</f>
        <v/>
      </c>
      <c r="AQ340" s="45" t="str">
        <f>IF(Sheet1!CL340&lt;&gt;"", Sheet1!CL340, "")</f>
        <v/>
      </c>
      <c r="AR340" s="45" t="str">
        <f>IF(Sheet1!CM340="Y", "Yes", IF(Sheet1!CM340="N", "No",""))</f>
        <v/>
      </c>
      <c r="AS340" s="45" t="str">
        <f>IF(Sheet1!CN340&lt;&gt;"", "Boys and Girls Club was supportive", "")</f>
        <v/>
      </c>
      <c r="AT340" s="45" t="str">
        <f>IF(Sheet1!CO340&lt;&gt;"", "Supported by Reach program", "")</f>
        <v/>
      </c>
      <c r="AU340" s="45" t="str">
        <f>IF(Sheet1!CP340&lt;&gt;"", "Supported by Girls Inc", "")</f>
        <v/>
      </c>
      <c r="AV340" s="45" t="str">
        <f>IF(Sheet1!CQ340&lt;&gt;"", "Supported by sports teams", "")</f>
        <v/>
      </c>
      <c r="AW340" s="45" t="str">
        <f>IF(Sheet1!CR340&lt;&gt;"", "Supported by other groups", "")</f>
        <v/>
      </c>
      <c r="AX340" s="45" t="str">
        <f>IF(Sheet1!CS340&lt;&gt;"", Sheet1!CS340, "")</f>
        <v/>
      </c>
      <c r="AY340" s="45" t="str">
        <f>IF(Sheet1!CT340="Y", "Yes", IF(Sheet1!CT340="N", "No", ""))</f>
        <v/>
      </c>
      <c r="AZ340" s="45" t="str">
        <f>IF(Sheet1!CU340="Y", "Yes", IF(Sheet1!CU340="N", "No", ""))</f>
        <v/>
      </c>
      <c r="BA340" s="45" t="str">
        <f>IF(Sheet1!CV340&lt;&gt;"", "Yes", "")</f>
        <v/>
      </c>
      <c r="BB340" s="45" t="str">
        <f>IF(Sheet1!CW340&lt;&gt;"", "Yes", "")</f>
        <v/>
      </c>
      <c r="BC340" s="45" t="str">
        <f>IF(Sheet1!CX340&lt;&gt;"", "Yes", "")</f>
        <v/>
      </c>
      <c r="BD340" s="45" t="str">
        <f>IF(Sheet1!CY340&lt;&gt;"", "Yes", "")</f>
        <v/>
      </c>
      <c r="BE340" s="45" t="str">
        <f>IF(Sheet1!CZ340="N", "Didn't see one", IF(Sheet1!CZ340="Y", IF(Sheet1!DA340="Y", "It helped", IF(Sheet1!DA340="N", "It didn't help", "")), ""))</f>
        <v/>
      </c>
      <c r="BF340" s="45" t="str">
        <f>IF(Sheet1!DB340&lt;&gt;"", Sheet1!DB340, "")</f>
        <v/>
      </c>
      <c r="BG340" s="45" t="str">
        <f>IF(Sheet1!DC340="Y", "Yes", IF(Sheet1!DC340="N", "No", ""))</f>
        <v/>
      </c>
      <c r="BH340" s="45" t="str">
        <f>IF(Sheet1!DD340="Y", "Yes", IF(Sheet1!DD340="N", "No", ""))</f>
        <v/>
      </c>
      <c r="BI340" s="45" t="str">
        <f>IF(Sheet1!DE340&lt;&gt;"", "Before", IF(Sheet1!DF340&lt;&gt;"", "After", IF(Sheet1!DG340&lt;&gt;"", "Never in a gang","")))</f>
        <v/>
      </c>
      <c r="BJ340" s="45" t="str">
        <f>IF(Sheet1!DG340&lt;&gt;"", "", IF(Sheet1!DH340&lt;&gt;"", Sheet1!DH340, ""))</f>
        <v/>
      </c>
      <c r="BK340" s="45" t="str">
        <f>IF(Sheet1!DI340="Y", "Yes", IF(Sheet1!DI340="N", "No", ""))</f>
        <v/>
      </c>
      <c r="BL340" s="45" t="str">
        <f>IF(Sheet1!DI340="Y", IF(Sheet1!DJ340&lt;&gt;"", Sheet1!DJ340, ""), "")</f>
        <v/>
      </c>
      <c r="BM340" s="45" t="str">
        <f>IF(Sheet1!DL340&lt;&gt;"", Sheet1!DL340, "")</f>
        <v/>
      </c>
      <c r="BN340" s="45" t="str">
        <f>IF(Sheet1!DM340="Y", "Yes", IF(Sheet1!DM340="N", "No", ""))</f>
        <v/>
      </c>
    </row>
    <row r="341" spans="2:66">
      <c r="B341" s="32" t="str">
        <f>IF(Sheet1!B341="M","Male", IF(Sheet1!B341="F","Female",""))</f>
        <v/>
      </c>
      <c r="C341" s="32" t="str">
        <f>IF(Sheet1!C341&lt;&gt;"","&lt;20",IF(Sheet1!D341&lt;&gt;"","21-30",IF(Sheet1!E341&lt;&gt;"","31-40",(IF(Sheet1!F341&lt;&gt;"","41-50",IF(Sheet1!G341&lt;&gt;"","50+",""))))))</f>
        <v/>
      </c>
      <c r="D341" s="32" t="str">
        <f>IF(Sheet1!H341&lt;&gt;"","Latino",IF(Sheet1!I341&lt;&gt;"", "White", IF(Sheet1!J341&lt;&gt;"", "Asian", IF(Sheet1!K341&lt;&gt;"", "African-American",IF(Sheet1!L341&lt;&gt;"", "Other","")))))</f>
        <v/>
      </c>
      <c r="E341" s="32" t="str">
        <f>IF(Sheet1!M341="N","No",IF(Sheet1!M341="Y","Yes",""))</f>
        <v/>
      </c>
      <c r="F341" s="32" t="str">
        <f>IF(Sheet1!N341&lt;&gt;"","Primary",IF(Sheet1!O341&lt;&gt;"","Middle",IF(Sheet1!P341&lt;&gt;"","Some HS",IF(Sheet1!Q341&lt;&gt;"","HS Diploma",IF(Sheet1!R341&lt;&gt;"","Some College",IF(Sheet1!S341&lt;&gt;"","College Diploma",""))))))</f>
        <v/>
      </c>
      <c r="G341" s="32" t="str">
        <f>IF(Sheet1!U341&lt;&gt;"", "&lt;5", IF(Sheet1!V341&lt;&gt;"", "5-19", IF(Sheet1!W341&lt;&gt;"", "20-40", IF(Sheet1!X341&lt;&gt;"", "&gt;40",""))))</f>
        <v/>
      </c>
      <c r="H341" s="32" t="str">
        <f>IF(Sheet1!Y341&lt;&gt;"", "Parents", IF(Sheet1!Z341&lt;&gt;"", "Illegal Activity", IF(Sheet1!AA341&lt;&gt;"", "Gov't Support", IF(Sheet1!AB341&lt;&gt;"", "Other",""))))</f>
        <v/>
      </c>
      <c r="I341" s="32" t="str">
        <f>IF(Sheet1!AC341="Y", "Yes", IF(Sheet1!AC341="N", "No", ""))</f>
        <v/>
      </c>
      <c r="J341" s="32" t="str">
        <f>IF(Sheet1!AD341="N", "0", IF(Sheet1!AE341&lt;&gt;"", "1", IF(Sheet1!AF341&lt;&gt;"", "2-3", IF(Sheet1!AG341&lt;&gt;"", "4-6", IF(Sheet1!AH341&lt;&gt;"", "7+","")))))</f>
        <v/>
      </c>
      <c r="K341" s="32" t="str">
        <f>IF(Sheet1!AI341&lt;&gt;"", "English", IF(Sheet1!AJ341&lt;&gt;"", "Spanish", IF(Sheet1!AK341&lt;&gt;"", "Other","")))</f>
        <v/>
      </c>
      <c r="L341" s="32" t="str">
        <f>IF(Sheet1!AL341&lt;&gt;"","&lt;$20,000",IF(Sheet1!AM341&lt;&gt;"","$20-49K",IF(Sheet1!AN341&lt;&gt;"","$50-100K",IF(Sheet1!AO341&lt;&gt;"","&gt;$100K",""))))</f>
        <v/>
      </c>
      <c r="M341" s="32" t="str">
        <f>IF(Sheet1!AP341="Y", "Yes", IF(Sheet1!AP341="N", "No",""))</f>
        <v/>
      </c>
      <c r="N341" s="51" t="str">
        <f>IF(Sheet1!AQ341="Y", "Yes", IF(Sheet1!AQ341="N", "No",""))</f>
        <v/>
      </c>
      <c r="O341" s="45" t="str">
        <f>IF(Sheet1!AR341="N", 0, IF(Sheet1!AS341&lt;&gt;"", Sheet1!AS341, ""))</f>
        <v/>
      </c>
      <c r="P341" s="45" t="str">
        <f>IF(Sheet1!AT341&lt;&gt;"", "Never", IF(Sheet1!AU341&lt;&gt;"", "Sometimes", IF(Sheet1!AV341&lt;&gt;"", "Often", IF(Sheet1!AW341&lt;&gt;"", "Always",""))))</f>
        <v/>
      </c>
      <c r="Q341" s="45" t="str">
        <f>IF(Sheet1!AX341="Y", "Yes", IF(Sheet1!AX341="N", "No",""))</f>
        <v/>
      </c>
      <c r="R341" s="45" t="str">
        <f>IF(Sheet1!AY341="Y", IF(Sheet1!AZ341&lt;&gt;"", Sheet1!AZ341-Sheet1!DK341+Sheet1!DL341, ""),"")</f>
        <v/>
      </c>
      <c r="S341" s="45" t="str">
        <f>IF(Sheet1!BA341="Y", IF(Sheet1!BB341&lt;&gt;"", Sheet1!BB341-Sheet1!DK341+Sheet1!DL341, ""),"")</f>
        <v/>
      </c>
      <c r="T341" s="45" t="str">
        <f>IF(Sheet1!BC341="Y", IF(Sheet1!BD341&lt;&gt;"", Sheet1!BD341-Sheet1!DK341+Sheet1!DL341, ""),"")</f>
        <v/>
      </c>
      <c r="U341" s="45" t="str">
        <f>IF(Sheet1!BE341="Y", IF(Sheet1!BF341&lt;&gt;"", Sheet1!BF341-Sheet1!DK341+Sheet1!DL341, ""),"")</f>
        <v/>
      </c>
      <c r="V341" s="45" t="str">
        <f>IF(Sheet1!BG341&lt;&gt;"", Sheet1!BG341,"")</f>
        <v/>
      </c>
      <c r="W341" s="45" t="str">
        <f>IF(Sheet1!BH341&lt;&gt;"", Sheet1!BH341,"")</f>
        <v/>
      </c>
      <c r="X341" s="45" t="str">
        <f>IF(Sheet1!BI341&lt;&gt;"", Sheet1!BI341,"")</f>
        <v/>
      </c>
      <c r="Y341" s="45" t="str">
        <f>IF(Sheet1!BJ341="N", 0, IF(Sheet1!BK341&lt;&gt;"", Sheet1!BK341,""))</f>
        <v/>
      </c>
      <c r="Z341" s="45" t="str">
        <f>IF(Sheet1!BK341="N", 0, IF(Sheet1!BL341&lt;&gt;"", Sheet1!BL341,""))</f>
        <v/>
      </c>
      <c r="AA341" s="45" t="str">
        <f>IF(Sheet1!BN341&lt;&gt;"", Sheet1!BN341, "")</f>
        <v/>
      </c>
      <c r="AB341" s="45" t="str">
        <f>IF(Sheet1!BO341="Y", "Yes", IF(Sheet1!BO341="N", "No", IF(Sheet1!BO341="NA", "NA","")))</f>
        <v/>
      </c>
      <c r="AC341" s="45" t="str">
        <f>IF(Sheet1!BO341="N", "No", IF(Sheet1!BO341="NA", "No kids", IF(Sheet1!BP341="Y", "Enough", IF(Sheet1!BP341="N", "Not enough", ""))))</f>
        <v/>
      </c>
      <c r="AD341" s="45" t="str">
        <f>IF(Sheet1!BQ341="Y", "Yes", IF(Sheet1!BQ341="N", "No",""))</f>
        <v/>
      </c>
      <c r="AE341" s="45" t="str">
        <f>IF(Sheet1!BR341&lt;&gt;"", Sheet1!BR341, "")</f>
        <v/>
      </c>
      <c r="AF341" s="45" t="str">
        <f>IF(Sheet1!BS341&lt;&gt;"", "Yes", IF(Sheet1!BT341&lt;&gt;"", "No", IF(Sheet1!BU341&lt;&gt;"", "No surviving parent", IF(Sheet1!BV341&lt;&gt;"", "Don't know",""))))</f>
        <v/>
      </c>
      <c r="AG341" s="45" t="str">
        <f>IF(Sheet1!BW341&lt;&gt;"", "Yes", IF(Sheet1!BX341&lt;&gt;"", "No", IF(Sheet1!BY341&lt;&gt;"", "No surviving parent", IF(Sheet1!BZ341&lt;&gt;"", "Don't know",""))))</f>
        <v/>
      </c>
      <c r="AH341" s="45" t="str">
        <f>IF(Sheet1!CA341&lt;&gt;"", "Yes","")</f>
        <v/>
      </c>
      <c r="AI341" s="45" t="str">
        <f>IF(Sheet1!CB341&lt;&gt;"", "Yes","")</f>
        <v/>
      </c>
      <c r="AJ341" s="45" t="str">
        <f>IF(Sheet1!CC341&lt;&gt;"", "Yes","")</f>
        <v/>
      </c>
      <c r="AK341" s="45" t="str">
        <f>IF(Sheet1!CD341&lt;&gt;"", "Yes","")</f>
        <v/>
      </c>
      <c r="AL341" s="45" t="str">
        <f>IF(Sheet1!CE341&lt;&gt;"", "Yes","")</f>
        <v/>
      </c>
      <c r="AM341" s="45" t="str">
        <f>IF(Sheet1!CF341&lt;&gt;"", Sheet1!CF341, "")</f>
        <v/>
      </c>
      <c r="AN341" s="45" t="str">
        <f>IF(Sheet1!CG341="Y", "Yes", IF(Sheet1!CG341="N", "No",""))</f>
        <v/>
      </c>
      <c r="AO341" s="45" t="str">
        <f>IF(Sheet1!CH341&lt;&gt;"", Sheet1!CH341, "")</f>
        <v/>
      </c>
      <c r="AP341" s="45" t="str">
        <f>IF(Sheet1!CI341&lt;&gt;"", "No family support", IF(Sheet1!CJ341&lt;&gt;"", "A little family support", IF(Sheet1!CK341&lt;&gt;"", "A lot of family support","")))</f>
        <v/>
      </c>
      <c r="AQ341" s="45" t="str">
        <f>IF(Sheet1!CL341&lt;&gt;"", Sheet1!CL341, "")</f>
        <v/>
      </c>
      <c r="AR341" s="45" t="str">
        <f>IF(Sheet1!CM341="Y", "Yes", IF(Sheet1!CM341="N", "No",""))</f>
        <v/>
      </c>
      <c r="AS341" s="45" t="str">
        <f>IF(Sheet1!CN341&lt;&gt;"", "Boys and Girls Club was supportive", "")</f>
        <v/>
      </c>
      <c r="AT341" s="45" t="str">
        <f>IF(Sheet1!CO341&lt;&gt;"", "Supported by Reach program", "")</f>
        <v/>
      </c>
      <c r="AU341" s="45" t="str">
        <f>IF(Sheet1!CP341&lt;&gt;"", "Supported by Girls Inc", "")</f>
        <v/>
      </c>
      <c r="AV341" s="45" t="str">
        <f>IF(Sheet1!CQ341&lt;&gt;"", "Supported by sports teams", "")</f>
        <v/>
      </c>
      <c r="AW341" s="45" t="str">
        <f>IF(Sheet1!CR341&lt;&gt;"", "Supported by other groups", "")</f>
        <v/>
      </c>
      <c r="AX341" s="45" t="str">
        <f>IF(Sheet1!CS341&lt;&gt;"", Sheet1!CS341, "")</f>
        <v/>
      </c>
      <c r="AY341" s="45" t="str">
        <f>IF(Sheet1!CT341="Y", "Yes", IF(Sheet1!CT341="N", "No", ""))</f>
        <v/>
      </c>
      <c r="AZ341" s="45" t="str">
        <f>IF(Sheet1!CU341="Y", "Yes", IF(Sheet1!CU341="N", "No", ""))</f>
        <v/>
      </c>
      <c r="BA341" s="45" t="str">
        <f>IF(Sheet1!CV341&lt;&gt;"", "Yes", "")</f>
        <v/>
      </c>
      <c r="BB341" s="45" t="str">
        <f>IF(Sheet1!CW341&lt;&gt;"", "Yes", "")</f>
        <v/>
      </c>
      <c r="BC341" s="45" t="str">
        <f>IF(Sheet1!CX341&lt;&gt;"", "Yes", "")</f>
        <v/>
      </c>
      <c r="BD341" s="45" t="str">
        <f>IF(Sheet1!CY341&lt;&gt;"", "Yes", "")</f>
        <v/>
      </c>
      <c r="BE341" s="45" t="str">
        <f>IF(Sheet1!CZ341="N", "Didn't see one", IF(Sheet1!CZ341="Y", IF(Sheet1!DA341="Y", "It helped", IF(Sheet1!DA341="N", "It didn't help", "")), ""))</f>
        <v/>
      </c>
      <c r="BF341" s="45" t="str">
        <f>IF(Sheet1!DB341&lt;&gt;"", Sheet1!DB341, "")</f>
        <v/>
      </c>
      <c r="BG341" s="45" t="str">
        <f>IF(Sheet1!DC341="Y", "Yes", IF(Sheet1!DC341="N", "No", ""))</f>
        <v/>
      </c>
      <c r="BH341" s="45" t="str">
        <f>IF(Sheet1!DD341="Y", "Yes", IF(Sheet1!DD341="N", "No", ""))</f>
        <v/>
      </c>
      <c r="BI341" s="45" t="str">
        <f>IF(Sheet1!DE341&lt;&gt;"", "Before", IF(Sheet1!DF341&lt;&gt;"", "After", IF(Sheet1!DG341&lt;&gt;"", "Never in a gang","")))</f>
        <v/>
      </c>
      <c r="BJ341" s="45" t="str">
        <f>IF(Sheet1!DG341&lt;&gt;"", "", IF(Sheet1!DH341&lt;&gt;"", Sheet1!DH341, ""))</f>
        <v/>
      </c>
      <c r="BK341" s="45" t="str">
        <f>IF(Sheet1!DI341="Y", "Yes", IF(Sheet1!DI341="N", "No", ""))</f>
        <v/>
      </c>
      <c r="BL341" s="45" t="str">
        <f>IF(Sheet1!DI341="Y", IF(Sheet1!DJ341&lt;&gt;"", Sheet1!DJ341, ""), "")</f>
        <v/>
      </c>
      <c r="BM341" s="45" t="str">
        <f>IF(Sheet1!DL341&lt;&gt;"", Sheet1!DL341, "")</f>
        <v/>
      </c>
      <c r="BN341" s="45" t="str">
        <f>IF(Sheet1!DM341="Y", "Yes", IF(Sheet1!DM341="N", "No", ""))</f>
        <v/>
      </c>
    </row>
    <row r="342" spans="2:66">
      <c r="B342" s="32" t="str">
        <f>IF(Sheet1!B342="M","Male", IF(Sheet1!B342="F","Female",""))</f>
        <v/>
      </c>
      <c r="C342" s="32" t="str">
        <f>IF(Sheet1!C342&lt;&gt;"","&lt;20",IF(Sheet1!D342&lt;&gt;"","21-30",IF(Sheet1!E342&lt;&gt;"","31-40",(IF(Sheet1!F342&lt;&gt;"","41-50",IF(Sheet1!G342&lt;&gt;"","50+",""))))))</f>
        <v/>
      </c>
      <c r="D342" s="32" t="str">
        <f>IF(Sheet1!H342&lt;&gt;"","Latino",IF(Sheet1!I342&lt;&gt;"", "White", IF(Sheet1!J342&lt;&gt;"", "Asian", IF(Sheet1!K342&lt;&gt;"", "African-American",IF(Sheet1!L342&lt;&gt;"", "Other","")))))</f>
        <v/>
      </c>
      <c r="E342" s="32" t="str">
        <f>IF(Sheet1!M342="N","No",IF(Sheet1!M342="Y","Yes",""))</f>
        <v/>
      </c>
      <c r="F342" s="32" t="str">
        <f>IF(Sheet1!N342&lt;&gt;"","Primary",IF(Sheet1!O342&lt;&gt;"","Middle",IF(Sheet1!P342&lt;&gt;"","Some HS",IF(Sheet1!Q342&lt;&gt;"","HS Diploma",IF(Sheet1!R342&lt;&gt;"","Some College",IF(Sheet1!S342&lt;&gt;"","College Diploma",""))))))</f>
        <v/>
      </c>
      <c r="G342" s="32" t="str">
        <f>IF(Sheet1!U342&lt;&gt;"", "&lt;5", IF(Sheet1!V342&lt;&gt;"", "5-19", IF(Sheet1!W342&lt;&gt;"", "20-40", IF(Sheet1!X342&lt;&gt;"", "&gt;40",""))))</f>
        <v/>
      </c>
      <c r="H342" s="32" t="str">
        <f>IF(Sheet1!Y342&lt;&gt;"", "Parents", IF(Sheet1!Z342&lt;&gt;"", "Illegal Activity", IF(Sheet1!AA342&lt;&gt;"", "Gov't Support", IF(Sheet1!AB342&lt;&gt;"", "Other",""))))</f>
        <v/>
      </c>
      <c r="I342" s="32" t="str">
        <f>IF(Sheet1!AC342="Y", "Yes", IF(Sheet1!AC342="N", "No", ""))</f>
        <v/>
      </c>
      <c r="J342" s="32" t="str">
        <f>IF(Sheet1!AD342="N", "0", IF(Sheet1!AE342&lt;&gt;"", "1", IF(Sheet1!AF342&lt;&gt;"", "2-3", IF(Sheet1!AG342&lt;&gt;"", "4-6", IF(Sheet1!AH342&lt;&gt;"", "7+","")))))</f>
        <v/>
      </c>
      <c r="K342" s="32" t="str">
        <f>IF(Sheet1!AI342&lt;&gt;"", "English", IF(Sheet1!AJ342&lt;&gt;"", "Spanish", IF(Sheet1!AK342&lt;&gt;"", "Other","")))</f>
        <v/>
      </c>
      <c r="L342" s="32" t="str">
        <f>IF(Sheet1!AL342&lt;&gt;"","&lt;$20,000",IF(Sheet1!AM342&lt;&gt;"","$20-49K",IF(Sheet1!AN342&lt;&gt;"","$50-100K",IF(Sheet1!AO342&lt;&gt;"","&gt;$100K",""))))</f>
        <v/>
      </c>
      <c r="M342" s="32" t="str">
        <f>IF(Sheet1!AP342="Y", "Yes", IF(Sheet1!AP342="N", "No",""))</f>
        <v/>
      </c>
      <c r="N342" s="51" t="str">
        <f>IF(Sheet1!AQ342="Y", "Yes", IF(Sheet1!AQ342="N", "No",""))</f>
        <v/>
      </c>
      <c r="O342" s="45" t="str">
        <f>IF(Sheet1!AR342="N", 0, IF(Sheet1!AS342&lt;&gt;"", Sheet1!AS342, ""))</f>
        <v/>
      </c>
      <c r="P342" s="45" t="str">
        <f>IF(Sheet1!AT342&lt;&gt;"", "Never", IF(Sheet1!AU342&lt;&gt;"", "Sometimes", IF(Sheet1!AV342&lt;&gt;"", "Often", IF(Sheet1!AW342&lt;&gt;"", "Always",""))))</f>
        <v/>
      </c>
      <c r="Q342" s="45" t="str">
        <f>IF(Sheet1!AX342="Y", "Yes", IF(Sheet1!AX342="N", "No",""))</f>
        <v/>
      </c>
      <c r="R342" s="45" t="str">
        <f>IF(Sheet1!AY342="Y", IF(Sheet1!AZ342&lt;&gt;"", Sheet1!AZ342-Sheet1!DK342+Sheet1!DL342, ""),"")</f>
        <v/>
      </c>
      <c r="S342" s="45" t="str">
        <f>IF(Sheet1!BA342="Y", IF(Sheet1!BB342&lt;&gt;"", Sheet1!BB342-Sheet1!DK342+Sheet1!DL342, ""),"")</f>
        <v/>
      </c>
      <c r="T342" s="45" t="str">
        <f>IF(Sheet1!BC342="Y", IF(Sheet1!BD342&lt;&gt;"", Sheet1!BD342-Sheet1!DK342+Sheet1!DL342, ""),"")</f>
        <v/>
      </c>
      <c r="U342" s="45" t="str">
        <f>IF(Sheet1!BE342="Y", IF(Sheet1!BF342&lt;&gt;"", Sheet1!BF342-Sheet1!DK342+Sheet1!DL342, ""),"")</f>
        <v/>
      </c>
      <c r="V342" s="45" t="str">
        <f>IF(Sheet1!BG342&lt;&gt;"", Sheet1!BG342,"")</f>
        <v/>
      </c>
      <c r="W342" s="45" t="str">
        <f>IF(Sheet1!BH342&lt;&gt;"", Sheet1!BH342,"")</f>
        <v/>
      </c>
      <c r="X342" s="45" t="str">
        <f>IF(Sheet1!BI342&lt;&gt;"", Sheet1!BI342,"")</f>
        <v/>
      </c>
      <c r="Y342" s="45" t="str">
        <f>IF(Sheet1!BJ342="N", 0, IF(Sheet1!BK342&lt;&gt;"", Sheet1!BK342,""))</f>
        <v/>
      </c>
      <c r="Z342" s="45" t="str">
        <f>IF(Sheet1!BK342="N", 0, IF(Sheet1!BL342&lt;&gt;"", Sheet1!BL342,""))</f>
        <v/>
      </c>
      <c r="AA342" s="45" t="str">
        <f>IF(Sheet1!BN342&lt;&gt;"", Sheet1!BN342, "")</f>
        <v/>
      </c>
      <c r="AB342" s="45" t="str">
        <f>IF(Sheet1!BO342="Y", "Yes", IF(Sheet1!BO342="N", "No", IF(Sheet1!BO342="NA", "NA","")))</f>
        <v/>
      </c>
      <c r="AC342" s="45" t="str">
        <f>IF(Sheet1!BO342="N", "No", IF(Sheet1!BO342="NA", "No kids", IF(Sheet1!BP342="Y", "Enough", IF(Sheet1!BP342="N", "Not enough", ""))))</f>
        <v/>
      </c>
      <c r="AD342" s="45" t="str">
        <f>IF(Sheet1!BQ342="Y", "Yes", IF(Sheet1!BQ342="N", "No",""))</f>
        <v/>
      </c>
      <c r="AE342" s="45" t="str">
        <f>IF(Sheet1!BR342&lt;&gt;"", Sheet1!BR342, "")</f>
        <v/>
      </c>
      <c r="AF342" s="45" t="str">
        <f>IF(Sheet1!BS342&lt;&gt;"", "Yes", IF(Sheet1!BT342&lt;&gt;"", "No", IF(Sheet1!BU342&lt;&gt;"", "No surviving parent", IF(Sheet1!BV342&lt;&gt;"", "Don't know",""))))</f>
        <v/>
      </c>
      <c r="AG342" s="45" t="str">
        <f>IF(Sheet1!BW342&lt;&gt;"", "Yes", IF(Sheet1!BX342&lt;&gt;"", "No", IF(Sheet1!BY342&lt;&gt;"", "No surviving parent", IF(Sheet1!BZ342&lt;&gt;"", "Don't know",""))))</f>
        <v/>
      </c>
      <c r="AH342" s="45" t="str">
        <f>IF(Sheet1!CA342&lt;&gt;"", "Yes","")</f>
        <v/>
      </c>
      <c r="AI342" s="45" t="str">
        <f>IF(Sheet1!CB342&lt;&gt;"", "Yes","")</f>
        <v/>
      </c>
      <c r="AJ342" s="45" t="str">
        <f>IF(Sheet1!CC342&lt;&gt;"", "Yes","")</f>
        <v/>
      </c>
      <c r="AK342" s="45" t="str">
        <f>IF(Sheet1!CD342&lt;&gt;"", "Yes","")</f>
        <v/>
      </c>
      <c r="AL342" s="45" t="str">
        <f>IF(Sheet1!CE342&lt;&gt;"", "Yes","")</f>
        <v/>
      </c>
      <c r="AM342" s="45" t="str">
        <f>IF(Sheet1!CF342&lt;&gt;"", Sheet1!CF342, "")</f>
        <v/>
      </c>
      <c r="AN342" s="45" t="str">
        <f>IF(Sheet1!CG342="Y", "Yes", IF(Sheet1!CG342="N", "No",""))</f>
        <v/>
      </c>
      <c r="AO342" s="45" t="str">
        <f>IF(Sheet1!CH342&lt;&gt;"", Sheet1!CH342, "")</f>
        <v/>
      </c>
      <c r="AP342" s="45" t="str">
        <f>IF(Sheet1!CI342&lt;&gt;"", "No family support", IF(Sheet1!CJ342&lt;&gt;"", "A little family support", IF(Sheet1!CK342&lt;&gt;"", "A lot of family support","")))</f>
        <v/>
      </c>
      <c r="AQ342" s="45" t="str">
        <f>IF(Sheet1!CL342&lt;&gt;"", Sheet1!CL342, "")</f>
        <v/>
      </c>
      <c r="AR342" s="45" t="str">
        <f>IF(Sheet1!CM342="Y", "Yes", IF(Sheet1!CM342="N", "No",""))</f>
        <v/>
      </c>
      <c r="AS342" s="45" t="str">
        <f>IF(Sheet1!CN342&lt;&gt;"", "Boys and Girls Club was supportive", "")</f>
        <v/>
      </c>
      <c r="AT342" s="45" t="str">
        <f>IF(Sheet1!CO342&lt;&gt;"", "Supported by Reach program", "")</f>
        <v/>
      </c>
      <c r="AU342" s="45" t="str">
        <f>IF(Sheet1!CP342&lt;&gt;"", "Supported by Girls Inc", "")</f>
        <v/>
      </c>
      <c r="AV342" s="45" t="str">
        <f>IF(Sheet1!CQ342&lt;&gt;"", "Supported by sports teams", "")</f>
        <v/>
      </c>
      <c r="AW342" s="45" t="str">
        <f>IF(Sheet1!CR342&lt;&gt;"", "Supported by other groups", "")</f>
        <v/>
      </c>
      <c r="AX342" s="45" t="str">
        <f>IF(Sheet1!CS342&lt;&gt;"", Sheet1!CS342, "")</f>
        <v/>
      </c>
      <c r="AY342" s="45" t="str">
        <f>IF(Sheet1!CT342="Y", "Yes", IF(Sheet1!CT342="N", "No", ""))</f>
        <v/>
      </c>
      <c r="AZ342" s="45" t="str">
        <f>IF(Sheet1!CU342="Y", "Yes", IF(Sheet1!CU342="N", "No", ""))</f>
        <v/>
      </c>
      <c r="BA342" s="45" t="str">
        <f>IF(Sheet1!CV342&lt;&gt;"", "Yes", "")</f>
        <v/>
      </c>
      <c r="BB342" s="45" t="str">
        <f>IF(Sheet1!CW342&lt;&gt;"", "Yes", "")</f>
        <v/>
      </c>
      <c r="BC342" s="45" t="str">
        <f>IF(Sheet1!CX342&lt;&gt;"", "Yes", "")</f>
        <v/>
      </c>
      <c r="BD342" s="45" t="str">
        <f>IF(Sheet1!CY342&lt;&gt;"", "Yes", "")</f>
        <v/>
      </c>
      <c r="BE342" s="45" t="str">
        <f>IF(Sheet1!CZ342="N", "Didn't see one", IF(Sheet1!CZ342="Y", IF(Sheet1!DA342="Y", "It helped", IF(Sheet1!DA342="N", "It didn't help", "")), ""))</f>
        <v/>
      </c>
      <c r="BF342" s="45" t="str">
        <f>IF(Sheet1!DB342&lt;&gt;"", Sheet1!DB342, "")</f>
        <v/>
      </c>
      <c r="BG342" s="45" t="str">
        <f>IF(Sheet1!DC342="Y", "Yes", IF(Sheet1!DC342="N", "No", ""))</f>
        <v/>
      </c>
      <c r="BH342" s="45" t="str">
        <f>IF(Sheet1!DD342="Y", "Yes", IF(Sheet1!DD342="N", "No", ""))</f>
        <v/>
      </c>
      <c r="BI342" s="45" t="str">
        <f>IF(Sheet1!DE342&lt;&gt;"", "Before", IF(Sheet1!DF342&lt;&gt;"", "After", IF(Sheet1!DG342&lt;&gt;"", "Never in a gang","")))</f>
        <v/>
      </c>
      <c r="BJ342" s="45" t="str">
        <f>IF(Sheet1!DG342&lt;&gt;"", "", IF(Sheet1!DH342&lt;&gt;"", Sheet1!DH342, ""))</f>
        <v/>
      </c>
      <c r="BK342" s="45" t="str">
        <f>IF(Sheet1!DI342="Y", "Yes", IF(Sheet1!DI342="N", "No", ""))</f>
        <v/>
      </c>
      <c r="BL342" s="45" t="str">
        <f>IF(Sheet1!DI342="Y", IF(Sheet1!DJ342&lt;&gt;"", Sheet1!DJ342, ""), "")</f>
        <v/>
      </c>
      <c r="BM342" s="45" t="str">
        <f>IF(Sheet1!DL342&lt;&gt;"", Sheet1!DL342, "")</f>
        <v/>
      </c>
      <c r="BN342" s="45" t="str">
        <f>IF(Sheet1!DM342="Y", "Yes", IF(Sheet1!DM342="N", "No", ""))</f>
        <v/>
      </c>
    </row>
    <row r="343" spans="2:66">
      <c r="B343" s="32" t="str">
        <f>IF(Sheet1!B343="M","Male", IF(Sheet1!B343="F","Female",""))</f>
        <v/>
      </c>
      <c r="C343" s="32" t="str">
        <f>IF(Sheet1!C343&lt;&gt;"","&lt;20",IF(Sheet1!D343&lt;&gt;"","21-30",IF(Sheet1!E343&lt;&gt;"","31-40",(IF(Sheet1!F343&lt;&gt;"","41-50",IF(Sheet1!G343&lt;&gt;"","50+",""))))))</f>
        <v/>
      </c>
      <c r="D343" s="32" t="str">
        <f>IF(Sheet1!H343&lt;&gt;"","Latino",IF(Sheet1!I343&lt;&gt;"", "White", IF(Sheet1!J343&lt;&gt;"", "Asian", IF(Sheet1!K343&lt;&gt;"", "African-American",IF(Sheet1!L343&lt;&gt;"", "Other","")))))</f>
        <v/>
      </c>
      <c r="E343" s="32" t="str">
        <f>IF(Sheet1!M343="N","No",IF(Sheet1!M343="Y","Yes",""))</f>
        <v/>
      </c>
      <c r="F343" s="32" t="str">
        <f>IF(Sheet1!N343&lt;&gt;"","Primary",IF(Sheet1!O343&lt;&gt;"","Middle",IF(Sheet1!P343&lt;&gt;"","Some HS",IF(Sheet1!Q343&lt;&gt;"","HS Diploma",IF(Sheet1!R343&lt;&gt;"","Some College",IF(Sheet1!S343&lt;&gt;"","College Diploma",""))))))</f>
        <v/>
      </c>
      <c r="G343" s="32" t="str">
        <f>IF(Sheet1!U343&lt;&gt;"", "&lt;5", IF(Sheet1!V343&lt;&gt;"", "5-19", IF(Sheet1!W343&lt;&gt;"", "20-40", IF(Sheet1!X343&lt;&gt;"", "&gt;40",""))))</f>
        <v/>
      </c>
      <c r="H343" s="32" t="str">
        <f>IF(Sheet1!Y343&lt;&gt;"", "Parents", IF(Sheet1!Z343&lt;&gt;"", "Illegal Activity", IF(Sheet1!AA343&lt;&gt;"", "Gov't Support", IF(Sheet1!AB343&lt;&gt;"", "Other",""))))</f>
        <v/>
      </c>
      <c r="I343" s="32" t="str">
        <f>IF(Sheet1!AC343="Y", "Yes", IF(Sheet1!AC343="N", "No", ""))</f>
        <v/>
      </c>
      <c r="J343" s="32" t="str">
        <f>IF(Sheet1!AD343="N", "0", IF(Sheet1!AE343&lt;&gt;"", "1", IF(Sheet1!AF343&lt;&gt;"", "2-3", IF(Sheet1!AG343&lt;&gt;"", "4-6", IF(Sheet1!AH343&lt;&gt;"", "7+","")))))</f>
        <v/>
      </c>
      <c r="K343" s="32" t="str">
        <f>IF(Sheet1!AI343&lt;&gt;"", "English", IF(Sheet1!AJ343&lt;&gt;"", "Spanish", IF(Sheet1!AK343&lt;&gt;"", "Other","")))</f>
        <v/>
      </c>
      <c r="L343" s="32" t="str">
        <f>IF(Sheet1!AL343&lt;&gt;"","&lt;$20,000",IF(Sheet1!AM343&lt;&gt;"","$20-49K",IF(Sheet1!AN343&lt;&gt;"","$50-100K",IF(Sheet1!AO343&lt;&gt;"","&gt;$100K",""))))</f>
        <v/>
      </c>
      <c r="M343" s="32" t="str">
        <f>IF(Sheet1!AP343="Y", "Yes", IF(Sheet1!AP343="N", "No",""))</f>
        <v/>
      </c>
      <c r="N343" s="51" t="str">
        <f>IF(Sheet1!AQ343="Y", "Yes", IF(Sheet1!AQ343="N", "No",""))</f>
        <v/>
      </c>
      <c r="O343" s="45" t="str">
        <f>IF(Sheet1!AR343="N", 0, IF(Sheet1!AS343&lt;&gt;"", Sheet1!AS343, ""))</f>
        <v/>
      </c>
      <c r="P343" s="45" t="str">
        <f>IF(Sheet1!AT343&lt;&gt;"", "Never", IF(Sheet1!AU343&lt;&gt;"", "Sometimes", IF(Sheet1!AV343&lt;&gt;"", "Often", IF(Sheet1!AW343&lt;&gt;"", "Always",""))))</f>
        <v/>
      </c>
      <c r="Q343" s="45" t="str">
        <f>IF(Sheet1!AX343="Y", "Yes", IF(Sheet1!AX343="N", "No",""))</f>
        <v/>
      </c>
      <c r="R343" s="45" t="str">
        <f>IF(Sheet1!AY343="Y", IF(Sheet1!AZ343&lt;&gt;"", Sheet1!AZ343-Sheet1!DK343+Sheet1!DL343, ""),"")</f>
        <v/>
      </c>
      <c r="S343" s="45" t="str">
        <f>IF(Sheet1!BA343="Y", IF(Sheet1!BB343&lt;&gt;"", Sheet1!BB343-Sheet1!DK343+Sheet1!DL343, ""),"")</f>
        <v/>
      </c>
      <c r="T343" s="45" t="str">
        <f>IF(Sheet1!BC343="Y", IF(Sheet1!BD343&lt;&gt;"", Sheet1!BD343-Sheet1!DK343+Sheet1!DL343, ""),"")</f>
        <v/>
      </c>
      <c r="U343" s="45" t="str">
        <f>IF(Sheet1!BE343="Y", IF(Sheet1!BF343&lt;&gt;"", Sheet1!BF343-Sheet1!DK343+Sheet1!DL343, ""),"")</f>
        <v/>
      </c>
      <c r="V343" s="45" t="str">
        <f>IF(Sheet1!BG343&lt;&gt;"", Sheet1!BG343,"")</f>
        <v/>
      </c>
      <c r="W343" s="45" t="str">
        <f>IF(Sheet1!BH343&lt;&gt;"", Sheet1!BH343,"")</f>
        <v/>
      </c>
      <c r="X343" s="45" t="str">
        <f>IF(Sheet1!BI343&lt;&gt;"", Sheet1!BI343,"")</f>
        <v/>
      </c>
      <c r="Y343" s="45" t="str">
        <f>IF(Sheet1!BJ343="N", 0, IF(Sheet1!BK343&lt;&gt;"", Sheet1!BK343,""))</f>
        <v/>
      </c>
      <c r="Z343" s="45" t="str">
        <f>IF(Sheet1!BK343="N", 0, IF(Sheet1!BL343&lt;&gt;"", Sheet1!BL343,""))</f>
        <v/>
      </c>
      <c r="AA343" s="45" t="str">
        <f>IF(Sheet1!BN343&lt;&gt;"", Sheet1!BN343, "")</f>
        <v/>
      </c>
      <c r="AB343" s="45" t="str">
        <f>IF(Sheet1!BO343="Y", "Yes", IF(Sheet1!BO343="N", "No", IF(Sheet1!BO343="NA", "NA","")))</f>
        <v/>
      </c>
      <c r="AC343" s="45" t="str">
        <f>IF(Sheet1!BO343="N", "No", IF(Sheet1!BO343="NA", "No kids", IF(Sheet1!BP343="Y", "Enough", IF(Sheet1!BP343="N", "Not enough", ""))))</f>
        <v/>
      </c>
      <c r="AD343" s="45" t="str">
        <f>IF(Sheet1!BQ343="Y", "Yes", IF(Sheet1!BQ343="N", "No",""))</f>
        <v/>
      </c>
      <c r="AE343" s="45" t="str">
        <f>IF(Sheet1!BR343&lt;&gt;"", Sheet1!BR343, "")</f>
        <v/>
      </c>
      <c r="AF343" s="45" t="str">
        <f>IF(Sheet1!BS343&lt;&gt;"", "Yes", IF(Sheet1!BT343&lt;&gt;"", "No", IF(Sheet1!BU343&lt;&gt;"", "No surviving parent", IF(Sheet1!BV343&lt;&gt;"", "Don't know",""))))</f>
        <v/>
      </c>
      <c r="AG343" s="45" t="str">
        <f>IF(Sheet1!BW343&lt;&gt;"", "Yes", IF(Sheet1!BX343&lt;&gt;"", "No", IF(Sheet1!BY343&lt;&gt;"", "No surviving parent", IF(Sheet1!BZ343&lt;&gt;"", "Don't know",""))))</f>
        <v/>
      </c>
      <c r="AH343" s="45" t="str">
        <f>IF(Sheet1!CA343&lt;&gt;"", "Yes","")</f>
        <v/>
      </c>
      <c r="AI343" s="45" t="str">
        <f>IF(Sheet1!CB343&lt;&gt;"", "Yes","")</f>
        <v/>
      </c>
      <c r="AJ343" s="45" t="str">
        <f>IF(Sheet1!CC343&lt;&gt;"", "Yes","")</f>
        <v/>
      </c>
      <c r="AK343" s="45" t="str">
        <f>IF(Sheet1!CD343&lt;&gt;"", "Yes","")</f>
        <v/>
      </c>
      <c r="AL343" s="45" t="str">
        <f>IF(Sheet1!CE343&lt;&gt;"", "Yes","")</f>
        <v/>
      </c>
      <c r="AM343" s="45" t="str">
        <f>IF(Sheet1!CF343&lt;&gt;"", Sheet1!CF343, "")</f>
        <v/>
      </c>
      <c r="AN343" s="45" t="str">
        <f>IF(Sheet1!CG343="Y", "Yes", IF(Sheet1!CG343="N", "No",""))</f>
        <v/>
      </c>
      <c r="AO343" s="45" t="str">
        <f>IF(Sheet1!CH343&lt;&gt;"", Sheet1!CH343, "")</f>
        <v/>
      </c>
      <c r="AP343" s="45" t="str">
        <f>IF(Sheet1!CI343&lt;&gt;"", "No family support", IF(Sheet1!CJ343&lt;&gt;"", "A little family support", IF(Sheet1!CK343&lt;&gt;"", "A lot of family support","")))</f>
        <v/>
      </c>
      <c r="AQ343" s="45" t="str">
        <f>IF(Sheet1!CL343&lt;&gt;"", Sheet1!CL343, "")</f>
        <v/>
      </c>
      <c r="AR343" s="45" t="str">
        <f>IF(Sheet1!CM343="Y", "Yes", IF(Sheet1!CM343="N", "No",""))</f>
        <v/>
      </c>
      <c r="AS343" s="45" t="str">
        <f>IF(Sheet1!CN343&lt;&gt;"", "Boys and Girls Club was supportive", "")</f>
        <v/>
      </c>
      <c r="AT343" s="45" t="str">
        <f>IF(Sheet1!CO343&lt;&gt;"", "Supported by Reach program", "")</f>
        <v/>
      </c>
      <c r="AU343" s="45" t="str">
        <f>IF(Sheet1!CP343&lt;&gt;"", "Supported by Girls Inc", "")</f>
        <v/>
      </c>
      <c r="AV343" s="45" t="str">
        <f>IF(Sheet1!CQ343&lt;&gt;"", "Supported by sports teams", "")</f>
        <v/>
      </c>
      <c r="AW343" s="45" t="str">
        <f>IF(Sheet1!CR343&lt;&gt;"", "Supported by other groups", "")</f>
        <v/>
      </c>
      <c r="AX343" s="45" t="str">
        <f>IF(Sheet1!CS343&lt;&gt;"", Sheet1!CS343, "")</f>
        <v/>
      </c>
      <c r="AY343" s="45" t="str">
        <f>IF(Sheet1!CT343="Y", "Yes", IF(Sheet1!CT343="N", "No", ""))</f>
        <v/>
      </c>
      <c r="AZ343" s="45" t="str">
        <f>IF(Sheet1!CU343="Y", "Yes", IF(Sheet1!CU343="N", "No", ""))</f>
        <v/>
      </c>
      <c r="BA343" s="45" t="str">
        <f>IF(Sheet1!CV343&lt;&gt;"", "Yes", "")</f>
        <v/>
      </c>
      <c r="BB343" s="45" t="str">
        <f>IF(Sheet1!CW343&lt;&gt;"", "Yes", "")</f>
        <v/>
      </c>
      <c r="BC343" s="45" t="str">
        <f>IF(Sheet1!CX343&lt;&gt;"", "Yes", "")</f>
        <v/>
      </c>
      <c r="BD343" s="45" t="str">
        <f>IF(Sheet1!CY343&lt;&gt;"", "Yes", "")</f>
        <v/>
      </c>
      <c r="BE343" s="45" t="str">
        <f>IF(Sheet1!CZ343="N", "Didn't see one", IF(Sheet1!CZ343="Y", IF(Sheet1!DA343="Y", "It helped", IF(Sheet1!DA343="N", "It didn't help", "")), ""))</f>
        <v/>
      </c>
      <c r="BF343" s="45" t="str">
        <f>IF(Sheet1!DB343&lt;&gt;"", Sheet1!DB343, "")</f>
        <v/>
      </c>
      <c r="BG343" s="45" t="str">
        <f>IF(Sheet1!DC343="Y", "Yes", IF(Sheet1!DC343="N", "No", ""))</f>
        <v/>
      </c>
      <c r="BH343" s="45" t="str">
        <f>IF(Sheet1!DD343="Y", "Yes", IF(Sheet1!DD343="N", "No", ""))</f>
        <v/>
      </c>
      <c r="BI343" s="45" t="str">
        <f>IF(Sheet1!DE343&lt;&gt;"", "Before", IF(Sheet1!DF343&lt;&gt;"", "After", IF(Sheet1!DG343&lt;&gt;"", "Never in a gang","")))</f>
        <v/>
      </c>
      <c r="BJ343" s="45" t="str">
        <f>IF(Sheet1!DG343&lt;&gt;"", "", IF(Sheet1!DH343&lt;&gt;"", Sheet1!DH343, ""))</f>
        <v/>
      </c>
      <c r="BK343" s="45" t="str">
        <f>IF(Sheet1!DI343="Y", "Yes", IF(Sheet1!DI343="N", "No", ""))</f>
        <v/>
      </c>
      <c r="BL343" s="45" t="str">
        <f>IF(Sheet1!DI343="Y", IF(Sheet1!DJ343&lt;&gt;"", Sheet1!DJ343, ""), "")</f>
        <v/>
      </c>
      <c r="BM343" s="45" t="str">
        <f>IF(Sheet1!DL343&lt;&gt;"", Sheet1!DL343, "")</f>
        <v/>
      </c>
      <c r="BN343" s="45" t="str">
        <f>IF(Sheet1!DM343="Y", "Yes", IF(Sheet1!DM343="N", "No", ""))</f>
        <v/>
      </c>
    </row>
    <row r="344" spans="2:66">
      <c r="B344" s="32" t="str">
        <f>IF(Sheet1!B344="M","Male", IF(Sheet1!B344="F","Female",""))</f>
        <v/>
      </c>
      <c r="C344" s="32" t="str">
        <f>IF(Sheet1!C344&lt;&gt;"","&lt;20",IF(Sheet1!D344&lt;&gt;"","21-30",IF(Sheet1!E344&lt;&gt;"","31-40",(IF(Sheet1!F344&lt;&gt;"","41-50",IF(Sheet1!G344&lt;&gt;"","50+",""))))))</f>
        <v/>
      </c>
      <c r="D344" s="32" t="str">
        <f>IF(Sheet1!H344&lt;&gt;"","Latino",IF(Sheet1!I344&lt;&gt;"", "White", IF(Sheet1!J344&lt;&gt;"", "Asian", IF(Sheet1!K344&lt;&gt;"", "African-American",IF(Sheet1!L344&lt;&gt;"", "Other","")))))</f>
        <v/>
      </c>
      <c r="E344" s="32" t="str">
        <f>IF(Sheet1!M344="N","No",IF(Sheet1!M344="Y","Yes",""))</f>
        <v/>
      </c>
      <c r="F344" s="32" t="str">
        <f>IF(Sheet1!N344&lt;&gt;"","Primary",IF(Sheet1!O344&lt;&gt;"","Middle",IF(Sheet1!P344&lt;&gt;"","Some HS",IF(Sheet1!Q344&lt;&gt;"","HS Diploma",IF(Sheet1!R344&lt;&gt;"","Some College",IF(Sheet1!S344&lt;&gt;"","College Diploma",""))))))</f>
        <v/>
      </c>
      <c r="G344" s="32" t="str">
        <f>IF(Sheet1!U344&lt;&gt;"", "&lt;5", IF(Sheet1!V344&lt;&gt;"", "5-19", IF(Sheet1!W344&lt;&gt;"", "20-40", IF(Sheet1!X344&lt;&gt;"", "&gt;40",""))))</f>
        <v/>
      </c>
      <c r="H344" s="32" t="str">
        <f>IF(Sheet1!Y344&lt;&gt;"", "Parents", IF(Sheet1!Z344&lt;&gt;"", "Illegal Activity", IF(Sheet1!AA344&lt;&gt;"", "Gov't Support", IF(Sheet1!AB344&lt;&gt;"", "Other",""))))</f>
        <v/>
      </c>
      <c r="I344" s="32" t="str">
        <f>IF(Sheet1!AC344="Y", "Yes", IF(Sheet1!AC344="N", "No", ""))</f>
        <v/>
      </c>
      <c r="J344" s="32" t="str">
        <f>IF(Sheet1!AD344="N", "0", IF(Sheet1!AE344&lt;&gt;"", "1", IF(Sheet1!AF344&lt;&gt;"", "2-3", IF(Sheet1!AG344&lt;&gt;"", "4-6", IF(Sheet1!AH344&lt;&gt;"", "7+","")))))</f>
        <v/>
      </c>
      <c r="K344" s="32" t="str">
        <f>IF(Sheet1!AI344&lt;&gt;"", "English", IF(Sheet1!AJ344&lt;&gt;"", "Spanish", IF(Sheet1!AK344&lt;&gt;"", "Other","")))</f>
        <v/>
      </c>
      <c r="L344" s="32" t="str">
        <f>IF(Sheet1!AL344&lt;&gt;"","&lt;$20,000",IF(Sheet1!AM344&lt;&gt;"","$20-49K",IF(Sheet1!AN344&lt;&gt;"","$50-100K",IF(Sheet1!AO344&lt;&gt;"","&gt;$100K",""))))</f>
        <v/>
      </c>
      <c r="M344" s="32" t="str">
        <f>IF(Sheet1!AP344="Y", "Yes", IF(Sheet1!AP344="N", "No",""))</f>
        <v/>
      </c>
      <c r="N344" s="51" t="str">
        <f>IF(Sheet1!AQ344="Y", "Yes", IF(Sheet1!AQ344="N", "No",""))</f>
        <v/>
      </c>
      <c r="O344" s="45" t="str">
        <f>IF(Sheet1!AR344="N", 0, IF(Sheet1!AS344&lt;&gt;"", Sheet1!AS344, ""))</f>
        <v/>
      </c>
      <c r="P344" s="45" t="str">
        <f>IF(Sheet1!AT344&lt;&gt;"", "Never", IF(Sheet1!AU344&lt;&gt;"", "Sometimes", IF(Sheet1!AV344&lt;&gt;"", "Often", IF(Sheet1!AW344&lt;&gt;"", "Always",""))))</f>
        <v/>
      </c>
      <c r="Q344" s="45" t="str">
        <f>IF(Sheet1!AX344="Y", "Yes", IF(Sheet1!AX344="N", "No",""))</f>
        <v/>
      </c>
      <c r="R344" s="45" t="str">
        <f>IF(Sheet1!AY344="Y", IF(Sheet1!AZ344&lt;&gt;"", Sheet1!AZ344-Sheet1!DK344+Sheet1!DL344, ""),"")</f>
        <v/>
      </c>
      <c r="S344" s="45" t="str">
        <f>IF(Sheet1!BA344="Y", IF(Sheet1!BB344&lt;&gt;"", Sheet1!BB344-Sheet1!DK344+Sheet1!DL344, ""),"")</f>
        <v/>
      </c>
      <c r="T344" s="45" t="str">
        <f>IF(Sheet1!BC344="Y", IF(Sheet1!BD344&lt;&gt;"", Sheet1!BD344-Sheet1!DK344+Sheet1!DL344, ""),"")</f>
        <v/>
      </c>
      <c r="U344" s="45" t="str">
        <f>IF(Sheet1!BE344="Y", IF(Sheet1!BF344&lt;&gt;"", Sheet1!BF344-Sheet1!DK344+Sheet1!DL344, ""),"")</f>
        <v/>
      </c>
      <c r="V344" s="45" t="str">
        <f>IF(Sheet1!BG344&lt;&gt;"", Sheet1!BG344,"")</f>
        <v/>
      </c>
      <c r="W344" s="45" t="str">
        <f>IF(Sheet1!BH344&lt;&gt;"", Sheet1!BH344,"")</f>
        <v/>
      </c>
      <c r="X344" s="45" t="str">
        <f>IF(Sheet1!BI344&lt;&gt;"", Sheet1!BI344,"")</f>
        <v/>
      </c>
      <c r="Y344" s="45" t="str">
        <f>IF(Sheet1!BJ344="N", 0, IF(Sheet1!BK344&lt;&gt;"", Sheet1!BK344,""))</f>
        <v/>
      </c>
      <c r="Z344" s="45" t="str">
        <f>IF(Sheet1!BK344="N", 0, IF(Sheet1!BL344&lt;&gt;"", Sheet1!BL344,""))</f>
        <v/>
      </c>
      <c r="AA344" s="45" t="str">
        <f>IF(Sheet1!BN344&lt;&gt;"", Sheet1!BN344, "")</f>
        <v/>
      </c>
      <c r="AB344" s="45" t="str">
        <f>IF(Sheet1!BO344="Y", "Yes", IF(Sheet1!BO344="N", "No", IF(Sheet1!BO344="NA", "NA","")))</f>
        <v/>
      </c>
      <c r="AC344" s="45" t="str">
        <f>IF(Sheet1!BO344="N", "No", IF(Sheet1!BO344="NA", "No kids", IF(Sheet1!BP344="Y", "Enough", IF(Sheet1!BP344="N", "Not enough", ""))))</f>
        <v/>
      </c>
      <c r="AD344" s="45" t="str">
        <f>IF(Sheet1!BQ344="Y", "Yes", IF(Sheet1!BQ344="N", "No",""))</f>
        <v/>
      </c>
      <c r="AE344" s="45" t="str">
        <f>IF(Sheet1!BR344&lt;&gt;"", Sheet1!BR344, "")</f>
        <v/>
      </c>
      <c r="AF344" s="45" t="str">
        <f>IF(Sheet1!BS344&lt;&gt;"", "Yes", IF(Sheet1!BT344&lt;&gt;"", "No", IF(Sheet1!BU344&lt;&gt;"", "No surviving parent", IF(Sheet1!BV344&lt;&gt;"", "Don't know",""))))</f>
        <v/>
      </c>
      <c r="AG344" s="45" t="str">
        <f>IF(Sheet1!BW344&lt;&gt;"", "Yes", IF(Sheet1!BX344&lt;&gt;"", "No", IF(Sheet1!BY344&lt;&gt;"", "No surviving parent", IF(Sheet1!BZ344&lt;&gt;"", "Don't know",""))))</f>
        <v/>
      </c>
      <c r="AH344" s="45" t="str">
        <f>IF(Sheet1!CA344&lt;&gt;"", "Yes","")</f>
        <v/>
      </c>
      <c r="AI344" s="45" t="str">
        <f>IF(Sheet1!CB344&lt;&gt;"", "Yes","")</f>
        <v/>
      </c>
      <c r="AJ344" s="45" t="str">
        <f>IF(Sheet1!CC344&lt;&gt;"", "Yes","")</f>
        <v/>
      </c>
      <c r="AK344" s="45" t="str">
        <f>IF(Sheet1!CD344&lt;&gt;"", "Yes","")</f>
        <v/>
      </c>
      <c r="AL344" s="45" t="str">
        <f>IF(Sheet1!CE344&lt;&gt;"", "Yes","")</f>
        <v/>
      </c>
      <c r="AM344" s="45" t="str">
        <f>IF(Sheet1!CF344&lt;&gt;"", Sheet1!CF344, "")</f>
        <v/>
      </c>
      <c r="AN344" s="45" t="str">
        <f>IF(Sheet1!CG344="Y", "Yes", IF(Sheet1!CG344="N", "No",""))</f>
        <v/>
      </c>
      <c r="AO344" s="45" t="str">
        <f>IF(Sheet1!CH344&lt;&gt;"", Sheet1!CH344, "")</f>
        <v/>
      </c>
      <c r="AP344" s="45" t="str">
        <f>IF(Sheet1!CI344&lt;&gt;"", "No family support", IF(Sheet1!CJ344&lt;&gt;"", "A little family support", IF(Sheet1!CK344&lt;&gt;"", "A lot of family support","")))</f>
        <v/>
      </c>
      <c r="AQ344" s="45" t="str">
        <f>IF(Sheet1!CL344&lt;&gt;"", Sheet1!CL344, "")</f>
        <v/>
      </c>
      <c r="AR344" s="45" t="str">
        <f>IF(Sheet1!CM344="Y", "Yes", IF(Sheet1!CM344="N", "No",""))</f>
        <v/>
      </c>
      <c r="AS344" s="45" t="str">
        <f>IF(Sheet1!CN344&lt;&gt;"", "Boys and Girls Club was supportive", "")</f>
        <v/>
      </c>
      <c r="AT344" s="45" t="str">
        <f>IF(Sheet1!CO344&lt;&gt;"", "Supported by Reach program", "")</f>
        <v/>
      </c>
      <c r="AU344" s="45" t="str">
        <f>IF(Sheet1!CP344&lt;&gt;"", "Supported by Girls Inc", "")</f>
        <v/>
      </c>
      <c r="AV344" s="45" t="str">
        <f>IF(Sheet1!CQ344&lt;&gt;"", "Supported by sports teams", "")</f>
        <v/>
      </c>
      <c r="AW344" s="45" t="str">
        <f>IF(Sheet1!CR344&lt;&gt;"", "Supported by other groups", "")</f>
        <v/>
      </c>
      <c r="AX344" s="45" t="str">
        <f>IF(Sheet1!CS344&lt;&gt;"", Sheet1!CS344, "")</f>
        <v/>
      </c>
      <c r="AY344" s="45" t="str">
        <f>IF(Sheet1!CT344="Y", "Yes", IF(Sheet1!CT344="N", "No", ""))</f>
        <v/>
      </c>
      <c r="AZ344" s="45" t="str">
        <f>IF(Sheet1!CU344="Y", "Yes", IF(Sheet1!CU344="N", "No", ""))</f>
        <v/>
      </c>
      <c r="BA344" s="45" t="str">
        <f>IF(Sheet1!CV344&lt;&gt;"", "Yes", "")</f>
        <v/>
      </c>
      <c r="BB344" s="45" t="str">
        <f>IF(Sheet1!CW344&lt;&gt;"", "Yes", "")</f>
        <v/>
      </c>
      <c r="BC344" s="45" t="str">
        <f>IF(Sheet1!CX344&lt;&gt;"", "Yes", "")</f>
        <v/>
      </c>
      <c r="BD344" s="45" t="str">
        <f>IF(Sheet1!CY344&lt;&gt;"", "Yes", "")</f>
        <v/>
      </c>
      <c r="BE344" s="45" t="str">
        <f>IF(Sheet1!CZ344="N", "Didn't see one", IF(Sheet1!CZ344="Y", IF(Sheet1!DA344="Y", "It helped", IF(Sheet1!DA344="N", "It didn't help", "")), ""))</f>
        <v/>
      </c>
      <c r="BF344" s="45" t="str">
        <f>IF(Sheet1!DB344&lt;&gt;"", Sheet1!DB344, "")</f>
        <v/>
      </c>
      <c r="BG344" s="45" t="str">
        <f>IF(Sheet1!DC344="Y", "Yes", IF(Sheet1!DC344="N", "No", ""))</f>
        <v/>
      </c>
      <c r="BH344" s="45" t="str">
        <f>IF(Sheet1!DD344="Y", "Yes", IF(Sheet1!DD344="N", "No", ""))</f>
        <v/>
      </c>
      <c r="BI344" s="45" t="str">
        <f>IF(Sheet1!DE344&lt;&gt;"", "Before", IF(Sheet1!DF344&lt;&gt;"", "After", IF(Sheet1!DG344&lt;&gt;"", "Never in a gang","")))</f>
        <v/>
      </c>
      <c r="BJ344" s="45" t="str">
        <f>IF(Sheet1!DG344&lt;&gt;"", "", IF(Sheet1!DH344&lt;&gt;"", Sheet1!DH344, ""))</f>
        <v/>
      </c>
      <c r="BK344" s="45" t="str">
        <f>IF(Sheet1!DI344="Y", "Yes", IF(Sheet1!DI344="N", "No", ""))</f>
        <v/>
      </c>
      <c r="BL344" s="45" t="str">
        <f>IF(Sheet1!DI344="Y", IF(Sheet1!DJ344&lt;&gt;"", Sheet1!DJ344, ""), "")</f>
        <v/>
      </c>
      <c r="BM344" s="45" t="str">
        <f>IF(Sheet1!DL344&lt;&gt;"", Sheet1!DL344, "")</f>
        <v/>
      </c>
      <c r="BN344" s="45" t="str">
        <f>IF(Sheet1!DM344="Y", "Yes", IF(Sheet1!DM344="N", "No", ""))</f>
        <v/>
      </c>
    </row>
    <row r="345" spans="2:66">
      <c r="B345" s="32" t="str">
        <f>IF(Sheet1!B345="M","Male", IF(Sheet1!B345="F","Female",""))</f>
        <v/>
      </c>
      <c r="C345" s="32" t="str">
        <f>IF(Sheet1!C345&lt;&gt;"","&lt;20",IF(Sheet1!D345&lt;&gt;"","21-30",IF(Sheet1!E345&lt;&gt;"","31-40",(IF(Sheet1!F345&lt;&gt;"","41-50",IF(Sheet1!G345&lt;&gt;"","50+",""))))))</f>
        <v/>
      </c>
      <c r="D345" s="32" t="str">
        <f>IF(Sheet1!H345&lt;&gt;"","Latino",IF(Sheet1!I345&lt;&gt;"", "White", IF(Sheet1!J345&lt;&gt;"", "Asian", IF(Sheet1!K345&lt;&gt;"", "African-American",IF(Sheet1!L345&lt;&gt;"", "Other","")))))</f>
        <v/>
      </c>
      <c r="E345" s="32" t="str">
        <f>IF(Sheet1!M345="N","No",IF(Sheet1!M345="Y","Yes",""))</f>
        <v/>
      </c>
      <c r="F345" s="32" t="str">
        <f>IF(Sheet1!N345&lt;&gt;"","Primary",IF(Sheet1!O345&lt;&gt;"","Middle",IF(Sheet1!P345&lt;&gt;"","Some HS",IF(Sheet1!Q345&lt;&gt;"","HS Diploma",IF(Sheet1!R345&lt;&gt;"","Some College",IF(Sheet1!S345&lt;&gt;"","College Diploma",""))))))</f>
        <v/>
      </c>
      <c r="G345" s="32" t="str">
        <f>IF(Sheet1!U345&lt;&gt;"", "&lt;5", IF(Sheet1!V345&lt;&gt;"", "5-19", IF(Sheet1!W345&lt;&gt;"", "20-40", IF(Sheet1!X345&lt;&gt;"", "&gt;40",""))))</f>
        <v/>
      </c>
      <c r="H345" s="32" t="str">
        <f>IF(Sheet1!Y345&lt;&gt;"", "Parents", IF(Sheet1!Z345&lt;&gt;"", "Illegal Activity", IF(Sheet1!AA345&lt;&gt;"", "Gov't Support", IF(Sheet1!AB345&lt;&gt;"", "Other",""))))</f>
        <v/>
      </c>
      <c r="I345" s="32" t="str">
        <f>IF(Sheet1!AC345="Y", "Yes", IF(Sheet1!AC345="N", "No", ""))</f>
        <v/>
      </c>
      <c r="J345" s="32" t="str">
        <f>IF(Sheet1!AD345="N", "0", IF(Sheet1!AE345&lt;&gt;"", "1", IF(Sheet1!AF345&lt;&gt;"", "2-3", IF(Sheet1!AG345&lt;&gt;"", "4-6", IF(Sheet1!AH345&lt;&gt;"", "7+","")))))</f>
        <v/>
      </c>
      <c r="K345" s="32" t="str">
        <f>IF(Sheet1!AI345&lt;&gt;"", "English", IF(Sheet1!AJ345&lt;&gt;"", "Spanish", IF(Sheet1!AK345&lt;&gt;"", "Other","")))</f>
        <v/>
      </c>
      <c r="L345" s="32" t="str">
        <f>IF(Sheet1!AL345&lt;&gt;"","&lt;$20,000",IF(Sheet1!AM345&lt;&gt;"","$20-49K",IF(Sheet1!AN345&lt;&gt;"","$50-100K",IF(Sheet1!AO345&lt;&gt;"","&gt;$100K",""))))</f>
        <v/>
      </c>
      <c r="M345" s="32" t="str">
        <f>IF(Sheet1!AP345="Y", "Yes", IF(Sheet1!AP345="N", "No",""))</f>
        <v/>
      </c>
      <c r="N345" s="51" t="str">
        <f>IF(Sheet1!AQ345="Y", "Yes", IF(Sheet1!AQ345="N", "No",""))</f>
        <v/>
      </c>
      <c r="O345" s="45" t="str">
        <f>IF(Sheet1!AR345="N", 0, IF(Sheet1!AS345&lt;&gt;"", Sheet1!AS345, ""))</f>
        <v/>
      </c>
      <c r="P345" s="45" t="str">
        <f>IF(Sheet1!AT345&lt;&gt;"", "Never", IF(Sheet1!AU345&lt;&gt;"", "Sometimes", IF(Sheet1!AV345&lt;&gt;"", "Often", IF(Sheet1!AW345&lt;&gt;"", "Always",""))))</f>
        <v/>
      </c>
      <c r="Q345" s="45" t="str">
        <f>IF(Sheet1!AX345="Y", "Yes", IF(Sheet1!AX345="N", "No",""))</f>
        <v/>
      </c>
      <c r="R345" s="45" t="str">
        <f>IF(Sheet1!AY345="Y", IF(Sheet1!AZ345&lt;&gt;"", Sheet1!AZ345-Sheet1!DK345+Sheet1!DL345, ""),"")</f>
        <v/>
      </c>
      <c r="S345" s="45" t="str">
        <f>IF(Sheet1!BA345="Y", IF(Sheet1!BB345&lt;&gt;"", Sheet1!BB345-Sheet1!DK345+Sheet1!DL345, ""),"")</f>
        <v/>
      </c>
      <c r="T345" s="45" t="str">
        <f>IF(Sheet1!BC345="Y", IF(Sheet1!BD345&lt;&gt;"", Sheet1!BD345-Sheet1!DK345+Sheet1!DL345, ""),"")</f>
        <v/>
      </c>
      <c r="U345" s="45" t="str">
        <f>IF(Sheet1!BE345="Y", IF(Sheet1!BF345&lt;&gt;"", Sheet1!BF345-Sheet1!DK345+Sheet1!DL345, ""),"")</f>
        <v/>
      </c>
      <c r="V345" s="45" t="str">
        <f>IF(Sheet1!BG345&lt;&gt;"", Sheet1!BG345,"")</f>
        <v/>
      </c>
      <c r="W345" s="45" t="str">
        <f>IF(Sheet1!BH345&lt;&gt;"", Sheet1!BH345,"")</f>
        <v/>
      </c>
      <c r="X345" s="45" t="str">
        <f>IF(Sheet1!BI345&lt;&gt;"", Sheet1!BI345,"")</f>
        <v/>
      </c>
      <c r="Y345" s="45" t="str">
        <f>IF(Sheet1!BJ345="N", 0, IF(Sheet1!BK345&lt;&gt;"", Sheet1!BK345,""))</f>
        <v/>
      </c>
      <c r="Z345" s="45" t="str">
        <f>IF(Sheet1!BK345="N", 0, IF(Sheet1!BL345&lt;&gt;"", Sheet1!BL345,""))</f>
        <v/>
      </c>
      <c r="AA345" s="45" t="str">
        <f>IF(Sheet1!BN345&lt;&gt;"", Sheet1!BN345, "")</f>
        <v/>
      </c>
      <c r="AB345" s="45" t="str">
        <f>IF(Sheet1!BO345="Y", "Yes", IF(Sheet1!BO345="N", "No", IF(Sheet1!BO345="NA", "NA","")))</f>
        <v/>
      </c>
      <c r="AC345" s="45" t="str">
        <f>IF(Sheet1!BO345="N", "No", IF(Sheet1!BO345="NA", "No kids", IF(Sheet1!BP345="Y", "Enough", IF(Sheet1!BP345="N", "Not enough", ""))))</f>
        <v/>
      </c>
      <c r="AD345" s="45" t="str">
        <f>IF(Sheet1!BQ345="Y", "Yes", IF(Sheet1!BQ345="N", "No",""))</f>
        <v/>
      </c>
      <c r="AE345" s="45" t="str">
        <f>IF(Sheet1!BR345&lt;&gt;"", Sheet1!BR345, "")</f>
        <v/>
      </c>
      <c r="AF345" s="45" t="str">
        <f>IF(Sheet1!BS345&lt;&gt;"", "Yes", IF(Sheet1!BT345&lt;&gt;"", "No", IF(Sheet1!BU345&lt;&gt;"", "No surviving parent", IF(Sheet1!BV345&lt;&gt;"", "Don't know",""))))</f>
        <v/>
      </c>
      <c r="AG345" s="45" t="str">
        <f>IF(Sheet1!BW345&lt;&gt;"", "Yes", IF(Sheet1!BX345&lt;&gt;"", "No", IF(Sheet1!BY345&lt;&gt;"", "No surviving parent", IF(Sheet1!BZ345&lt;&gt;"", "Don't know",""))))</f>
        <v/>
      </c>
      <c r="AH345" s="45" t="str">
        <f>IF(Sheet1!CA345&lt;&gt;"", "Yes","")</f>
        <v/>
      </c>
      <c r="AI345" s="45" t="str">
        <f>IF(Sheet1!CB345&lt;&gt;"", "Yes","")</f>
        <v/>
      </c>
      <c r="AJ345" s="45" t="str">
        <f>IF(Sheet1!CC345&lt;&gt;"", "Yes","")</f>
        <v/>
      </c>
      <c r="AK345" s="45" t="str">
        <f>IF(Sheet1!CD345&lt;&gt;"", "Yes","")</f>
        <v/>
      </c>
      <c r="AL345" s="45" t="str">
        <f>IF(Sheet1!CE345&lt;&gt;"", "Yes","")</f>
        <v/>
      </c>
      <c r="AM345" s="45" t="str">
        <f>IF(Sheet1!CF345&lt;&gt;"", Sheet1!CF345, "")</f>
        <v/>
      </c>
      <c r="AN345" s="45" t="str">
        <f>IF(Sheet1!CG345="Y", "Yes", IF(Sheet1!CG345="N", "No",""))</f>
        <v/>
      </c>
      <c r="AO345" s="45" t="str">
        <f>IF(Sheet1!CH345&lt;&gt;"", Sheet1!CH345, "")</f>
        <v/>
      </c>
      <c r="AP345" s="45" t="str">
        <f>IF(Sheet1!CI345&lt;&gt;"", "No family support", IF(Sheet1!CJ345&lt;&gt;"", "A little family support", IF(Sheet1!CK345&lt;&gt;"", "A lot of family support","")))</f>
        <v/>
      </c>
      <c r="AQ345" s="45" t="str">
        <f>IF(Sheet1!CL345&lt;&gt;"", Sheet1!CL345, "")</f>
        <v/>
      </c>
      <c r="AR345" s="45" t="str">
        <f>IF(Sheet1!CM345="Y", "Yes", IF(Sheet1!CM345="N", "No",""))</f>
        <v/>
      </c>
      <c r="AS345" s="45" t="str">
        <f>IF(Sheet1!CN345&lt;&gt;"", "Boys and Girls Club was supportive", "")</f>
        <v/>
      </c>
      <c r="AT345" s="45" t="str">
        <f>IF(Sheet1!CO345&lt;&gt;"", "Supported by Reach program", "")</f>
        <v/>
      </c>
      <c r="AU345" s="45" t="str">
        <f>IF(Sheet1!CP345&lt;&gt;"", "Supported by Girls Inc", "")</f>
        <v/>
      </c>
      <c r="AV345" s="45" t="str">
        <f>IF(Sheet1!CQ345&lt;&gt;"", "Supported by sports teams", "")</f>
        <v/>
      </c>
      <c r="AW345" s="45" t="str">
        <f>IF(Sheet1!CR345&lt;&gt;"", "Supported by other groups", "")</f>
        <v/>
      </c>
      <c r="AX345" s="45" t="str">
        <f>IF(Sheet1!CS345&lt;&gt;"", Sheet1!CS345, "")</f>
        <v/>
      </c>
      <c r="AY345" s="45" t="str">
        <f>IF(Sheet1!CT345="Y", "Yes", IF(Sheet1!CT345="N", "No", ""))</f>
        <v/>
      </c>
      <c r="AZ345" s="45" t="str">
        <f>IF(Sheet1!CU345="Y", "Yes", IF(Sheet1!CU345="N", "No", ""))</f>
        <v/>
      </c>
      <c r="BA345" s="45" t="str">
        <f>IF(Sheet1!CV345&lt;&gt;"", "Yes", "")</f>
        <v/>
      </c>
      <c r="BB345" s="45" t="str">
        <f>IF(Sheet1!CW345&lt;&gt;"", "Yes", "")</f>
        <v/>
      </c>
      <c r="BC345" s="45" t="str">
        <f>IF(Sheet1!CX345&lt;&gt;"", "Yes", "")</f>
        <v/>
      </c>
      <c r="BD345" s="45" t="str">
        <f>IF(Sheet1!CY345&lt;&gt;"", "Yes", "")</f>
        <v/>
      </c>
      <c r="BE345" s="45" t="str">
        <f>IF(Sheet1!CZ345="N", "Didn't see one", IF(Sheet1!CZ345="Y", IF(Sheet1!DA345="Y", "It helped", IF(Sheet1!DA345="N", "It didn't help", "")), ""))</f>
        <v/>
      </c>
      <c r="BF345" s="45" t="str">
        <f>IF(Sheet1!DB345&lt;&gt;"", Sheet1!DB345, "")</f>
        <v/>
      </c>
      <c r="BG345" s="45" t="str">
        <f>IF(Sheet1!DC345="Y", "Yes", IF(Sheet1!DC345="N", "No", ""))</f>
        <v/>
      </c>
      <c r="BH345" s="45" t="str">
        <f>IF(Sheet1!DD345="Y", "Yes", IF(Sheet1!DD345="N", "No", ""))</f>
        <v/>
      </c>
      <c r="BI345" s="45" t="str">
        <f>IF(Sheet1!DE345&lt;&gt;"", "Before", IF(Sheet1!DF345&lt;&gt;"", "After", IF(Sheet1!DG345&lt;&gt;"", "Never in a gang","")))</f>
        <v/>
      </c>
      <c r="BJ345" s="45" t="str">
        <f>IF(Sheet1!DG345&lt;&gt;"", "", IF(Sheet1!DH345&lt;&gt;"", Sheet1!DH345, ""))</f>
        <v/>
      </c>
      <c r="BK345" s="45" t="str">
        <f>IF(Sheet1!DI345="Y", "Yes", IF(Sheet1!DI345="N", "No", ""))</f>
        <v/>
      </c>
      <c r="BL345" s="45" t="str">
        <f>IF(Sheet1!DI345="Y", IF(Sheet1!DJ345&lt;&gt;"", Sheet1!DJ345, ""), "")</f>
        <v/>
      </c>
      <c r="BM345" s="45" t="str">
        <f>IF(Sheet1!DL345&lt;&gt;"", Sheet1!DL345, "")</f>
        <v/>
      </c>
      <c r="BN345" s="45" t="str">
        <f>IF(Sheet1!DM345="Y", "Yes", IF(Sheet1!DM345="N", "No", ""))</f>
        <v/>
      </c>
    </row>
    <row r="346" spans="2:66">
      <c r="B346" s="32" t="str">
        <f>IF(Sheet1!B346="M","Male", IF(Sheet1!B346="F","Female",""))</f>
        <v/>
      </c>
      <c r="C346" s="32" t="str">
        <f>IF(Sheet1!C346&lt;&gt;"","&lt;20",IF(Sheet1!D346&lt;&gt;"","21-30",IF(Sheet1!E346&lt;&gt;"","31-40",(IF(Sheet1!F346&lt;&gt;"","41-50",IF(Sheet1!G346&lt;&gt;"","50+",""))))))</f>
        <v/>
      </c>
      <c r="D346" s="32" t="str">
        <f>IF(Sheet1!H346&lt;&gt;"","Latino",IF(Sheet1!I346&lt;&gt;"", "White", IF(Sheet1!J346&lt;&gt;"", "Asian", IF(Sheet1!K346&lt;&gt;"", "African-American",IF(Sheet1!L346&lt;&gt;"", "Other","")))))</f>
        <v/>
      </c>
      <c r="E346" s="32" t="str">
        <f>IF(Sheet1!M346="N","No",IF(Sheet1!M346="Y","Yes",""))</f>
        <v/>
      </c>
      <c r="F346" s="32" t="str">
        <f>IF(Sheet1!N346&lt;&gt;"","Primary",IF(Sheet1!O346&lt;&gt;"","Middle",IF(Sheet1!P346&lt;&gt;"","Some HS",IF(Sheet1!Q346&lt;&gt;"","HS Diploma",IF(Sheet1!R346&lt;&gt;"","Some College",IF(Sheet1!S346&lt;&gt;"","College Diploma",""))))))</f>
        <v/>
      </c>
      <c r="G346" s="32" t="str">
        <f>IF(Sheet1!U346&lt;&gt;"", "&lt;5", IF(Sheet1!V346&lt;&gt;"", "5-19", IF(Sheet1!W346&lt;&gt;"", "20-40", IF(Sheet1!X346&lt;&gt;"", "&gt;40",""))))</f>
        <v/>
      </c>
      <c r="H346" s="32" t="str">
        <f>IF(Sheet1!Y346&lt;&gt;"", "Parents", IF(Sheet1!Z346&lt;&gt;"", "Illegal Activity", IF(Sheet1!AA346&lt;&gt;"", "Gov't Support", IF(Sheet1!AB346&lt;&gt;"", "Other",""))))</f>
        <v/>
      </c>
      <c r="I346" s="32" t="str">
        <f>IF(Sheet1!AC346="Y", "Yes", IF(Sheet1!AC346="N", "No", ""))</f>
        <v/>
      </c>
      <c r="J346" s="32" t="str">
        <f>IF(Sheet1!AD346="N", "0", IF(Sheet1!AE346&lt;&gt;"", "1", IF(Sheet1!AF346&lt;&gt;"", "2-3", IF(Sheet1!AG346&lt;&gt;"", "4-6", IF(Sheet1!AH346&lt;&gt;"", "7+","")))))</f>
        <v/>
      </c>
      <c r="K346" s="32" t="str">
        <f>IF(Sheet1!AI346&lt;&gt;"", "English", IF(Sheet1!AJ346&lt;&gt;"", "Spanish", IF(Sheet1!AK346&lt;&gt;"", "Other","")))</f>
        <v/>
      </c>
      <c r="L346" s="32" t="str">
        <f>IF(Sheet1!AL346&lt;&gt;"","&lt;$20,000",IF(Sheet1!AM346&lt;&gt;"","$20-49K",IF(Sheet1!AN346&lt;&gt;"","$50-100K",IF(Sheet1!AO346&lt;&gt;"","&gt;$100K",""))))</f>
        <v/>
      </c>
      <c r="M346" s="32" t="str">
        <f>IF(Sheet1!AP346="Y", "Yes", IF(Sheet1!AP346="N", "No",""))</f>
        <v/>
      </c>
      <c r="N346" s="51" t="str">
        <f>IF(Sheet1!AQ346="Y", "Yes", IF(Sheet1!AQ346="N", "No",""))</f>
        <v/>
      </c>
      <c r="O346" s="45" t="str">
        <f>IF(Sheet1!AR346="N", 0, IF(Sheet1!AS346&lt;&gt;"", Sheet1!AS346, ""))</f>
        <v/>
      </c>
      <c r="P346" s="45" t="str">
        <f>IF(Sheet1!AT346&lt;&gt;"", "Never", IF(Sheet1!AU346&lt;&gt;"", "Sometimes", IF(Sheet1!AV346&lt;&gt;"", "Often", IF(Sheet1!AW346&lt;&gt;"", "Always",""))))</f>
        <v/>
      </c>
      <c r="Q346" s="45" t="str">
        <f>IF(Sheet1!AX346="Y", "Yes", IF(Sheet1!AX346="N", "No",""))</f>
        <v/>
      </c>
      <c r="R346" s="45" t="str">
        <f>IF(Sheet1!AY346="Y", IF(Sheet1!AZ346&lt;&gt;"", Sheet1!AZ346-Sheet1!DK346+Sheet1!DL346, ""),"")</f>
        <v/>
      </c>
      <c r="S346" s="45" t="str">
        <f>IF(Sheet1!BA346="Y", IF(Sheet1!BB346&lt;&gt;"", Sheet1!BB346-Sheet1!DK346+Sheet1!DL346, ""),"")</f>
        <v/>
      </c>
      <c r="T346" s="45" t="str">
        <f>IF(Sheet1!BC346="Y", IF(Sheet1!BD346&lt;&gt;"", Sheet1!BD346-Sheet1!DK346+Sheet1!DL346, ""),"")</f>
        <v/>
      </c>
      <c r="U346" s="45" t="str">
        <f>IF(Sheet1!BE346="Y", IF(Sheet1!BF346&lt;&gt;"", Sheet1!BF346-Sheet1!DK346+Sheet1!DL346, ""),"")</f>
        <v/>
      </c>
      <c r="V346" s="45" t="str">
        <f>IF(Sheet1!BG346&lt;&gt;"", Sheet1!BG346,"")</f>
        <v/>
      </c>
      <c r="W346" s="45" t="str">
        <f>IF(Sheet1!BH346&lt;&gt;"", Sheet1!BH346,"")</f>
        <v/>
      </c>
      <c r="X346" s="45" t="str">
        <f>IF(Sheet1!BI346&lt;&gt;"", Sheet1!BI346,"")</f>
        <v/>
      </c>
      <c r="Y346" s="45" t="str">
        <f>IF(Sheet1!BJ346="N", 0, IF(Sheet1!BK346&lt;&gt;"", Sheet1!BK346,""))</f>
        <v/>
      </c>
      <c r="Z346" s="45" t="str">
        <f>IF(Sheet1!BK346="N", 0, IF(Sheet1!BL346&lt;&gt;"", Sheet1!BL346,""))</f>
        <v/>
      </c>
      <c r="AA346" s="45" t="str">
        <f>IF(Sheet1!BN346&lt;&gt;"", Sheet1!BN346, "")</f>
        <v/>
      </c>
      <c r="AB346" s="45" t="str">
        <f>IF(Sheet1!BO346="Y", "Yes", IF(Sheet1!BO346="N", "No", IF(Sheet1!BO346="NA", "NA","")))</f>
        <v/>
      </c>
      <c r="AC346" s="45" t="str">
        <f>IF(Sheet1!BO346="N", "No", IF(Sheet1!BO346="NA", "No kids", IF(Sheet1!BP346="Y", "Enough", IF(Sheet1!BP346="N", "Not enough", ""))))</f>
        <v/>
      </c>
      <c r="AD346" s="45" t="str">
        <f>IF(Sheet1!BQ346="Y", "Yes", IF(Sheet1!BQ346="N", "No",""))</f>
        <v/>
      </c>
      <c r="AE346" s="45" t="str">
        <f>IF(Sheet1!BR346&lt;&gt;"", Sheet1!BR346, "")</f>
        <v/>
      </c>
      <c r="AF346" s="45" t="str">
        <f>IF(Sheet1!BS346&lt;&gt;"", "Yes", IF(Sheet1!BT346&lt;&gt;"", "No", IF(Sheet1!BU346&lt;&gt;"", "No surviving parent", IF(Sheet1!BV346&lt;&gt;"", "Don't know",""))))</f>
        <v/>
      </c>
      <c r="AG346" s="45" t="str">
        <f>IF(Sheet1!BW346&lt;&gt;"", "Yes", IF(Sheet1!BX346&lt;&gt;"", "No", IF(Sheet1!BY346&lt;&gt;"", "No surviving parent", IF(Sheet1!BZ346&lt;&gt;"", "Don't know",""))))</f>
        <v/>
      </c>
      <c r="AH346" s="45" t="str">
        <f>IF(Sheet1!CA346&lt;&gt;"", "Yes","")</f>
        <v/>
      </c>
      <c r="AI346" s="45" t="str">
        <f>IF(Sheet1!CB346&lt;&gt;"", "Yes","")</f>
        <v/>
      </c>
      <c r="AJ346" s="45" t="str">
        <f>IF(Sheet1!CC346&lt;&gt;"", "Yes","")</f>
        <v/>
      </c>
      <c r="AK346" s="45" t="str">
        <f>IF(Sheet1!CD346&lt;&gt;"", "Yes","")</f>
        <v/>
      </c>
      <c r="AL346" s="45" t="str">
        <f>IF(Sheet1!CE346&lt;&gt;"", "Yes","")</f>
        <v/>
      </c>
      <c r="AM346" s="45" t="str">
        <f>IF(Sheet1!CF346&lt;&gt;"", Sheet1!CF346, "")</f>
        <v/>
      </c>
      <c r="AN346" s="45" t="str">
        <f>IF(Sheet1!CG346="Y", "Yes", IF(Sheet1!CG346="N", "No",""))</f>
        <v/>
      </c>
      <c r="AO346" s="45" t="str">
        <f>IF(Sheet1!CH346&lt;&gt;"", Sheet1!CH346, "")</f>
        <v/>
      </c>
      <c r="AP346" s="45" t="str">
        <f>IF(Sheet1!CI346&lt;&gt;"", "No family support", IF(Sheet1!CJ346&lt;&gt;"", "A little family support", IF(Sheet1!CK346&lt;&gt;"", "A lot of family support","")))</f>
        <v/>
      </c>
      <c r="AQ346" s="45" t="str">
        <f>IF(Sheet1!CL346&lt;&gt;"", Sheet1!CL346, "")</f>
        <v/>
      </c>
      <c r="AR346" s="45" t="str">
        <f>IF(Sheet1!CM346="Y", "Yes", IF(Sheet1!CM346="N", "No",""))</f>
        <v/>
      </c>
      <c r="AS346" s="45" t="str">
        <f>IF(Sheet1!CN346&lt;&gt;"", "Boys and Girls Club was supportive", "")</f>
        <v/>
      </c>
      <c r="AT346" s="45" t="str">
        <f>IF(Sheet1!CO346&lt;&gt;"", "Supported by Reach program", "")</f>
        <v/>
      </c>
      <c r="AU346" s="45" t="str">
        <f>IF(Sheet1!CP346&lt;&gt;"", "Supported by Girls Inc", "")</f>
        <v/>
      </c>
      <c r="AV346" s="45" t="str">
        <f>IF(Sheet1!CQ346&lt;&gt;"", "Supported by sports teams", "")</f>
        <v/>
      </c>
      <c r="AW346" s="45" t="str">
        <f>IF(Sheet1!CR346&lt;&gt;"", "Supported by other groups", "")</f>
        <v/>
      </c>
      <c r="AX346" s="45" t="str">
        <f>IF(Sheet1!CS346&lt;&gt;"", Sheet1!CS346, "")</f>
        <v/>
      </c>
      <c r="AY346" s="45" t="str">
        <f>IF(Sheet1!CT346="Y", "Yes", IF(Sheet1!CT346="N", "No", ""))</f>
        <v/>
      </c>
      <c r="AZ346" s="45" t="str">
        <f>IF(Sheet1!CU346="Y", "Yes", IF(Sheet1!CU346="N", "No", ""))</f>
        <v/>
      </c>
      <c r="BA346" s="45" t="str">
        <f>IF(Sheet1!CV346&lt;&gt;"", "Yes", "")</f>
        <v/>
      </c>
      <c r="BB346" s="45" t="str">
        <f>IF(Sheet1!CW346&lt;&gt;"", "Yes", "")</f>
        <v/>
      </c>
      <c r="BC346" s="45" t="str">
        <f>IF(Sheet1!CX346&lt;&gt;"", "Yes", "")</f>
        <v/>
      </c>
      <c r="BD346" s="45" t="str">
        <f>IF(Sheet1!CY346&lt;&gt;"", "Yes", "")</f>
        <v/>
      </c>
      <c r="BE346" s="45" t="str">
        <f>IF(Sheet1!CZ346="N", "Didn't see one", IF(Sheet1!CZ346="Y", IF(Sheet1!DA346="Y", "It helped", IF(Sheet1!DA346="N", "It didn't help", "")), ""))</f>
        <v/>
      </c>
      <c r="BF346" s="45" t="str">
        <f>IF(Sheet1!DB346&lt;&gt;"", Sheet1!DB346, "")</f>
        <v/>
      </c>
      <c r="BG346" s="45" t="str">
        <f>IF(Sheet1!DC346="Y", "Yes", IF(Sheet1!DC346="N", "No", ""))</f>
        <v/>
      </c>
      <c r="BH346" s="45" t="str">
        <f>IF(Sheet1!DD346="Y", "Yes", IF(Sheet1!DD346="N", "No", ""))</f>
        <v/>
      </c>
      <c r="BI346" s="45" t="str">
        <f>IF(Sheet1!DE346&lt;&gt;"", "Before", IF(Sheet1!DF346&lt;&gt;"", "After", IF(Sheet1!DG346&lt;&gt;"", "Never in a gang","")))</f>
        <v/>
      </c>
      <c r="BJ346" s="45" t="str">
        <f>IF(Sheet1!DG346&lt;&gt;"", "", IF(Sheet1!DH346&lt;&gt;"", Sheet1!DH346, ""))</f>
        <v/>
      </c>
      <c r="BK346" s="45" t="str">
        <f>IF(Sheet1!DI346="Y", "Yes", IF(Sheet1!DI346="N", "No", ""))</f>
        <v/>
      </c>
      <c r="BL346" s="45" t="str">
        <f>IF(Sheet1!DI346="Y", IF(Sheet1!DJ346&lt;&gt;"", Sheet1!DJ346, ""), "")</f>
        <v/>
      </c>
      <c r="BM346" s="45" t="str">
        <f>IF(Sheet1!DL346&lt;&gt;"", Sheet1!DL346, "")</f>
        <v/>
      </c>
      <c r="BN346" s="45" t="str">
        <f>IF(Sheet1!DM346="Y", "Yes", IF(Sheet1!DM346="N", "No", ""))</f>
        <v/>
      </c>
    </row>
    <row r="347" spans="2:66">
      <c r="B347" s="32" t="str">
        <f>IF(Sheet1!B347="M","Male", IF(Sheet1!B347="F","Female",""))</f>
        <v/>
      </c>
      <c r="C347" s="32" t="str">
        <f>IF(Sheet1!C347&lt;&gt;"","&lt;20",IF(Sheet1!D347&lt;&gt;"","21-30",IF(Sheet1!E347&lt;&gt;"","31-40",(IF(Sheet1!F347&lt;&gt;"","41-50",IF(Sheet1!G347&lt;&gt;"","50+",""))))))</f>
        <v/>
      </c>
      <c r="D347" s="32" t="str">
        <f>IF(Sheet1!H347&lt;&gt;"","Latino",IF(Sheet1!I347&lt;&gt;"", "White", IF(Sheet1!J347&lt;&gt;"", "Asian", IF(Sheet1!K347&lt;&gt;"", "African-American",IF(Sheet1!L347&lt;&gt;"", "Other","")))))</f>
        <v/>
      </c>
      <c r="E347" s="32" t="str">
        <f>IF(Sheet1!M347="N","No",IF(Sheet1!M347="Y","Yes",""))</f>
        <v/>
      </c>
      <c r="F347" s="32" t="str">
        <f>IF(Sheet1!N347&lt;&gt;"","Primary",IF(Sheet1!O347&lt;&gt;"","Middle",IF(Sheet1!P347&lt;&gt;"","Some HS",IF(Sheet1!Q347&lt;&gt;"","HS Diploma",IF(Sheet1!R347&lt;&gt;"","Some College",IF(Sheet1!S347&lt;&gt;"","College Diploma",""))))))</f>
        <v/>
      </c>
      <c r="G347" s="32" t="str">
        <f>IF(Sheet1!U347&lt;&gt;"", "&lt;5", IF(Sheet1!V347&lt;&gt;"", "5-19", IF(Sheet1!W347&lt;&gt;"", "20-40", IF(Sheet1!X347&lt;&gt;"", "&gt;40",""))))</f>
        <v/>
      </c>
      <c r="H347" s="32" t="str">
        <f>IF(Sheet1!Y347&lt;&gt;"", "Parents", IF(Sheet1!Z347&lt;&gt;"", "Illegal Activity", IF(Sheet1!AA347&lt;&gt;"", "Gov't Support", IF(Sheet1!AB347&lt;&gt;"", "Other",""))))</f>
        <v/>
      </c>
      <c r="I347" s="32" t="str">
        <f>IF(Sheet1!AC347="Y", "Yes", IF(Sheet1!AC347="N", "No", ""))</f>
        <v/>
      </c>
      <c r="J347" s="32" t="str">
        <f>IF(Sheet1!AD347="N", "0", IF(Sheet1!AE347&lt;&gt;"", "1", IF(Sheet1!AF347&lt;&gt;"", "2-3", IF(Sheet1!AG347&lt;&gt;"", "4-6", IF(Sheet1!AH347&lt;&gt;"", "7+","")))))</f>
        <v/>
      </c>
      <c r="K347" s="32" t="str">
        <f>IF(Sheet1!AI347&lt;&gt;"", "English", IF(Sheet1!AJ347&lt;&gt;"", "Spanish", IF(Sheet1!AK347&lt;&gt;"", "Other","")))</f>
        <v/>
      </c>
      <c r="L347" s="32" t="str">
        <f>IF(Sheet1!AL347&lt;&gt;"","&lt;$20,000",IF(Sheet1!AM347&lt;&gt;"","$20-49K",IF(Sheet1!AN347&lt;&gt;"","$50-100K",IF(Sheet1!AO347&lt;&gt;"","&gt;$100K",""))))</f>
        <v/>
      </c>
      <c r="M347" s="32" t="str">
        <f>IF(Sheet1!AP347="Y", "Yes", IF(Sheet1!AP347="N", "No",""))</f>
        <v/>
      </c>
      <c r="N347" s="51" t="str">
        <f>IF(Sheet1!AQ347="Y", "Yes", IF(Sheet1!AQ347="N", "No",""))</f>
        <v/>
      </c>
      <c r="O347" s="45" t="str">
        <f>IF(Sheet1!AR347="N", 0, IF(Sheet1!AS347&lt;&gt;"", Sheet1!AS347, ""))</f>
        <v/>
      </c>
      <c r="P347" s="45" t="str">
        <f>IF(Sheet1!AT347&lt;&gt;"", "Never", IF(Sheet1!AU347&lt;&gt;"", "Sometimes", IF(Sheet1!AV347&lt;&gt;"", "Often", IF(Sheet1!AW347&lt;&gt;"", "Always",""))))</f>
        <v/>
      </c>
      <c r="Q347" s="45" t="str">
        <f>IF(Sheet1!AX347="Y", "Yes", IF(Sheet1!AX347="N", "No",""))</f>
        <v/>
      </c>
      <c r="R347" s="45" t="str">
        <f>IF(Sheet1!AY347="Y", IF(Sheet1!AZ347&lt;&gt;"", Sheet1!AZ347-Sheet1!DK347+Sheet1!DL347, ""),"")</f>
        <v/>
      </c>
      <c r="S347" s="45" t="str">
        <f>IF(Sheet1!BA347="Y", IF(Sheet1!BB347&lt;&gt;"", Sheet1!BB347-Sheet1!DK347+Sheet1!DL347, ""),"")</f>
        <v/>
      </c>
      <c r="T347" s="45" t="str">
        <f>IF(Sheet1!BC347="Y", IF(Sheet1!BD347&lt;&gt;"", Sheet1!BD347-Sheet1!DK347+Sheet1!DL347, ""),"")</f>
        <v/>
      </c>
      <c r="U347" s="45" t="str">
        <f>IF(Sheet1!BE347="Y", IF(Sheet1!BF347&lt;&gt;"", Sheet1!BF347-Sheet1!DK347+Sheet1!DL347, ""),"")</f>
        <v/>
      </c>
      <c r="V347" s="45" t="str">
        <f>IF(Sheet1!BG347&lt;&gt;"", Sheet1!BG347,"")</f>
        <v/>
      </c>
      <c r="W347" s="45" t="str">
        <f>IF(Sheet1!BH347&lt;&gt;"", Sheet1!BH347,"")</f>
        <v/>
      </c>
      <c r="X347" s="45" t="str">
        <f>IF(Sheet1!BI347&lt;&gt;"", Sheet1!BI347,"")</f>
        <v/>
      </c>
      <c r="Y347" s="45" t="str">
        <f>IF(Sheet1!BJ347="N", 0, IF(Sheet1!BK347&lt;&gt;"", Sheet1!BK347,""))</f>
        <v/>
      </c>
      <c r="Z347" s="45" t="str">
        <f>IF(Sheet1!BK347="N", 0, IF(Sheet1!BL347&lt;&gt;"", Sheet1!BL347,""))</f>
        <v/>
      </c>
      <c r="AA347" s="45" t="str">
        <f>IF(Sheet1!BN347&lt;&gt;"", Sheet1!BN347, "")</f>
        <v/>
      </c>
      <c r="AB347" s="45" t="str">
        <f>IF(Sheet1!BO347="Y", "Yes", IF(Sheet1!BO347="N", "No", IF(Sheet1!BO347="NA", "NA","")))</f>
        <v/>
      </c>
      <c r="AC347" s="45" t="str">
        <f>IF(Sheet1!BO347="N", "No", IF(Sheet1!BO347="NA", "No kids", IF(Sheet1!BP347="Y", "Enough", IF(Sheet1!BP347="N", "Not enough", ""))))</f>
        <v/>
      </c>
      <c r="AD347" s="45" t="str">
        <f>IF(Sheet1!BQ347="Y", "Yes", IF(Sheet1!BQ347="N", "No",""))</f>
        <v/>
      </c>
      <c r="AE347" s="45" t="str">
        <f>IF(Sheet1!BR347&lt;&gt;"", Sheet1!BR347, "")</f>
        <v/>
      </c>
      <c r="AF347" s="45" t="str">
        <f>IF(Sheet1!BS347&lt;&gt;"", "Yes", IF(Sheet1!BT347&lt;&gt;"", "No", IF(Sheet1!BU347&lt;&gt;"", "No surviving parent", IF(Sheet1!BV347&lt;&gt;"", "Don't know",""))))</f>
        <v/>
      </c>
      <c r="AG347" s="45" t="str">
        <f>IF(Sheet1!BW347&lt;&gt;"", "Yes", IF(Sheet1!BX347&lt;&gt;"", "No", IF(Sheet1!BY347&lt;&gt;"", "No surviving parent", IF(Sheet1!BZ347&lt;&gt;"", "Don't know",""))))</f>
        <v/>
      </c>
      <c r="AH347" s="45" t="str">
        <f>IF(Sheet1!CA347&lt;&gt;"", "Yes","")</f>
        <v/>
      </c>
      <c r="AI347" s="45" t="str">
        <f>IF(Sheet1!CB347&lt;&gt;"", "Yes","")</f>
        <v/>
      </c>
      <c r="AJ347" s="45" t="str">
        <f>IF(Sheet1!CC347&lt;&gt;"", "Yes","")</f>
        <v/>
      </c>
      <c r="AK347" s="45" t="str">
        <f>IF(Sheet1!CD347&lt;&gt;"", "Yes","")</f>
        <v/>
      </c>
      <c r="AL347" s="45" t="str">
        <f>IF(Sheet1!CE347&lt;&gt;"", "Yes","")</f>
        <v/>
      </c>
      <c r="AM347" s="45" t="str">
        <f>IF(Sheet1!CF347&lt;&gt;"", Sheet1!CF347, "")</f>
        <v/>
      </c>
      <c r="AN347" s="45" t="str">
        <f>IF(Sheet1!CG347="Y", "Yes", IF(Sheet1!CG347="N", "No",""))</f>
        <v/>
      </c>
      <c r="AO347" s="45" t="str">
        <f>IF(Sheet1!CH347&lt;&gt;"", Sheet1!CH347, "")</f>
        <v/>
      </c>
      <c r="AP347" s="45" t="str">
        <f>IF(Sheet1!CI347&lt;&gt;"", "No family support", IF(Sheet1!CJ347&lt;&gt;"", "A little family support", IF(Sheet1!CK347&lt;&gt;"", "A lot of family support","")))</f>
        <v/>
      </c>
      <c r="AQ347" s="45" t="str">
        <f>IF(Sheet1!CL347&lt;&gt;"", Sheet1!CL347, "")</f>
        <v/>
      </c>
      <c r="AR347" s="45" t="str">
        <f>IF(Sheet1!CM347="Y", "Yes", IF(Sheet1!CM347="N", "No",""))</f>
        <v/>
      </c>
      <c r="AS347" s="45" t="str">
        <f>IF(Sheet1!CN347&lt;&gt;"", "Boys and Girls Club was supportive", "")</f>
        <v/>
      </c>
      <c r="AT347" s="45" t="str">
        <f>IF(Sheet1!CO347&lt;&gt;"", "Supported by Reach program", "")</f>
        <v/>
      </c>
      <c r="AU347" s="45" t="str">
        <f>IF(Sheet1!CP347&lt;&gt;"", "Supported by Girls Inc", "")</f>
        <v/>
      </c>
      <c r="AV347" s="45" t="str">
        <f>IF(Sheet1!CQ347&lt;&gt;"", "Supported by sports teams", "")</f>
        <v/>
      </c>
      <c r="AW347" s="45" t="str">
        <f>IF(Sheet1!CR347&lt;&gt;"", "Supported by other groups", "")</f>
        <v/>
      </c>
      <c r="AX347" s="45" t="str">
        <f>IF(Sheet1!CS347&lt;&gt;"", Sheet1!CS347, "")</f>
        <v/>
      </c>
      <c r="AY347" s="45" t="str">
        <f>IF(Sheet1!CT347="Y", "Yes", IF(Sheet1!CT347="N", "No", ""))</f>
        <v/>
      </c>
      <c r="AZ347" s="45" t="str">
        <f>IF(Sheet1!CU347="Y", "Yes", IF(Sheet1!CU347="N", "No", ""))</f>
        <v/>
      </c>
      <c r="BA347" s="45" t="str">
        <f>IF(Sheet1!CV347&lt;&gt;"", "Yes", "")</f>
        <v/>
      </c>
      <c r="BB347" s="45" t="str">
        <f>IF(Sheet1!CW347&lt;&gt;"", "Yes", "")</f>
        <v/>
      </c>
      <c r="BC347" s="45" t="str">
        <f>IF(Sheet1!CX347&lt;&gt;"", "Yes", "")</f>
        <v/>
      </c>
      <c r="BD347" s="45" t="str">
        <f>IF(Sheet1!CY347&lt;&gt;"", "Yes", "")</f>
        <v/>
      </c>
      <c r="BE347" s="45" t="str">
        <f>IF(Sheet1!CZ347="N", "Didn't see one", IF(Sheet1!CZ347="Y", IF(Sheet1!DA347="Y", "It helped", IF(Sheet1!DA347="N", "It didn't help", "")), ""))</f>
        <v/>
      </c>
      <c r="BF347" s="45" t="str">
        <f>IF(Sheet1!DB347&lt;&gt;"", Sheet1!DB347, "")</f>
        <v/>
      </c>
      <c r="BG347" s="45" t="str">
        <f>IF(Sheet1!DC347="Y", "Yes", IF(Sheet1!DC347="N", "No", ""))</f>
        <v/>
      </c>
      <c r="BH347" s="45" t="str">
        <f>IF(Sheet1!DD347="Y", "Yes", IF(Sheet1!DD347="N", "No", ""))</f>
        <v/>
      </c>
      <c r="BI347" s="45" t="str">
        <f>IF(Sheet1!DE347&lt;&gt;"", "Before", IF(Sheet1!DF347&lt;&gt;"", "After", IF(Sheet1!DG347&lt;&gt;"", "Never in a gang","")))</f>
        <v/>
      </c>
      <c r="BJ347" s="45" t="str">
        <f>IF(Sheet1!DG347&lt;&gt;"", "", IF(Sheet1!DH347&lt;&gt;"", Sheet1!DH347, ""))</f>
        <v/>
      </c>
      <c r="BK347" s="45" t="str">
        <f>IF(Sheet1!DI347="Y", "Yes", IF(Sheet1!DI347="N", "No", ""))</f>
        <v/>
      </c>
      <c r="BL347" s="45" t="str">
        <f>IF(Sheet1!DI347="Y", IF(Sheet1!DJ347&lt;&gt;"", Sheet1!DJ347, ""), "")</f>
        <v/>
      </c>
      <c r="BM347" s="45" t="str">
        <f>IF(Sheet1!DL347&lt;&gt;"", Sheet1!DL347, "")</f>
        <v/>
      </c>
      <c r="BN347" s="45" t="str">
        <f>IF(Sheet1!DM347="Y", "Yes", IF(Sheet1!DM347="N", "No", ""))</f>
        <v/>
      </c>
    </row>
    <row r="348" spans="2:66">
      <c r="B348" s="32" t="str">
        <f>IF(Sheet1!B348="M","Male", IF(Sheet1!B348="F","Female",""))</f>
        <v/>
      </c>
      <c r="C348" s="32" t="str">
        <f>IF(Sheet1!C348&lt;&gt;"","&lt;20",IF(Sheet1!D348&lt;&gt;"","21-30",IF(Sheet1!E348&lt;&gt;"","31-40",(IF(Sheet1!F348&lt;&gt;"","41-50",IF(Sheet1!G348&lt;&gt;"","50+",""))))))</f>
        <v/>
      </c>
      <c r="D348" s="32" t="str">
        <f>IF(Sheet1!H348&lt;&gt;"","Latino",IF(Sheet1!I348&lt;&gt;"", "White", IF(Sheet1!J348&lt;&gt;"", "Asian", IF(Sheet1!K348&lt;&gt;"", "African-American",IF(Sheet1!L348&lt;&gt;"", "Other","")))))</f>
        <v/>
      </c>
      <c r="E348" s="32" t="str">
        <f>IF(Sheet1!M348="N","No",IF(Sheet1!M348="Y","Yes",""))</f>
        <v/>
      </c>
      <c r="F348" s="32" t="str">
        <f>IF(Sheet1!N348&lt;&gt;"","Primary",IF(Sheet1!O348&lt;&gt;"","Middle",IF(Sheet1!P348&lt;&gt;"","Some HS",IF(Sheet1!Q348&lt;&gt;"","HS Diploma",IF(Sheet1!R348&lt;&gt;"","Some College",IF(Sheet1!S348&lt;&gt;"","College Diploma",""))))))</f>
        <v/>
      </c>
      <c r="G348" s="32" t="str">
        <f>IF(Sheet1!U348&lt;&gt;"", "&lt;5", IF(Sheet1!V348&lt;&gt;"", "5-19", IF(Sheet1!W348&lt;&gt;"", "20-40", IF(Sheet1!X348&lt;&gt;"", "&gt;40",""))))</f>
        <v/>
      </c>
      <c r="H348" s="32" t="str">
        <f>IF(Sheet1!Y348&lt;&gt;"", "Parents", IF(Sheet1!Z348&lt;&gt;"", "Illegal Activity", IF(Sheet1!AA348&lt;&gt;"", "Gov't Support", IF(Sheet1!AB348&lt;&gt;"", "Other",""))))</f>
        <v/>
      </c>
      <c r="I348" s="32" t="str">
        <f>IF(Sheet1!AC348="Y", "Yes", IF(Sheet1!AC348="N", "No", ""))</f>
        <v/>
      </c>
      <c r="J348" s="32" t="str">
        <f>IF(Sheet1!AD348="N", "0", IF(Sheet1!AE348&lt;&gt;"", "1", IF(Sheet1!AF348&lt;&gt;"", "2-3", IF(Sheet1!AG348&lt;&gt;"", "4-6", IF(Sheet1!AH348&lt;&gt;"", "7+","")))))</f>
        <v/>
      </c>
      <c r="K348" s="32" t="str">
        <f>IF(Sheet1!AI348&lt;&gt;"", "English", IF(Sheet1!AJ348&lt;&gt;"", "Spanish", IF(Sheet1!AK348&lt;&gt;"", "Other","")))</f>
        <v/>
      </c>
      <c r="L348" s="32" t="str">
        <f>IF(Sheet1!AL348&lt;&gt;"","&lt;$20,000",IF(Sheet1!AM348&lt;&gt;"","$20-49K",IF(Sheet1!AN348&lt;&gt;"","$50-100K",IF(Sheet1!AO348&lt;&gt;"","&gt;$100K",""))))</f>
        <v/>
      </c>
      <c r="M348" s="32" t="str">
        <f>IF(Sheet1!AP348="Y", "Yes", IF(Sheet1!AP348="N", "No",""))</f>
        <v/>
      </c>
      <c r="N348" s="51" t="str">
        <f>IF(Sheet1!AQ348="Y", "Yes", IF(Sheet1!AQ348="N", "No",""))</f>
        <v/>
      </c>
      <c r="O348" s="45" t="str">
        <f>IF(Sheet1!AR348="N", 0, IF(Sheet1!AS348&lt;&gt;"", Sheet1!AS348, ""))</f>
        <v/>
      </c>
      <c r="P348" s="45" t="str">
        <f>IF(Sheet1!AT348&lt;&gt;"", "Never", IF(Sheet1!AU348&lt;&gt;"", "Sometimes", IF(Sheet1!AV348&lt;&gt;"", "Often", IF(Sheet1!AW348&lt;&gt;"", "Always",""))))</f>
        <v/>
      </c>
      <c r="Q348" s="45" t="str">
        <f>IF(Sheet1!AX348="Y", "Yes", IF(Sheet1!AX348="N", "No",""))</f>
        <v/>
      </c>
      <c r="R348" s="45" t="str">
        <f>IF(Sheet1!AY348="Y", IF(Sheet1!AZ348&lt;&gt;"", Sheet1!AZ348-Sheet1!DK348+Sheet1!DL348, ""),"")</f>
        <v/>
      </c>
      <c r="S348" s="45" t="str">
        <f>IF(Sheet1!BA348="Y", IF(Sheet1!BB348&lt;&gt;"", Sheet1!BB348-Sheet1!DK348+Sheet1!DL348, ""),"")</f>
        <v/>
      </c>
      <c r="T348" s="45" t="str">
        <f>IF(Sheet1!BC348="Y", IF(Sheet1!BD348&lt;&gt;"", Sheet1!BD348-Sheet1!DK348+Sheet1!DL348, ""),"")</f>
        <v/>
      </c>
      <c r="U348" s="45" t="str">
        <f>IF(Sheet1!BE348="Y", IF(Sheet1!BF348&lt;&gt;"", Sheet1!BF348-Sheet1!DK348+Sheet1!DL348, ""),"")</f>
        <v/>
      </c>
      <c r="V348" s="45" t="str">
        <f>IF(Sheet1!BG348&lt;&gt;"", Sheet1!BG348,"")</f>
        <v/>
      </c>
      <c r="W348" s="45" t="str">
        <f>IF(Sheet1!BH348&lt;&gt;"", Sheet1!BH348,"")</f>
        <v/>
      </c>
      <c r="X348" s="45" t="str">
        <f>IF(Sheet1!BI348&lt;&gt;"", Sheet1!BI348,"")</f>
        <v/>
      </c>
      <c r="Y348" s="45" t="str">
        <f>IF(Sheet1!BJ348="N", 0, IF(Sheet1!BK348&lt;&gt;"", Sheet1!BK348,""))</f>
        <v/>
      </c>
      <c r="Z348" s="45" t="str">
        <f>IF(Sheet1!BK348="N", 0, IF(Sheet1!BL348&lt;&gt;"", Sheet1!BL348,""))</f>
        <v/>
      </c>
      <c r="AA348" s="45" t="str">
        <f>IF(Sheet1!BN348&lt;&gt;"", Sheet1!BN348, "")</f>
        <v/>
      </c>
      <c r="AB348" s="45" t="str">
        <f>IF(Sheet1!BO348="Y", "Yes", IF(Sheet1!BO348="N", "No", IF(Sheet1!BO348="NA", "NA","")))</f>
        <v/>
      </c>
      <c r="AC348" s="45" t="str">
        <f>IF(Sheet1!BO348="N", "No", IF(Sheet1!BO348="NA", "No kids", IF(Sheet1!BP348="Y", "Enough", IF(Sheet1!BP348="N", "Not enough", ""))))</f>
        <v/>
      </c>
      <c r="AD348" s="45" t="str">
        <f>IF(Sheet1!BQ348="Y", "Yes", IF(Sheet1!BQ348="N", "No",""))</f>
        <v/>
      </c>
      <c r="AE348" s="45" t="str">
        <f>IF(Sheet1!BR348&lt;&gt;"", Sheet1!BR348, "")</f>
        <v/>
      </c>
      <c r="AF348" s="45" t="str">
        <f>IF(Sheet1!BS348&lt;&gt;"", "Yes", IF(Sheet1!BT348&lt;&gt;"", "No", IF(Sheet1!BU348&lt;&gt;"", "No surviving parent", IF(Sheet1!BV348&lt;&gt;"", "Don't know",""))))</f>
        <v/>
      </c>
      <c r="AG348" s="45" t="str">
        <f>IF(Sheet1!BW348&lt;&gt;"", "Yes", IF(Sheet1!BX348&lt;&gt;"", "No", IF(Sheet1!BY348&lt;&gt;"", "No surviving parent", IF(Sheet1!BZ348&lt;&gt;"", "Don't know",""))))</f>
        <v/>
      </c>
      <c r="AH348" s="45" t="str">
        <f>IF(Sheet1!CA348&lt;&gt;"", "Yes","")</f>
        <v/>
      </c>
      <c r="AI348" s="45" t="str">
        <f>IF(Sheet1!CB348&lt;&gt;"", "Yes","")</f>
        <v/>
      </c>
      <c r="AJ348" s="45" t="str">
        <f>IF(Sheet1!CC348&lt;&gt;"", "Yes","")</f>
        <v/>
      </c>
      <c r="AK348" s="45" t="str">
        <f>IF(Sheet1!CD348&lt;&gt;"", "Yes","")</f>
        <v/>
      </c>
      <c r="AL348" s="45" t="str">
        <f>IF(Sheet1!CE348&lt;&gt;"", "Yes","")</f>
        <v/>
      </c>
      <c r="AM348" s="45" t="str">
        <f>IF(Sheet1!CF348&lt;&gt;"", Sheet1!CF348, "")</f>
        <v/>
      </c>
      <c r="AN348" s="45" t="str">
        <f>IF(Sheet1!CG348="Y", "Yes", IF(Sheet1!CG348="N", "No",""))</f>
        <v/>
      </c>
      <c r="AO348" s="45" t="str">
        <f>IF(Sheet1!CH348&lt;&gt;"", Sheet1!CH348, "")</f>
        <v/>
      </c>
      <c r="AP348" s="45" t="str">
        <f>IF(Sheet1!CI348&lt;&gt;"", "No family support", IF(Sheet1!CJ348&lt;&gt;"", "A little family support", IF(Sheet1!CK348&lt;&gt;"", "A lot of family support","")))</f>
        <v/>
      </c>
      <c r="AQ348" s="45" t="str">
        <f>IF(Sheet1!CL348&lt;&gt;"", Sheet1!CL348, "")</f>
        <v/>
      </c>
      <c r="AR348" s="45" t="str">
        <f>IF(Sheet1!CM348="Y", "Yes", IF(Sheet1!CM348="N", "No",""))</f>
        <v/>
      </c>
      <c r="AS348" s="45" t="str">
        <f>IF(Sheet1!CN348&lt;&gt;"", "Boys and Girls Club was supportive", "")</f>
        <v/>
      </c>
      <c r="AT348" s="45" t="str">
        <f>IF(Sheet1!CO348&lt;&gt;"", "Supported by Reach program", "")</f>
        <v/>
      </c>
      <c r="AU348" s="45" t="str">
        <f>IF(Sheet1!CP348&lt;&gt;"", "Supported by Girls Inc", "")</f>
        <v/>
      </c>
      <c r="AV348" s="45" t="str">
        <f>IF(Sheet1!CQ348&lt;&gt;"", "Supported by sports teams", "")</f>
        <v/>
      </c>
      <c r="AW348" s="45" t="str">
        <f>IF(Sheet1!CR348&lt;&gt;"", "Supported by other groups", "")</f>
        <v/>
      </c>
      <c r="AX348" s="45" t="str">
        <f>IF(Sheet1!CS348&lt;&gt;"", Sheet1!CS348, "")</f>
        <v/>
      </c>
      <c r="AY348" s="45" t="str">
        <f>IF(Sheet1!CT348="Y", "Yes", IF(Sheet1!CT348="N", "No", ""))</f>
        <v/>
      </c>
      <c r="AZ348" s="45" t="str">
        <f>IF(Sheet1!CU348="Y", "Yes", IF(Sheet1!CU348="N", "No", ""))</f>
        <v/>
      </c>
      <c r="BA348" s="45" t="str">
        <f>IF(Sheet1!CV348&lt;&gt;"", "Yes", "")</f>
        <v/>
      </c>
      <c r="BB348" s="45" t="str">
        <f>IF(Sheet1!CW348&lt;&gt;"", "Yes", "")</f>
        <v/>
      </c>
      <c r="BC348" s="45" t="str">
        <f>IF(Sheet1!CX348&lt;&gt;"", "Yes", "")</f>
        <v/>
      </c>
      <c r="BD348" s="45" t="str">
        <f>IF(Sheet1!CY348&lt;&gt;"", "Yes", "")</f>
        <v/>
      </c>
      <c r="BE348" s="45" t="str">
        <f>IF(Sheet1!CZ348="N", "Didn't see one", IF(Sheet1!CZ348="Y", IF(Sheet1!DA348="Y", "It helped", IF(Sheet1!DA348="N", "It didn't help", "")), ""))</f>
        <v/>
      </c>
      <c r="BF348" s="45" t="str">
        <f>IF(Sheet1!DB348&lt;&gt;"", Sheet1!DB348, "")</f>
        <v/>
      </c>
      <c r="BG348" s="45" t="str">
        <f>IF(Sheet1!DC348="Y", "Yes", IF(Sheet1!DC348="N", "No", ""))</f>
        <v/>
      </c>
      <c r="BH348" s="45" t="str">
        <f>IF(Sheet1!DD348="Y", "Yes", IF(Sheet1!DD348="N", "No", ""))</f>
        <v/>
      </c>
      <c r="BI348" s="45" t="str">
        <f>IF(Sheet1!DE348&lt;&gt;"", "Before", IF(Sheet1!DF348&lt;&gt;"", "After", IF(Sheet1!DG348&lt;&gt;"", "Never in a gang","")))</f>
        <v/>
      </c>
      <c r="BJ348" s="45" t="str">
        <f>IF(Sheet1!DG348&lt;&gt;"", "", IF(Sheet1!DH348&lt;&gt;"", Sheet1!DH348, ""))</f>
        <v/>
      </c>
      <c r="BK348" s="45" t="str">
        <f>IF(Sheet1!DI348="Y", "Yes", IF(Sheet1!DI348="N", "No", ""))</f>
        <v/>
      </c>
      <c r="BL348" s="45" t="str">
        <f>IF(Sheet1!DI348="Y", IF(Sheet1!DJ348&lt;&gt;"", Sheet1!DJ348, ""), "")</f>
        <v/>
      </c>
      <c r="BM348" s="45" t="str">
        <f>IF(Sheet1!DL348&lt;&gt;"", Sheet1!DL348, "")</f>
        <v/>
      </c>
      <c r="BN348" s="45" t="str">
        <f>IF(Sheet1!DM348="Y", "Yes", IF(Sheet1!DM348="N", "No", ""))</f>
        <v/>
      </c>
    </row>
    <row r="349" spans="2:66">
      <c r="B349" s="32" t="str">
        <f>IF(Sheet1!B349="M","Male", IF(Sheet1!B349="F","Female",""))</f>
        <v/>
      </c>
      <c r="C349" s="32" t="str">
        <f>IF(Sheet1!C349&lt;&gt;"","&lt;20",IF(Sheet1!D349&lt;&gt;"","21-30",IF(Sheet1!E349&lt;&gt;"","31-40",(IF(Sheet1!F349&lt;&gt;"","41-50",IF(Sheet1!G349&lt;&gt;"","50+",""))))))</f>
        <v/>
      </c>
      <c r="D349" s="32" t="str">
        <f>IF(Sheet1!H349&lt;&gt;"","Latino",IF(Sheet1!I349&lt;&gt;"", "White", IF(Sheet1!J349&lt;&gt;"", "Asian", IF(Sheet1!K349&lt;&gt;"", "African-American",IF(Sheet1!L349&lt;&gt;"", "Other","")))))</f>
        <v/>
      </c>
      <c r="E349" s="32" t="str">
        <f>IF(Sheet1!M349="N","No",IF(Sheet1!M349="Y","Yes",""))</f>
        <v/>
      </c>
      <c r="F349" s="32" t="str">
        <f>IF(Sheet1!N349&lt;&gt;"","Primary",IF(Sheet1!O349&lt;&gt;"","Middle",IF(Sheet1!P349&lt;&gt;"","Some HS",IF(Sheet1!Q349&lt;&gt;"","HS Diploma",IF(Sheet1!R349&lt;&gt;"","Some College",IF(Sheet1!S349&lt;&gt;"","College Diploma",""))))))</f>
        <v/>
      </c>
      <c r="G349" s="32" t="str">
        <f>IF(Sheet1!U349&lt;&gt;"", "&lt;5", IF(Sheet1!V349&lt;&gt;"", "5-19", IF(Sheet1!W349&lt;&gt;"", "20-40", IF(Sheet1!X349&lt;&gt;"", "&gt;40",""))))</f>
        <v/>
      </c>
      <c r="H349" s="32" t="str">
        <f>IF(Sheet1!Y349&lt;&gt;"", "Parents", IF(Sheet1!Z349&lt;&gt;"", "Illegal Activity", IF(Sheet1!AA349&lt;&gt;"", "Gov't Support", IF(Sheet1!AB349&lt;&gt;"", "Other",""))))</f>
        <v/>
      </c>
      <c r="I349" s="32" t="str">
        <f>IF(Sheet1!AC349="Y", "Yes", IF(Sheet1!AC349="N", "No", ""))</f>
        <v/>
      </c>
      <c r="J349" s="32" t="str">
        <f>IF(Sheet1!AD349="N", "0", IF(Sheet1!AE349&lt;&gt;"", "1", IF(Sheet1!AF349&lt;&gt;"", "2-3", IF(Sheet1!AG349&lt;&gt;"", "4-6", IF(Sheet1!AH349&lt;&gt;"", "7+","")))))</f>
        <v/>
      </c>
      <c r="K349" s="32" t="str">
        <f>IF(Sheet1!AI349&lt;&gt;"", "English", IF(Sheet1!AJ349&lt;&gt;"", "Spanish", IF(Sheet1!AK349&lt;&gt;"", "Other","")))</f>
        <v/>
      </c>
      <c r="L349" s="32" t="str">
        <f>IF(Sheet1!AL349&lt;&gt;"","&lt;$20,000",IF(Sheet1!AM349&lt;&gt;"","$20-49K",IF(Sheet1!AN349&lt;&gt;"","$50-100K",IF(Sheet1!AO349&lt;&gt;"","&gt;$100K",""))))</f>
        <v/>
      </c>
      <c r="M349" s="32" t="str">
        <f>IF(Sheet1!AP349="Y", "Yes", IF(Sheet1!AP349="N", "No",""))</f>
        <v/>
      </c>
      <c r="N349" s="51" t="str">
        <f>IF(Sheet1!AQ349="Y", "Yes", IF(Sheet1!AQ349="N", "No",""))</f>
        <v/>
      </c>
      <c r="O349" s="45" t="str">
        <f>IF(Sheet1!AR349="N", 0, IF(Sheet1!AS349&lt;&gt;"", Sheet1!AS349, ""))</f>
        <v/>
      </c>
      <c r="P349" s="45" t="str">
        <f>IF(Sheet1!AT349&lt;&gt;"", "Never", IF(Sheet1!AU349&lt;&gt;"", "Sometimes", IF(Sheet1!AV349&lt;&gt;"", "Often", IF(Sheet1!AW349&lt;&gt;"", "Always",""))))</f>
        <v/>
      </c>
      <c r="Q349" s="45" t="str">
        <f>IF(Sheet1!AX349="Y", "Yes", IF(Sheet1!AX349="N", "No",""))</f>
        <v/>
      </c>
      <c r="R349" s="45" t="str">
        <f>IF(Sheet1!AY349="Y", IF(Sheet1!AZ349&lt;&gt;"", Sheet1!AZ349-Sheet1!DK349+Sheet1!DL349, ""),"")</f>
        <v/>
      </c>
      <c r="S349" s="45" t="str">
        <f>IF(Sheet1!BA349="Y", IF(Sheet1!BB349&lt;&gt;"", Sheet1!BB349-Sheet1!DK349+Sheet1!DL349, ""),"")</f>
        <v/>
      </c>
      <c r="T349" s="45" t="str">
        <f>IF(Sheet1!BC349="Y", IF(Sheet1!BD349&lt;&gt;"", Sheet1!BD349-Sheet1!DK349+Sheet1!DL349, ""),"")</f>
        <v/>
      </c>
      <c r="U349" s="45" t="str">
        <f>IF(Sheet1!BE349="Y", IF(Sheet1!BF349&lt;&gt;"", Sheet1!BF349-Sheet1!DK349+Sheet1!DL349, ""),"")</f>
        <v/>
      </c>
      <c r="V349" s="45" t="str">
        <f>IF(Sheet1!BG349&lt;&gt;"", Sheet1!BG349,"")</f>
        <v/>
      </c>
      <c r="W349" s="45" t="str">
        <f>IF(Sheet1!BH349&lt;&gt;"", Sheet1!BH349,"")</f>
        <v/>
      </c>
      <c r="X349" s="45" t="str">
        <f>IF(Sheet1!BI349&lt;&gt;"", Sheet1!BI349,"")</f>
        <v/>
      </c>
      <c r="Y349" s="45" t="str">
        <f>IF(Sheet1!BJ349="N", 0, IF(Sheet1!BK349&lt;&gt;"", Sheet1!BK349,""))</f>
        <v/>
      </c>
      <c r="Z349" s="45" t="str">
        <f>IF(Sheet1!BK349="N", 0, IF(Sheet1!BL349&lt;&gt;"", Sheet1!BL349,""))</f>
        <v/>
      </c>
      <c r="AA349" s="45" t="str">
        <f>IF(Sheet1!BN349&lt;&gt;"", Sheet1!BN349, "")</f>
        <v/>
      </c>
      <c r="AB349" s="45" t="str">
        <f>IF(Sheet1!BO349="Y", "Yes", IF(Sheet1!BO349="N", "No", IF(Sheet1!BO349="NA", "NA","")))</f>
        <v/>
      </c>
      <c r="AC349" s="45" t="str">
        <f>IF(Sheet1!BO349="N", "No", IF(Sheet1!BO349="NA", "No kids", IF(Sheet1!BP349="Y", "Enough", IF(Sheet1!BP349="N", "Not enough", ""))))</f>
        <v/>
      </c>
      <c r="AD349" s="45" t="str">
        <f>IF(Sheet1!BQ349="Y", "Yes", IF(Sheet1!BQ349="N", "No",""))</f>
        <v/>
      </c>
      <c r="AE349" s="45" t="str">
        <f>IF(Sheet1!BR349&lt;&gt;"", Sheet1!BR349, "")</f>
        <v/>
      </c>
      <c r="AF349" s="45" t="str">
        <f>IF(Sheet1!BS349&lt;&gt;"", "Yes", IF(Sheet1!BT349&lt;&gt;"", "No", IF(Sheet1!BU349&lt;&gt;"", "No surviving parent", IF(Sheet1!BV349&lt;&gt;"", "Don't know",""))))</f>
        <v/>
      </c>
      <c r="AG349" s="45" t="str">
        <f>IF(Sheet1!BW349&lt;&gt;"", "Yes", IF(Sheet1!BX349&lt;&gt;"", "No", IF(Sheet1!BY349&lt;&gt;"", "No surviving parent", IF(Sheet1!BZ349&lt;&gt;"", "Don't know",""))))</f>
        <v/>
      </c>
      <c r="AH349" s="45" t="str">
        <f>IF(Sheet1!CA349&lt;&gt;"", "Yes","")</f>
        <v/>
      </c>
      <c r="AI349" s="45" t="str">
        <f>IF(Sheet1!CB349&lt;&gt;"", "Yes","")</f>
        <v/>
      </c>
      <c r="AJ349" s="45" t="str">
        <f>IF(Sheet1!CC349&lt;&gt;"", "Yes","")</f>
        <v/>
      </c>
      <c r="AK349" s="45" t="str">
        <f>IF(Sheet1!CD349&lt;&gt;"", "Yes","")</f>
        <v/>
      </c>
      <c r="AL349" s="45" t="str">
        <f>IF(Sheet1!CE349&lt;&gt;"", "Yes","")</f>
        <v/>
      </c>
      <c r="AM349" s="45" t="str">
        <f>IF(Sheet1!CF349&lt;&gt;"", Sheet1!CF349, "")</f>
        <v/>
      </c>
      <c r="AN349" s="45" t="str">
        <f>IF(Sheet1!CG349="Y", "Yes", IF(Sheet1!CG349="N", "No",""))</f>
        <v/>
      </c>
      <c r="AO349" s="45" t="str">
        <f>IF(Sheet1!CH349&lt;&gt;"", Sheet1!CH349, "")</f>
        <v/>
      </c>
      <c r="AP349" s="45" t="str">
        <f>IF(Sheet1!CI349&lt;&gt;"", "No family support", IF(Sheet1!CJ349&lt;&gt;"", "A little family support", IF(Sheet1!CK349&lt;&gt;"", "A lot of family support","")))</f>
        <v/>
      </c>
      <c r="AQ349" s="45" t="str">
        <f>IF(Sheet1!CL349&lt;&gt;"", Sheet1!CL349, "")</f>
        <v/>
      </c>
      <c r="AR349" s="45" t="str">
        <f>IF(Sheet1!CM349="Y", "Yes", IF(Sheet1!CM349="N", "No",""))</f>
        <v/>
      </c>
      <c r="AS349" s="45" t="str">
        <f>IF(Sheet1!CN349&lt;&gt;"", "Boys and Girls Club was supportive", "")</f>
        <v/>
      </c>
      <c r="AT349" s="45" t="str">
        <f>IF(Sheet1!CO349&lt;&gt;"", "Supported by Reach program", "")</f>
        <v/>
      </c>
      <c r="AU349" s="45" t="str">
        <f>IF(Sheet1!CP349&lt;&gt;"", "Supported by Girls Inc", "")</f>
        <v/>
      </c>
      <c r="AV349" s="45" t="str">
        <f>IF(Sheet1!CQ349&lt;&gt;"", "Supported by sports teams", "")</f>
        <v/>
      </c>
      <c r="AW349" s="45" t="str">
        <f>IF(Sheet1!CR349&lt;&gt;"", "Supported by other groups", "")</f>
        <v/>
      </c>
      <c r="AX349" s="45" t="str">
        <f>IF(Sheet1!CS349&lt;&gt;"", Sheet1!CS349, "")</f>
        <v/>
      </c>
      <c r="AY349" s="45" t="str">
        <f>IF(Sheet1!CT349="Y", "Yes", IF(Sheet1!CT349="N", "No", ""))</f>
        <v/>
      </c>
      <c r="AZ349" s="45" t="str">
        <f>IF(Sheet1!CU349="Y", "Yes", IF(Sheet1!CU349="N", "No", ""))</f>
        <v/>
      </c>
      <c r="BA349" s="45" t="str">
        <f>IF(Sheet1!CV349&lt;&gt;"", "Yes", "")</f>
        <v/>
      </c>
      <c r="BB349" s="45" t="str">
        <f>IF(Sheet1!CW349&lt;&gt;"", "Yes", "")</f>
        <v/>
      </c>
      <c r="BC349" s="45" t="str">
        <f>IF(Sheet1!CX349&lt;&gt;"", "Yes", "")</f>
        <v/>
      </c>
      <c r="BD349" s="45" t="str">
        <f>IF(Sheet1!CY349&lt;&gt;"", "Yes", "")</f>
        <v/>
      </c>
      <c r="BE349" s="45" t="str">
        <f>IF(Sheet1!CZ349="N", "Didn't see one", IF(Sheet1!CZ349="Y", IF(Sheet1!DA349="Y", "It helped", IF(Sheet1!DA349="N", "It didn't help", "")), ""))</f>
        <v/>
      </c>
      <c r="BF349" s="45" t="str">
        <f>IF(Sheet1!DB349&lt;&gt;"", Sheet1!DB349, "")</f>
        <v/>
      </c>
      <c r="BG349" s="45" t="str">
        <f>IF(Sheet1!DC349="Y", "Yes", IF(Sheet1!DC349="N", "No", ""))</f>
        <v/>
      </c>
      <c r="BH349" s="45" t="str">
        <f>IF(Sheet1!DD349="Y", "Yes", IF(Sheet1!DD349="N", "No", ""))</f>
        <v/>
      </c>
      <c r="BI349" s="45" t="str">
        <f>IF(Sheet1!DE349&lt;&gt;"", "Before", IF(Sheet1!DF349&lt;&gt;"", "After", IF(Sheet1!DG349&lt;&gt;"", "Never in a gang","")))</f>
        <v/>
      </c>
      <c r="BJ349" s="45" t="str">
        <f>IF(Sheet1!DG349&lt;&gt;"", "", IF(Sheet1!DH349&lt;&gt;"", Sheet1!DH349, ""))</f>
        <v/>
      </c>
      <c r="BK349" s="45" t="str">
        <f>IF(Sheet1!DI349="Y", "Yes", IF(Sheet1!DI349="N", "No", ""))</f>
        <v/>
      </c>
      <c r="BL349" s="45" t="str">
        <f>IF(Sheet1!DI349="Y", IF(Sheet1!DJ349&lt;&gt;"", Sheet1!DJ349, ""), "")</f>
        <v/>
      </c>
      <c r="BM349" s="45" t="str">
        <f>IF(Sheet1!DL349&lt;&gt;"", Sheet1!DL349, "")</f>
        <v/>
      </c>
      <c r="BN349" s="45" t="str">
        <f>IF(Sheet1!DM349="Y", "Yes", IF(Sheet1!DM349="N", "No", ""))</f>
        <v/>
      </c>
    </row>
    <row r="350" spans="2:66">
      <c r="B350" s="32" t="str">
        <f>IF(Sheet1!B350="M","Male", IF(Sheet1!B350="F","Female",""))</f>
        <v/>
      </c>
      <c r="C350" s="32" t="str">
        <f>IF(Sheet1!C350&lt;&gt;"","&lt;20",IF(Sheet1!D350&lt;&gt;"","21-30",IF(Sheet1!E350&lt;&gt;"","31-40",(IF(Sheet1!F350&lt;&gt;"","41-50",IF(Sheet1!G350&lt;&gt;"","50+",""))))))</f>
        <v/>
      </c>
      <c r="D350" s="32" t="str">
        <f>IF(Sheet1!H350&lt;&gt;"","Latino",IF(Sheet1!I350&lt;&gt;"", "White", IF(Sheet1!J350&lt;&gt;"", "Asian", IF(Sheet1!K350&lt;&gt;"", "African-American",IF(Sheet1!L350&lt;&gt;"", "Other","")))))</f>
        <v/>
      </c>
      <c r="E350" s="32" t="str">
        <f>IF(Sheet1!M350="N","No",IF(Sheet1!M350="Y","Yes",""))</f>
        <v/>
      </c>
      <c r="F350" s="32" t="str">
        <f>IF(Sheet1!N350&lt;&gt;"","Primary",IF(Sheet1!O350&lt;&gt;"","Middle",IF(Sheet1!P350&lt;&gt;"","Some HS",IF(Sheet1!Q350&lt;&gt;"","HS Diploma",IF(Sheet1!R350&lt;&gt;"","Some College",IF(Sheet1!S350&lt;&gt;"","College Diploma",""))))))</f>
        <v/>
      </c>
      <c r="G350" s="32" t="str">
        <f>IF(Sheet1!U350&lt;&gt;"", "&lt;5", IF(Sheet1!V350&lt;&gt;"", "5-19", IF(Sheet1!W350&lt;&gt;"", "20-40", IF(Sheet1!X350&lt;&gt;"", "&gt;40",""))))</f>
        <v/>
      </c>
      <c r="H350" s="32" t="str">
        <f>IF(Sheet1!Y350&lt;&gt;"", "Parents", IF(Sheet1!Z350&lt;&gt;"", "Illegal Activity", IF(Sheet1!AA350&lt;&gt;"", "Gov't Support", IF(Sheet1!AB350&lt;&gt;"", "Other",""))))</f>
        <v/>
      </c>
      <c r="I350" s="32" t="str">
        <f>IF(Sheet1!AC350="Y", "Yes", IF(Sheet1!AC350="N", "No", ""))</f>
        <v/>
      </c>
      <c r="J350" s="32" t="str">
        <f>IF(Sheet1!AD350="N", "0", IF(Sheet1!AE350&lt;&gt;"", "1", IF(Sheet1!AF350&lt;&gt;"", "2-3", IF(Sheet1!AG350&lt;&gt;"", "4-6", IF(Sheet1!AH350&lt;&gt;"", "7+","")))))</f>
        <v/>
      </c>
      <c r="K350" s="32" t="str">
        <f>IF(Sheet1!AI350&lt;&gt;"", "English", IF(Sheet1!AJ350&lt;&gt;"", "Spanish", IF(Sheet1!AK350&lt;&gt;"", "Other","")))</f>
        <v/>
      </c>
      <c r="L350" s="32" t="str">
        <f>IF(Sheet1!AL350&lt;&gt;"","&lt;$20,000",IF(Sheet1!AM350&lt;&gt;"","$20-49K",IF(Sheet1!AN350&lt;&gt;"","$50-100K",IF(Sheet1!AO350&lt;&gt;"","&gt;$100K",""))))</f>
        <v/>
      </c>
      <c r="M350" s="32" t="str">
        <f>IF(Sheet1!AP350="Y", "Yes", IF(Sheet1!AP350="N", "No",""))</f>
        <v/>
      </c>
      <c r="N350" s="51" t="str">
        <f>IF(Sheet1!AQ350="Y", "Yes", IF(Sheet1!AQ350="N", "No",""))</f>
        <v/>
      </c>
      <c r="O350" s="45" t="str">
        <f>IF(Sheet1!AR350="N", 0, IF(Sheet1!AS350&lt;&gt;"", Sheet1!AS350, ""))</f>
        <v/>
      </c>
      <c r="P350" s="45" t="str">
        <f>IF(Sheet1!AT350&lt;&gt;"", "Never", IF(Sheet1!AU350&lt;&gt;"", "Sometimes", IF(Sheet1!AV350&lt;&gt;"", "Often", IF(Sheet1!AW350&lt;&gt;"", "Always",""))))</f>
        <v/>
      </c>
      <c r="Q350" s="45" t="str">
        <f>IF(Sheet1!AX350="Y", "Yes", IF(Sheet1!AX350="N", "No",""))</f>
        <v/>
      </c>
      <c r="R350" s="45" t="str">
        <f>IF(Sheet1!AY350="Y", IF(Sheet1!AZ350&lt;&gt;"", Sheet1!AZ350-Sheet1!DK350+Sheet1!DL350, ""),"")</f>
        <v/>
      </c>
      <c r="S350" s="45" t="str">
        <f>IF(Sheet1!BA350="Y", IF(Sheet1!BB350&lt;&gt;"", Sheet1!BB350-Sheet1!DK350+Sheet1!DL350, ""),"")</f>
        <v/>
      </c>
      <c r="T350" s="45" t="str">
        <f>IF(Sheet1!BC350="Y", IF(Sheet1!BD350&lt;&gt;"", Sheet1!BD350-Sheet1!DK350+Sheet1!DL350, ""),"")</f>
        <v/>
      </c>
      <c r="U350" s="45" t="str">
        <f>IF(Sheet1!BE350="Y", IF(Sheet1!BF350&lt;&gt;"", Sheet1!BF350-Sheet1!DK350+Sheet1!DL350, ""),"")</f>
        <v/>
      </c>
      <c r="V350" s="45" t="str">
        <f>IF(Sheet1!BG350&lt;&gt;"", Sheet1!BG350,"")</f>
        <v/>
      </c>
      <c r="W350" s="45" t="str">
        <f>IF(Sheet1!BH350&lt;&gt;"", Sheet1!BH350,"")</f>
        <v/>
      </c>
      <c r="X350" s="45" t="str">
        <f>IF(Sheet1!BI350&lt;&gt;"", Sheet1!BI350,"")</f>
        <v/>
      </c>
      <c r="Y350" s="45" t="str">
        <f>IF(Sheet1!BJ350="N", 0, IF(Sheet1!BK350&lt;&gt;"", Sheet1!BK350,""))</f>
        <v/>
      </c>
      <c r="Z350" s="45" t="str">
        <f>IF(Sheet1!BK350="N", 0, IF(Sheet1!BL350&lt;&gt;"", Sheet1!BL350,""))</f>
        <v/>
      </c>
      <c r="AA350" s="45" t="str">
        <f>IF(Sheet1!BN350&lt;&gt;"", Sheet1!BN350, "")</f>
        <v/>
      </c>
      <c r="AB350" s="45" t="str">
        <f>IF(Sheet1!BO350="Y", "Yes", IF(Sheet1!BO350="N", "No", IF(Sheet1!BO350="NA", "NA","")))</f>
        <v/>
      </c>
      <c r="AC350" s="45" t="str">
        <f>IF(Sheet1!BO350="N", "No", IF(Sheet1!BO350="NA", "No kids", IF(Sheet1!BP350="Y", "Enough", IF(Sheet1!BP350="N", "Not enough", ""))))</f>
        <v/>
      </c>
      <c r="AD350" s="45" t="str">
        <f>IF(Sheet1!BQ350="Y", "Yes", IF(Sheet1!BQ350="N", "No",""))</f>
        <v/>
      </c>
      <c r="AE350" s="45" t="str">
        <f>IF(Sheet1!BR350&lt;&gt;"", Sheet1!BR350, "")</f>
        <v/>
      </c>
      <c r="AF350" s="45" t="str">
        <f>IF(Sheet1!BS350&lt;&gt;"", "Yes", IF(Sheet1!BT350&lt;&gt;"", "No", IF(Sheet1!BU350&lt;&gt;"", "No surviving parent", IF(Sheet1!BV350&lt;&gt;"", "Don't know",""))))</f>
        <v/>
      </c>
      <c r="AG350" s="45" t="str">
        <f>IF(Sheet1!BW350&lt;&gt;"", "Yes", IF(Sheet1!BX350&lt;&gt;"", "No", IF(Sheet1!BY350&lt;&gt;"", "No surviving parent", IF(Sheet1!BZ350&lt;&gt;"", "Don't know",""))))</f>
        <v/>
      </c>
      <c r="AH350" s="45" t="str">
        <f>IF(Sheet1!CA350&lt;&gt;"", "Yes","")</f>
        <v/>
      </c>
      <c r="AI350" s="45" t="str">
        <f>IF(Sheet1!CB350&lt;&gt;"", "Yes","")</f>
        <v/>
      </c>
      <c r="AJ350" s="45" t="str">
        <f>IF(Sheet1!CC350&lt;&gt;"", "Yes","")</f>
        <v/>
      </c>
      <c r="AK350" s="45" t="str">
        <f>IF(Sheet1!CD350&lt;&gt;"", "Yes","")</f>
        <v/>
      </c>
      <c r="AL350" s="45" t="str">
        <f>IF(Sheet1!CE350&lt;&gt;"", "Yes","")</f>
        <v/>
      </c>
      <c r="AM350" s="45" t="str">
        <f>IF(Sheet1!CF350&lt;&gt;"", Sheet1!CF350, "")</f>
        <v/>
      </c>
      <c r="AN350" s="45" t="str">
        <f>IF(Sheet1!CG350="Y", "Yes", IF(Sheet1!CG350="N", "No",""))</f>
        <v/>
      </c>
      <c r="AO350" s="45" t="str">
        <f>IF(Sheet1!CH350&lt;&gt;"", Sheet1!CH350, "")</f>
        <v/>
      </c>
      <c r="AP350" s="45" t="str">
        <f>IF(Sheet1!CI350&lt;&gt;"", "No family support", IF(Sheet1!CJ350&lt;&gt;"", "A little family support", IF(Sheet1!CK350&lt;&gt;"", "A lot of family support","")))</f>
        <v/>
      </c>
      <c r="AQ350" s="45" t="str">
        <f>IF(Sheet1!CL350&lt;&gt;"", Sheet1!CL350, "")</f>
        <v/>
      </c>
      <c r="AR350" s="45" t="str">
        <f>IF(Sheet1!CM350="Y", "Yes", IF(Sheet1!CM350="N", "No",""))</f>
        <v/>
      </c>
      <c r="AS350" s="45" t="str">
        <f>IF(Sheet1!CN350&lt;&gt;"", "Boys and Girls Club was supportive", "")</f>
        <v/>
      </c>
      <c r="AT350" s="45" t="str">
        <f>IF(Sheet1!CO350&lt;&gt;"", "Supported by Reach program", "")</f>
        <v/>
      </c>
      <c r="AU350" s="45" t="str">
        <f>IF(Sheet1!CP350&lt;&gt;"", "Supported by Girls Inc", "")</f>
        <v/>
      </c>
      <c r="AV350" s="45" t="str">
        <f>IF(Sheet1!CQ350&lt;&gt;"", "Supported by sports teams", "")</f>
        <v/>
      </c>
      <c r="AW350" s="45" t="str">
        <f>IF(Sheet1!CR350&lt;&gt;"", "Supported by other groups", "")</f>
        <v/>
      </c>
      <c r="AX350" s="45" t="str">
        <f>IF(Sheet1!CS350&lt;&gt;"", Sheet1!CS350, "")</f>
        <v/>
      </c>
      <c r="AY350" s="45" t="str">
        <f>IF(Sheet1!CT350="Y", "Yes", IF(Sheet1!CT350="N", "No", ""))</f>
        <v/>
      </c>
      <c r="AZ350" s="45" t="str">
        <f>IF(Sheet1!CU350="Y", "Yes", IF(Sheet1!CU350="N", "No", ""))</f>
        <v/>
      </c>
      <c r="BA350" s="45" t="str">
        <f>IF(Sheet1!CV350&lt;&gt;"", "Yes", "")</f>
        <v/>
      </c>
      <c r="BB350" s="45" t="str">
        <f>IF(Sheet1!CW350&lt;&gt;"", "Yes", "")</f>
        <v/>
      </c>
      <c r="BC350" s="45" t="str">
        <f>IF(Sheet1!CX350&lt;&gt;"", "Yes", "")</f>
        <v/>
      </c>
      <c r="BD350" s="45" t="str">
        <f>IF(Sheet1!CY350&lt;&gt;"", "Yes", "")</f>
        <v/>
      </c>
      <c r="BE350" s="45" t="str">
        <f>IF(Sheet1!CZ350="N", "Didn't see one", IF(Sheet1!CZ350="Y", IF(Sheet1!DA350="Y", "It helped", IF(Sheet1!DA350="N", "It didn't help", "")), ""))</f>
        <v/>
      </c>
      <c r="BF350" s="45" t="str">
        <f>IF(Sheet1!DB350&lt;&gt;"", Sheet1!DB350, "")</f>
        <v/>
      </c>
      <c r="BG350" s="45" t="str">
        <f>IF(Sheet1!DC350="Y", "Yes", IF(Sheet1!DC350="N", "No", ""))</f>
        <v/>
      </c>
      <c r="BH350" s="45" t="str">
        <f>IF(Sheet1!DD350="Y", "Yes", IF(Sheet1!DD350="N", "No", ""))</f>
        <v/>
      </c>
      <c r="BI350" s="45" t="str">
        <f>IF(Sheet1!DE350&lt;&gt;"", "Before", IF(Sheet1!DF350&lt;&gt;"", "After", IF(Sheet1!DG350&lt;&gt;"", "Never in a gang","")))</f>
        <v/>
      </c>
      <c r="BJ350" s="45" t="str">
        <f>IF(Sheet1!DG350&lt;&gt;"", "", IF(Sheet1!DH350&lt;&gt;"", Sheet1!DH350, ""))</f>
        <v/>
      </c>
      <c r="BK350" s="45" t="str">
        <f>IF(Sheet1!DI350="Y", "Yes", IF(Sheet1!DI350="N", "No", ""))</f>
        <v/>
      </c>
      <c r="BL350" s="45" t="str">
        <f>IF(Sheet1!DI350="Y", IF(Sheet1!DJ350&lt;&gt;"", Sheet1!DJ350, ""), "")</f>
        <v/>
      </c>
      <c r="BM350" s="45" t="str">
        <f>IF(Sheet1!DL350&lt;&gt;"", Sheet1!DL350, "")</f>
        <v/>
      </c>
      <c r="BN350" s="45" t="str">
        <f>IF(Sheet1!DM350="Y", "Yes", IF(Sheet1!DM350="N", "No", ""))</f>
        <v/>
      </c>
    </row>
    <row r="351" spans="2:66">
      <c r="B351" s="32" t="str">
        <f>IF(Sheet1!B351="M","Male", IF(Sheet1!B351="F","Female",""))</f>
        <v/>
      </c>
      <c r="C351" s="32" t="str">
        <f>IF(Sheet1!C351&lt;&gt;"","&lt;20",IF(Sheet1!D351&lt;&gt;"","21-30",IF(Sheet1!E351&lt;&gt;"","31-40",(IF(Sheet1!F351&lt;&gt;"","41-50",IF(Sheet1!G351&lt;&gt;"","50+",""))))))</f>
        <v/>
      </c>
      <c r="D351" s="32" t="str">
        <f>IF(Sheet1!H351&lt;&gt;"","Latino",IF(Sheet1!I351&lt;&gt;"", "White", IF(Sheet1!J351&lt;&gt;"", "Asian", IF(Sheet1!K351&lt;&gt;"", "African-American",IF(Sheet1!L351&lt;&gt;"", "Other","")))))</f>
        <v/>
      </c>
      <c r="E351" s="32" t="str">
        <f>IF(Sheet1!M351="N","No",IF(Sheet1!M351="Y","Yes",""))</f>
        <v/>
      </c>
      <c r="F351" s="32" t="str">
        <f>IF(Sheet1!N351&lt;&gt;"","Primary",IF(Sheet1!O351&lt;&gt;"","Middle",IF(Sheet1!P351&lt;&gt;"","Some HS",IF(Sheet1!Q351&lt;&gt;"","HS Diploma",IF(Sheet1!R351&lt;&gt;"","Some College",IF(Sheet1!S351&lt;&gt;"","College Diploma",""))))))</f>
        <v/>
      </c>
      <c r="G351" s="32" t="str">
        <f>IF(Sheet1!U351&lt;&gt;"", "&lt;5", IF(Sheet1!V351&lt;&gt;"", "5-19", IF(Sheet1!W351&lt;&gt;"", "20-40", IF(Sheet1!X351&lt;&gt;"", "&gt;40",""))))</f>
        <v/>
      </c>
      <c r="H351" s="32" t="str">
        <f>IF(Sheet1!Y351&lt;&gt;"", "Parents", IF(Sheet1!Z351&lt;&gt;"", "Illegal Activity", IF(Sheet1!AA351&lt;&gt;"", "Gov't Support", IF(Sheet1!AB351&lt;&gt;"", "Other",""))))</f>
        <v/>
      </c>
      <c r="I351" s="32" t="str">
        <f>IF(Sheet1!AC351="Y", "Yes", IF(Sheet1!AC351="N", "No", ""))</f>
        <v/>
      </c>
      <c r="J351" s="32" t="str">
        <f>IF(Sheet1!AD351="N", "0", IF(Sheet1!AE351&lt;&gt;"", "1", IF(Sheet1!AF351&lt;&gt;"", "2-3", IF(Sheet1!AG351&lt;&gt;"", "4-6", IF(Sheet1!AH351&lt;&gt;"", "7+","")))))</f>
        <v/>
      </c>
      <c r="K351" s="32" t="str">
        <f>IF(Sheet1!AI351&lt;&gt;"", "English", IF(Sheet1!AJ351&lt;&gt;"", "Spanish", IF(Sheet1!AK351&lt;&gt;"", "Other","")))</f>
        <v/>
      </c>
      <c r="L351" s="32" t="str">
        <f>IF(Sheet1!AL351&lt;&gt;"","&lt;$20,000",IF(Sheet1!AM351&lt;&gt;"","$20-49K",IF(Sheet1!AN351&lt;&gt;"","$50-100K",IF(Sheet1!AO351&lt;&gt;"","&gt;$100K",""))))</f>
        <v/>
      </c>
      <c r="M351" s="32" t="str">
        <f>IF(Sheet1!AP351="Y", "Yes", IF(Sheet1!AP351="N", "No",""))</f>
        <v/>
      </c>
      <c r="N351" s="51" t="str">
        <f>IF(Sheet1!AQ351="Y", "Yes", IF(Sheet1!AQ351="N", "No",""))</f>
        <v/>
      </c>
      <c r="O351" s="45" t="str">
        <f>IF(Sheet1!AR351="N", 0, IF(Sheet1!AS351&lt;&gt;"", Sheet1!AS351, ""))</f>
        <v/>
      </c>
      <c r="P351" s="45" t="str">
        <f>IF(Sheet1!AT351&lt;&gt;"", "Never", IF(Sheet1!AU351&lt;&gt;"", "Sometimes", IF(Sheet1!AV351&lt;&gt;"", "Often", IF(Sheet1!AW351&lt;&gt;"", "Always",""))))</f>
        <v/>
      </c>
      <c r="Q351" s="45" t="str">
        <f>IF(Sheet1!AX351="Y", "Yes", IF(Sheet1!AX351="N", "No",""))</f>
        <v/>
      </c>
      <c r="R351" s="45" t="str">
        <f>IF(Sheet1!AY351="Y", IF(Sheet1!AZ351&lt;&gt;"", Sheet1!AZ351-Sheet1!DK351+Sheet1!DL351, ""),"")</f>
        <v/>
      </c>
      <c r="S351" s="45" t="str">
        <f>IF(Sheet1!BA351="Y", IF(Sheet1!BB351&lt;&gt;"", Sheet1!BB351-Sheet1!DK351+Sheet1!DL351, ""),"")</f>
        <v/>
      </c>
      <c r="T351" s="45" t="str">
        <f>IF(Sheet1!BC351="Y", IF(Sheet1!BD351&lt;&gt;"", Sheet1!BD351-Sheet1!DK351+Sheet1!DL351, ""),"")</f>
        <v/>
      </c>
      <c r="U351" s="45" t="str">
        <f>IF(Sheet1!BE351="Y", IF(Sheet1!BF351&lt;&gt;"", Sheet1!BF351-Sheet1!DK351+Sheet1!DL351, ""),"")</f>
        <v/>
      </c>
      <c r="V351" s="45" t="str">
        <f>IF(Sheet1!BG351&lt;&gt;"", Sheet1!BG351,"")</f>
        <v/>
      </c>
      <c r="W351" s="45" t="str">
        <f>IF(Sheet1!BH351&lt;&gt;"", Sheet1!BH351,"")</f>
        <v/>
      </c>
      <c r="X351" s="45" t="str">
        <f>IF(Sheet1!BI351&lt;&gt;"", Sheet1!BI351,"")</f>
        <v/>
      </c>
      <c r="Y351" s="45" t="str">
        <f>IF(Sheet1!BJ351="N", 0, IF(Sheet1!BK351&lt;&gt;"", Sheet1!BK351,""))</f>
        <v/>
      </c>
      <c r="Z351" s="45" t="str">
        <f>IF(Sheet1!BK351="N", 0, IF(Sheet1!BL351&lt;&gt;"", Sheet1!BL351,""))</f>
        <v/>
      </c>
      <c r="AA351" s="45" t="str">
        <f>IF(Sheet1!BN351&lt;&gt;"", Sheet1!BN351, "")</f>
        <v/>
      </c>
      <c r="AB351" s="45" t="str">
        <f>IF(Sheet1!BO351="Y", "Yes", IF(Sheet1!BO351="N", "No", IF(Sheet1!BO351="NA", "NA","")))</f>
        <v/>
      </c>
      <c r="AC351" s="45" t="str">
        <f>IF(Sheet1!BO351="N", "No", IF(Sheet1!BO351="NA", "No kids", IF(Sheet1!BP351="Y", "Enough", IF(Sheet1!BP351="N", "Not enough", ""))))</f>
        <v/>
      </c>
      <c r="AD351" s="45" t="str">
        <f>IF(Sheet1!BQ351="Y", "Yes", IF(Sheet1!BQ351="N", "No",""))</f>
        <v/>
      </c>
      <c r="AE351" s="45" t="str">
        <f>IF(Sheet1!BR351&lt;&gt;"", Sheet1!BR351, "")</f>
        <v/>
      </c>
      <c r="AF351" s="45" t="str">
        <f>IF(Sheet1!BS351&lt;&gt;"", "Yes", IF(Sheet1!BT351&lt;&gt;"", "No", IF(Sheet1!BU351&lt;&gt;"", "No surviving parent", IF(Sheet1!BV351&lt;&gt;"", "Don't know",""))))</f>
        <v/>
      </c>
      <c r="AG351" s="45" t="str">
        <f>IF(Sheet1!BW351&lt;&gt;"", "Yes", IF(Sheet1!BX351&lt;&gt;"", "No", IF(Sheet1!BY351&lt;&gt;"", "No surviving parent", IF(Sheet1!BZ351&lt;&gt;"", "Don't know",""))))</f>
        <v/>
      </c>
      <c r="AH351" s="45" t="str">
        <f>IF(Sheet1!CA351&lt;&gt;"", "Yes","")</f>
        <v/>
      </c>
      <c r="AI351" s="45" t="str">
        <f>IF(Sheet1!CB351&lt;&gt;"", "Yes","")</f>
        <v/>
      </c>
      <c r="AJ351" s="45" t="str">
        <f>IF(Sheet1!CC351&lt;&gt;"", "Yes","")</f>
        <v/>
      </c>
      <c r="AK351" s="45" t="str">
        <f>IF(Sheet1!CD351&lt;&gt;"", "Yes","")</f>
        <v/>
      </c>
      <c r="AL351" s="45" t="str">
        <f>IF(Sheet1!CE351&lt;&gt;"", "Yes","")</f>
        <v/>
      </c>
      <c r="AM351" s="45" t="str">
        <f>IF(Sheet1!CF351&lt;&gt;"", Sheet1!CF351, "")</f>
        <v/>
      </c>
      <c r="AN351" s="45" t="str">
        <f>IF(Sheet1!CG351="Y", "Yes", IF(Sheet1!CG351="N", "No",""))</f>
        <v/>
      </c>
      <c r="AO351" s="45" t="str">
        <f>IF(Sheet1!CH351&lt;&gt;"", Sheet1!CH351, "")</f>
        <v/>
      </c>
      <c r="AP351" s="45" t="str">
        <f>IF(Sheet1!CI351&lt;&gt;"", "No family support", IF(Sheet1!CJ351&lt;&gt;"", "A little family support", IF(Sheet1!CK351&lt;&gt;"", "A lot of family support","")))</f>
        <v/>
      </c>
      <c r="AQ351" s="45" t="str">
        <f>IF(Sheet1!CL351&lt;&gt;"", Sheet1!CL351, "")</f>
        <v/>
      </c>
      <c r="AR351" s="45" t="str">
        <f>IF(Sheet1!CM351="Y", "Yes", IF(Sheet1!CM351="N", "No",""))</f>
        <v/>
      </c>
      <c r="AS351" s="45" t="str">
        <f>IF(Sheet1!CN351&lt;&gt;"", "Boys and Girls Club was supportive", "")</f>
        <v/>
      </c>
      <c r="AT351" s="45" t="str">
        <f>IF(Sheet1!CO351&lt;&gt;"", "Supported by Reach program", "")</f>
        <v/>
      </c>
      <c r="AU351" s="45" t="str">
        <f>IF(Sheet1!CP351&lt;&gt;"", "Supported by Girls Inc", "")</f>
        <v/>
      </c>
      <c r="AV351" s="45" t="str">
        <f>IF(Sheet1!CQ351&lt;&gt;"", "Supported by sports teams", "")</f>
        <v/>
      </c>
      <c r="AW351" s="45" t="str">
        <f>IF(Sheet1!CR351&lt;&gt;"", "Supported by other groups", "")</f>
        <v/>
      </c>
      <c r="AX351" s="45" t="str">
        <f>IF(Sheet1!CS351&lt;&gt;"", Sheet1!CS351, "")</f>
        <v/>
      </c>
      <c r="AY351" s="45" t="str">
        <f>IF(Sheet1!CT351="Y", "Yes", IF(Sheet1!CT351="N", "No", ""))</f>
        <v/>
      </c>
      <c r="AZ351" s="45" t="str">
        <f>IF(Sheet1!CU351="Y", "Yes", IF(Sheet1!CU351="N", "No", ""))</f>
        <v/>
      </c>
      <c r="BA351" s="45" t="str">
        <f>IF(Sheet1!CV351&lt;&gt;"", "Yes", "")</f>
        <v/>
      </c>
      <c r="BB351" s="45" t="str">
        <f>IF(Sheet1!CW351&lt;&gt;"", "Yes", "")</f>
        <v/>
      </c>
      <c r="BC351" s="45" t="str">
        <f>IF(Sheet1!CX351&lt;&gt;"", "Yes", "")</f>
        <v/>
      </c>
      <c r="BD351" s="45" t="str">
        <f>IF(Sheet1!CY351&lt;&gt;"", "Yes", "")</f>
        <v/>
      </c>
      <c r="BE351" s="45" t="str">
        <f>IF(Sheet1!CZ351="N", "Didn't see one", IF(Sheet1!CZ351="Y", IF(Sheet1!DA351="Y", "It helped", IF(Sheet1!DA351="N", "It didn't help", "")), ""))</f>
        <v/>
      </c>
      <c r="BF351" s="45" t="str">
        <f>IF(Sheet1!DB351&lt;&gt;"", Sheet1!DB351, "")</f>
        <v/>
      </c>
      <c r="BG351" s="45" t="str">
        <f>IF(Sheet1!DC351="Y", "Yes", IF(Sheet1!DC351="N", "No", ""))</f>
        <v/>
      </c>
      <c r="BH351" s="45" t="str">
        <f>IF(Sheet1!DD351="Y", "Yes", IF(Sheet1!DD351="N", "No", ""))</f>
        <v/>
      </c>
      <c r="BI351" s="45" t="str">
        <f>IF(Sheet1!DE351&lt;&gt;"", "Before", IF(Sheet1!DF351&lt;&gt;"", "After", IF(Sheet1!DG351&lt;&gt;"", "Never in a gang","")))</f>
        <v/>
      </c>
      <c r="BJ351" s="45" t="str">
        <f>IF(Sheet1!DG351&lt;&gt;"", "", IF(Sheet1!DH351&lt;&gt;"", Sheet1!DH351, ""))</f>
        <v/>
      </c>
      <c r="BK351" s="45" t="str">
        <f>IF(Sheet1!DI351="Y", "Yes", IF(Sheet1!DI351="N", "No", ""))</f>
        <v/>
      </c>
      <c r="BL351" s="45" t="str">
        <f>IF(Sheet1!DI351="Y", IF(Sheet1!DJ351&lt;&gt;"", Sheet1!DJ351, ""), "")</f>
        <v/>
      </c>
      <c r="BM351" s="45" t="str">
        <f>IF(Sheet1!DL351&lt;&gt;"", Sheet1!DL351, "")</f>
        <v/>
      </c>
      <c r="BN351" s="45" t="str">
        <f>IF(Sheet1!DM351="Y", "Yes", IF(Sheet1!DM351="N", "No", ""))</f>
        <v/>
      </c>
    </row>
    <row r="352" spans="2:66">
      <c r="B352" s="32" t="str">
        <f>IF(Sheet1!B352="M","Male", IF(Sheet1!B352="F","Female",""))</f>
        <v/>
      </c>
      <c r="C352" s="32" t="str">
        <f>IF(Sheet1!C352&lt;&gt;"","&lt;20",IF(Sheet1!D352&lt;&gt;"","21-30",IF(Sheet1!E352&lt;&gt;"","31-40",(IF(Sheet1!F352&lt;&gt;"","41-50",IF(Sheet1!G352&lt;&gt;"","50+",""))))))</f>
        <v/>
      </c>
      <c r="D352" s="32" t="str">
        <f>IF(Sheet1!H352&lt;&gt;"","Latino",IF(Sheet1!I352&lt;&gt;"", "White", IF(Sheet1!J352&lt;&gt;"", "Asian", IF(Sheet1!K352&lt;&gt;"", "African-American",IF(Sheet1!L352&lt;&gt;"", "Other","")))))</f>
        <v/>
      </c>
      <c r="E352" s="32" t="str">
        <f>IF(Sheet1!M352="N","No",IF(Sheet1!M352="Y","Yes",""))</f>
        <v/>
      </c>
      <c r="F352" s="32" t="str">
        <f>IF(Sheet1!N352&lt;&gt;"","Primary",IF(Sheet1!O352&lt;&gt;"","Middle",IF(Sheet1!P352&lt;&gt;"","Some HS",IF(Sheet1!Q352&lt;&gt;"","HS Diploma",IF(Sheet1!R352&lt;&gt;"","Some College",IF(Sheet1!S352&lt;&gt;"","College Diploma",""))))))</f>
        <v/>
      </c>
      <c r="G352" s="32" t="str">
        <f>IF(Sheet1!U352&lt;&gt;"", "&lt;5", IF(Sheet1!V352&lt;&gt;"", "5-19", IF(Sheet1!W352&lt;&gt;"", "20-40", IF(Sheet1!X352&lt;&gt;"", "&gt;40",""))))</f>
        <v/>
      </c>
      <c r="H352" s="32" t="str">
        <f>IF(Sheet1!Y352&lt;&gt;"", "Parents", IF(Sheet1!Z352&lt;&gt;"", "Illegal Activity", IF(Sheet1!AA352&lt;&gt;"", "Gov't Support", IF(Sheet1!AB352&lt;&gt;"", "Other",""))))</f>
        <v/>
      </c>
      <c r="I352" s="32" t="str">
        <f>IF(Sheet1!AC352="Y", "Yes", IF(Sheet1!AC352="N", "No", ""))</f>
        <v/>
      </c>
      <c r="J352" s="32" t="str">
        <f>IF(Sheet1!AD352="N", "0", IF(Sheet1!AE352&lt;&gt;"", "1", IF(Sheet1!AF352&lt;&gt;"", "2-3", IF(Sheet1!AG352&lt;&gt;"", "4-6", IF(Sheet1!AH352&lt;&gt;"", "7+","")))))</f>
        <v/>
      </c>
      <c r="K352" s="32" t="str">
        <f>IF(Sheet1!AI352&lt;&gt;"", "English", IF(Sheet1!AJ352&lt;&gt;"", "Spanish", IF(Sheet1!AK352&lt;&gt;"", "Other","")))</f>
        <v/>
      </c>
      <c r="L352" s="32" t="str">
        <f>IF(Sheet1!AL352&lt;&gt;"","&lt;$20,000",IF(Sheet1!AM352&lt;&gt;"","$20-49K",IF(Sheet1!AN352&lt;&gt;"","$50-100K",IF(Sheet1!AO352&lt;&gt;"","&gt;$100K",""))))</f>
        <v/>
      </c>
      <c r="M352" s="32" t="str">
        <f>IF(Sheet1!AP352="Y", "Yes", IF(Sheet1!AP352="N", "No",""))</f>
        <v/>
      </c>
      <c r="N352" s="51" t="str">
        <f>IF(Sheet1!AQ352="Y", "Yes", IF(Sheet1!AQ352="N", "No",""))</f>
        <v/>
      </c>
      <c r="O352" s="45" t="str">
        <f>IF(Sheet1!AR352="N", 0, IF(Sheet1!AS352&lt;&gt;"", Sheet1!AS352, ""))</f>
        <v/>
      </c>
      <c r="P352" s="45" t="str">
        <f>IF(Sheet1!AT352&lt;&gt;"", "Never", IF(Sheet1!AU352&lt;&gt;"", "Sometimes", IF(Sheet1!AV352&lt;&gt;"", "Often", IF(Sheet1!AW352&lt;&gt;"", "Always",""))))</f>
        <v/>
      </c>
      <c r="Q352" s="45" t="str">
        <f>IF(Sheet1!AX352="Y", "Yes", IF(Sheet1!AX352="N", "No",""))</f>
        <v/>
      </c>
      <c r="R352" s="45" t="str">
        <f>IF(Sheet1!AY352="Y", IF(Sheet1!AZ352&lt;&gt;"", Sheet1!AZ352-Sheet1!DK352+Sheet1!DL352, ""),"")</f>
        <v/>
      </c>
      <c r="S352" s="45" t="str">
        <f>IF(Sheet1!BA352="Y", IF(Sheet1!BB352&lt;&gt;"", Sheet1!BB352-Sheet1!DK352+Sheet1!DL352, ""),"")</f>
        <v/>
      </c>
      <c r="T352" s="45" t="str">
        <f>IF(Sheet1!BC352="Y", IF(Sheet1!BD352&lt;&gt;"", Sheet1!BD352-Sheet1!DK352+Sheet1!DL352, ""),"")</f>
        <v/>
      </c>
      <c r="U352" s="45" t="str">
        <f>IF(Sheet1!BE352="Y", IF(Sheet1!BF352&lt;&gt;"", Sheet1!BF352-Sheet1!DK352+Sheet1!DL352, ""),"")</f>
        <v/>
      </c>
      <c r="V352" s="45" t="str">
        <f>IF(Sheet1!BG352&lt;&gt;"", Sheet1!BG352,"")</f>
        <v/>
      </c>
      <c r="W352" s="45" t="str">
        <f>IF(Sheet1!BH352&lt;&gt;"", Sheet1!BH352,"")</f>
        <v/>
      </c>
      <c r="X352" s="45" t="str">
        <f>IF(Sheet1!BI352&lt;&gt;"", Sheet1!BI352,"")</f>
        <v/>
      </c>
      <c r="Y352" s="45" t="str">
        <f>IF(Sheet1!BJ352="N", 0, IF(Sheet1!BK352&lt;&gt;"", Sheet1!BK352,""))</f>
        <v/>
      </c>
      <c r="Z352" s="45" t="str">
        <f>IF(Sheet1!BK352="N", 0, IF(Sheet1!BL352&lt;&gt;"", Sheet1!BL352,""))</f>
        <v/>
      </c>
      <c r="AA352" s="45" t="str">
        <f>IF(Sheet1!BN352&lt;&gt;"", Sheet1!BN352, "")</f>
        <v/>
      </c>
      <c r="AB352" s="45" t="str">
        <f>IF(Sheet1!BO352="Y", "Yes", IF(Sheet1!BO352="N", "No", IF(Sheet1!BO352="NA", "NA","")))</f>
        <v/>
      </c>
      <c r="AC352" s="45" t="str">
        <f>IF(Sheet1!BO352="N", "No", IF(Sheet1!BO352="NA", "No kids", IF(Sheet1!BP352="Y", "Enough", IF(Sheet1!BP352="N", "Not enough", ""))))</f>
        <v/>
      </c>
      <c r="AD352" s="45" t="str">
        <f>IF(Sheet1!BQ352="Y", "Yes", IF(Sheet1!BQ352="N", "No",""))</f>
        <v/>
      </c>
      <c r="AE352" s="45" t="str">
        <f>IF(Sheet1!BR352&lt;&gt;"", Sheet1!BR352, "")</f>
        <v/>
      </c>
      <c r="AF352" s="45" t="str">
        <f>IF(Sheet1!BS352&lt;&gt;"", "Yes", IF(Sheet1!BT352&lt;&gt;"", "No", IF(Sheet1!BU352&lt;&gt;"", "No surviving parent", IF(Sheet1!BV352&lt;&gt;"", "Don't know",""))))</f>
        <v/>
      </c>
      <c r="AG352" s="45" t="str">
        <f>IF(Sheet1!BW352&lt;&gt;"", "Yes", IF(Sheet1!BX352&lt;&gt;"", "No", IF(Sheet1!BY352&lt;&gt;"", "No surviving parent", IF(Sheet1!BZ352&lt;&gt;"", "Don't know",""))))</f>
        <v/>
      </c>
      <c r="AH352" s="45" t="str">
        <f>IF(Sheet1!CA352&lt;&gt;"", "Yes","")</f>
        <v/>
      </c>
      <c r="AI352" s="45" t="str">
        <f>IF(Sheet1!CB352&lt;&gt;"", "Yes","")</f>
        <v/>
      </c>
      <c r="AJ352" s="45" t="str">
        <f>IF(Sheet1!CC352&lt;&gt;"", "Yes","")</f>
        <v/>
      </c>
      <c r="AK352" s="45" t="str">
        <f>IF(Sheet1!CD352&lt;&gt;"", "Yes","")</f>
        <v/>
      </c>
      <c r="AL352" s="45" t="str">
        <f>IF(Sheet1!CE352&lt;&gt;"", "Yes","")</f>
        <v/>
      </c>
      <c r="AM352" s="45" t="str">
        <f>IF(Sheet1!CF352&lt;&gt;"", Sheet1!CF352, "")</f>
        <v/>
      </c>
      <c r="AN352" s="45" t="str">
        <f>IF(Sheet1!CG352="Y", "Yes", IF(Sheet1!CG352="N", "No",""))</f>
        <v/>
      </c>
      <c r="AO352" s="45" t="str">
        <f>IF(Sheet1!CH352&lt;&gt;"", Sheet1!CH352, "")</f>
        <v/>
      </c>
      <c r="AP352" s="45" t="str">
        <f>IF(Sheet1!CI352&lt;&gt;"", "No family support", IF(Sheet1!CJ352&lt;&gt;"", "A little family support", IF(Sheet1!CK352&lt;&gt;"", "A lot of family support","")))</f>
        <v/>
      </c>
      <c r="AQ352" s="45" t="str">
        <f>IF(Sheet1!CL352&lt;&gt;"", Sheet1!CL352, "")</f>
        <v/>
      </c>
      <c r="AR352" s="45" t="str">
        <f>IF(Sheet1!CM352="Y", "Yes", IF(Sheet1!CM352="N", "No",""))</f>
        <v/>
      </c>
      <c r="AS352" s="45" t="str">
        <f>IF(Sheet1!CN352&lt;&gt;"", "Boys and Girls Club was supportive", "")</f>
        <v/>
      </c>
      <c r="AT352" s="45" t="str">
        <f>IF(Sheet1!CO352&lt;&gt;"", "Supported by Reach program", "")</f>
        <v/>
      </c>
      <c r="AU352" s="45" t="str">
        <f>IF(Sheet1!CP352&lt;&gt;"", "Supported by Girls Inc", "")</f>
        <v/>
      </c>
      <c r="AV352" s="45" t="str">
        <f>IF(Sheet1!CQ352&lt;&gt;"", "Supported by sports teams", "")</f>
        <v/>
      </c>
      <c r="AW352" s="45" t="str">
        <f>IF(Sheet1!CR352&lt;&gt;"", "Supported by other groups", "")</f>
        <v/>
      </c>
      <c r="AX352" s="45" t="str">
        <f>IF(Sheet1!CS352&lt;&gt;"", Sheet1!CS352, "")</f>
        <v/>
      </c>
      <c r="AY352" s="45" t="str">
        <f>IF(Sheet1!CT352="Y", "Yes", IF(Sheet1!CT352="N", "No", ""))</f>
        <v/>
      </c>
      <c r="AZ352" s="45" t="str">
        <f>IF(Sheet1!CU352="Y", "Yes", IF(Sheet1!CU352="N", "No", ""))</f>
        <v/>
      </c>
      <c r="BA352" s="45" t="str">
        <f>IF(Sheet1!CV352&lt;&gt;"", "Yes", "")</f>
        <v/>
      </c>
      <c r="BB352" s="45" t="str">
        <f>IF(Sheet1!CW352&lt;&gt;"", "Yes", "")</f>
        <v/>
      </c>
      <c r="BC352" s="45" t="str">
        <f>IF(Sheet1!CX352&lt;&gt;"", "Yes", "")</f>
        <v/>
      </c>
      <c r="BD352" s="45" t="str">
        <f>IF(Sheet1!CY352&lt;&gt;"", "Yes", "")</f>
        <v/>
      </c>
      <c r="BE352" s="45" t="str">
        <f>IF(Sheet1!CZ352="N", "Didn't see one", IF(Sheet1!CZ352="Y", IF(Sheet1!DA352="Y", "It helped", IF(Sheet1!DA352="N", "It didn't help", "")), ""))</f>
        <v/>
      </c>
      <c r="BF352" s="45" t="str">
        <f>IF(Sheet1!DB352&lt;&gt;"", Sheet1!DB352, "")</f>
        <v/>
      </c>
      <c r="BG352" s="45" t="str">
        <f>IF(Sheet1!DC352="Y", "Yes", IF(Sheet1!DC352="N", "No", ""))</f>
        <v/>
      </c>
      <c r="BH352" s="45" t="str">
        <f>IF(Sheet1!DD352="Y", "Yes", IF(Sheet1!DD352="N", "No", ""))</f>
        <v/>
      </c>
      <c r="BI352" s="45" t="str">
        <f>IF(Sheet1!DE352&lt;&gt;"", "Before", IF(Sheet1!DF352&lt;&gt;"", "After", IF(Sheet1!DG352&lt;&gt;"", "Never in a gang","")))</f>
        <v/>
      </c>
      <c r="BJ352" s="45" t="str">
        <f>IF(Sheet1!DG352&lt;&gt;"", "", IF(Sheet1!DH352&lt;&gt;"", Sheet1!DH352, ""))</f>
        <v/>
      </c>
      <c r="BK352" s="45" t="str">
        <f>IF(Sheet1!DI352="Y", "Yes", IF(Sheet1!DI352="N", "No", ""))</f>
        <v/>
      </c>
      <c r="BL352" s="45" t="str">
        <f>IF(Sheet1!DI352="Y", IF(Sheet1!DJ352&lt;&gt;"", Sheet1!DJ352, ""), "")</f>
        <v/>
      </c>
      <c r="BM352" s="45" t="str">
        <f>IF(Sheet1!DL352&lt;&gt;"", Sheet1!DL352, "")</f>
        <v/>
      </c>
      <c r="BN352" s="45" t="str">
        <f>IF(Sheet1!DM352="Y", "Yes", IF(Sheet1!DM352="N", "No", ""))</f>
        <v/>
      </c>
    </row>
    <row r="353" spans="2:66">
      <c r="B353" s="32" t="str">
        <f>IF(Sheet1!B353="M","Male", IF(Sheet1!B353="F","Female",""))</f>
        <v/>
      </c>
      <c r="C353" s="32" t="str">
        <f>IF(Sheet1!C353&lt;&gt;"","&lt;20",IF(Sheet1!D353&lt;&gt;"","21-30",IF(Sheet1!E353&lt;&gt;"","31-40",(IF(Sheet1!F353&lt;&gt;"","41-50",IF(Sheet1!G353&lt;&gt;"","50+",""))))))</f>
        <v/>
      </c>
      <c r="D353" s="32" t="str">
        <f>IF(Sheet1!H353&lt;&gt;"","Latino",IF(Sheet1!I353&lt;&gt;"", "White", IF(Sheet1!J353&lt;&gt;"", "Asian", IF(Sheet1!K353&lt;&gt;"", "African-American",IF(Sheet1!L353&lt;&gt;"", "Other","")))))</f>
        <v/>
      </c>
      <c r="E353" s="32" t="str">
        <f>IF(Sheet1!M353="N","No",IF(Sheet1!M353="Y","Yes",""))</f>
        <v/>
      </c>
      <c r="F353" s="32" t="str">
        <f>IF(Sheet1!N353&lt;&gt;"","Primary",IF(Sheet1!O353&lt;&gt;"","Middle",IF(Sheet1!P353&lt;&gt;"","Some HS",IF(Sheet1!Q353&lt;&gt;"","HS Diploma",IF(Sheet1!R353&lt;&gt;"","Some College",IF(Sheet1!S353&lt;&gt;"","College Diploma",""))))))</f>
        <v/>
      </c>
      <c r="G353" s="32" t="str">
        <f>IF(Sheet1!U353&lt;&gt;"", "&lt;5", IF(Sheet1!V353&lt;&gt;"", "5-19", IF(Sheet1!W353&lt;&gt;"", "20-40", IF(Sheet1!X353&lt;&gt;"", "&gt;40",""))))</f>
        <v/>
      </c>
      <c r="H353" s="32" t="str">
        <f>IF(Sheet1!Y353&lt;&gt;"", "Parents", IF(Sheet1!Z353&lt;&gt;"", "Illegal Activity", IF(Sheet1!AA353&lt;&gt;"", "Gov't Support", IF(Sheet1!AB353&lt;&gt;"", "Other",""))))</f>
        <v/>
      </c>
      <c r="I353" s="32" t="str">
        <f>IF(Sheet1!AC353="Y", "Yes", IF(Sheet1!AC353="N", "No", ""))</f>
        <v/>
      </c>
      <c r="J353" s="32" t="str">
        <f>IF(Sheet1!AD353="N", "0", IF(Sheet1!AE353&lt;&gt;"", "1", IF(Sheet1!AF353&lt;&gt;"", "2-3", IF(Sheet1!AG353&lt;&gt;"", "4-6", IF(Sheet1!AH353&lt;&gt;"", "7+","")))))</f>
        <v/>
      </c>
      <c r="K353" s="32" t="str">
        <f>IF(Sheet1!AI353&lt;&gt;"", "English", IF(Sheet1!AJ353&lt;&gt;"", "Spanish", IF(Sheet1!AK353&lt;&gt;"", "Other","")))</f>
        <v/>
      </c>
      <c r="L353" s="32" t="str">
        <f>IF(Sheet1!AL353&lt;&gt;"","&lt;$20,000",IF(Sheet1!AM353&lt;&gt;"","$20-49K",IF(Sheet1!AN353&lt;&gt;"","$50-100K",IF(Sheet1!AO353&lt;&gt;"","&gt;$100K",""))))</f>
        <v/>
      </c>
      <c r="M353" s="32" t="str">
        <f>IF(Sheet1!AP353="Y", "Yes", IF(Sheet1!AP353="N", "No",""))</f>
        <v/>
      </c>
      <c r="N353" s="51" t="str">
        <f>IF(Sheet1!AQ353="Y", "Yes", IF(Sheet1!AQ353="N", "No",""))</f>
        <v/>
      </c>
      <c r="O353" s="45" t="str">
        <f>IF(Sheet1!AR353="N", 0, IF(Sheet1!AS353&lt;&gt;"", Sheet1!AS353, ""))</f>
        <v/>
      </c>
      <c r="P353" s="45" t="str">
        <f>IF(Sheet1!AT353&lt;&gt;"", "Never", IF(Sheet1!AU353&lt;&gt;"", "Sometimes", IF(Sheet1!AV353&lt;&gt;"", "Often", IF(Sheet1!AW353&lt;&gt;"", "Always",""))))</f>
        <v/>
      </c>
      <c r="Q353" s="45" t="str">
        <f>IF(Sheet1!AX353="Y", "Yes", IF(Sheet1!AX353="N", "No",""))</f>
        <v/>
      </c>
      <c r="R353" s="45" t="str">
        <f>IF(Sheet1!AY353="Y", IF(Sheet1!AZ353&lt;&gt;"", Sheet1!AZ353-Sheet1!DK353+Sheet1!DL353, ""),"")</f>
        <v/>
      </c>
      <c r="S353" s="45" t="str">
        <f>IF(Sheet1!BA353="Y", IF(Sheet1!BB353&lt;&gt;"", Sheet1!BB353-Sheet1!DK353+Sheet1!DL353, ""),"")</f>
        <v/>
      </c>
      <c r="T353" s="45" t="str">
        <f>IF(Sheet1!BC353="Y", IF(Sheet1!BD353&lt;&gt;"", Sheet1!BD353-Sheet1!DK353+Sheet1!DL353, ""),"")</f>
        <v/>
      </c>
      <c r="U353" s="45" t="str">
        <f>IF(Sheet1!BE353="Y", IF(Sheet1!BF353&lt;&gt;"", Sheet1!BF353-Sheet1!DK353+Sheet1!DL353, ""),"")</f>
        <v/>
      </c>
      <c r="V353" s="45" t="str">
        <f>IF(Sheet1!BG353&lt;&gt;"", Sheet1!BG353,"")</f>
        <v/>
      </c>
      <c r="W353" s="45" t="str">
        <f>IF(Sheet1!BH353&lt;&gt;"", Sheet1!BH353,"")</f>
        <v/>
      </c>
      <c r="X353" s="45" t="str">
        <f>IF(Sheet1!BI353&lt;&gt;"", Sheet1!BI353,"")</f>
        <v/>
      </c>
      <c r="Y353" s="45" t="str">
        <f>IF(Sheet1!BJ353="N", 0, IF(Sheet1!BK353&lt;&gt;"", Sheet1!BK353,""))</f>
        <v/>
      </c>
      <c r="Z353" s="45" t="str">
        <f>IF(Sheet1!BK353="N", 0, IF(Sheet1!BL353&lt;&gt;"", Sheet1!BL353,""))</f>
        <v/>
      </c>
      <c r="AA353" s="45" t="str">
        <f>IF(Sheet1!BN353&lt;&gt;"", Sheet1!BN353, "")</f>
        <v/>
      </c>
      <c r="AB353" s="45" t="str">
        <f>IF(Sheet1!BO353="Y", "Yes", IF(Sheet1!BO353="N", "No", IF(Sheet1!BO353="NA", "NA","")))</f>
        <v/>
      </c>
      <c r="AC353" s="45" t="str">
        <f>IF(Sheet1!BO353="N", "No", IF(Sheet1!BO353="NA", "No kids", IF(Sheet1!BP353="Y", "Enough", IF(Sheet1!BP353="N", "Not enough", ""))))</f>
        <v/>
      </c>
      <c r="AD353" s="45" t="str">
        <f>IF(Sheet1!BQ353="Y", "Yes", IF(Sheet1!BQ353="N", "No",""))</f>
        <v/>
      </c>
      <c r="AE353" s="45" t="str">
        <f>IF(Sheet1!BR353&lt;&gt;"", Sheet1!BR353, "")</f>
        <v/>
      </c>
      <c r="AF353" s="45" t="str">
        <f>IF(Sheet1!BS353&lt;&gt;"", "Yes", IF(Sheet1!BT353&lt;&gt;"", "No", IF(Sheet1!BU353&lt;&gt;"", "No surviving parent", IF(Sheet1!BV353&lt;&gt;"", "Don't know",""))))</f>
        <v/>
      </c>
      <c r="AG353" s="45" t="str">
        <f>IF(Sheet1!BW353&lt;&gt;"", "Yes", IF(Sheet1!BX353&lt;&gt;"", "No", IF(Sheet1!BY353&lt;&gt;"", "No surviving parent", IF(Sheet1!BZ353&lt;&gt;"", "Don't know",""))))</f>
        <v/>
      </c>
      <c r="AH353" s="45" t="str">
        <f>IF(Sheet1!CA353&lt;&gt;"", "Yes","")</f>
        <v/>
      </c>
      <c r="AI353" s="45" t="str">
        <f>IF(Sheet1!CB353&lt;&gt;"", "Yes","")</f>
        <v/>
      </c>
      <c r="AJ353" s="45" t="str">
        <f>IF(Sheet1!CC353&lt;&gt;"", "Yes","")</f>
        <v/>
      </c>
      <c r="AK353" s="45" t="str">
        <f>IF(Sheet1!CD353&lt;&gt;"", "Yes","")</f>
        <v/>
      </c>
      <c r="AL353" s="45" t="str">
        <f>IF(Sheet1!CE353&lt;&gt;"", "Yes","")</f>
        <v/>
      </c>
      <c r="AM353" s="45" t="str">
        <f>IF(Sheet1!CF353&lt;&gt;"", Sheet1!CF353, "")</f>
        <v/>
      </c>
      <c r="AN353" s="45" t="str">
        <f>IF(Sheet1!CG353="Y", "Yes", IF(Sheet1!CG353="N", "No",""))</f>
        <v/>
      </c>
      <c r="AO353" s="45" t="str">
        <f>IF(Sheet1!CH353&lt;&gt;"", Sheet1!CH353, "")</f>
        <v/>
      </c>
      <c r="AP353" s="45" t="str">
        <f>IF(Sheet1!CI353&lt;&gt;"", "No family support", IF(Sheet1!CJ353&lt;&gt;"", "A little family support", IF(Sheet1!CK353&lt;&gt;"", "A lot of family support","")))</f>
        <v/>
      </c>
      <c r="AQ353" s="45" t="str">
        <f>IF(Sheet1!CL353&lt;&gt;"", Sheet1!CL353, "")</f>
        <v/>
      </c>
      <c r="AR353" s="45" t="str">
        <f>IF(Sheet1!CM353="Y", "Yes", IF(Sheet1!CM353="N", "No",""))</f>
        <v/>
      </c>
      <c r="AS353" s="45" t="str">
        <f>IF(Sheet1!CN353&lt;&gt;"", "Boys and Girls Club was supportive", "")</f>
        <v/>
      </c>
      <c r="AT353" s="45" t="str">
        <f>IF(Sheet1!CO353&lt;&gt;"", "Supported by Reach program", "")</f>
        <v/>
      </c>
      <c r="AU353" s="45" t="str">
        <f>IF(Sheet1!CP353&lt;&gt;"", "Supported by Girls Inc", "")</f>
        <v/>
      </c>
      <c r="AV353" s="45" t="str">
        <f>IF(Sheet1!CQ353&lt;&gt;"", "Supported by sports teams", "")</f>
        <v/>
      </c>
      <c r="AW353" s="45" t="str">
        <f>IF(Sheet1!CR353&lt;&gt;"", "Supported by other groups", "")</f>
        <v/>
      </c>
      <c r="AX353" s="45" t="str">
        <f>IF(Sheet1!CS353&lt;&gt;"", Sheet1!CS353, "")</f>
        <v/>
      </c>
      <c r="AY353" s="45" t="str">
        <f>IF(Sheet1!CT353="Y", "Yes", IF(Sheet1!CT353="N", "No", ""))</f>
        <v/>
      </c>
      <c r="AZ353" s="45" t="str">
        <f>IF(Sheet1!CU353="Y", "Yes", IF(Sheet1!CU353="N", "No", ""))</f>
        <v/>
      </c>
      <c r="BA353" s="45" t="str">
        <f>IF(Sheet1!CV353&lt;&gt;"", "Yes", "")</f>
        <v/>
      </c>
      <c r="BB353" s="45" t="str">
        <f>IF(Sheet1!CW353&lt;&gt;"", "Yes", "")</f>
        <v/>
      </c>
      <c r="BC353" s="45" t="str">
        <f>IF(Sheet1!CX353&lt;&gt;"", "Yes", "")</f>
        <v/>
      </c>
      <c r="BD353" s="45" t="str">
        <f>IF(Sheet1!CY353&lt;&gt;"", "Yes", "")</f>
        <v/>
      </c>
      <c r="BE353" s="45" t="str">
        <f>IF(Sheet1!CZ353="N", "Didn't see one", IF(Sheet1!CZ353="Y", IF(Sheet1!DA353="Y", "It helped", IF(Sheet1!DA353="N", "It didn't help", "")), ""))</f>
        <v/>
      </c>
      <c r="BF353" s="45" t="str">
        <f>IF(Sheet1!DB353&lt;&gt;"", Sheet1!DB353, "")</f>
        <v/>
      </c>
      <c r="BG353" s="45" t="str">
        <f>IF(Sheet1!DC353="Y", "Yes", IF(Sheet1!DC353="N", "No", ""))</f>
        <v/>
      </c>
      <c r="BH353" s="45" t="str">
        <f>IF(Sheet1!DD353="Y", "Yes", IF(Sheet1!DD353="N", "No", ""))</f>
        <v/>
      </c>
      <c r="BI353" s="45" t="str">
        <f>IF(Sheet1!DE353&lt;&gt;"", "Before", IF(Sheet1!DF353&lt;&gt;"", "After", IF(Sheet1!DG353&lt;&gt;"", "Never in a gang","")))</f>
        <v/>
      </c>
      <c r="BJ353" s="45" t="str">
        <f>IF(Sheet1!DG353&lt;&gt;"", "", IF(Sheet1!DH353&lt;&gt;"", Sheet1!DH353, ""))</f>
        <v/>
      </c>
      <c r="BK353" s="45" t="str">
        <f>IF(Sheet1!DI353="Y", "Yes", IF(Sheet1!DI353="N", "No", ""))</f>
        <v/>
      </c>
      <c r="BL353" s="45" t="str">
        <f>IF(Sheet1!DI353="Y", IF(Sheet1!DJ353&lt;&gt;"", Sheet1!DJ353, ""), "")</f>
        <v/>
      </c>
      <c r="BM353" s="45" t="str">
        <f>IF(Sheet1!DL353&lt;&gt;"", Sheet1!DL353, "")</f>
        <v/>
      </c>
      <c r="BN353" s="45" t="str">
        <f>IF(Sheet1!DM353="Y", "Yes", IF(Sheet1!DM353="N", "No", ""))</f>
        <v/>
      </c>
    </row>
    <row r="354" spans="2:66">
      <c r="B354" s="32" t="str">
        <f>IF(Sheet1!B354="M","Male", IF(Sheet1!B354="F","Female",""))</f>
        <v/>
      </c>
      <c r="C354" s="32" t="str">
        <f>IF(Sheet1!C354&lt;&gt;"","&lt;20",IF(Sheet1!D354&lt;&gt;"","21-30",IF(Sheet1!E354&lt;&gt;"","31-40",(IF(Sheet1!F354&lt;&gt;"","41-50",IF(Sheet1!G354&lt;&gt;"","50+",""))))))</f>
        <v/>
      </c>
      <c r="D354" s="32" t="str">
        <f>IF(Sheet1!H354&lt;&gt;"","Latino",IF(Sheet1!I354&lt;&gt;"", "White", IF(Sheet1!J354&lt;&gt;"", "Asian", IF(Sheet1!K354&lt;&gt;"", "African-American",IF(Sheet1!L354&lt;&gt;"", "Other","")))))</f>
        <v/>
      </c>
      <c r="E354" s="32" t="str">
        <f>IF(Sheet1!M354="N","No",IF(Sheet1!M354="Y","Yes",""))</f>
        <v/>
      </c>
      <c r="F354" s="32" t="str">
        <f>IF(Sheet1!N354&lt;&gt;"","Primary",IF(Sheet1!O354&lt;&gt;"","Middle",IF(Sheet1!P354&lt;&gt;"","Some HS",IF(Sheet1!Q354&lt;&gt;"","HS Diploma",IF(Sheet1!R354&lt;&gt;"","Some College",IF(Sheet1!S354&lt;&gt;"","College Diploma",""))))))</f>
        <v/>
      </c>
      <c r="G354" s="32" t="str">
        <f>IF(Sheet1!U354&lt;&gt;"", "&lt;5", IF(Sheet1!V354&lt;&gt;"", "5-19", IF(Sheet1!W354&lt;&gt;"", "20-40", IF(Sheet1!X354&lt;&gt;"", "&gt;40",""))))</f>
        <v/>
      </c>
      <c r="H354" s="32" t="str">
        <f>IF(Sheet1!Y354&lt;&gt;"", "Parents", IF(Sheet1!Z354&lt;&gt;"", "Illegal Activity", IF(Sheet1!AA354&lt;&gt;"", "Gov't Support", IF(Sheet1!AB354&lt;&gt;"", "Other",""))))</f>
        <v/>
      </c>
      <c r="I354" s="32" t="str">
        <f>IF(Sheet1!AC354="Y", "Yes", IF(Sheet1!AC354="N", "No", ""))</f>
        <v/>
      </c>
      <c r="J354" s="32" t="str">
        <f>IF(Sheet1!AD354="N", "0", IF(Sheet1!AE354&lt;&gt;"", "1", IF(Sheet1!AF354&lt;&gt;"", "2-3", IF(Sheet1!AG354&lt;&gt;"", "4-6", IF(Sheet1!AH354&lt;&gt;"", "7+","")))))</f>
        <v/>
      </c>
      <c r="K354" s="32" t="str">
        <f>IF(Sheet1!AI354&lt;&gt;"", "English", IF(Sheet1!AJ354&lt;&gt;"", "Spanish", IF(Sheet1!AK354&lt;&gt;"", "Other","")))</f>
        <v/>
      </c>
      <c r="L354" s="32" t="str">
        <f>IF(Sheet1!AL354&lt;&gt;"","&lt;$20,000",IF(Sheet1!AM354&lt;&gt;"","$20-49K",IF(Sheet1!AN354&lt;&gt;"","$50-100K",IF(Sheet1!AO354&lt;&gt;"","&gt;$100K",""))))</f>
        <v/>
      </c>
      <c r="M354" s="32" t="str">
        <f>IF(Sheet1!AP354="Y", "Yes", IF(Sheet1!AP354="N", "No",""))</f>
        <v/>
      </c>
      <c r="N354" s="51" t="str">
        <f>IF(Sheet1!AQ354="Y", "Yes", IF(Sheet1!AQ354="N", "No",""))</f>
        <v/>
      </c>
      <c r="O354" s="45" t="str">
        <f>IF(Sheet1!AR354="N", 0, IF(Sheet1!AS354&lt;&gt;"", Sheet1!AS354, ""))</f>
        <v/>
      </c>
      <c r="P354" s="45" t="str">
        <f>IF(Sheet1!AT354&lt;&gt;"", "Never", IF(Sheet1!AU354&lt;&gt;"", "Sometimes", IF(Sheet1!AV354&lt;&gt;"", "Often", IF(Sheet1!AW354&lt;&gt;"", "Always",""))))</f>
        <v/>
      </c>
      <c r="Q354" s="45" t="str">
        <f>IF(Sheet1!AX354="Y", "Yes", IF(Sheet1!AX354="N", "No",""))</f>
        <v/>
      </c>
      <c r="R354" s="45" t="str">
        <f>IF(Sheet1!AY354="Y", IF(Sheet1!AZ354&lt;&gt;"", Sheet1!AZ354-Sheet1!DK354+Sheet1!DL354, ""),"")</f>
        <v/>
      </c>
      <c r="S354" s="45" t="str">
        <f>IF(Sheet1!BA354="Y", IF(Sheet1!BB354&lt;&gt;"", Sheet1!BB354-Sheet1!DK354+Sheet1!DL354, ""),"")</f>
        <v/>
      </c>
      <c r="T354" s="45" t="str">
        <f>IF(Sheet1!BC354="Y", IF(Sheet1!BD354&lt;&gt;"", Sheet1!BD354-Sheet1!DK354+Sheet1!DL354, ""),"")</f>
        <v/>
      </c>
      <c r="U354" s="45" t="str">
        <f>IF(Sheet1!BE354="Y", IF(Sheet1!BF354&lt;&gt;"", Sheet1!BF354-Sheet1!DK354+Sheet1!DL354, ""),"")</f>
        <v/>
      </c>
      <c r="V354" s="45" t="str">
        <f>IF(Sheet1!BG354&lt;&gt;"", Sheet1!BG354,"")</f>
        <v/>
      </c>
      <c r="W354" s="45" t="str">
        <f>IF(Sheet1!BH354&lt;&gt;"", Sheet1!BH354,"")</f>
        <v/>
      </c>
      <c r="X354" s="45" t="str">
        <f>IF(Sheet1!BI354&lt;&gt;"", Sheet1!BI354,"")</f>
        <v/>
      </c>
      <c r="Y354" s="45" t="str">
        <f>IF(Sheet1!BJ354="N", 0, IF(Sheet1!BK354&lt;&gt;"", Sheet1!BK354,""))</f>
        <v/>
      </c>
      <c r="Z354" s="45" t="str">
        <f>IF(Sheet1!BK354="N", 0, IF(Sheet1!BL354&lt;&gt;"", Sheet1!BL354,""))</f>
        <v/>
      </c>
      <c r="AA354" s="45" t="str">
        <f>IF(Sheet1!BN354&lt;&gt;"", Sheet1!BN354, "")</f>
        <v/>
      </c>
      <c r="AB354" s="45" t="str">
        <f>IF(Sheet1!BO354="Y", "Yes", IF(Sheet1!BO354="N", "No", IF(Sheet1!BO354="NA", "NA","")))</f>
        <v/>
      </c>
      <c r="AC354" s="45" t="str">
        <f>IF(Sheet1!BO354="N", "No", IF(Sheet1!BO354="NA", "No kids", IF(Sheet1!BP354="Y", "Enough", IF(Sheet1!BP354="N", "Not enough", ""))))</f>
        <v/>
      </c>
      <c r="AD354" s="45" t="str">
        <f>IF(Sheet1!BQ354="Y", "Yes", IF(Sheet1!BQ354="N", "No",""))</f>
        <v/>
      </c>
      <c r="AE354" s="45" t="str">
        <f>IF(Sheet1!BR354&lt;&gt;"", Sheet1!BR354, "")</f>
        <v/>
      </c>
      <c r="AF354" s="45" t="str">
        <f>IF(Sheet1!BS354&lt;&gt;"", "Yes", IF(Sheet1!BT354&lt;&gt;"", "No", IF(Sheet1!BU354&lt;&gt;"", "No surviving parent", IF(Sheet1!BV354&lt;&gt;"", "Don't know",""))))</f>
        <v/>
      </c>
      <c r="AG354" s="45" t="str">
        <f>IF(Sheet1!BW354&lt;&gt;"", "Yes", IF(Sheet1!BX354&lt;&gt;"", "No", IF(Sheet1!BY354&lt;&gt;"", "No surviving parent", IF(Sheet1!BZ354&lt;&gt;"", "Don't know",""))))</f>
        <v/>
      </c>
      <c r="AH354" s="45" t="str">
        <f>IF(Sheet1!CA354&lt;&gt;"", "Yes","")</f>
        <v/>
      </c>
      <c r="AI354" s="45" t="str">
        <f>IF(Sheet1!CB354&lt;&gt;"", "Yes","")</f>
        <v/>
      </c>
      <c r="AJ354" s="45" t="str">
        <f>IF(Sheet1!CC354&lt;&gt;"", "Yes","")</f>
        <v/>
      </c>
      <c r="AK354" s="45" t="str">
        <f>IF(Sheet1!CD354&lt;&gt;"", "Yes","")</f>
        <v/>
      </c>
      <c r="AL354" s="45" t="str">
        <f>IF(Sheet1!CE354&lt;&gt;"", "Yes","")</f>
        <v/>
      </c>
      <c r="AM354" s="45" t="str">
        <f>IF(Sheet1!CF354&lt;&gt;"", Sheet1!CF354, "")</f>
        <v/>
      </c>
      <c r="AN354" s="45" t="str">
        <f>IF(Sheet1!CG354="Y", "Yes", IF(Sheet1!CG354="N", "No",""))</f>
        <v/>
      </c>
      <c r="AO354" s="45" t="str">
        <f>IF(Sheet1!CH354&lt;&gt;"", Sheet1!CH354, "")</f>
        <v/>
      </c>
      <c r="AP354" s="45" t="str">
        <f>IF(Sheet1!CI354&lt;&gt;"", "No family support", IF(Sheet1!CJ354&lt;&gt;"", "A little family support", IF(Sheet1!CK354&lt;&gt;"", "A lot of family support","")))</f>
        <v/>
      </c>
      <c r="AQ354" s="45" t="str">
        <f>IF(Sheet1!CL354&lt;&gt;"", Sheet1!CL354, "")</f>
        <v/>
      </c>
      <c r="AR354" s="45" t="str">
        <f>IF(Sheet1!CM354="Y", "Yes", IF(Sheet1!CM354="N", "No",""))</f>
        <v/>
      </c>
      <c r="AS354" s="45" t="str">
        <f>IF(Sheet1!CN354&lt;&gt;"", "Boys and Girls Club was supportive", "")</f>
        <v/>
      </c>
      <c r="AT354" s="45" t="str">
        <f>IF(Sheet1!CO354&lt;&gt;"", "Supported by Reach program", "")</f>
        <v/>
      </c>
      <c r="AU354" s="45" t="str">
        <f>IF(Sheet1!CP354&lt;&gt;"", "Supported by Girls Inc", "")</f>
        <v/>
      </c>
      <c r="AV354" s="45" t="str">
        <f>IF(Sheet1!CQ354&lt;&gt;"", "Supported by sports teams", "")</f>
        <v/>
      </c>
      <c r="AW354" s="45" t="str">
        <f>IF(Sheet1!CR354&lt;&gt;"", "Supported by other groups", "")</f>
        <v/>
      </c>
      <c r="AX354" s="45" t="str">
        <f>IF(Sheet1!CS354&lt;&gt;"", Sheet1!CS354, "")</f>
        <v/>
      </c>
      <c r="AY354" s="45" t="str">
        <f>IF(Sheet1!CT354="Y", "Yes", IF(Sheet1!CT354="N", "No", ""))</f>
        <v/>
      </c>
      <c r="AZ354" s="45" t="str">
        <f>IF(Sheet1!CU354="Y", "Yes", IF(Sheet1!CU354="N", "No", ""))</f>
        <v/>
      </c>
      <c r="BA354" s="45" t="str">
        <f>IF(Sheet1!CV354&lt;&gt;"", "Yes", "")</f>
        <v/>
      </c>
      <c r="BB354" s="45" t="str">
        <f>IF(Sheet1!CW354&lt;&gt;"", "Yes", "")</f>
        <v/>
      </c>
      <c r="BC354" s="45" t="str">
        <f>IF(Sheet1!CX354&lt;&gt;"", "Yes", "")</f>
        <v/>
      </c>
      <c r="BD354" s="45" t="str">
        <f>IF(Sheet1!CY354&lt;&gt;"", "Yes", "")</f>
        <v/>
      </c>
      <c r="BE354" s="45" t="str">
        <f>IF(Sheet1!CZ354="N", "Didn't see one", IF(Sheet1!CZ354="Y", IF(Sheet1!DA354="Y", "It helped", IF(Sheet1!DA354="N", "It didn't help", "")), ""))</f>
        <v/>
      </c>
      <c r="BF354" s="45" t="str">
        <f>IF(Sheet1!DB354&lt;&gt;"", Sheet1!DB354, "")</f>
        <v/>
      </c>
      <c r="BG354" s="45" t="str">
        <f>IF(Sheet1!DC354="Y", "Yes", IF(Sheet1!DC354="N", "No", ""))</f>
        <v/>
      </c>
      <c r="BH354" s="45" t="str">
        <f>IF(Sheet1!DD354="Y", "Yes", IF(Sheet1!DD354="N", "No", ""))</f>
        <v/>
      </c>
      <c r="BI354" s="45" t="str">
        <f>IF(Sheet1!DE354&lt;&gt;"", "Before", IF(Sheet1!DF354&lt;&gt;"", "After", IF(Sheet1!DG354&lt;&gt;"", "Never in a gang","")))</f>
        <v/>
      </c>
      <c r="BJ354" s="45" t="str">
        <f>IF(Sheet1!DG354&lt;&gt;"", "", IF(Sheet1!DH354&lt;&gt;"", Sheet1!DH354, ""))</f>
        <v/>
      </c>
      <c r="BK354" s="45" t="str">
        <f>IF(Sheet1!DI354="Y", "Yes", IF(Sheet1!DI354="N", "No", ""))</f>
        <v/>
      </c>
      <c r="BL354" s="45" t="str">
        <f>IF(Sheet1!DI354="Y", IF(Sheet1!DJ354&lt;&gt;"", Sheet1!DJ354, ""), "")</f>
        <v/>
      </c>
      <c r="BM354" s="45" t="str">
        <f>IF(Sheet1!DL354&lt;&gt;"", Sheet1!DL354, "")</f>
        <v/>
      </c>
      <c r="BN354" s="45" t="str">
        <f>IF(Sheet1!DM354="Y", "Yes", IF(Sheet1!DM354="N", "No", ""))</f>
        <v/>
      </c>
    </row>
    <row r="355" spans="2:66">
      <c r="B355" s="32" t="str">
        <f>IF(Sheet1!B355="M","Male", IF(Sheet1!B355="F","Female",""))</f>
        <v/>
      </c>
      <c r="C355" s="32" t="str">
        <f>IF(Sheet1!C355&lt;&gt;"","&lt;20",IF(Sheet1!D355&lt;&gt;"","21-30",IF(Sheet1!E355&lt;&gt;"","31-40",(IF(Sheet1!F355&lt;&gt;"","41-50",IF(Sheet1!G355&lt;&gt;"","50+",""))))))</f>
        <v/>
      </c>
      <c r="D355" s="32" t="str">
        <f>IF(Sheet1!H355&lt;&gt;"","Latino",IF(Sheet1!I355&lt;&gt;"", "White", IF(Sheet1!J355&lt;&gt;"", "Asian", IF(Sheet1!K355&lt;&gt;"", "African-American",IF(Sheet1!L355&lt;&gt;"", "Other","")))))</f>
        <v/>
      </c>
      <c r="E355" s="32" t="str">
        <f>IF(Sheet1!M355="N","No",IF(Sheet1!M355="Y","Yes",""))</f>
        <v/>
      </c>
      <c r="F355" s="32" t="str">
        <f>IF(Sheet1!N355&lt;&gt;"","Primary",IF(Sheet1!O355&lt;&gt;"","Middle",IF(Sheet1!P355&lt;&gt;"","Some HS",IF(Sheet1!Q355&lt;&gt;"","HS Diploma",IF(Sheet1!R355&lt;&gt;"","Some College",IF(Sheet1!S355&lt;&gt;"","College Diploma",""))))))</f>
        <v/>
      </c>
      <c r="G355" s="32" t="str">
        <f>IF(Sheet1!U355&lt;&gt;"", "&lt;5", IF(Sheet1!V355&lt;&gt;"", "5-19", IF(Sheet1!W355&lt;&gt;"", "20-40", IF(Sheet1!X355&lt;&gt;"", "&gt;40",""))))</f>
        <v/>
      </c>
      <c r="H355" s="32" t="str">
        <f>IF(Sheet1!Y355&lt;&gt;"", "Parents", IF(Sheet1!Z355&lt;&gt;"", "Illegal Activity", IF(Sheet1!AA355&lt;&gt;"", "Gov't Support", IF(Sheet1!AB355&lt;&gt;"", "Other",""))))</f>
        <v/>
      </c>
      <c r="I355" s="32" t="str">
        <f>IF(Sheet1!AC355="Y", "Yes", IF(Sheet1!AC355="N", "No", ""))</f>
        <v/>
      </c>
      <c r="J355" s="32" t="str">
        <f>IF(Sheet1!AD355="N", "0", IF(Sheet1!AE355&lt;&gt;"", "1", IF(Sheet1!AF355&lt;&gt;"", "2-3", IF(Sheet1!AG355&lt;&gt;"", "4-6", IF(Sheet1!AH355&lt;&gt;"", "7+","")))))</f>
        <v/>
      </c>
      <c r="K355" s="32" t="str">
        <f>IF(Sheet1!AI355&lt;&gt;"", "English", IF(Sheet1!AJ355&lt;&gt;"", "Spanish", IF(Sheet1!AK355&lt;&gt;"", "Other","")))</f>
        <v/>
      </c>
      <c r="L355" s="32" t="str">
        <f>IF(Sheet1!AL355&lt;&gt;"","&lt;$20,000",IF(Sheet1!AM355&lt;&gt;"","$20-49K",IF(Sheet1!AN355&lt;&gt;"","$50-100K",IF(Sheet1!AO355&lt;&gt;"","&gt;$100K",""))))</f>
        <v/>
      </c>
      <c r="M355" s="32" t="str">
        <f>IF(Sheet1!AP355="Y", "Yes", IF(Sheet1!AP355="N", "No",""))</f>
        <v/>
      </c>
      <c r="N355" s="51" t="str">
        <f>IF(Sheet1!AQ355="Y", "Yes", IF(Sheet1!AQ355="N", "No",""))</f>
        <v/>
      </c>
      <c r="O355" s="45" t="str">
        <f>IF(Sheet1!AR355="N", 0, IF(Sheet1!AS355&lt;&gt;"", Sheet1!AS355, ""))</f>
        <v/>
      </c>
      <c r="P355" s="45" t="str">
        <f>IF(Sheet1!AT355&lt;&gt;"", "Never", IF(Sheet1!AU355&lt;&gt;"", "Sometimes", IF(Sheet1!AV355&lt;&gt;"", "Often", IF(Sheet1!AW355&lt;&gt;"", "Always",""))))</f>
        <v/>
      </c>
      <c r="Q355" s="45" t="str">
        <f>IF(Sheet1!AX355="Y", "Yes", IF(Sheet1!AX355="N", "No",""))</f>
        <v/>
      </c>
      <c r="R355" s="45" t="str">
        <f>IF(Sheet1!AY355="Y", IF(Sheet1!AZ355&lt;&gt;"", Sheet1!AZ355-Sheet1!DK355+Sheet1!DL355, ""),"")</f>
        <v/>
      </c>
      <c r="S355" s="45" t="str">
        <f>IF(Sheet1!BA355="Y", IF(Sheet1!BB355&lt;&gt;"", Sheet1!BB355-Sheet1!DK355+Sheet1!DL355, ""),"")</f>
        <v/>
      </c>
      <c r="T355" s="45" t="str">
        <f>IF(Sheet1!BC355="Y", IF(Sheet1!BD355&lt;&gt;"", Sheet1!BD355-Sheet1!DK355+Sheet1!DL355, ""),"")</f>
        <v/>
      </c>
      <c r="U355" s="45" t="str">
        <f>IF(Sheet1!BE355="Y", IF(Sheet1!BF355&lt;&gt;"", Sheet1!BF355-Sheet1!DK355+Sheet1!DL355, ""),"")</f>
        <v/>
      </c>
      <c r="V355" s="45" t="str">
        <f>IF(Sheet1!BG355&lt;&gt;"", Sheet1!BG355,"")</f>
        <v/>
      </c>
      <c r="W355" s="45" t="str">
        <f>IF(Sheet1!BH355&lt;&gt;"", Sheet1!BH355,"")</f>
        <v/>
      </c>
      <c r="X355" s="45" t="str">
        <f>IF(Sheet1!BI355&lt;&gt;"", Sheet1!BI355,"")</f>
        <v/>
      </c>
      <c r="Y355" s="45" t="str">
        <f>IF(Sheet1!BJ355="N", 0, IF(Sheet1!BK355&lt;&gt;"", Sheet1!BK355,""))</f>
        <v/>
      </c>
      <c r="Z355" s="45" t="str">
        <f>IF(Sheet1!BK355="N", 0, IF(Sheet1!BL355&lt;&gt;"", Sheet1!BL355,""))</f>
        <v/>
      </c>
      <c r="AA355" s="45" t="str">
        <f>IF(Sheet1!BN355&lt;&gt;"", Sheet1!BN355, "")</f>
        <v/>
      </c>
      <c r="AB355" s="45" t="str">
        <f>IF(Sheet1!BO355="Y", "Yes", IF(Sheet1!BO355="N", "No", IF(Sheet1!BO355="NA", "NA","")))</f>
        <v/>
      </c>
      <c r="AC355" s="45" t="str">
        <f>IF(Sheet1!BO355="N", "No", IF(Sheet1!BO355="NA", "No kids", IF(Sheet1!BP355="Y", "Enough", IF(Sheet1!BP355="N", "Not enough", ""))))</f>
        <v/>
      </c>
      <c r="AD355" s="45" t="str">
        <f>IF(Sheet1!BQ355="Y", "Yes", IF(Sheet1!BQ355="N", "No",""))</f>
        <v/>
      </c>
      <c r="AE355" s="45" t="str">
        <f>IF(Sheet1!BR355&lt;&gt;"", Sheet1!BR355, "")</f>
        <v/>
      </c>
      <c r="AF355" s="45" t="str">
        <f>IF(Sheet1!BS355&lt;&gt;"", "Yes", IF(Sheet1!BT355&lt;&gt;"", "No", IF(Sheet1!BU355&lt;&gt;"", "No surviving parent", IF(Sheet1!BV355&lt;&gt;"", "Don't know",""))))</f>
        <v/>
      </c>
      <c r="AG355" s="45" t="str">
        <f>IF(Sheet1!BW355&lt;&gt;"", "Yes", IF(Sheet1!BX355&lt;&gt;"", "No", IF(Sheet1!BY355&lt;&gt;"", "No surviving parent", IF(Sheet1!BZ355&lt;&gt;"", "Don't know",""))))</f>
        <v/>
      </c>
      <c r="AH355" s="45" t="str">
        <f>IF(Sheet1!CA355&lt;&gt;"", "Yes","")</f>
        <v/>
      </c>
      <c r="AI355" s="45" t="str">
        <f>IF(Sheet1!CB355&lt;&gt;"", "Yes","")</f>
        <v/>
      </c>
      <c r="AJ355" s="45" t="str">
        <f>IF(Sheet1!CC355&lt;&gt;"", "Yes","")</f>
        <v/>
      </c>
      <c r="AK355" s="45" t="str">
        <f>IF(Sheet1!CD355&lt;&gt;"", "Yes","")</f>
        <v/>
      </c>
      <c r="AL355" s="45" t="str">
        <f>IF(Sheet1!CE355&lt;&gt;"", "Yes","")</f>
        <v/>
      </c>
      <c r="AM355" s="45" t="str">
        <f>IF(Sheet1!CF355&lt;&gt;"", Sheet1!CF355, "")</f>
        <v/>
      </c>
      <c r="AN355" s="45" t="str">
        <f>IF(Sheet1!CG355="Y", "Yes", IF(Sheet1!CG355="N", "No",""))</f>
        <v/>
      </c>
      <c r="AO355" s="45" t="str">
        <f>IF(Sheet1!CH355&lt;&gt;"", Sheet1!CH355, "")</f>
        <v/>
      </c>
      <c r="AP355" s="45" t="str">
        <f>IF(Sheet1!CI355&lt;&gt;"", "No family support", IF(Sheet1!CJ355&lt;&gt;"", "A little family support", IF(Sheet1!CK355&lt;&gt;"", "A lot of family support","")))</f>
        <v/>
      </c>
      <c r="AQ355" s="45" t="str">
        <f>IF(Sheet1!CL355&lt;&gt;"", Sheet1!CL355, "")</f>
        <v/>
      </c>
      <c r="AR355" s="45" t="str">
        <f>IF(Sheet1!CM355="Y", "Yes", IF(Sheet1!CM355="N", "No",""))</f>
        <v/>
      </c>
      <c r="AS355" s="45" t="str">
        <f>IF(Sheet1!CN355&lt;&gt;"", "Boys and Girls Club was supportive", "")</f>
        <v/>
      </c>
      <c r="AT355" s="45" t="str">
        <f>IF(Sheet1!CO355&lt;&gt;"", "Supported by Reach program", "")</f>
        <v/>
      </c>
      <c r="AU355" s="45" t="str">
        <f>IF(Sheet1!CP355&lt;&gt;"", "Supported by Girls Inc", "")</f>
        <v/>
      </c>
      <c r="AV355" s="45" t="str">
        <f>IF(Sheet1!CQ355&lt;&gt;"", "Supported by sports teams", "")</f>
        <v/>
      </c>
      <c r="AW355" s="45" t="str">
        <f>IF(Sheet1!CR355&lt;&gt;"", "Supported by other groups", "")</f>
        <v/>
      </c>
      <c r="AX355" s="45" t="str">
        <f>IF(Sheet1!CS355&lt;&gt;"", Sheet1!CS355, "")</f>
        <v/>
      </c>
      <c r="AY355" s="45" t="str">
        <f>IF(Sheet1!CT355="Y", "Yes", IF(Sheet1!CT355="N", "No", ""))</f>
        <v/>
      </c>
      <c r="AZ355" s="45" t="str">
        <f>IF(Sheet1!CU355="Y", "Yes", IF(Sheet1!CU355="N", "No", ""))</f>
        <v/>
      </c>
      <c r="BA355" s="45" t="str">
        <f>IF(Sheet1!CV355&lt;&gt;"", "Yes", "")</f>
        <v/>
      </c>
      <c r="BB355" s="45" t="str">
        <f>IF(Sheet1!CW355&lt;&gt;"", "Yes", "")</f>
        <v/>
      </c>
      <c r="BC355" s="45" t="str">
        <f>IF(Sheet1!CX355&lt;&gt;"", "Yes", "")</f>
        <v/>
      </c>
      <c r="BD355" s="45" t="str">
        <f>IF(Sheet1!CY355&lt;&gt;"", "Yes", "")</f>
        <v/>
      </c>
      <c r="BE355" s="45" t="str">
        <f>IF(Sheet1!CZ355="N", "Didn't see one", IF(Sheet1!CZ355="Y", IF(Sheet1!DA355="Y", "It helped", IF(Sheet1!DA355="N", "It didn't help", "")), ""))</f>
        <v/>
      </c>
      <c r="BF355" s="45" t="str">
        <f>IF(Sheet1!DB355&lt;&gt;"", Sheet1!DB355, "")</f>
        <v/>
      </c>
      <c r="BG355" s="45" t="str">
        <f>IF(Sheet1!DC355="Y", "Yes", IF(Sheet1!DC355="N", "No", ""))</f>
        <v/>
      </c>
      <c r="BH355" s="45" t="str">
        <f>IF(Sheet1!DD355="Y", "Yes", IF(Sheet1!DD355="N", "No", ""))</f>
        <v/>
      </c>
      <c r="BI355" s="45" t="str">
        <f>IF(Sheet1!DE355&lt;&gt;"", "Before", IF(Sheet1!DF355&lt;&gt;"", "After", IF(Sheet1!DG355&lt;&gt;"", "Never in a gang","")))</f>
        <v/>
      </c>
      <c r="BJ355" s="45" t="str">
        <f>IF(Sheet1!DG355&lt;&gt;"", "", IF(Sheet1!DH355&lt;&gt;"", Sheet1!DH355, ""))</f>
        <v/>
      </c>
      <c r="BK355" s="45" t="str">
        <f>IF(Sheet1!DI355="Y", "Yes", IF(Sheet1!DI355="N", "No", ""))</f>
        <v/>
      </c>
      <c r="BL355" s="45" t="str">
        <f>IF(Sheet1!DI355="Y", IF(Sheet1!DJ355&lt;&gt;"", Sheet1!DJ355, ""), "")</f>
        <v/>
      </c>
      <c r="BM355" s="45" t="str">
        <f>IF(Sheet1!DL355&lt;&gt;"", Sheet1!DL355, "")</f>
        <v/>
      </c>
      <c r="BN355" s="45" t="str">
        <f>IF(Sheet1!DM355="Y", "Yes", IF(Sheet1!DM355="N", "No", ""))</f>
        <v/>
      </c>
    </row>
    <row r="356" spans="2:66">
      <c r="B356" s="32" t="str">
        <f>IF(Sheet1!B356="M","Male", IF(Sheet1!B356="F","Female",""))</f>
        <v/>
      </c>
      <c r="C356" s="32" t="str">
        <f>IF(Sheet1!C356&lt;&gt;"","&lt;20",IF(Sheet1!D356&lt;&gt;"","21-30",IF(Sheet1!E356&lt;&gt;"","31-40",(IF(Sheet1!F356&lt;&gt;"","41-50",IF(Sheet1!G356&lt;&gt;"","50+",""))))))</f>
        <v/>
      </c>
      <c r="D356" s="32" t="str">
        <f>IF(Sheet1!H356&lt;&gt;"","Latino",IF(Sheet1!I356&lt;&gt;"", "White", IF(Sheet1!J356&lt;&gt;"", "Asian", IF(Sheet1!K356&lt;&gt;"", "African-American",IF(Sheet1!L356&lt;&gt;"", "Other","")))))</f>
        <v/>
      </c>
      <c r="E356" s="32" t="str">
        <f>IF(Sheet1!M356="N","No",IF(Sheet1!M356="Y","Yes",""))</f>
        <v/>
      </c>
      <c r="F356" s="32" t="str">
        <f>IF(Sheet1!N356&lt;&gt;"","Primary",IF(Sheet1!O356&lt;&gt;"","Middle",IF(Sheet1!P356&lt;&gt;"","Some HS",IF(Sheet1!Q356&lt;&gt;"","HS Diploma",IF(Sheet1!R356&lt;&gt;"","Some College",IF(Sheet1!S356&lt;&gt;"","College Diploma",""))))))</f>
        <v/>
      </c>
      <c r="G356" s="32" t="str">
        <f>IF(Sheet1!U356&lt;&gt;"", "&lt;5", IF(Sheet1!V356&lt;&gt;"", "5-19", IF(Sheet1!W356&lt;&gt;"", "20-40", IF(Sheet1!X356&lt;&gt;"", "&gt;40",""))))</f>
        <v/>
      </c>
      <c r="H356" s="32" t="str">
        <f>IF(Sheet1!Y356&lt;&gt;"", "Parents", IF(Sheet1!Z356&lt;&gt;"", "Illegal Activity", IF(Sheet1!AA356&lt;&gt;"", "Gov't Support", IF(Sheet1!AB356&lt;&gt;"", "Other",""))))</f>
        <v/>
      </c>
      <c r="I356" s="32" t="str">
        <f>IF(Sheet1!AC356="Y", "Yes", IF(Sheet1!AC356="N", "No", ""))</f>
        <v/>
      </c>
      <c r="J356" s="32" t="str">
        <f>IF(Sheet1!AD356="N", "0", IF(Sheet1!AE356&lt;&gt;"", "1", IF(Sheet1!AF356&lt;&gt;"", "2-3", IF(Sheet1!AG356&lt;&gt;"", "4-6", IF(Sheet1!AH356&lt;&gt;"", "7+","")))))</f>
        <v/>
      </c>
      <c r="K356" s="32" t="str">
        <f>IF(Sheet1!AI356&lt;&gt;"", "English", IF(Sheet1!AJ356&lt;&gt;"", "Spanish", IF(Sheet1!AK356&lt;&gt;"", "Other","")))</f>
        <v/>
      </c>
      <c r="L356" s="32" t="str">
        <f>IF(Sheet1!AL356&lt;&gt;"","&lt;$20,000",IF(Sheet1!AM356&lt;&gt;"","$20-49K",IF(Sheet1!AN356&lt;&gt;"","$50-100K",IF(Sheet1!AO356&lt;&gt;"","&gt;$100K",""))))</f>
        <v/>
      </c>
      <c r="M356" s="32" t="str">
        <f>IF(Sheet1!AP356="Y", "Yes", IF(Sheet1!AP356="N", "No",""))</f>
        <v/>
      </c>
      <c r="N356" s="51" t="str">
        <f>IF(Sheet1!AQ356="Y", "Yes", IF(Sheet1!AQ356="N", "No",""))</f>
        <v/>
      </c>
      <c r="O356" s="45" t="str">
        <f>IF(Sheet1!AR356="N", 0, IF(Sheet1!AS356&lt;&gt;"", Sheet1!AS356, ""))</f>
        <v/>
      </c>
      <c r="P356" s="45" t="str">
        <f>IF(Sheet1!AT356&lt;&gt;"", "Never", IF(Sheet1!AU356&lt;&gt;"", "Sometimes", IF(Sheet1!AV356&lt;&gt;"", "Often", IF(Sheet1!AW356&lt;&gt;"", "Always",""))))</f>
        <v/>
      </c>
      <c r="Q356" s="45" t="str">
        <f>IF(Sheet1!AX356="Y", "Yes", IF(Sheet1!AX356="N", "No",""))</f>
        <v/>
      </c>
      <c r="R356" s="45" t="str">
        <f>IF(Sheet1!AY356="Y", IF(Sheet1!AZ356&lt;&gt;"", Sheet1!AZ356-Sheet1!DK356+Sheet1!DL356, ""),"")</f>
        <v/>
      </c>
      <c r="S356" s="45" t="str">
        <f>IF(Sheet1!BA356="Y", IF(Sheet1!BB356&lt;&gt;"", Sheet1!BB356-Sheet1!DK356+Sheet1!DL356, ""),"")</f>
        <v/>
      </c>
      <c r="T356" s="45" t="str">
        <f>IF(Sheet1!BC356="Y", IF(Sheet1!BD356&lt;&gt;"", Sheet1!BD356-Sheet1!DK356+Sheet1!DL356, ""),"")</f>
        <v/>
      </c>
      <c r="U356" s="45" t="str">
        <f>IF(Sheet1!BE356="Y", IF(Sheet1!BF356&lt;&gt;"", Sheet1!BF356-Sheet1!DK356+Sheet1!DL356, ""),"")</f>
        <v/>
      </c>
      <c r="V356" s="45" t="str">
        <f>IF(Sheet1!BG356&lt;&gt;"", Sheet1!BG356,"")</f>
        <v/>
      </c>
      <c r="W356" s="45" t="str">
        <f>IF(Sheet1!BH356&lt;&gt;"", Sheet1!BH356,"")</f>
        <v/>
      </c>
      <c r="X356" s="45" t="str">
        <f>IF(Sheet1!BI356&lt;&gt;"", Sheet1!BI356,"")</f>
        <v/>
      </c>
      <c r="Y356" s="45" t="str">
        <f>IF(Sheet1!BJ356="N", 0, IF(Sheet1!BK356&lt;&gt;"", Sheet1!BK356,""))</f>
        <v/>
      </c>
      <c r="Z356" s="45" t="str">
        <f>IF(Sheet1!BK356="N", 0, IF(Sheet1!BL356&lt;&gt;"", Sheet1!BL356,""))</f>
        <v/>
      </c>
      <c r="AA356" s="45" t="str">
        <f>IF(Sheet1!BN356&lt;&gt;"", Sheet1!BN356, "")</f>
        <v/>
      </c>
      <c r="AB356" s="45" t="str">
        <f>IF(Sheet1!BO356="Y", "Yes", IF(Sheet1!BO356="N", "No", IF(Sheet1!BO356="NA", "NA","")))</f>
        <v/>
      </c>
      <c r="AC356" s="45" t="str">
        <f>IF(Sheet1!BO356="N", "No", IF(Sheet1!BO356="NA", "No kids", IF(Sheet1!BP356="Y", "Enough", IF(Sheet1!BP356="N", "Not enough", ""))))</f>
        <v/>
      </c>
      <c r="AD356" s="45" t="str">
        <f>IF(Sheet1!BQ356="Y", "Yes", IF(Sheet1!BQ356="N", "No",""))</f>
        <v/>
      </c>
      <c r="AE356" s="45" t="str">
        <f>IF(Sheet1!BR356&lt;&gt;"", Sheet1!BR356, "")</f>
        <v/>
      </c>
      <c r="AF356" s="45" t="str">
        <f>IF(Sheet1!BS356&lt;&gt;"", "Yes", IF(Sheet1!BT356&lt;&gt;"", "No", IF(Sheet1!BU356&lt;&gt;"", "No surviving parent", IF(Sheet1!BV356&lt;&gt;"", "Don't know",""))))</f>
        <v/>
      </c>
      <c r="AG356" s="45" t="str">
        <f>IF(Sheet1!BW356&lt;&gt;"", "Yes", IF(Sheet1!BX356&lt;&gt;"", "No", IF(Sheet1!BY356&lt;&gt;"", "No surviving parent", IF(Sheet1!BZ356&lt;&gt;"", "Don't know",""))))</f>
        <v/>
      </c>
      <c r="AH356" s="45" t="str">
        <f>IF(Sheet1!CA356&lt;&gt;"", "Yes","")</f>
        <v/>
      </c>
      <c r="AI356" s="45" t="str">
        <f>IF(Sheet1!CB356&lt;&gt;"", "Yes","")</f>
        <v/>
      </c>
      <c r="AJ356" s="45" t="str">
        <f>IF(Sheet1!CC356&lt;&gt;"", "Yes","")</f>
        <v/>
      </c>
      <c r="AK356" s="45" t="str">
        <f>IF(Sheet1!CD356&lt;&gt;"", "Yes","")</f>
        <v/>
      </c>
      <c r="AL356" s="45" t="str">
        <f>IF(Sheet1!CE356&lt;&gt;"", "Yes","")</f>
        <v/>
      </c>
      <c r="AM356" s="45" t="str">
        <f>IF(Sheet1!CF356&lt;&gt;"", Sheet1!CF356, "")</f>
        <v/>
      </c>
      <c r="AN356" s="45" t="str">
        <f>IF(Sheet1!CG356="Y", "Yes", IF(Sheet1!CG356="N", "No",""))</f>
        <v/>
      </c>
      <c r="AO356" s="45" t="str">
        <f>IF(Sheet1!CH356&lt;&gt;"", Sheet1!CH356, "")</f>
        <v/>
      </c>
      <c r="AP356" s="45" t="str">
        <f>IF(Sheet1!CI356&lt;&gt;"", "No family support", IF(Sheet1!CJ356&lt;&gt;"", "A little family support", IF(Sheet1!CK356&lt;&gt;"", "A lot of family support","")))</f>
        <v/>
      </c>
      <c r="AQ356" s="45" t="str">
        <f>IF(Sheet1!CL356&lt;&gt;"", Sheet1!CL356, "")</f>
        <v/>
      </c>
      <c r="AR356" s="45" t="str">
        <f>IF(Sheet1!CM356="Y", "Yes", IF(Sheet1!CM356="N", "No",""))</f>
        <v/>
      </c>
      <c r="AS356" s="45" t="str">
        <f>IF(Sheet1!CN356&lt;&gt;"", "Boys and Girls Club was supportive", "")</f>
        <v/>
      </c>
      <c r="AT356" s="45" t="str">
        <f>IF(Sheet1!CO356&lt;&gt;"", "Supported by Reach program", "")</f>
        <v/>
      </c>
      <c r="AU356" s="45" t="str">
        <f>IF(Sheet1!CP356&lt;&gt;"", "Supported by Girls Inc", "")</f>
        <v/>
      </c>
      <c r="AV356" s="45" t="str">
        <f>IF(Sheet1!CQ356&lt;&gt;"", "Supported by sports teams", "")</f>
        <v/>
      </c>
      <c r="AW356" s="45" t="str">
        <f>IF(Sheet1!CR356&lt;&gt;"", "Supported by other groups", "")</f>
        <v/>
      </c>
      <c r="AX356" s="45" t="str">
        <f>IF(Sheet1!CS356&lt;&gt;"", Sheet1!CS356, "")</f>
        <v/>
      </c>
      <c r="AY356" s="45" t="str">
        <f>IF(Sheet1!CT356="Y", "Yes", IF(Sheet1!CT356="N", "No", ""))</f>
        <v/>
      </c>
      <c r="AZ356" s="45" t="str">
        <f>IF(Sheet1!CU356="Y", "Yes", IF(Sheet1!CU356="N", "No", ""))</f>
        <v/>
      </c>
      <c r="BA356" s="45" t="str">
        <f>IF(Sheet1!CV356&lt;&gt;"", "Yes", "")</f>
        <v/>
      </c>
      <c r="BB356" s="45" t="str">
        <f>IF(Sheet1!CW356&lt;&gt;"", "Yes", "")</f>
        <v/>
      </c>
      <c r="BC356" s="45" t="str">
        <f>IF(Sheet1!CX356&lt;&gt;"", "Yes", "")</f>
        <v/>
      </c>
      <c r="BD356" s="45" t="str">
        <f>IF(Sheet1!CY356&lt;&gt;"", "Yes", "")</f>
        <v/>
      </c>
      <c r="BE356" s="45" t="str">
        <f>IF(Sheet1!CZ356="N", "Didn't see one", IF(Sheet1!CZ356="Y", IF(Sheet1!DA356="Y", "It helped", IF(Sheet1!DA356="N", "It didn't help", "")), ""))</f>
        <v/>
      </c>
      <c r="BF356" s="45" t="str">
        <f>IF(Sheet1!DB356&lt;&gt;"", Sheet1!DB356, "")</f>
        <v/>
      </c>
      <c r="BG356" s="45" t="str">
        <f>IF(Sheet1!DC356="Y", "Yes", IF(Sheet1!DC356="N", "No", ""))</f>
        <v/>
      </c>
      <c r="BH356" s="45" t="str">
        <f>IF(Sheet1!DD356="Y", "Yes", IF(Sheet1!DD356="N", "No", ""))</f>
        <v/>
      </c>
      <c r="BI356" s="45" t="str">
        <f>IF(Sheet1!DE356&lt;&gt;"", "Before", IF(Sheet1!DF356&lt;&gt;"", "After", IF(Sheet1!DG356&lt;&gt;"", "Never in a gang","")))</f>
        <v/>
      </c>
      <c r="BJ356" s="45" t="str">
        <f>IF(Sheet1!DG356&lt;&gt;"", "", IF(Sheet1!DH356&lt;&gt;"", Sheet1!DH356, ""))</f>
        <v/>
      </c>
      <c r="BK356" s="45" t="str">
        <f>IF(Sheet1!DI356="Y", "Yes", IF(Sheet1!DI356="N", "No", ""))</f>
        <v/>
      </c>
      <c r="BL356" s="45" t="str">
        <f>IF(Sheet1!DI356="Y", IF(Sheet1!DJ356&lt;&gt;"", Sheet1!DJ356, ""), "")</f>
        <v/>
      </c>
      <c r="BM356" s="45" t="str">
        <f>IF(Sheet1!DL356&lt;&gt;"", Sheet1!DL356, "")</f>
        <v/>
      </c>
      <c r="BN356" s="45" t="str">
        <f>IF(Sheet1!DM356="Y", "Yes", IF(Sheet1!DM356="N", "No", ""))</f>
        <v/>
      </c>
    </row>
    <row r="357" spans="2:66">
      <c r="B357" s="32" t="str">
        <f>IF(Sheet1!B357="M","Male", IF(Sheet1!B357="F","Female",""))</f>
        <v/>
      </c>
      <c r="C357" s="32" t="str">
        <f>IF(Sheet1!C357&lt;&gt;"","&lt;20",IF(Sheet1!D357&lt;&gt;"","21-30",IF(Sheet1!E357&lt;&gt;"","31-40",(IF(Sheet1!F357&lt;&gt;"","41-50",IF(Sheet1!G357&lt;&gt;"","50+",""))))))</f>
        <v/>
      </c>
      <c r="D357" s="32" t="str">
        <f>IF(Sheet1!H357&lt;&gt;"","Latino",IF(Sheet1!I357&lt;&gt;"", "White", IF(Sheet1!J357&lt;&gt;"", "Asian", IF(Sheet1!K357&lt;&gt;"", "African-American",IF(Sheet1!L357&lt;&gt;"", "Other","")))))</f>
        <v/>
      </c>
      <c r="E357" s="32" t="str">
        <f>IF(Sheet1!M357="N","No",IF(Sheet1!M357="Y","Yes",""))</f>
        <v/>
      </c>
      <c r="F357" s="32" t="str">
        <f>IF(Sheet1!N357&lt;&gt;"","Primary",IF(Sheet1!O357&lt;&gt;"","Middle",IF(Sheet1!P357&lt;&gt;"","Some HS",IF(Sheet1!Q357&lt;&gt;"","HS Diploma",IF(Sheet1!R357&lt;&gt;"","Some College",IF(Sheet1!S357&lt;&gt;"","College Diploma",""))))))</f>
        <v/>
      </c>
      <c r="G357" s="32" t="str">
        <f>IF(Sheet1!U357&lt;&gt;"", "&lt;5", IF(Sheet1!V357&lt;&gt;"", "5-19", IF(Sheet1!W357&lt;&gt;"", "20-40", IF(Sheet1!X357&lt;&gt;"", "&gt;40",""))))</f>
        <v/>
      </c>
      <c r="H357" s="32" t="str">
        <f>IF(Sheet1!Y357&lt;&gt;"", "Parents", IF(Sheet1!Z357&lt;&gt;"", "Illegal Activity", IF(Sheet1!AA357&lt;&gt;"", "Gov't Support", IF(Sheet1!AB357&lt;&gt;"", "Other",""))))</f>
        <v/>
      </c>
      <c r="I357" s="32" t="str">
        <f>IF(Sheet1!AC357="Y", "Yes", IF(Sheet1!AC357="N", "No", ""))</f>
        <v/>
      </c>
      <c r="J357" s="32" t="str">
        <f>IF(Sheet1!AD357="N", "0", IF(Sheet1!AE357&lt;&gt;"", "1", IF(Sheet1!AF357&lt;&gt;"", "2-3", IF(Sheet1!AG357&lt;&gt;"", "4-6", IF(Sheet1!AH357&lt;&gt;"", "7+","")))))</f>
        <v/>
      </c>
      <c r="K357" s="32" t="str">
        <f>IF(Sheet1!AI357&lt;&gt;"", "English", IF(Sheet1!AJ357&lt;&gt;"", "Spanish", IF(Sheet1!AK357&lt;&gt;"", "Other","")))</f>
        <v/>
      </c>
      <c r="L357" s="32" t="str">
        <f>IF(Sheet1!AL357&lt;&gt;"","&lt;$20,000",IF(Sheet1!AM357&lt;&gt;"","$20-49K",IF(Sheet1!AN357&lt;&gt;"","$50-100K",IF(Sheet1!AO357&lt;&gt;"","&gt;$100K",""))))</f>
        <v/>
      </c>
      <c r="M357" s="32" t="str">
        <f>IF(Sheet1!AP357="Y", "Yes", IF(Sheet1!AP357="N", "No",""))</f>
        <v/>
      </c>
      <c r="N357" s="51" t="str">
        <f>IF(Sheet1!AQ357="Y", "Yes", IF(Sheet1!AQ357="N", "No",""))</f>
        <v/>
      </c>
      <c r="O357" s="45" t="str">
        <f>IF(Sheet1!AR357="N", 0, IF(Sheet1!AS357&lt;&gt;"", Sheet1!AS357, ""))</f>
        <v/>
      </c>
      <c r="P357" s="45" t="str">
        <f>IF(Sheet1!AT357&lt;&gt;"", "Never", IF(Sheet1!AU357&lt;&gt;"", "Sometimes", IF(Sheet1!AV357&lt;&gt;"", "Often", IF(Sheet1!AW357&lt;&gt;"", "Always",""))))</f>
        <v/>
      </c>
      <c r="Q357" s="45" t="str">
        <f>IF(Sheet1!AX357="Y", "Yes", IF(Sheet1!AX357="N", "No",""))</f>
        <v/>
      </c>
      <c r="R357" s="45" t="str">
        <f>IF(Sheet1!AY357="Y", IF(Sheet1!AZ357&lt;&gt;"", Sheet1!AZ357-Sheet1!DK357+Sheet1!DL357, ""),"")</f>
        <v/>
      </c>
      <c r="S357" s="45" t="str">
        <f>IF(Sheet1!BA357="Y", IF(Sheet1!BB357&lt;&gt;"", Sheet1!BB357-Sheet1!DK357+Sheet1!DL357, ""),"")</f>
        <v/>
      </c>
      <c r="T357" s="45" t="str">
        <f>IF(Sheet1!BC357="Y", IF(Sheet1!BD357&lt;&gt;"", Sheet1!BD357-Sheet1!DK357+Sheet1!DL357, ""),"")</f>
        <v/>
      </c>
      <c r="U357" s="45" t="str">
        <f>IF(Sheet1!BE357="Y", IF(Sheet1!BF357&lt;&gt;"", Sheet1!BF357-Sheet1!DK357+Sheet1!DL357, ""),"")</f>
        <v/>
      </c>
      <c r="V357" s="45" t="str">
        <f>IF(Sheet1!BG357&lt;&gt;"", Sheet1!BG357,"")</f>
        <v/>
      </c>
      <c r="W357" s="45" t="str">
        <f>IF(Sheet1!BH357&lt;&gt;"", Sheet1!BH357,"")</f>
        <v/>
      </c>
      <c r="X357" s="45" t="str">
        <f>IF(Sheet1!BI357&lt;&gt;"", Sheet1!BI357,"")</f>
        <v/>
      </c>
      <c r="Y357" s="45" t="str">
        <f>IF(Sheet1!BJ357="N", 0, IF(Sheet1!BK357&lt;&gt;"", Sheet1!BK357,""))</f>
        <v/>
      </c>
      <c r="Z357" s="45" t="str">
        <f>IF(Sheet1!BK357="N", 0, IF(Sheet1!BL357&lt;&gt;"", Sheet1!BL357,""))</f>
        <v/>
      </c>
      <c r="AA357" s="45" t="str">
        <f>IF(Sheet1!BN357&lt;&gt;"", Sheet1!BN357, "")</f>
        <v/>
      </c>
      <c r="AB357" s="45" t="str">
        <f>IF(Sheet1!BO357="Y", "Yes", IF(Sheet1!BO357="N", "No", IF(Sheet1!BO357="NA", "NA","")))</f>
        <v/>
      </c>
      <c r="AC357" s="45" t="str">
        <f>IF(Sheet1!BO357="N", "No", IF(Sheet1!BO357="NA", "No kids", IF(Sheet1!BP357="Y", "Enough", IF(Sheet1!BP357="N", "Not enough", ""))))</f>
        <v/>
      </c>
      <c r="AD357" s="45" t="str">
        <f>IF(Sheet1!BQ357="Y", "Yes", IF(Sheet1!BQ357="N", "No",""))</f>
        <v/>
      </c>
      <c r="AE357" s="45" t="str">
        <f>IF(Sheet1!BR357&lt;&gt;"", Sheet1!BR357, "")</f>
        <v/>
      </c>
      <c r="AF357" s="45" t="str">
        <f>IF(Sheet1!BS357&lt;&gt;"", "Yes", IF(Sheet1!BT357&lt;&gt;"", "No", IF(Sheet1!BU357&lt;&gt;"", "No surviving parent", IF(Sheet1!BV357&lt;&gt;"", "Don't know",""))))</f>
        <v/>
      </c>
      <c r="AG357" s="45" t="str">
        <f>IF(Sheet1!BW357&lt;&gt;"", "Yes", IF(Sheet1!BX357&lt;&gt;"", "No", IF(Sheet1!BY357&lt;&gt;"", "No surviving parent", IF(Sheet1!BZ357&lt;&gt;"", "Don't know",""))))</f>
        <v/>
      </c>
      <c r="AH357" s="45" t="str">
        <f>IF(Sheet1!CA357&lt;&gt;"", "Yes","")</f>
        <v/>
      </c>
      <c r="AI357" s="45" t="str">
        <f>IF(Sheet1!CB357&lt;&gt;"", "Yes","")</f>
        <v/>
      </c>
      <c r="AJ357" s="45" t="str">
        <f>IF(Sheet1!CC357&lt;&gt;"", "Yes","")</f>
        <v/>
      </c>
      <c r="AK357" s="45" t="str">
        <f>IF(Sheet1!CD357&lt;&gt;"", "Yes","")</f>
        <v/>
      </c>
      <c r="AL357" s="45" t="str">
        <f>IF(Sheet1!CE357&lt;&gt;"", "Yes","")</f>
        <v/>
      </c>
      <c r="AM357" s="45" t="str">
        <f>IF(Sheet1!CF357&lt;&gt;"", Sheet1!CF357, "")</f>
        <v/>
      </c>
      <c r="AN357" s="45" t="str">
        <f>IF(Sheet1!CG357="Y", "Yes", IF(Sheet1!CG357="N", "No",""))</f>
        <v/>
      </c>
      <c r="AO357" s="45" t="str">
        <f>IF(Sheet1!CH357&lt;&gt;"", Sheet1!CH357, "")</f>
        <v/>
      </c>
      <c r="AP357" s="45" t="str">
        <f>IF(Sheet1!CI357&lt;&gt;"", "No family support", IF(Sheet1!CJ357&lt;&gt;"", "A little family support", IF(Sheet1!CK357&lt;&gt;"", "A lot of family support","")))</f>
        <v/>
      </c>
      <c r="AQ357" s="45" t="str">
        <f>IF(Sheet1!CL357&lt;&gt;"", Sheet1!CL357, "")</f>
        <v/>
      </c>
      <c r="AR357" s="45" t="str">
        <f>IF(Sheet1!CM357="Y", "Yes", IF(Sheet1!CM357="N", "No",""))</f>
        <v/>
      </c>
      <c r="AS357" s="45" t="str">
        <f>IF(Sheet1!CN357&lt;&gt;"", "Boys and Girls Club was supportive", "")</f>
        <v/>
      </c>
      <c r="AT357" s="45" t="str">
        <f>IF(Sheet1!CO357&lt;&gt;"", "Supported by Reach program", "")</f>
        <v/>
      </c>
      <c r="AU357" s="45" t="str">
        <f>IF(Sheet1!CP357&lt;&gt;"", "Supported by Girls Inc", "")</f>
        <v/>
      </c>
      <c r="AV357" s="45" t="str">
        <f>IF(Sheet1!CQ357&lt;&gt;"", "Supported by sports teams", "")</f>
        <v/>
      </c>
      <c r="AW357" s="45" t="str">
        <f>IF(Sheet1!CR357&lt;&gt;"", "Supported by other groups", "")</f>
        <v/>
      </c>
      <c r="AX357" s="45" t="str">
        <f>IF(Sheet1!CS357&lt;&gt;"", Sheet1!CS357, "")</f>
        <v/>
      </c>
      <c r="AY357" s="45" t="str">
        <f>IF(Sheet1!CT357="Y", "Yes", IF(Sheet1!CT357="N", "No", ""))</f>
        <v/>
      </c>
      <c r="AZ357" s="45" t="str">
        <f>IF(Sheet1!CU357="Y", "Yes", IF(Sheet1!CU357="N", "No", ""))</f>
        <v/>
      </c>
      <c r="BA357" s="45" t="str">
        <f>IF(Sheet1!CV357&lt;&gt;"", "Yes", "")</f>
        <v/>
      </c>
      <c r="BB357" s="45" t="str">
        <f>IF(Sheet1!CW357&lt;&gt;"", "Yes", "")</f>
        <v/>
      </c>
      <c r="BC357" s="45" t="str">
        <f>IF(Sheet1!CX357&lt;&gt;"", "Yes", "")</f>
        <v/>
      </c>
      <c r="BD357" s="45" t="str">
        <f>IF(Sheet1!CY357&lt;&gt;"", "Yes", "")</f>
        <v/>
      </c>
      <c r="BE357" s="45" t="str">
        <f>IF(Sheet1!CZ357="N", "Didn't see one", IF(Sheet1!CZ357="Y", IF(Sheet1!DA357="Y", "It helped", IF(Sheet1!DA357="N", "It didn't help", "")), ""))</f>
        <v/>
      </c>
      <c r="BF357" s="45" t="str">
        <f>IF(Sheet1!DB357&lt;&gt;"", Sheet1!DB357, "")</f>
        <v/>
      </c>
      <c r="BG357" s="45" t="str">
        <f>IF(Sheet1!DC357="Y", "Yes", IF(Sheet1!DC357="N", "No", ""))</f>
        <v/>
      </c>
      <c r="BH357" s="45" t="str">
        <f>IF(Sheet1!DD357="Y", "Yes", IF(Sheet1!DD357="N", "No", ""))</f>
        <v/>
      </c>
      <c r="BI357" s="45" t="str">
        <f>IF(Sheet1!DE357&lt;&gt;"", "Before", IF(Sheet1!DF357&lt;&gt;"", "After", IF(Sheet1!DG357&lt;&gt;"", "Never in a gang","")))</f>
        <v/>
      </c>
      <c r="BJ357" s="45" t="str">
        <f>IF(Sheet1!DG357&lt;&gt;"", "", IF(Sheet1!DH357&lt;&gt;"", Sheet1!DH357, ""))</f>
        <v/>
      </c>
      <c r="BK357" s="45" t="str">
        <f>IF(Sheet1!DI357="Y", "Yes", IF(Sheet1!DI357="N", "No", ""))</f>
        <v/>
      </c>
      <c r="BL357" s="45" t="str">
        <f>IF(Sheet1!DI357="Y", IF(Sheet1!DJ357&lt;&gt;"", Sheet1!DJ357, ""), "")</f>
        <v/>
      </c>
      <c r="BM357" s="45" t="str">
        <f>IF(Sheet1!DL357&lt;&gt;"", Sheet1!DL357, "")</f>
        <v/>
      </c>
      <c r="BN357" s="45" t="str">
        <f>IF(Sheet1!DM357="Y", "Yes", IF(Sheet1!DM357="N", "No", ""))</f>
        <v/>
      </c>
    </row>
    <row r="358" spans="2:66">
      <c r="B358" s="32" t="str">
        <f>IF(Sheet1!B358="M","Male", IF(Sheet1!B358="F","Female",""))</f>
        <v/>
      </c>
      <c r="C358" s="32" t="str">
        <f>IF(Sheet1!C358&lt;&gt;"","&lt;20",IF(Sheet1!D358&lt;&gt;"","21-30",IF(Sheet1!E358&lt;&gt;"","31-40",(IF(Sheet1!F358&lt;&gt;"","41-50",IF(Sheet1!G358&lt;&gt;"","50+",""))))))</f>
        <v/>
      </c>
      <c r="D358" s="32" t="str">
        <f>IF(Sheet1!H358&lt;&gt;"","Latino",IF(Sheet1!I358&lt;&gt;"", "White", IF(Sheet1!J358&lt;&gt;"", "Asian", IF(Sheet1!K358&lt;&gt;"", "African-American",IF(Sheet1!L358&lt;&gt;"", "Other","")))))</f>
        <v/>
      </c>
      <c r="E358" s="32" t="str">
        <f>IF(Sheet1!M358="N","No",IF(Sheet1!M358="Y","Yes",""))</f>
        <v/>
      </c>
      <c r="F358" s="32" t="str">
        <f>IF(Sheet1!N358&lt;&gt;"","Primary",IF(Sheet1!O358&lt;&gt;"","Middle",IF(Sheet1!P358&lt;&gt;"","Some HS",IF(Sheet1!Q358&lt;&gt;"","HS Diploma",IF(Sheet1!R358&lt;&gt;"","Some College",IF(Sheet1!S358&lt;&gt;"","College Diploma",""))))))</f>
        <v/>
      </c>
      <c r="G358" s="32" t="str">
        <f>IF(Sheet1!U358&lt;&gt;"", "&lt;5", IF(Sheet1!V358&lt;&gt;"", "5-19", IF(Sheet1!W358&lt;&gt;"", "20-40", IF(Sheet1!X358&lt;&gt;"", "&gt;40",""))))</f>
        <v/>
      </c>
      <c r="H358" s="32" t="str">
        <f>IF(Sheet1!Y358&lt;&gt;"", "Parents", IF(Sheet1!Z358&lt;&gt;"", "Illegal Activity", IF(Sheet1!AA358&lt;&gt;"", "Gov't Support", IF(Sheet1!AB358&lt;&gt;"", "Other",""))))</f>
        <v/>
      </c>
      <c r="I358" s="32" t="str">
        <f>IF(Sheet1!AC358="Y", "Yes", IF(Sheet1!AC358="N", "No", ""))</f>
        <v/>
      </c>
      <c r="J358" s="32" t="str">
        <f>IF(Sheet1!AD358="N", "0", IF(Sheet1!AE358&lt;&gt;"", "1", IF(Sheet1!AF358&lt;&gt;"", "2-3", IF(Sheet1!AG358&lt;&gt;"", "4-6", IF(Sheet1!AH358&lt;&gt;"", "7+","")))))</f>
        <v/>
      </c>
      <c r="K358" s="32" t="str">
        <f>IF(Sheet1!AI358&lt;&gt;"", "English", IF(Sheet1!AJ358&lt;&gt;"", "Spanish", IF(Sheet1!AK358&lt;&gt;"", "Other","")))</f>
        <v/>
      </c>
      <c r="L358" s="32" t="str">
        <f>IF(Sheet1!AL358&lt;&gt;"","&lt;$20,000",IF(Sheet1!AM358&lt;&gt;"","$20-49K",IF(Sheet1!AN358&lt;&gt;"","$50-100K",IF(Sheet1!AO358&lt;&gt;"","&gt;$100K",""))))</f>
        <v/>
      </c>
      <c r="M358" s="32" t="str">
        <f>IF(Sheet1!AP358="Y", "Yes", IF(Sheet1!AP358="N", "No",""))</f>
        <v/>
      </c>
      <c r="N358" s="51" t="str">
        <f>IF(Sheet1!AQ358="Y", "Yes", IF(Sheet1!AQ358="N", "No",""))</f>
        <v/>
      </c>
      <c r="O358" s="45" t="str">
        <f>IF(Sheet1!AR358="N", 0, IF(Sheet1!AS358&lt;&gt;"", Sheet1!AS358, ""))</f>
        <v/>
      </c>
      <c r="P358" s="45" t="str">
        <f>IF(Sheet1!AT358&lt;&gt;"", "Never", IF(Sheet1!AU358&lt;&gt;"", "Sometimes", IF(Sheet1!AV358&lt;&gt;"", "Often", IF(Sheet1!AW358&lt;&gt;"", "Always",""))))</f>
        <v/>
      </c>
      <c r="Q358" s="45" t="str">
        <f>IF(Sheet1!AX358="Y", "Yes", IF(Sheet1!AX358="N", "No",""))</f>
        <v/>
      </c>
      <c r="R358" s="45" t="str">
        <f>IF(Sheet1!AY358="Y", IF(Sheet1!AZ358&lt;&gt;"", Sheet1!AZ358-Sheet1!DK358+Sheet1!DL358, ""),"")</f>
        <v/>
      </c>
      <c r="S358" s="45" t="str">
        <f>IF(Sheet1!BA358="Y", IF(Sheet1!BB358&lt;&gt;"", Sheet1!BB358-Sheet1!DK358+Sheet1!DL358, ""),"")</f>
        <v/>
      </c>
      <c r="T358" s="45" t="str">
        <f>IF(Sheet1!BC358="Y", IF(Sheet1!BD358&lt;&gt;"", Sheet1!BD358-Sheet1!DK358+Sheet1!DL358, ""),"")</f>
        <v/>
      </c>
      <c r="U358" s="45" t="str">
        <f>IF(Sheet1!BE358="Y", IF(Sheet1!BF358&lt;&gt;"", Sheet1!BF358-Sheet1!DK358+Sheet1!DL358, ""),"")</f>
        <v/>
      </c>
      <c r="V358" s="45" t="str">
        <f>IF(Sheet1!BG358&lt;&gt;"", Sheet1!BG358,"")</f>
        <v/>
      </c>
      <c r="W358" s="45" t="str">
        <f>IF(Sheet1!BH358&lt;&gt;"", Sheet1!BH358,"")</f>
        <v/>
      </c>
      <c r="X358" s="45" t="str">
        <f>IF(Sheet1!BI358&lt;&gt;"", Sheet1!BI358,"")</f>
        <v/>
      </c>
      <c r="Y358" s="45" t="str">
        <f>IF(Sheet1!BJ358="N", 0, IF(Sheet1!BK358&lt;&gt;"", Sheet1!BK358,""))</f>
        <v/>
      </c>
      <c r="Z358" s="45" t="str">
        <f>IF(Sheet1!BK358="N", 0, IF(Sheet1!BL358&lt;&gt;"", Sheet1!BL358,""))</f>
        <v/>
      </c>
      <c r="AA358" s="45" t="str">
        <f>IF(Sheet1!BN358&lt;&gt;"", Sheet1!BN358, "")</f>
        <v/>
      </c>
      <c r="AB358" s="45" t="str">
        <f>IF(Sheet1!BO358="Y", "Yes", IF(Sheet1!BO358="N", "No", IF(Sheet1!BO358="NA", "NA","")))</f>
        <v/>
      </c>
      <c r="AC358" s="45" t="str">
        <f>IF(Sheet1!BO358="N", "No", IF(Sheet1!BO358="NA", "No kids", IF(Sheet1!BP358="Y", "Enough", IF(Sheet1!BP358="N", "Not enough", ""))))</f>
        <v/>
      </c>
      <c r="AD358" s="45" t="str">
        <f>IF(Sheet1!BQ358="Y", "Yes", IF(Sheet1!BQ358="N", "No",""))</f>
        <v/>
      </c>
      <c r="AE358" s="45" t="str">
        <f>IF(Sheet1!BR358&lt;&gt;"", Sheet1!BR358, "")</f>
        <v/>
      </c>
      <c r="AF358" s="45" t="str">
        <f>IF(Sheet1!BS358&lt;&gt;"", "Yes", IF(Sheet1!BT358&lt;&gt;"", "No", IF(Sheet1!BU358&lt;&gt;"", "No surviving parent", IF(Sheet1!BV358&lt;&gt;"", "Don't know",""))))</f>
        <v/>
      </c>
      <c r="AG358" s="45" t="str">
        <f>IF(Sheet1!BW358&lt;&gt;"", "Yes", IF(Sheet1!BX358&lt;&gt;"", "No", IF(Sheet1!BY358&lt;&gt;"", "No surviving parent", IF(Sheet1!BZ358&lt;&gt;"", "Don't know",""))))</f>
        <v/>
      </c>
      <c r="AH358" s="45" t="str">
        <f>IF(Sheet1!CA358&lt;&gt;"", "Yes","")</f>
        <v/>
      </c>
      <c r="AI358" s="45" t="str">
        <f>IF(Sheet1!CB358&lt;&gt;"", "Yes","")</f>
        <v/>
      </c>
      <c r="AJ358" s="45" t="str">
        <f>IF(Sheet1!CC358&lt;&gt;"", "Yes","")</f>
        <v/>
      </c>
      <c r="AK358" s="45" t="str">
        <f>IF(Sheet1!CD358&lt;&gt;"", "Yes","")</f>
        <v/>
      </c>
      <c r="AL358" s="45" t="str">
        <f>IF(Sheet1!CE358&lt;&gt;"", "Yes","")</f>
        <v/>
      </c>
      <c r="AM358" s="45" t="str">
        <f>IF(Sheet1!CF358&lt;&gt;"", Sheet1!CF358, "")</f>
        <v/>
      </c>
      <c r="AN358" s="45" t="str">
        <f>IF(Sheet1!CG358="Y", "Yes", IF(Sheet1!CG358="N", "No",""))</f>
        <v/>
      </c>
      <c r="AO358" s="45" t="str">
        <f>IF(Sheet1!CH358&lt;&gt;"", Sheet1!CH358, "")</f>
        <v/>
      </c>
      <c r="AP358" s="45" t="str">
        <f>IF(Sheet1!CI358&lt;&gt;"", "No family support", IF(Sheet1!CJ358&lt;&gt;"", "A little family support", IF(Sheet1!CK358&lt;&gt;"", "A lot of family support","")))</f>
        <v/>
      </c>
      <c r="AQ358" s="45" t="str">
        <f>IF(Sheet1!CL358&lt;&gt;"", Sheet1!CL358, "")</f>
        <v/>
      </c>
      <c r="AR358" s="45" t="str">
        <f>IF(Sheet1!CM358="Y", "Yes", IF(Sheet1!CM358="N", "No",""))</f>
        <v/>
      </c>
      <c r="AS358" s="45" t="str">
        <f>IF(Sheet1!CN358&lt;&gt;"", "Boys and Girls Club was supportive", "")</f>
        <v/>
      </c>
      <c r="AT358" s="45" t="str">
        <f>IF(Sheet1!CO358&lt;&gt;"", "Supported by Reach program", "")</f>
        <v/>
      </c>
      <c r="AU358" s="45" t="str">
        <f>IF(Sheet1!CP358&lt;&gt;"", "Supported by Girls Inc", "")</f>
        <v/>
      </c>
      <c r="AV358" s="45" t="str">
        <f>IF(Sheet1!CQ358&lt;&gt;"", "Supported by sports teams", "")</f>
        <v/>
      </c>
      <c r="AW358" s="45" t="str">
        <f>IF(Sheet1!CR358&lt;&gt;"", "Supported by other groups", "")</f>
        <v/>
      </c>
      <c r="AX358" s="45" t="str">
        <f>IF(Sheet1!CS358&lt;&gt;"", Sheet1!CS358, "")</f>
        <v/>
      </c>
      <c r="AY358" s="45" t="str">
        <f>IF(Sheet1!CT358="Y", "Yes", IF(Sheet1!CT358="N", "No", ""))</f>
        <v/>
      </c>
      <c r="AZ358" s="45" t="str">
        <f>IF(Sheet1!CU358="Y", "Yes", IF(Sheet1!CU358="N", "No", ""))</f>
        <v/>
      </c>
      <c r="BA358" s="45" t="str">
        <f>IF(Sheet1!CV358&lt;&gt;"", "Yes", "")</f>
        <v/>
      </c>
      <c r="BB358" s="45" t="str">
        <f>IF(Sheet1!CW358&lt;&gt;"", "Yes", "")</f>
        <v/>
      </c>
      <c r="BC358" s="45" t="str">
        <f>IF(Sheet1!CX358&lt;&gt;"", "Yes", "")</f>
        <v/>
      </c>
      <c r="BD358" s="45" t="str">
        <f>IF(Sheet1!CY358&lt;&gt;"", "Yes", "")</f>
        <v/>
      </c>
      <c r="BE358" s="45" t="str">
        <f>IF(Sheet1!CZ358="N", "Didn't see one", IF(Sheet1!CZ358="Y", IF(Sheet1!DA358="Y", "It helped", IF(Sheet1!DA358="N", "It didn't help", "")), ""))</f>
        <v/>
      </c>
      <c r="BF358" s="45" t="str">
        <f>IF(Sheet1!DB358&lt;&gt;"", Sheet1!DB358, "")</f>
        <v/>
      </c>
      <c r="BG358" s="45" t="str">
        <f>IF(Sheet1!DC358="Y", "Yes", IF(Sheet1!DC358="N", "No", ""))</f>
        <v/>
      </c>
      <c r="BH358" s="45" t="str">
        <f>IF(Sheet1!DD358="Y", "Yes", IF(Sheet1!DD358="N", "No", ""))</f>
        <v/>
      </c>
      <c r="BI358" s="45" t="str">
        <f>IF(Sheet1!DE358&lt;&gt;"", "Before", IF(Sheet1!DF358&lt;&gt;"", "After", IF(Sheet1!DG358&lt;&gt;"", "Never in a gang","")))</f>
        <v/>
      </c>
      <c r="BJ358" s="45" t="str">
        <f>IF(Sheet1!DG358&lt;&gt;"", "", IF(Sheet1!DH358&lt;&gt;"", Sheet1!DH358, ""))</f>
        <v/>
      </c>
      <c r="BK358" s="45" t="str">
        <f>IF(Sheet1!DI358="Y", "Yes", IF(Sheet1!DI358="N", "No", ""))</f>
        <v/>
      </c>
      <c r="BL358" s="45" t="str">
        <f>IF(Sheet1!DI358="Y", IF(Sheet1!DJ358&lt;&gt;"", Sheet1!DJ358, ""), "")</f>
        <v/>
      </c>
      <c r="BM358" s="45" t="str">
        <f>IF(Sheet1!DL358&lt;&gt;"", Sheet1!DL358, "")</f>
        <v/>
      </c>
      <c r="BN358" s="45" t="str">
        <f>IF(Sheet1!DM358="Y", "Yes", IF(Sheet1!DM358="N", "No", ""))</f>
        <v/>
      </c>
    </row>
    <row r="359" spans="2:66">
      <c r="B359" s="32" t="str">
        <f>IF(Sheet1!B359="M","Male", IF(Sheet1!B359="F","Female",""))</f>
        <v/>
      </c>
      <c r="C359" s="32" t="str">
        <f>IF(Sheet1!C359&lt;&gt;"","&lt;20",IF(Sheet1!D359&lt;&gt;"","21-30",IF(Sheet1!E359&lt;&gt;"","31-40",(IF(Sheet1!F359&lt;&gt;"","41-50",IF(Sheet1!G359&lt;&gt;"","50+",""))))))</f>
        <v/>
      </c>
      <c r="D359" s="32" t="str">
        <f>IF(Sheet1!H359&lt;&gt;"","Latino",IF(Sheet1!I359&lt;&gt;"", "White", IF(Sheet1!J359&lt;&gt;"", "Asian", IF(Sheet1!K359&lt;&gt;"", "African-American",IF(Sheet1!L359&lt;&gt;"", "Other","")))))</f>
        <v/>
      </c>
      <c r="E359" s="32" t="str">
        <f>IF(Sheet1!M359="N","No",IF(Sheet1!M359="Y","Yes",""))</f>
        <v/>
      </c>
      <c r="F359" s="32" t="str">
        <f>IF(Sheet1!N359&lt;&gt;"","Primary",IF(Sheet1!O359&lt;&gt;"","Middle",IF(Sheet1!P359&lt;&gt;"","Some HS",IF(Sheet1!Q359&lt;&gt;"","HS Diploma",IF(Sheet1!R359&lt;&gt;"","Some College",IF(Sheet1!S359&lt;&gt;"","College Diploma",""))))))</f>
        <v/>
      </c>
      <c r="G359" s="32" t="str">
        <f>IF(Sheet1!U359&lt;&gt;"", "&lt;5", IF(Sheet1!V359&lt;&gt;"", "5-19", IF(Sheet1!W359&lt;&gt;"", "20-40", IF(Sheet1!X359&lt;&gt;"", "&gt;40",""))))</f>
        <v/>
      </c>
      <c r="H359" s="32" t="str">
        <f>IF(Sheet1!Y359&lt;&gt;"", "Parents", IF(Sheet1!Z359&lt;&gt;"", "Illegal Activity", IF(Sheet1!AA359&lt;&gt;"", "Gov't Support", IF(Sheet1!AB359&lt;&gt;"", "Other",""))))</f>
        <v/>
      </c>
      <c r="I359" s="32" t="str">
        <f>IF(Sheet1!AC359="Y", "Yes", IF(Sheet1!AC359="N", "No", ""))</f>
        <v/>
      </c>
      <c r="J359" s="32" t="str">
        <f>IF(Sheet1!AD359="N", "0", IF(Sheet1!AE359&lt;&gt;"", "1", IF(Sheet1!AF359&lt;&gt;"", "2-3", IF(Sheet1!AG359&lt;&gt;"", "4-6", IF(Sheet1!AH359&lt;&gt;"", "7+","")))))</f>
        <v/>
      </c>
      <c r="K359" s="32" t="str">
        <f>IF(Sheet1!AI359&lt;&gt;"", "English", IF(Sheet1!AJ359&lt;&gt;"", "Spanish", IF(Sheet1!AK359&lt;&gt;"", "Other","")))</f>
        <v/>
      </c>
      <c r="L359" s="32" t="str">
        <f>IF(Sheet1!AL359&lt;&gt;"","&lt;$20,000",IF(Sheet1!AM359&lt;&gt;"","$20-49K",IF(Sheet1!AN359&lt;&gt;"","$50-100K",IF(Sheet1!AO359&lt;&gt;"","&gt;$100K",""))))</f>
        <v/>
      </c>
      <c r="M359" s="32" t="str">
        <f>IF(Sheet1!AP359="Y", "Yes", IF(Sheet1!AP359="N", "No",""))</f>
        <v/>
      </c>
      <c r="N359" s="51" t="str">
        <f>IF(Sheet1!AQ359="Y", "Yes", IF(Sheet1!AQ359="N", "No",""))</f>
        <v/>
      </c>
      <c r="O359" s="45" t="str">
        <f>IF(Sheet1!AR359="N", 0, IF(Sheet1!AS359&lt;&gt;"", Sheet1!AS359, ""))</f>
        <v/>
      </c>
      <c r="P359" s="45" t="str">
        <f>IF(Sheet1!AT359&lt;&gt;"", "Never", IF(Sheet1!AU359&lt;&gt;"", "Sometimes", IF(Sheet1!AV359&lt;&gt;"", "Often", IF(Sheet1!AW359&lt;&gt;"", "Always",""))))</f>
        <v/>
      </c>
      <c r="Q359" s="45" t="str">
        <f>IF(Sheet1!AX359="Y", "Yes", IF(Sheet1!AX359="N", "No",""))</f>
        <v/>
      </c>
      <c r="R359" s="45" t="str">
        <f>IF(Sheet1!AY359="Y", IF(Sheet1!AZ359&lt;&gt;"", Sheet1!AZ359-Sheet1!DK359+Sheet1!DL359, ""),"")</f>
        <v/>
      </c>
      <c r="S359" s="45" t="str">
        <f>IF(Sheet1!BA359="Y", IF(Sheet1!BB359&lt;&gt;"", Sheet1!BB359-Sheet1!DK359+Sheet1!DL359, ""),"")</f>
        <v/>
      </c>
      <c r="T359" s="45" t="str">
        <f>IF(Sheet1!BC359="Y", IF(Sheet1!BD359&lt;&gt;"", Sheet1!BD359-Sheet1!DK359+Sheet1!DL359, ""),"")</f>
        <v/>
      </c>
      <c r="U359" s="45" t="str">
        <f>IF(Sheet1!BE359="Y", IF(Sheet1!BF359&lt;&gt;"", Sheet1!BF359-Sheet1!DK359+Sheet1!DL359, ""),"")</f>
        <v/>
      </c>
      <c r="V359" s="45" t="str">
        <f>IF(Sheet1!BG359&lt;&gt;"", Sheet1!BG359,"")</f>
        <v/>
      </c>
      <c r="W359" s="45" t="str">
        <f>IF(Sheet1!BH359&lt;&gt;"", Sheet1!BH359,"")</f>
        <v/>
      </c>
      <c r="X359" s="45" t="str">
        <f>IF(Sheet1!BI359&lt;&gt;"", Sheet1!BI359,"")</f>
        <v/>
      </c>
      <c r="Y359" s="45" t="str">
        <f>IF(Sheet1!BJ359="N", 0, IF(Sheet1!BK359&lt;&gt;"", Sheet1!BK359,""))</f>
        <v/>
      </c>
      <c r="Z359" s="45" t="str">
        <f>IF(Sheet1!BK359="N", 0, IF(Sheet1!BL359&lt;&gt;"", Sheet1!BL359,""))</f>
        <v/>
      </c>
      <c r="AA359" s="45" t="str">
        <f>IF(Sheet1!BN359&lt;&gt;"", Sheet1!BN359, "")</f>
        <v/>
      </c>
      <c r="AB359" s="45" t="str">
        <f>IF(Sheet1!BO359="Y", "Yes", IF(Sheet1!BO359="N", "No", IF(Sheet1!BO359="NA", "NA","")))</f>
        <v/>
      </c>
      <c r="AC359" s="45" t="str">
        <f>IF(Sheet1!BO359="N", "No", IF(Sheet1!BO359="NA", "No kids", IF(Sheet1!BP359="Y", "Enough", IF(Sheet1!BP359="N", "Not enough", ""))))</f>
        <v/>
      </c>
      <c r="AD359" s="45" t="str">
        <f>IF(Sheet1!BQ359="Y", "Yes", IF(Sheet1!BQ359="N", "No",""))</f>
        <v/>
      </c>
      <c r="AE359" s="45" t="str">
        <f>IF(Sheet1!BR359&lt;&gt;"", Sheet1!BR359, "")</f>
        <v/>
      </c>
      <c r="AF359" s="45" t="str">
        <f>IF(Sheet1!BS359&lt;&gt;"", "Yes", IF(Sheet1!BT359&lt;&gt;"", "No", IF(Sheet1!BU359&lt;&gt;"", "No surviving parent", IF(Sheet1!BV359&lt;&gt;"", "Don't know",""))))</f>
        <v/>
      </c>
      <c r="AG359" s="45" t="str">
        <f>IF(Sheet1!BW359&lt;&gt;"", "Yes", IF(Sheet1!BX359&lt;&gt;"", "No", IF(Sheet1!BY359&lt;&gt;"", "No surviving parent", IF(Sheet1!BZ359&lt;&gt;"", "Don't know",""))))</f>
        <v/>
      </c>
      <c r="AH359" s="45" t="str">
        <f>IF(Sheet1!CA359&lt;&gt;"", "Yes","")</f>
        <v/>
      </c>
      <c r="AI359" s="45" t="str">
        <f>IF(Sheet1!CB359&lt;&gt;"", "Yes","")</f>
        <v/>
      </c>
      <c r="AJ359" s="45" t="str">
        <f>IF(Sheet1!CC359&lt;&gt;"", "Yes","")</f>
        <v/>
      </c>
      <c r="AK359" s="45" t="str">
        <f>IF(Sheet1!CD359&lt;&gt;"", "Yes","")</f>
        <v/>
      </c>
      <c r="AL359" s="45" t="str">
        <f>IF(Sheet1!CE359&lt;&gt;"", "Yes","")</f>
        <v/>
      </c>
      <c r="AM359" s="45" t="str">
        <f>IF(Sheet1!CF359&lt;&gt;"", Sheet1!CF359, "")</f>
        <v/>
      </c>
      <c r="AN359" s="45" t="str">
        <f>IF(Sheet1!CG359="Y", "Yes", IF(Sheet1!CG359="N", "No",""))</f>
        <v/>
      </c>
      <c r="AO359" s="45" t="str">
        <f>IF(Sheet1!CH359&lt;&gt;"", Sheet1!CH359, "")</f>
        <v/>
      </c>
      <c r="AP359" s="45" t="str">
        <f>IF(Sheet1!CI359&lt;&gt;"", "No family support", IF(Sheet1!CJ359&lt;&gt;"", "A little family support", IF(Sheet1!CK359&lt;&gt;"", "A lot of family support","")))</f>
        <v/>
      </c>
      <c r="AQ359" s="45" t="str">
        <f>IF(Sheet1!CL359&lt;&gt;"", Sheet1!CL359, "")</f>
        <v/>
      </c>
      <c r="AR359" s="45" t="str">
        <f>IF(Sheet1!CM359="Y", "Yes", IF(Sheet1!CM359="N", "No",""))</f>
        <v/>
      </c>
      <c r="AS359" s="45" t="str">
        <f>IF(Sheet1!CN359&lt;&gt;"", "Boys and Girls Club was supportive", "")</f>
        <v/>
      </c>
      <c r="AT359" s="45" t="str">
        <f>IF(Sheet1!CO359&lt;&gt;"", "Supported by Reach program", "")</f>
        <v/>
      </c>
      <c r="AU359" s="45" t="str">
        <f>IF(Sheet1!CP359&lt;&gt;"", "Supported by Girls Inc", "")</f>
        <v/>
      </c>
      <c r="AV359" s="45" t="str">
        <f>IF(Sheet1!CQ359&lt;&gt;"", "Supported by sports teams", "")</f>
        <v/>
      </c>
      <c r="AW359" s="45" t="str">
        <f>IF(Sheet1!CR359&lt;&gt;"", "Supported by other groups", "")</f>
        <v/>
      </c>
      <c r="AX359" s="45" t="str">
        <f>IF(Sheet1!CS359&lt;&gt;"", Sheet1!CS359, "")</f>
        <v/>
      </c>
      <c r="AY359" s="45" t="str">
        <f>IF(Sheet1!CT359="Y", "Yes", IF(Sheet1!CT359="N", "No", ""))</f>
        <v/>
      </c>
      <c r="AZ359" s="45" t="str">
        <f>IF(Sheet1!CU359="Y", "Yes", IF(Sheet1!CU359="N", "No", ""))</f>
        <v/>
      </c>
      <c r="BA359" s="45" t="str">
        <f>IF(Sheet1!CV359&lt;&gt;"", "Yes", "")</f>
        <v/>
      </c>
      <c r="BB359" s="45" t="str">
        <f>IF(Sheet1!CW359&lt;&gt;"", "Yes", "")</f>
        <v/>
      </c>
      <c r="BC359" s="45" t="str">
        <f>IF(Sheet1!CX359&lt;&gt;"", "Yes", "")</f>
        <v/>
      </c>
      <c r="BD359" s="45" t="str">
        <f>IF(Sheet1!CY359&lt;&gt;"", "Yes", "")</f>
        <v/>
      </c>
      <c r="BE359" s="45" t="str">
        <f>IF(Sheet1!CZ359="N", "Didn't see one", IF(Sheet1!CZ359="Y", IF(Sheet1!DA359="Y", "It helped", IF(Sheet1!DA359="N", "It didn't help", "")), ""))</f>
        <v/>
      </c>
      <c r="BF359" s="45" t="str">
        <f>IF(Sheet1!DB359&lt;&gt;"", Sheet1!DB359, "")</f>
        <v/>
      </c>
      <c r="BG359" s="45" t="str">
        <f>IF(Sheet1!DC359="Y", "Yes", IF(Sheet1!DC359="N", "No", ""))</f>
        <v/>
      </c>
      <c r="BH359" s="45" t="str">
        <f>IF(Sheet1!DD359="Y", "Yes", IF(Sheet1!DD359="N", "No", ""))</f>
        <v/>
      </c>
      <c r="BI359" s="45" t="str">
        <f>IF(Sheet1!DE359&lt;&gt;"", "Before", IF(Sheet1!DF359&lt;&gt;"", "After", IF(Sheet1!DG359&lt;&gt;"", "Never in a gang","")))</f>
        <v/>
      </c>
      <c r="BJ359" s="45" t="str">
        <f>IF(Sheet1!DG359&lt;&gt;"", "", IF(Sheet1!DH359&lt;&gt;"", Sheet1!DH359, ""))</f>
        <v/>
      </c>
      <c r="BK359" s="45" t="str">
        <f>IF(Sheet1!DI359="Y", "Yes", IF(Sheet1!DI359="N", "No", ""))</f>
        <v/>
      </c>
      <c r="BL359" s="45" t="str">
        <f>IF(Sheet1!DI359="Y", IF(Sheet1!DJ359&lt;&gt;"", Sheet1!DJ359, ""), "")</f>
        <v/>
      </c>
      <c r="BM359" s="45" t="str">
        <f>IF(Sheet1!DL359&lt;&gt;"", Sheet1!DL359, "")</f>
        <v/>
      </c>
      <c r="BN359" s="45" t="str">
        <f>IF(Sheet1!DM359="Y", "Yes", IF(Sheet1!DM359="N", "No", ""))</f>
        <v/>
      </c>
    </row>
    <row r="360" spans="2:66">
      <c r="B360" s="32" t="str">
        <f>IF(Sheet1!B360="M","Male", IF(Sheet1!B360="F","Female",""))</f>
        <v/>
      </c>
      <c r="C360" s="32" t="str">
        <f>IF(Sheet1!C360&lt;&gt;"","&lt;20",IF(Sheet1!D360&lt;&gt;"","21-30",IF(Sheet1!E360&lt;&gt;"","31-40",(IF(Sheet1!F360&lt;&gt;"","41-50",IF(Sheet1!G360&lt;&gt;"","50+",""))))))</f>
        <v/>
      </c>
      <c r="D360" s="32" t="str">
        <f>IF(Sheet1!H360&lt;&gt;"","Latino",IF(Sheet1!I360&lt;&gt;"", "White", IF(Sheet1!J360&lt;&gt;"", "Asian", IF(Sheet1!K360&lt;&gt;"", "African-American",IF(Sheet1!L360&lt;&gt;"", "Other","")))))</f>
        <v/>
      </c>
      <c r="E360" s="32" t="str">
        <f>IF(Sheet1!M360="N","No",IF(Sheet1!M360="Y","Yes",""))</f>
        <v/>
      </c>
      <c r="F360" s="32" t="str">
        <f>IF(Sheet1!N360&lt;&gt;"","Primary",IF(Sheet1!O360&lt;&gt;"","Middle",IF(Sheet1!P360&lt;&gt;"","Some HS",IF(Sheet1!Q360&lt;&gt;"","HS Diploma",IF(Sheet1!R360&lt;&gt;"","Some College",IF(Sheet1!S360&lt;&gt;"","College Diploma",""))))))</f>
        <v/>
      </c>
      <c r="G360" s="32" t="str">
        <f>IF(Sheet1!U360&lt;&gt;"", "&lt;5", IF(Sheet1!V360&lt;&gt;"", "5-19", IF(Sheet1!W360&lt;&gt;"", "20-40", IF(Sheet1!X360&lt;&gt;"", "&gt;40",""))))</f>
        <v/>
      </c>
      <c r="H360" s="32" t="str">
        <f>IF(Sheet1!Y360&lt;&gt;"", "Parents", IF(Sheet1!Z360&lt;&gt;"", "Illegal Activity", IF(Sheet1!AA360&lt;&gt;"", "Gov't Support", IF(Sheet1!AB360&lt;&gt;"", "Other",""))))</f>
        <v/>
      </c>
      <c r="I360" s="32" t="str">
        <f>IF(Sheet1!AC360="Y", "Yes", IF(Sheet1!AC360="N", "No", ""))</f>
        <v/>
      </c>
      <c r="J360" s="32" t="str">
        <f>IF(Sheet1!AD360="N", "0", IF(Sheet1!AE360&lt;&gt;"", "1", IF(Sheet1!AF360&lt;&gt;"", "2-3", IF(Sheet1!AG360&lt;&gt;"", "4-6", IF(Sheet1!AH360&lt;&gt;"", "7+","")))))</f>
        <v/>
      </c>
      <c r="K360" s="32" t="str">
        <f>IF(Sheet1!AI360&lt;&gt;"", "English", IF(Sheet1!AJ360&lt;&gt;"", "Spanish", IF(Sheet1!AK360&lt;&gt;"", "Other","")))</f>
        <v/>
      </c>
      <c r="L360" s="32" t="str">
        <f>IF(Sheet1!AL360&lt;&gt;"","&lt;$20,000",IF(Sheet1!AM360&lt;&gt;"","$20-49K",IF(Sheet1!AN360&lt;&gt;"","$50-100K",IF(Sheet1!AO360&lt;&gt;"","&gt;$100K",""))))</f>
        <v/>
      </c>
      <c r="M360" s="32" t="str">
        <f>IF(Sheet1!AP360="Y", "Yes", IF(Sheet1!AP360="N", "No",""))</f>
        <v/>
      </c>
      <c r="N360" s="51" t="str">
        <f>IF(Sheet1!AQ360="Y", "Yes", IF(Sheet1!AQ360="N", "No",""))</f>
        <v/>
      </c>
      <c r="O360" s="45" t="str">
        <f>IF(Sheet1!AR360="N", 0, IF(Sheet1!AS360&lt;&gt;"", Sheet1!AS360, ""))</f>
        <v/>
      </c>
      <c r="P360" s="45" t="str">
        <f>IF(Sheet1!AT360&lt;&gt;"", "Never", IF(Sheet1!AU360&lt;&gt;"", "Sometimes", IF(Sheet1!AV360&lt;&gt;"", "Often", IF(Sheet1!AW360&lt;&gt;"", "Always",""))))</f>
        <v/>
      </c>
      <c r="Q360" s="45" t="str">
        <f>IF(Sheet1!AX360="Y", "Yes", IF(Sheet1!AX360="N", "No",""))</f>
        <v/>
      </c>
      <c r="R360" s="45" t="str">
        <f>IF(Sheet1!AY360="Y", IF(Sheet1!AZ360&lt;&gt;"", Sheet1!AZ360-Sheet1!DK360+Sheet1!DL360, ""),"")</f>
        <v/>
      </c>
      <c r="S360" s="45" t="str">
        <f>IF(Sheet1!BA360="Y", IF(Sheet1!BB360&lt;&gt;"", Sheet1!BB360-Sheet1!DK360+Sheet1!DL360, ""),"")</f>
        <v/>
      </c>
      <c r="T360" s="45" t="str">
        <f>IF(Sheet1!BC360="Y", IF(Sheet1!BD360&lt;&gt;"", Sheet1!BD360-Sheet1!DK360+Sheet1!DL360, ""),"")</f>
        <v/>
      </c>
      <c r="U360" s="45" t="str">
        <f>IF(Sheet1!BE360="Y", IF(Sheet1!BF360&lt;&gt;"", Sheet1!BF360-Sheet1!DK360+Sheet1!DL360, ""),"")</f>
        <v/>
      </c>
      <c r="V360" s="45" t="str">
        <f>IF(Sheet1!BG360&lt;&gt;"", Sheet1!BG360,"")</f>
        <v/>
      </c>
      <c r="W360" s="45" t="str">
        <f>IF(Sheet1!BH360&lt;&gt;"", Sheet1!BH360,"")</f>
        <v/>
      </c>
      <c r="X360" s="45" t="str">
        <f>IF(Sheet1!BI360&lt;&gt;"", Sheet1!BI360,"")</f>
        <v/>
      </c>
      <c r="Y360" s="45" t="str">
        <f>IF(Sheet1!BJ360="N", 0, IF(Sheet1!BK360&lt;&gt;"", Sheet1!BK360,""))</f>
        <v/>
      </c>
      <c r="Z360" s="45" t="str">
        <f>IF(Sheet1!BK360="N", 0, IF(Sheet1!BL360&lt;&gt;"", Sheet1!BL360,""))</f>
        <v/>
      </c>
      <c r="AA360" s="45" t="str">
        <f>IF(Sheet1!BN360&lt;&gt;"", Sheet1!BN360, "")</f>
        <v/>
      </c>
      <c r="AB360" s="45" t="str">
        <f>IF(Sheet1!BO360="Y", "Yes", IF(Sheet1!BO360="N", "No", IF(Sheet1!BO360="NA", "NA","")))</f>
        <v/>
      </c>
      <c r="AC360" s="45" t="str">
        <f>IF(Sheet1!BO360="N", "No", IF(Sheet1!BO360="NA", "No kids", IF(Sheet1!BP360="Y", "Enough", IF(Sheet1!BP360="N", "Not enough", ""))))</f>
        <v/>
      </c>
      <c r="AD360" s="45" t="str">
        <f>IF(Sheet1!BQ360="Y", "Yes", IF(Sheet1!BQ360="N", "No",""))</f>
        <v/>
      </c>
      <c r="AE360" s="45" t="str">
        <f>IF(Sheet1!BR360&lt;&gt;"", Sheet1!BR360, "")</f>
        <v/>
      </c>
      <c r="AF360" s="45" t="str">
        <f>IF(Sheet1!BS360&lt;&gt;"", "Yes", IF(Sheet1!BT360&lt;&gt;"", "No", IF(Sheet1!BU360&lt;&gt;"", "No surviving parent", IF(Sheet1!BV360&lt;&gt;"", "Don't know",""))))</f>
        <v/>
      </c>
      <c r="AG360" s="45" t="str">
        <f>IF(Sheet1!BW360&lt;&gt;"", "Yes", IF(Sheet1!BX360&lt;&gt;"", "No", IF(Sheet1!BY360&lt;&gt;"", "No surviving parent", IF(Sheet1!BZ360&lt;&gt;"", "Don't know",""))))</f>
        <v/>
      </c>
      <c r="AH360" s="45" t="str">
        <f>IF(Sheet1!CA360&lt;&gt;"", "Yes","")</f>
        <v/>
      </c>
      <c r="AI360" s="45" t="str">
        <f>IF(Sheet1!CB360&lt;&gt;"", "Yes","")</f>
        <v/>
      </c>
      <c r="AJ360" s="45" t="str">
        <f>IF(Sheet1!CC360&lt;&gt;"", "Yes","")</f>
        <v/>
      </c>
      <c r="AK360" s="45" t="str">
        <f>IF(Sheet1!CD360&lt;&gt;"", "Yes","")</f>
        <v/>
      </c>
      <c r="AL360" s="45" t="str">
        <f>IF(Sheet1!CE360&lt;&gt;"", "Yes","")</f>
        <v/>
      </c>
      <c r="AM360" s="45" t="str">
        <f>IF(Sheet1!CF360&lt;&gt;"", Sheet1!CF360, "")</f>
        <v/>
      </c>
      <c r="AN360" s="45" t="str">
        <f>IF(Sheet1!CG360="Y", "Yes", IF(Sheet1!CG360="N", "No",""))</f>
        <v/>
      </c>
      <c r="AO360" s="45" t="str">
        <f>IF(Sheet1!CH360&lt;&gt;"", Sheet1!CH360, "")</f>
        <v/>
      </c>
      <c r="AP360" s="45" t="str">
        <f>IF(Sheet1!CI360&lt;&gt;"", "No family support", IF(Sheet1!CJ360&lt;&gt;"", "A little family support", IF(Sheet1!CK360&lt;&gt;"", "A lot of family support","")))</f>
        <v/>
      </c>
      <c r="AQ360" s="45" t="str">
        <f>IF(Sheet1!CL360&lt;&gt;"", Sheet1!CL360, "")</f>
        <v/>
      </c>
      <c r="AR360" s="45" t="str">
        <f>IF(Sheet1!CM360="Y", "Yes", IF(Sheet1!CM360="N", "No",""))</f>
        <v/>
      </c>
      <c r="AS360" s="45" t="str">
        <f>IF(Sheet1!CN360&lt;&gt;"", "Boys and Girls Club was supportive", "")</f>
        <v/>
      </c>
      <c r="AT360" s="45" t="str">
        <f>IF(Sheet1!CO360&lt;&gt;"", "Supported by Reach program", "")</f>
        <v/>
      </c>
      <c r="AU360" s="45" t="str">
        <f>IF(Sheet1!CP360&lt;&gt;"", "Supported by Girls Inc", "")</f>
        <v/>
      </c>
      <c r="AV360" s="45" t="str">
        <f>IF(Sheet1!CQ360&lt;&gt;"", "Supported by sports teams", "")</f>
        <v/>
      </c>
      <c r="AW360" s="45" t="str">
        <f>IF(Sheet1!CR360&lt;&gt;"", "Supported by other groups", "")</f>
        <v/>
      </c>
      <c r="AX360" s="45" t="str">
        <f>IF(Sheet1!CS360&lt;&gt;"", Sheet1!CS360, "")</f>
        <v/>
      </c>
      <c r="AY360" s="45" t="str">
        <f>IF(Sheet1!CT360="Y", "Yes", IF(Sheet1!CT360="N", "No", ""))</f>
        <v/>
      </c>
      <c r="AZ360" s="45" t="str">
        <f>IF(Sheet1!CU360="Y", "Yes", IF(Sheet1!CU360="N", "No", ""))</f>
        <v/>
      </c>
      <c r="BA360" s="45" t="str">
        <f>IF(Sheet1!CV360&lt;&gt;"", "Yes", "")</f>
        <v/>
      </c>
      <c r="BB360" s="45" t="str">
        <f>IF(Sheet1!CW360&lt;&gt;"", "Yes", "")</f>
        <v/>
      </c>
      <c r="BC360" s="45" t="str">
        <f>IF(Sheet1!CX360&lt;&gt;"", "Yes", "")</f>
        <v/>
      </c>
      <c r="BD360" s="45" t="str">
        <f>IF(Sheet1!CY360&lt;&gt;"", "Yes", "")</f>
        <v/>
      </c>
      <c r="BE360" s="45" t="str">
        <f>IF(Sheet1!CZ360="N", "Didn't see one", IF(Sheet1!CZ360="Y", IF(Sheet1!DA360="Y", "It helped", IF(Sheet1!DA360="N", "It didn't help", "")), ""))</f>
        <v/>
      </c>
      <c r="BF360" s="45" t="str">
        <f>IF(Sheet1!DB360&lt;&gt;"", Sheet1!DB360, "")</f>
        <v/>
      </c>
      <c r="BG360" s="45" t="str">
        <f>IF(Sheet1!DC360="Y", "Yes", IF(Sheet1!DC360="N", "No", ""))</f>
        <v/>
      </c>
      <c r="BH360" s="45" t="str">
        <f>IF(Sheet1!DD360="Y", "Yes", IF(Sheet1!DD360="N", "No", ""))</f>
        <v/>
      </c>
      <c r="BI360" s="45" t="str">
        <f>IF(Sheet1!DE360&lt;&gt;"", "Before", IF(Sheet1!DF360&lt;&gt;"", "After", IF(Sheet1!DG360&lt;&gt;"", "Never in a gang","")))</f>
        <v/>
      </c>
      <c r="BJ360" s="45" t="str">
        <f>IF(Sheet1!DG360&lt;&gt;"", "", IF(Sheet1!DH360&lt;&gt;"", Sheet1!DH360, ""))</f>
        <v/>
      </c>
      <c r="BK360" s="45" t="str">
        <f>IF(Sheet1!DI360="Y", "Yes", IF(Sheet1!DI360="N", "No", ""))</f>
        <v/>
      </c>
      <c r="BL360" s="45" t="str">
        <f>IF(Sheet1!DI360="Y", IF(Sheet1!DJ360&lt;&gt;"", Sheet1!DJ360, ""), "")</f>
        <v/>
      </c>
      <c r="BM360" s="45" t="str">
        <f>IF(Sheet1!DL360&lt;&gt;"", Sheet1!DL360, "")</f>
        <v/>
      </c>
      <c r="BN360" s="45" t="str">
        <f>IF(Sheet1!DM360="Y", "Yes", IF(Sheet1!DM360="N", "No", ""))</f>
        <v/>
      </c>
    </row>
    <row r="361" spans="2:66">
      <c r="B361" s="32" t="str">
        <f>IF(Sheet1!B361="M","Male", IF(Sheet1!B361="F","Female",""))</f>
        <v/>
      </c>
      <c r="C361" s="32" t="str">
        <f>IF(Sheet1!C361&lt;&gt;"","&lt;20",IF(Sheet1!D361&lt;&gt;"","21-30",IF(Sheet1!E361&lt;&gt;"","31-40",(IF(Sheet1!F361&lt;&gt;"","41-50",IF(Sheet1!G361&lt;&gt;"","50+",""))))))</f>
        <v/>
      </c>
      <c r="D361" s="32" t="str">
        <f>IF(Sheet1!H361&lt;&gt;"","Latino",IF(Sheet1!I361&lt;&gt;"", "White", IF(Sheet1!J361&lt;&gt;"", "Asian", IF(Sheet1!K361&lt;&gt;"", "African-American",IF(Sheet1!L361&lt;&gt;"", "Other","")))))</f>
        <v/>
      </c>
      <c r="E361" s="32" t="str">
        <f>IF(Sheet1!M361="N","No",IF(Sheet1!M361="Y","Yes",""))</f>
        <v/>
      </c>
      <c r="F361" s="32" t="str">
        <f>IF(Sheet1!N361&lt;&gt;"","Primary",IF(Sheet1!O361&lt;&gt;"","Middle",IF(Sheet1!P361&lt;&gt;"","Some HS",IF(Sheet1!Q361&lt;&gt;"","HS Diploma",IF(Sheet1!R361&lt;&gt;"","Some College",IF(Sheet1!S361&lt;&gt;"","College Diploma",""))))))</f>
        <v/>
      </c>
      <c r="G361" s="32" t="str">
        <f>IF(Sheet1!U361&lt;&gt;"", "&lt;5", IF(Sheet1!V361&lt;&gt;"", "5-19", IF(Sheet1!W361&lt;&gt;"", "20-40", IF(Sheet1!X361&lt;&gt;"", "&gt;40",""))))</f>
        <v/>
      </c>
      <c r="H361" s="32" t="str">
        <f>IF(Sheet1!Y361&lt;&gt;"", "Parents", IF(Sheet1!Z361&lt;&gt;"", "Illegal Activity", IF(Sheet1!AA361&lt;&gt;"", "Gov't Support", IF(Sheet1!AB361&lt;&gt;"", "Other",""))))</f>
        <v/>
      </c>
      <c r="I361" s="32" t="str">
        <f>IF(Sheet1!AC361="Y", "Yes", IF(Sheet1!AC361="N", "No", ""))</f>
        <v/>
      </c>
      <c r="J361" s="32" t="str">
        <f>IF(Sheet1!AD361="N", "0", IF(Sheet1!AE361&lt;&gt;"", "1", IF(Sheet1!AF361&lt;&gt;"", "2-3", IF(Sheet1!AG361&lt;&gt;"", "4-6", IF(Sheet1!AH361&lt;&gt;"", "7+","")))))</f>
        <v/>
      </c>
      <c r="K361" s="32" t="str">
        <f>IF(Sheet1!AI361&lt;&gt;"", "English", IF(Sheet1!AJ361&lt;&gt;"", "Spanish", IF(Sheet1!AK361&lt;&gt;"", "Other","")))</f>
        <v/>
      </c>
      <c r="L361" s="32" t="str">
        <f>IF(Sheet1!AL361&lt;&gt;"","&lt;$20,000",IF(Sheet1!AM361&lt;&gt;"","$20-49K",IF(Sheet1!AN361&lt;&gt;"","$50-100K",IF(Sheet1!AO361&lt;&gt;"","&gt;$100K",""))))</f>
        <v/>
      </c>
      <c r="M361" s="32" t="str">
        <f>IF(Sheet1!AP361="Y", "Yes", IF(Sheet1!AP361="N", "No",""))</f>
        <v/>
      </c>
      <c r="N361" s="51" t="str">
        <f>IF(Sheet1!AQ361="Y", "Yes", IF(Sheet1!AQ361="N", "No",""))</f>
        <v/>
      </c>
      <c r="O361" s="45" t="str">
        <f>IF(Sheet1!AR361="N", 0, IF(Sheet1!AS361&lt;&gt;"", Sheet1!AS361, ""))</f>
        <v/>
      </c>
      <c r="P361" s="45" t="str">
        <f>IF(Sheet1!AT361&lt;&gt;"", "Never", IF(Sheet1!AU361&lt;&gt;"", "Sometimes", IF(Sheet1!AV361&lt;&gt;"", "Often", IF(Sheet1!AW361&lt;&gt;"", "Always",""))))</f>
        <v/>
      </c>
      <c r="Q361" s="45" t="str">
        <f>IF(Sheet1!AX361="Y", "Yes", IF(Sheet1!AX361="N", "No",""))</f>
        <v/>
      </c>
      <c r="R361" s="45" t="str">
        <f>IF(Sheet1!AY361="Y", IF(Sheet1!AZ361&lt;&gt;"", Sheet1!AZ361-Sheet1!DK361+Sheet1!DL361, ""),"")</f>
        <v/>
      </c>
      <c r="S361" s="45" t="str">
        <f>IF(Sheet1!BA361="Y", IF(Sheet1!BB361&lt;&gt;"", Sheet1!BB361-Sheet1!DK361+Sheet1!DL361, ""),"")</f>
        <v/>
      </c>
      <c r="T361" s="45" t="str">
        <f>IF(Sheet1!BC361="Y", IF(Sheet1!BD361&lt;&gt;"", Sheet1!BD361-Sheet1!DK361+Sheet1!DL361, ""),"")</f>
        <v/>
      </c>
      <c r="U361" s="45" t="str">
        <f>IF(Sheet1!BE361="Y", IF(Sheet1!BF361&lt;&gt;"", Sheet1!BF361-Sheet1!DK361+Sheet1!DL361, ""),"")</f>
        <v/>
      </c>
      <c r="V361" s="45" t="str">
        <f>IF(Sheet1!BG361&lt;&gt;"", Sheet1!BG361,"")</f>
        <v/>
      </c>
      <c r="W361" s="45" t="str">
        <f>IF(Sheet1!BH361&lt;&gt;"", Sheet1!BH361,"")</f>
        <v/>
      </c>
      <c r="X361" s="45" t="str">
        <f>IF(Sheet1!BI361&lt;&gt;"", Sheet1!BI361,"")</f>
        <v/>
      </c>
      <c r="Y361" s="45" t="str">
        <f>IF(Sheet1!BJ361="N", 0, IF(Sheet1!BK361&lt;&gt;"", Sheet1!BK361,""))</f>
        <v/>
      </c>
      <c r="Z361" s="45" t="str">
        <f>IF(Sheet1!BK361="N", 0, IF(Sheet1!BL361&lt;&gt;"", Sheet1!BL361,""))</f>
        <v/>
      </c>
      <c r="AA361" s="45" t="str">
        <f>IF(Sheet1!BN361&lt;&gt;"", Sheet1!BN361, "")</f>
        <v/>
      </c>
      <c r="AB361" s="45" t="str">
        <f>IF(Sheet1!BO361="Y", "Yes", IF(Sheet1!BO361="N", "No", IF(Sheet1!BO361="NA", "NA","")))</f>
        <v/>
      </c>
      <c r="AC361" s="45" t="str">
        <f>IF(Sheet1!BO361="N", "No", IF(Sheet1!BO361="NA", "No kids", IF(Sheet1!BP361="Y", "Enough", IF(Sheet1!BP361="N", "Not enough", ""))))</f>
        <v/>
      </c>
      <c r="AD361" s="45" t="str">
        <f>IF(Sheet1!BQ361="Y", "Yes", IF(Sheet1!BQ361="N", "No",""))</f>
        <v/>
      </c>
      <c r="AE361" s="45" t="str">
        <f>IF(Sheet1!BR361&lt;&gt;"", Sheet1!BR361, "")</f>
        <v/>
      </c>
      <c r="AF361" s="45" t="str">
        <f>IF(Sheet1!BS361&lt;&gt;"", "Yes", IF(Sheet1!BT361&lt;&gt;"", "No", IF(Sheet1!BU361&lt;&gt;"", "No surviving parent", IF(Sheet1!BV361&lt;&gt;"", "Don't know",""))))</f>
        <v/>
      </c>
      <c r="AG361" s="45" t="str">
        <f>IF(Sheet1!BW361&lt;&gt;"", "Yes", IF(Sheet1!BX361&lt;&gt;"", "No", IF(Sheet1!BY361&lt;&gt;"", "No surviving parent", IF(Sheet1!BZ361&lt;&gt;"", "Don't know",""))))</f>
        <v/>
      </c>
      <c r="AH361" s="45" t="str">
        <f>IF(Sheet1!CA361&lt;&gt;"", "Yes","")</f>
        <v/>
      </c>
      <c r="AI361" s="45" t="str">
        <f>IF(Sheet1!CB361&lt;&gt;"", "Yes","")</f>
        <v/>
      </c>
      <c r="AJ361" s="45" t="str">
        <f>IF(Sheet1!CC361&lt;&gt;"", "Yes","")</f>
        <v/>
      </c>
      <c r="AK361" s="45" t="str">
        <f>IF(Sheet1!CD361&lt;&gt;"", "Yes","")</f>
        <v/>
      </c>
      <c r="AL361" s="45" t="str">
        <f>IF(Sheet1!CE361&lt;&gt;"", "Yes","")</f>
        <v/>
      </c>
      <c r="AM361" s="45" t="str">
        <f>IF(Sheet1!CF361&lt;&gt;"", Sheet1!CF361, "")</f>
        <v/>
      </c>
      <c r="AN361" s="45" t="str">
        <f>IF(Sheet1!CG361="Y", "Yes", IF(Sheet1!CG361="N", "No",""))</f>
        <v/>
      </c>
      <c r="AO361" s="45" t="str">
        <f>IF(Sheet1!CH361&lt;&gt;"", Sheet1!CH361, "")</f>
        <v/>
      </c>
      <c r="AP361" s="45" t="str">
        <f>IF(Sheet1!CI361&lt;&gt;"", "No family support", IF(Sheet1!CJ361&lt;&gt;"", "A little family support", IF(Sheet1!CK361&lt;&gt;"", "A lot of family support","")))</f>
        <v/>
      </c>
      <c r="AQ361" s="45" t="str">
        <f>IF(Sheet1!CL361&lt;&gt;"", Sheet1!CL361, "")</f>
        <v/>
      </c>
      <c r="AR361" s="45" t="str">
        <f>IF(Sheet1!CM361="Y", "Yes", IF(Sheet1!CM361="N", "No",""))</f>
        <v/>
      </c>
      <c r="AS361" s="45" t="str">
        <f>IF(Sheet1!CN361&lt;&gt;"", "Boys and Girls Club was supportive", "")</f>
        <v/>
      </c>
      <c r="AT361" s="45" t="str">
        <f>IF(Sheet1!CO361&lt;&gt;"", "Supported by Reach program", "")</f>
        <v/>
      </c>
      <c r="AU361" s="45" t="str">
        <f>IF(Sheet1!CP361&lt;&gt;"", "Supported by Girls Inc", "")</f>
        <v/>
      </c>
      <c r="AV361" s="45" t="str">
        <f>IF(Sheet1!CQ361&lt;&gt;"", "Supported by sports teams", "")</f>
        <v/>
      </c>
      <c r="AW361" s="45" t="str">
        <f>IF(Sheet1!CR361&lt;&gt;"", "Supported by other groups", "")</f>
        <v/>
      </c>
      <c r="AX361" s="45" t="str">
        <f>IF(Sheet1!CS361&lt;&gt;"", Sheet1!CS361, "")</f>
        <v/>
      </c>
      <c r="AY361" s="45" t="str">
        <f>IF(Sheet1!CT361="Y", "Yes", IF(Sheet1!CT361="N", "No", ""))</f>
        <v/>
      </c>
      <c r="AZ361" s="45" t="str">
        <f>IF(Sheet1!CU361="Y", "Yes", IF(Sheet1!CU361="N", "No", ""))</f>
        <v/>
      </c>
      <c r="BA361" s="45" t="str">
        <f>IF(Sheet1!CV361&lt;&gt;"", "Yes", "")</f>
        <v/>
      </c>
      <c r="BB361" s="45" t="str">
        <f>IF(Sheet1!CW361&lt;&gt;"", "Yes", "")</f>
        <v/>
      </c>
      <c r="BC361" s="45" t="str">
        <f>IF(Sheet1!CX361&lt;&gt;"", "Yes", "")</f>
        <v/>
      </c>
      <c r="BD361" s="45" t="str">
        <f>IF(Sheet1!CY361&lt;&gt;"", "Yes", "")</f>
        <v/>
      </c>
      <c r="BE361" s="45" t="str">
        <f>IF(Sheet1!CZ361="N", "Didn't see one", IF(Sheet1!CZ361="Y", IF(Sheet1!DA361="Y", "It helped", IF(Sheet1!DA361="N", "It didn't help", "")), ""))</f>
        <v/>
      </c>
      <c r="BF361" s="45" t="str">
        <f>IF(Sheet1!DB361&lt;&gt;"", Sheet1!DB361, "")</f>
        <v/>
      </c>
      <c r="BG361" s="45" t="str">
        <f>IF(Sheet1!DC361="Y", "Yes", IF(Sheet1!DC361="N", "No", ""))</f>
        <v/>
      </c>
      <c r="BH361" s="45" t="str">
        <f>IF(Sheet1!DD361="Y", "Yes", IF(Sheet1!DD361="N", "No", ""))</f>
        <v/>
      </c>
      <c r="BI361" s="45" t="str">
        <f>IF(Sheet1!DE361&lt;&gt;"", "Before", IF(Sheet1!DF361&lt;&gt;"", "After", IF(Sheet1!DG361&lt;&gt;"", "Never in a gang","")))</f>
        <v/>
      </c>
      <c r="BJ361" s="45" t="str">
        <f>IF(Sheet1!DG361&lt;&gt;"", "", IF(Sheet1!DH361&lt;&gt;"", Sheet1!DH361, ""))</f>
        <v/>
      </c>
      <c r="BK361" s="45" t="str">
        <f>IF(Sheet1!DI361="Y", "Yes", IF(Sheet1!DI361="N", "No", ""))</f>
        <v/>
      </c>
      <c r="BL361" s="45" t="str">
        <f>IF(Sheet1!DI361="Y", IF(Sheet1!DJ361&lt;&gt;"", Sheet1!DJ361, ""), "")</f>
        <v/>
      </c>
      <c r="BM361" s="45" t="str">
        <f>IF(Sheet1!DL361&lt;&gt;"", Sheet1!DL361, "")</f>
        <v/>
      </c>
      <c r="BN361" s="45" t="str">
        <f>IF(Sheet1!DM361="Y", "Yes", IF(Sheet1!DM361="N", "No", ""))</f>
        <v/>
      </c>
    </row>
    <row r="362" spans="2:66">
      <c r="B362" s="32" t="str">
        <f>IF(Sheet1!B362="M","Male", IF(Sheet1!B362="F","Female",""))</f>
        <v/>
      </c>
      <c r="C362" s="32" t="str">
        <f>IF(Sheet1!C362&lt;&gt;"","&lt;20",IF(Sheet1!D362&lt;&gt;"","21-30",IF(Sheet1!E362&lt;&gt;"","31-40",(IF(Sheet1!F362&lt;&gt;"","41-50",IF(Sheet1!G362&lt;&gt;"","50+",""))))))</f>
        <v/>
      </c>
      <c r="D362" s="32" t="str">
        <f>IF(Sheet1!H362&lt;&gt;"","Latino",IF(Sheet1!I362&lt;&gt;"", "White", IF(Sheet1!J362&lt;&gt;"", "Asian", IF(Sheet1!K362&lt;&gt;"", "African-American",IF(Sheet1!L362&lt;&gt;"", "Other","")))))</f>
        <v/>
      </c>
      <c r="E362" s="32" t="str">
        <f>IF(Sheet1!M362="N","No",IF(Sheet1!M362="Y","Yes",""))</f>
        <v/>
      </c>
      <c r="F362" s="32" t="str">
        <f>IF(Sheet1!N362&lt;&gt;"","Primary",IF(Sheet1!O362&lt;&gt;"","Middle",IF(Sheet1!P362&lt;&gt;"","Some HS",IF(Sheet1!Q362&lt;&gt;"","HS Diploma",IF(Sheet1!R362&lt;&gt;"","Some College",IF(Sheet1!S362&lt;&gt;"","College Diploma",""))))))</f>
        <v/>
      </c>
      <c r="G362" s="32" t="str">
        <f>IF(Sheet1!U362&lt;&gt;"", "&lt;5", IF(Sheet1!V362&lt;&gt;"", "5-19", IF(Sheet1!W362&lt;&gt;"", "20-40", IF(Sheet1!X362&lt;&gt;"", "&gt;40",""))))</f>
        <v/>
      </c>
      <c r="H362" s="32" t="str">
        <f>IF(Sheet1!Y362&lt;&gt;"", "Parents", IF(Sheet1!Z362&lt;&gt;"", "Illegal Activity", IF(Sheet1!AA362&lt;&gt;"", "Gov't Support", IF(Sheet1!AB362&lt;&gt;"", "Other",""))))</f>
        <v/>
      </c>
      <c r="I362" s="32" t="str">
        <f>IF(Sheet1!AC362="Y", "Yes", IF(Sheet1!AC362="N", "No", ""))</f>
        <v/>
      </c>
      <c r="J362" s="32" t="str">
        <f>IF(Sheet1!AD362="N", "0", IF(Sheet1!AE362&lt;&gt;"", "1", IF(Sheet1!AF362&lt;&gt;"", "2-3", IF(Sheet1!AG362&lt;&gt;"", "4-6", IF(Sheet1!AH362&lt;&gt;"", "7+","")))))</f>
        <v/>
      </c>
      <c r="K362" s="32" t="str">
        <f>IF(Sheet1!AI362&lt;&gt;"", "English", IF(Sheet1!AJ362&lt;&gt;"", "Spanish", IF(Sheet1!AK362&lt;&gt;"", "Other","")))</f>
        <v/>
      </c>
      <c r="L362" s="32" t="str">
        <f>IF(Sheet1!AL362&lt;&gt;"","&lt;$20,000",IF(Sheet1!AM362&lt;&gt;"","$20-49K",IF(Sheet1!AN362&lt;&gt;"","$50-100K",IF(Sheet1!AO362&lt;&gt;"","&gt;$100K",""))))</f>
        <v/>
      </c>
      <c r="M362" s="32" t="str">
        <f>IF(Sheet1!AP362="Y", "Yes", IF(Sheet1!AP362="N", "No",""))</f>
        <v/>
      </c>
      <c r="N362" s="51" t="str">
        <f>IF(Sheet1!AQ362="Y", "Yes", IF(Sheet1!AQ362="N", "No",""))</f>
        <v/>
      </c>
      <c r="O362" s="45" t="str">
        <f>IF(Sheet1!AR362="N", 0, IF(Sheet1!AS362&lt;&gt;"", Sheet1!AS362, ""))</f>
        <v/>
      </c>
      <c r="P362" s="45" t="str">
        <f>IF(Sheet1!AT362&lt;&gt;"", "Never", IF(Sheet1!AU362&lt;&gt;"", "Sometimes", IF(Sheet1!AV362&lt;&gt;"", "Often", IF(Sheet1!AW362&lt;&gt;"", "Always",""))))</f>
        <v/>
      </c>
      <c r="Q362" s="45" t="str">
        <f>IF(Sheet1!AX362="Y", "Yes", IF(Sheet1!AX362="N", "No",""))</f>
        <v/>
      </c>
      <c r="R362" s="45" t="str">
        <f>IF(Sheet1!AY362="Y", IF(Sheet1!AZ362&lt;&gt;"", Sheet1!AZ362-Sheet1!DK362+Sheet1!DL362, ""),"")</f>
        <v/>
      </c>
      <c r="S362" s="45" t="str">
        <f>IF(Sheet1!BA362="Y", IF(Sheet1!BB362&lt;&gt;"", Sheet1!BB362-Sheet1!DK362+Sheet1!DL362, ""),"")</f>
        <v/>
      </c>
      <c r="T362" s="45" t="str">
        <f>IF(Sheet1!BC362="Y", IF(Sheet1!BD362&lt;&gt;"", Sheet1!BD362-Sheet1!DK362+Sheet1!DL362, ""),"")</f>
        <v/>
      </c>
      <c r="U362" s="45" t="str">
        <f>IF(Sheet1!BE362="Y", IF(Sheet1!BF362&lt;&gt;"", Sheet1!BF362-Sheet1!DK362+Sheet1!DL362, ""),"")</f>
        <v/>
      </c>
      <c r="V362" s="45" t="str">
        <f>IF(Sheet1!BG362&lt;&gt;"", Sheet1!BG362,"")</f>
        <v/>
      </c>
      <c r="W362" s="45" t="str">
        <f>IF(Sheet1!BH362&lt;&gt;"", Sheet1!BH362,"")</f>
        <v/>
      </c>
      <c r="X362" s="45" t="str">
        <f>IF(Sheet1!BI362&lt;&gt;"", Sheet1!BI362,"")</f>
        <v/>
      </c>
      <c r="Y362" s="45" t="str">
        <f>IF(Sheet1!BJ362="N", 0, IF(Sheet1!BK362&lt;&gt;"", Sheet1!BK362,""))</f>
        <v/>
      </c>
      <c r="Z362" s="45" t="str">
        <f>IF(Sheet1!BK362="N", 0, IF(Sheet1!BL362&lt;&gt;"", Sheet1!BL362,""))</f>
        <v/>
      </c>
      <c r="AA362" s="45" t="str">
        <f>IF(Sheet1!BN362&lt;&gt;"", Sheet1!BN362, "")</f>
        <v/>
      </c>
      <c r="AB362" s="45" t="str">
        <f>IF(Sheet1!BO362="Y", "Yes", IF(Sheet1!BO362="N", "No", IF(Sheet1!BO362="NA", "NA","")))</f>
        <v/>
      </c>
      <c r="AC362" s="45" t="str">
        <f>IF(Sheet1!BO362="N", "No", IF(Sheet1!BO362="NA", "No kids", IF(Sheet1!BP362="Y", "Enough", IF(Sheet1!BP362="N", "Not enough", ""))))</f>
        <v/>
      </c>
      <c r="AD362" s="45" t="str">
        <f>IF(Sheet1!BQ362="Y", "Yes", IF(Sheet1!BQ362="N", "No",""))</f>
        <v/>
      </c>
      <c r="AE362" s="45" t="str">
        <f>IF(Sheet1!BR362&lt;&gt;"", Sheet1!BR362, "")</f>
        <v/>
      </c>
      <c r="AF362" s="45" t="str">
        <f>IF(Sheet1!BS362&lt;&gt;"", "Yes", IF(Sheet1!BT362&lt;&gt;"", "No", IF(Sheet1!BU362&lt;&gt;"", "No surviving parent", IF(Sheet1!BV362&lt;&gt;"", "Don't know",""))))</f>
        <v/>
      </c>
      <c r="AG362" s="45" t="str">
        <f>IF(Sheet1!BW362&lt;&gt;"", "Yes", IF(Sheet1!BX362&lt;&gt;"", "No", IF(Sheet1!BY362&lt;&gt;"", "No surviving parent", IF(Sheet1!BZ362&lt;&gt;"", "Don't know",""))))</f>
        <v/>
      </c>
      <c r="AH362" s="45" t="str">
        <f>IF(Sheet1!CA362&lt;&gt;"", "Yes","")</f>
        <v/>
      </c>
      <c r="AI362" s="45" t="str">
        <f>IF(Sheet1!CB362&lt;&gt;"", "Yes","")</f>
        <v/>
      </c>
      <c r="AJ362" s="45" t="str">
        <f>IF(Sheet1!CC362&lt;&gt;"", "Yes","")</f>
        <v/>
      </c>
      <c r="AK362" s="45" t="str">
        <f>IF(Sheet1!CD362&lt;&gt;"", "Yes","")</f>
        <v/>
      </c>
      <c r="AL362" s="45" t="str">
        <f>IF(Sheet1!CE362&lt;&gt;"", "Yes","")</f>
        <v/>
      </c>
      <c r="AM362" s="45" t="str">
        <f>IF(Sheet1!CF362&lt;&gt;"", Sheet1!CF362, "")</f>
        <v/>
      </c>
      <c r="AN362" s="45" t="str">
        <f>IF(Sheet1!CG362="Y", "Yes", IF(Sheet1!CG362="N", "No",""))</f>
        <v/>
      </c>
      <c r="AO362" s="45" t="str">
        <f>IF(Sheet1!CH362&lt;&gt;"", Sheet1!CH362, "")</f>
        <v/>
      </c>
      <c r="AP362" s="45" t="str">
        <f>IF(Sheet1!CI362&lt;&gt;"", "No family support", IF(Sheet1!CJ362&lt;&gt;"", "A little family support", IF(Sheet1!CK362&lt;&gt;"", "A lot of family support","")))</f>
        <v/>
      </c>
      <c r="AQ362" s="45" t="str">
        <f>IF(Sheet1!CL362&lt;&gt;"", Sheet1!CL362, "")</f>
        <v/>
      </c>
      <c r="AR362" s="45" t="str">
        <f>IF(Sheet1!CM362="Y", "Yes", IF(Sheet1!CM362="N", "No",""))</f>
        <v/>
      </c>
      <c r="AS362" s="45" t="str">
        <f>IF(Sheet1!CN362&lt;&gt;"", "Boys and Girls Club was supportive", "")</f>
        <v/>
      </c>
      <c r="AT362" s="45" t="str">
        <f>IF(Sheet1!CO362&lt;&gt;"", "Supported by Reach program", "")</f>
        <v/>
      </c>
      <c r="AU362" s="45" t="str">
        <f>IF(Sheet1!CP362&lt;&gt;"", "Supported by Girls Inc", "")</f>
        <v/>
      </c>
      <c r="AV362" s="45" t="str">
        <f>IF(Sheet1!CQ362&lt;&gt;"", "Supported by sports teams", "")</f>
        <v/>
      </c>
      <c r="AW362" s="45" t="str">
        <f>IF(Sheet1!CR362&lt;&gt;"", "Supported by other groups", "")</f>
        <v/>
      </c>
      <c r="AX362" s="45" t="str">
        <f>IF(Sheet1!CS362&lt;&gt;"", Sheet1!CS362, "")</f>
        <v/>
      </c>
      <c r="AY362" s="45" t="str">
        <f>IF(Sheet1!CT362="Y", "Yes", IF(Sheet1!CT362="N", "No", ""))</f>
        <v/>
      </c>
      <c r="AZ362" s="45" t="str">
        <f>IF(Sheet1!CU362="Y", "Yes", IF(Sheet1!CU362="N", "No", ""))</f>
        <v/>
      </c>
      <c r="BA362" s="45" t="str">
        <f>IF(Sheet1!CV362&lt;&gt;"", "Yes", "")</f>
        <v/>
      </c>
      <c r="BB362" s="45" t="str">
        <f>IF(Sheet1!CW362&lt;&gt;"", "Yes", "")</f>
        <v/>
      </c>
      <c r="BC362" s="45" t="str">
        <f>IF(Sheet1!CX362&lt;&gt;"", "Yes", "")</f>
        <v/>
      </c>
      <c r="BD362" s="45" t="str">
        <f>IF(Sheet1!CY362&lt;&gt;"", "Yes", "")</f>
        <v/>
      </c>
      <c r="BE362" s="45" t="str">
        <f>IF(Sheet1!CZ362="N", "Didn't see one", IF(Sheet1!CZ362="Y", IF(Sheet1!DA362="Y", "It helped", IF(Sheet1!DA362="N", "It didn't help", "")), ""))</f>
        <v/>
      </c>
      <c r="BF362" s="45" t="str">
        <f>IF(Sheet1!DB362&lt;&gt;"", Sheet1!DB362, "")</f>
        <v/>
      </c>
      <c r="BG362" s="45" t="str">
        <f>IF(Sheet1!DC362="Y", "Yes", IF(Sheet1!DC362="N", "No", ""))</f>
        <v/>
      </c>
      <c r="BH362" s="45" t="str">
        <f>IF(Sheet1!DD362="Y", "Yes", IF(Sheet1!DD362="N", "No", ""))</f>
        <v/>
      </c>
      <c r="BI362" s="45" t="str">
        <f>IF(Sheet1!DE362&lt;&gt;"", "Before", IF(Sheet1!DF362&lt;&gt;"", "After", IF(Sheet1!DG362&lt;&gt;"", "Never in a gang","")))</f>
        <v/>
      </c>
      <c r="BJ362" s="45" t="str">
        <f>IF(Sheet1!DG362&lt;&gt;"", "", IF(Sheet1!DH362&lt;&gt;"", Sheet1!DH362, ""))</f>
        <v/>
      </c>
      <c r="BK362" s="45" t="str">
        <f>IF(Sheet1!DI362="Y", "Yes", IF(Sheet1!DI362="N", "No", ""))</f>
        <v/>
      </c>
      <c r="BL362" s="45" t="str">
        <f>IF(Sheet1!DI362="Y", IF(Sheet1!DJ362&lt;&gt;"", Sheet1!DJ362, ""), "")</f>
        <v/>
      </c>
      <c r="BM362" s="45" t="str">
        <f>IF(Sheet1!DL362&lt;&gt;"", Sheet1!DL362, "")</f>
        <v/>
      </c>
      <c r="BN362" s="45" t="str">
        <f>IF(Sheet1!DM362="Y", "Yes", IF(Sheet1!DM362="N", "No", ""))</f>
        <v/>
      </c>
    </row>
    <row r="363" spans="2:66">
      <c r="B363" s="32" t="str">
        <f>IF(Sheet1!B363="M","Male", IF(Sheet1!B363="F","Female",""))</f>
        <v/>
      </c>
      <c r="C363" s="32" t="str">
        <f>IF(Sheet1!C363&lt;&gt;"","&lt;20",IF(Sheet1!D363&lt;&gt;"","21-30",IF(Sheet1!E363&lt;&gt;"","31-40",(IF(Sheet1!F363&lt;&gt;"","41-50",IF(Sheet1!G363&lt;&gt;"","50+",""))))))</f>
        <v/>
      </c>
      <c r="D363" s="32" t="str">
        <f>IF(Sheet1!H363&lt;&gt;"","Latino",IF(Sheet1!I363&lt;&gt;"", "White", IF(Sheet1!J363&lt;&gt;"", "Asian", IF(Sheet1!K363&lt;&gt;"", "African-American",IF(Sheet1!L363&lt;&gt;"", "Other","")))))</f>
        <v/>
      </c>
      <c r="E363" s="32" t="str">
        <f>IF(Sheet1!M363="N","No",IF(Sheet1!M363="Y","Yes",""))</f>
        <v/>
      </c>
      <c r="F363" s="32" t="str">
        <f>IF(Sheet1!N363&lt;&gt;"","Primary",IF(Sheet1!O363&lt;&gt;"","Middle",IF(Sheet1!P363&lt;&gt;"","Some HS",IF(Sheet1!Q363&lt;&gt;"","HS Diploma",IF(Sheet1!R363&lt;&gt;"","Some College",IF(Sheet1!S363&lt;&gt;"","College Diploma",""))))))</f>
        <v/>
      </c>
      <c r="G363" s="32" t="str">
        <f>IF(Sheet1!U363&lt;&gt;"", "&lt;5", IF(Sheet1!V363&lt;&gt;"", "5-19", IF(Sheet1!W363&lt;&gt;"", "20-40", IF(Sheet1!X363&lt;&gt;"", "&gt;40",""))))</f>
        <v/>
      </c>
      <c r="H363" s="32" t="str">
        <f>IF(Sheet1!Y363&lt;&gt;"", "Parents", IF(Sheet1!Z363&lt;&gt;"", "Illegal Activity", IF(Sheet1!AA363&lt;&gt;"", "Gov't Support", IF(Sheet1!AB363&lt;&gt;"", "Other",""))))</f>
        <v/>
      </c>
      <c r="I363" s="32" t="str">
        <f>IF(Sheet1!AC363="Y", "Yes", IF(Sheet1!AC363="N", "No", ""))</f>
        <v/>
      </c>
      <c r="J363" s="32" t="str">
        <f>IF(Sheet1!AD363="N", "0", IF(Sheet1!AE363&lt;&gt;"", "1", IF(Sheet1!AF363&lt;&gt;"", "2-3", IF(Sheet1!AG363&lt;&gt;"", "4-6", IF(Sheet1!AH363&lt;&gt;"", "7+","")))))</f>
        <v/>
      </c>
      <c r="K363" s="32" t="str">
        <f>IF(Sheet1!AI363&lt;&gt;"", "English", IF(Sheet1!AJ363&lt;&gt;"", "Spanish", IF(Sheet1!AK363&lt;&gt;"", "Other","")))</f>
        <v/>
      </c>
      <c r="L363" s="32" t="str">
        <f>IF(Sheet1!AL363&lt;&gt;"","&lt;$20,000",IF(Sheet1!AM363&lt;&gt;"","$20-49K",IF(Sheet1!AN363&lt;&gt;"","$50-100K",IF(Sheet1!AO363&lt;&gt;"","&gt;$100K",""))))</f>
        <v/>
      </c>
      <c r="M363" s="32" t="str">
        <f>IF(Sheet1!AP363="Y", "Yes", IF(Sheet1!AP363="N", "No",""))</f>
        <v/>
      </c>
      <c r="N363" s="51" t="str">
        <f>IF(Sheet1!AQ363="Y", "Yes", IF(Sheet1!AQ363="N", "No",""))</f>
        <v/>
      </c>
      <c r="O363" s="45" t="str">
        <f>IF(Sheet1!AR363="N", 0, IF(Sheet1!AS363&lt;&gt;"", Sheet1!AS363, ""))</f>
        <v/>
      </c>
      <c r="P363" s="45" t="str">
        <f>IF(Sheet1!AT363&lt;&gt;"", "Never", IF(Sheet1!AU363&lt;&gt;"", "Sometimes", IF(Sheet1!AV363&lt;&gt;"", "Often", IF(Sheet1!AW363&lt;&gt;"", "Always",""))))</f>
        <v/>
      </c>
      <c r="Q363" s="45" t="str">
        <f>IF(Sheet1!AX363="Y", "Yes", IF(Sheet1!AX363="N", "No",""))</f>
        <v/>
      </c>
      <c r="R363" s="45" t="str">
        <f>IF(Sheet1!AY363="Y", IF(Sheet1!AZ363&lt;&gt;"", Sheet1!AZ363-Sheet1!DK363+Sheet1!DL363, ""),"")</f>
        <v/>
      </c>
      <c r="S363" s="45" t="str">
        <f>IF(Sheet1!BA363="Y", IF(Sheet1!BB363&lt;&gt;"", Sheet1!BB363-Sheet1!DK363+Sheet1!DL363, ""),"")</f>
        <v/>
      </c>
      <c r="T363" s="45" t="str">
        <f>IF(Sheet1!BC363="Y", IF(Sheet1!BD363&lt;&gt;"", Sheet1!BD363-Sheet1!DK363+Sheet1!DL363, ""),"")</f>
        <v/>
      </c>
      <c r="U363" s="45" t="str">
        <f>IF(Sheet1!BE363="Y", IF(Sheet1!BF363&lt;&gt;"", Sheet1!BF363-Sheet1!DK363+Sheet1!DL363, ""),"")</f>
        <v/>
      </c>
      <c r="V363" s="45" t="str">
        <f>IF(Sheet1!BG363&lt;&gt;"", Sheet1!BG363,"")</f>
        <v/>
      </c>
      <c r="W363" s="45" t="str">
        <f>IF(Sheet1!BH363&lt;&gt;"", Sheet1!BH363,"")</f>
        <v/>
      </c>
      <c r="X363" s="45" t="str">
        <f>IF(Sheet1!BI363&lt;&gt;"", Sheet1!BI363,"")</f>
        <v/>
      </c>
      <c r="Y363" s="45" t="str">
        <f>IF(Sheet1!BJ363="N", 0, IF(Sheet1!BK363&lt;&gt;"", Sheet1!BK363,""))</f>
        <v/>
      </c>
      <c r="Z363" s="45" t="str">
        <f>IF(Sheet1!BK363="N", 0, IF(Sheet1!BL363&lt;&gt;"", Sheet1!BL363,""))</f>
        <v/>
      </c>
      <c r="AA363" s="45" t="str">
        <f>IF(Sheet1!BN363&lt;&gt;"", Sheet1!BN363, "")</f>
        <v/>
      </c>
      <c r="AB363" s="45" t="str">
        <f>IF(Sheet1!BO363="Y", "Yes", IF(Sheet1!BO363="N", "No", IF(Sheet1!BO363="NA", "NA","")))</f>
        <v/>
      </c>
      <c r="AC363" s="45" t="str">
        <f>IF(Sheet1!BO363="N", "No", IF(Sheet1!BO363="NA", "No kids", IF(Sheet1!BP363="Y", "Enough", IF(Sheet1!BP363="N", "Not enough", ""))))</f>
        <v/>
      </c>
      <c r="AD363" s="45" t="str">
        <f>IF(Sheet1!BQ363="Y", "Yes", IF(Sheet1!BQ363="N", "No",""))</f>
        <v/>
      </c>
      <c r="AE363" s="45" t="str">
        <f>IF(Sheet1!BR363&lt;&gt;"", Sheet1!BR363, "")</f>
        <v/>
      </c>
      <c r="AF363" s="45" t="str">
        <f>IF(Sheet1!BS363&lt;&gt;"", "Yes", IF(Sheet1!BT363&lt;&gt;"", "No", IF(Sheet1!BU363&lt;&gt;"", "No surviving parent", IF(Sheet1!BV363&lt;&gt;"", "Don't know",""))))</f>
        <v/>
      </c>
      <c r="AG363" s="45" t="str">
        <f>IF(Sheet1!BW363&lt;&gt;"", "Yes", IF(Sheet1!BX363&lt;&gt;"", "No", IF(Sheet1!BY363&lt;&gt;"", "No surviving parent", IF(Sheet1!BZ363&lt;&gt;"", "Don't know",""))))</f>
        <v/>
      </c>
      <c r="AH363" s="45" t="str">
        <f>IF(Sheet1!CA363&lt;&gt;"", "Yes","")</f>
        <v/>
      </c>
      <c r="AI363" s="45" t="str">
        <f>IF(Sheet1!CB363&lt;&gt;"", "Yes","")</f>
        <v/>
      </c>
      <c r="AJ363" s="45" t="str">
        <f>IF(Sheet1!CC363&lt;&gt;"", "Yes","")</f>
        <v/>
      </c>
      <c r="AK363" s="45" t="str">
        <f>IF(Sheet1!CD363&lt;&gt;"", "Yes","")</f>
        <v/>
      </c>
      <c r="AL363" s="45" t="str">
        <f>IF(Sheet1!CE363&lt;&gt;"", "Yes","")</f>
        <v/>
      </c>
      <c r="AM363" s="45" t="str">
        <f>IF(Sheet1!CF363&lt;&gt;"", Sheet1!CF363, "")</f>
        <v/>
      </c>
      <c r="AN363" s="45" t="str">
        <f>IF(Sheet1!CG363="Y", "Yes", IF(Sheet1!CG363="N", "No",""))</f>
        <v/>
      </c>
      <c r="AO363" s="45" t="str">
        <f>IF(Sheet1!CH363&lt;&gt;"", Sheet1!CH363, "")</f>
        <v/>
      </c>
      <c r="AP363" s="45" t="str">
        <f>IF(Sheet1!CI363&lt;&gt;"", "No family support", IF(Sheet1!CJ363&lt;&gt;"", "A little family support", IF(Sheet1!CK363&lt;&gt;"", "A lot of family support","")))</f>
        <v/>
      </c>
      <c r="AQ363" s="45" t="str">
        <f>IF(Sheet1!CL363&lt;&gt;"", Sheet1!CL363, "")</f>
        <v/>
      </c>
      <c r="AR363" s="45" t="str">
        <f>IF(Sheet1!CM363="Y", "Yes", IF(Sheet1!CM363="N", "No",""))</f>
        <v/>
      </c>
      <c r="AS363" s="45" t="str">
        <f>IF(Sheet1!CN363&lt;&gt;"", "Boys and Girls Club was supportive", "")</f>
        <v/>
      </c>
      <c r="AT363" s="45" t="str">
        <f>IF(Sheet1!CO363&lt;&gt;"", "Supported by Reach program", "")</f>
        <v/>
      </c>
      <c r="AU363" s="45" t="str">
        <f>IF(Sheet1!CP363&lt;&gt;"", "Supported by Girls Inc", "")</f>
        <v/>
      </c>
      <c r="AV363" s="45" t="str">
        <f>IF(Sheet1!CQ363&lt;&gt;"", "Supported by sports teams", "")</f>
        <v/>
      </c>
      <c r="AW363" s="45" t="str">
        <f>IF(Sheet1!CR363&lt;&gt;"", "Supported by other groups", "")</f>
        <v/>
      </c>
      <c r="AX363" s="45" t="str">
        <f>IF(Sheet1!CS363&lt;&gt;"", Sheet1!CS363, "")</f>
        <v/>
      </c>
      <c r="AY363" s="45" t="str">
        <f>IF(Sheet1!CT363="Y", "Yes", IF(Sheet1!CT363="N", "No", ""))</f>
        <v/>
      </c>
      <c r="AZ363" s="45" t="str">
        <f>IF(Sheet1!CU363="Y", "Yes", IF(Sheet1!CU363="N", "No", ""))</f>
        <v/>
      </c>
      <c r="BA363" s="45" t="str">
        <f>IF(Sheet1!CV363&lt;&gt;"", "Yes", "")</f>
        <v/>
      </c>
      <c r="BB363" s="45" t="str">
        <f>IF(Sheet1!CW363&lt;&gt;"", "Yes", "")</f>
        <v/>
      </c>
      <c r="BC363" s="45" t="str">
        <f>IF(Sheet1!CX363&lt;&gt;"", "Yes", "")</f>
        <v/>
      </c>
      <c r="BD363" s="45" t="str">
        <f>IF(Sheet1!CY363&lt;&gt;"", "Yes", "")</f>
        <v/>
      </c>
      <c r="BE363" s="45" t="str">
        <f>IF(Sheet1!CZ363="N", "Didn't see one", IF(Sheet1!CZ363="Y", IF(Sheet1!DA363="Y", "It helped", IF(Sheet1!DA363="N", "It didn't help", "")), ""))</f>
        <v/>
      </c>
      <c r="BF363" s="45" t="str">
        <f>IF(Sheet1!DB363&lt;&gt;"", Sheet1!DB363, "")</f>
        <v/>
      </c>
      <c r="BG363" s="45" t="str">
        <f>IF(Sheet1!DC363="Y", "Yes", IF(Sheet1!DC363="N", "No", ""))</f>
        <v/>
      </c>
      <c r="BH363" s="45" t="str">
        <f>IF(Sheet1!DD363="Y", "Yes", IF(Sheet1!DD363="N", "No", ""))</f>
        <v/>
      </c>
      <c r="BI363" s="45" t="str">
        <f>IF(Sheet1!DE363&lt;&gt;"", "Before", IF(Sheet1!DF363&lt;&gt;"", "After", IF(Sheet1!DG363&lt;&gt;"", "Never in a gang","")))</f>
        <v/>
      </c>
      <c r="BJ363" s="45" t="str">
        <f>IF(Sheet1!DG363&lt;&gt;"", "", IF(Sheet1!DH363&lt;&gt;"", Sheet1!DH363, ""))</f>
        <v/>
      </c>
      <c r="BK363" s="45" t="str">
        <f>IF(Sheet1!DI363="Y", "Yes", IF(Sheet1!DI363="N", "No", ""))</f>
        <v/>
      </c>
      <c r="BL363" s="45" t="str">
        <f>IF(Sheet1!DI363="Y", IF(Sheet1!DJ363&lt;&gt;"", Sheet1!DJ363, ""), "")</f>
        <v/>
      </c>
      <c r="BM363" s="45" t="str">
        <f>IF(Sheet1!DL363&lt;&gt;"", Sheet1!DL363, "")</f>
        <v/>
      </c>
      <c r="BN363" s="45" t="str">
        <f>IF(Sheet1!DM363="Y", "Yes", IF(Sheet1!DM363="N", "No", ""))</f>
        <v/>
      </c>
    </row>
    <row r="364" spans="2:66">
      <c r="B364" s="32" t="str">
        <f>IF(Sheet1!B364="M","Male", IF(Sheet1!B364="F","Female",""))</f>
        <v/>
      </c>
      <c r="C364" s="32" t="str">
        <f>IF(Sheet1!C364&lt;&gt;"","&lt;20",IF(Sheet1!D364&lt;&gt;"","21-30",IF(Sheet1!E364&lt;&gt;"","31-40",(IF(Sheet1!F364&lt;&gt;"","41-50",IF(Sheet1!G364&lt;&gt;"","50+",""))))))</f>
        <v/>
      </c>
      <c r="D364" s="32" t="str">
        <f>IF(Sheet1!H364&lt;&gt;"","Latino",IF(Sheet1!I364&lt;&gt;"", "White", IF(Sheet1!J364&lt;&gt;"", "Asian", IF(Sheet1!K364&lt;&gt;"", "African-American",IF(Sheet1!L364&lt;&gt;"", "Other","")))))</f>
        <v/>
      </c>
      <c r="E364" s="32" t="str">
        <f>IF(Sheet1!M364="N","No",IF(Sheet1!M364="Y","Yes",""))</f>
        <v/>
      </c>
      <c r="F364" s="32" t="str">
        <f>IF(Sheet1!N364&lt;&gt;"","Primary",IF(Sheet1!O364&lt;&gt;"","Middle",IF(Sheet1!P364&lt;&gt;"","Some HS",IF(Sheet1!Q364&lt;&gt;"","HS Diploma",IF(Sheet1!R364&lt;&gt;"","Some College",IF(Sheet1!S364&lt;&gt;"","College Diploma",""))))))</f>
        <v/>
      </c>
      <c r="G364" s="32" t="str">
        <f>IF(Sheet1!U364&lt;&gt;"", "&lt;5", IF(Sheet1!V364&lt;&gt;"", "5-19", IF(Sheet1!W364&lt;&gt;"", "20-40", IF(Sheet1!X364&lt;&gt;"", "&gt;40",""))))</f>
        <v/>
      </c>
      <c r="H364" s="32" t="str">
        <f>IF(Sheet1!Y364&lt;&gt;"", "Parents", IF(Sheet1!Z364&lt;&gt;"", "Illegal Activity", IF(Sheet1!AA364&lt;&gt;"", "Gov't Support", IF(Sheet1!AB364&lt;&gt;"", "Other",""))))</f>
        <v/>
      </c>
      <c r="I364" s="32" t="str">
        <f>IF(Sheet1!AC364="Y", "Yes", IF(Sheet1!AC364="N", "No", ""))</f>
        <v/>
      </c>
      <c r="J364" s="32" t="str">
        <f>IF(Sheet1!AD364="N", "0", IF(Sheet1!AE364&lt;&gt;"", "1", IF(Sheet1!AF364&lt;&gt;"", "2-3", IF(Sheet1!AG364&lt;&gt;"", "4-6", IF(Sheet1!AH364&lt;&gt;"", "7+","")))))</f>
        <v/>
      </c>
      <c r="K364" s="32" t="str">
        <f>IF(Sheet1!AI364&lt;&gt;"", "English", IF(Sheet1!AJ364&lt;&gt;"", "Spanish", IF(Sheet1!AK364&lt;&gt;"", "Other","")))</f>
        <v/>
      </c>
      <c r="L364" s="32" t="str">
        <f>IF(Sheet1!AL364&lt;&gt;"","&lt;$20,000",IF(Sheet1!AM364&lt;&gt;"","$20-49K",IF(Sheet1!AN364&lt;&gt;"","$50-100K",IF(Sheet1!AO364&lt;&gt;"","&gt;$100K",""))))</f>
        <v/>
      </c>
      <c r="M364" s="32" t="str">
        <f>IF(Sheet1!AP364="Y", "Yes", IF(Sheet1!AP364="N", "No",""))</f>
        <v/>
      </c>
      <c r="N364" s="51" t="str">
        <f>IF(Sheet1!AQ364="Y", "Yes", IF(Sheet1!AQ364="N", "No",""))</f>
        <v/>
      </c>
      <c r="O364" s="45" t="str">
        <f>IF(Sheet1!AR364="N", 0, IF(Sheet1!AS364&lt;&gt;"", Sheet1!AS364, ""))</f>
        <v/>
      </c>
      <c r="P364" s="45" t="str">
        <f>IF(Sheet1!AT364&lt;&gt;"", "Never", IF(Sheet1!AU364&lt;&gt;"", "Sometimes", IF(Sheet1!AV364&lt;&gt;"", "Often", IF(Sheet1!AW364&lt;&gt;"", "Always",""))))</f>
        <v/>
      </c>
      <c r="Q364" s="45" t="str">
        <f>IF(Sheet1!AX364="Y", "Yes", IF(Sheet1!AX364="N", "No",""))</f>
        <v/>
      </c>
      <c r="R364" s="45" t="str">
        <f>IF(Sheet1!AY364="Y", IF(Sheet1!AZ364&lt;&gt;"", Sheet1!AZ364-Sheet1!DK364+Sheet1!DL364, ""),"")</f>
        <v/>
      </c>
      <c r="S364" s="45" t="str">
        <f>IF(Sheet1!BA364="Y", IF(Sheet1!BB364&lt;&gt;"", Sheet1!BB364-Sheet1!DK364+Sheet1!DL364, ""),"")</f>
        <v/>
      </c>
      <c r="T364" s="45" t="str">
        <f>IF(Sheet1!BC364="Y", IF(Sheet1!BD364&lt;&gt;"", Sheet1!BD364-Sheet1!DK364+Sheet1!DL364, ""),"")</f>
        <v/>
      </c>
      <c r="U364" s="45" t="str">
        <f>IF(Sheet1!BE364="Y", IF(Sheet1!BF364&lt;&gt;"", Sheet1!BF364-Sheet1!DK364+Sheet1!DL364, ""),"")</f>
        <v/>
      </c>
      <c r="V364" s="45" t="str">
        <f>IF(Sheet1!BG364&lt;&gt;"", Sheet1!BG364,"")</f>
        <v/>
      </c>
      <c r="W364" s="45" t="str">
        <f>IF(Sheet1!BH364&lt;&gt;"", Sheet1!BH364,"")</f>
        <v/>
      </c>
      <c r="X364" s="45" t="str">
        <f>IF(Sheet1!BI364&lt;&gt;"", Sheet1!BI364,"")</f>
        <v/>
      </c>
      <c r="Y364" s="45" t="str">
        <f>IF(Sheet1!BJ364="N", 0, IF(Sheet1!BK364&lt;&gt;"", Sheet1!BK364,""))</f>
        <v/>
      </c>
      <c r="Z364" s="45" t="str">
        <f>IF(Sheet1!BK364="N", 0, IF(Sheet1!BL364&lt;&gt;"", Sheet1!BL364,""))</f>
        <v/>
      </c>
      <c r="AA364" s="45" t="str">
        <f>IF(Sheet1!BN364&lt;&gt;"", Sheet1!BN364, "")</f>
        <v/>
      </c>
      <c r="AB364" s="45" t="str">
        <f>IF(Sheet1!BO364="Y", "Yes", IF(Sheet1!BO364="N", "No", IF(Sheet1!BO364="NA", "NA","")))</f>
        <v/>
      </c>
      <c r="AC364" s="45" t="str">
        <f>IF(Sheet1!BO364="N", "No", IF(Sheet1!BO364="NA", "No kids", IF(Sheet1!BP364="Y", "Enough", IF(Sheet1!BP364="N", "Not enough", ""))))</f>
        <v/>
      </c>
      <c r="AD364" s="45" t="str">
        <f>IF(Sheet1!BQ364="Y", "Yes", IF(Sheet1!BQ364="N", "No",""))</f>
        <v/>
      </c>
      <c r="AE364" s="45" t="str">
        <f>IF(Sheet1!BR364&lt;&gt;"", Sheet1!BR364, "")</f>
        <v/>
      </c>
      <c r="AF364" s="45" t="str">
        <f>IF(Sheet1!BS364&lt;&gt;"", "Yes", IF(Sheet1!BT364&lt;&gt;"", "No", IF(Sheet1!BU364&lt;&gt;"", "No surviving parent", IF(Sheet1!BV364&lt;&gt;"", "Don't know",""))))</f>
        <v/>
      </c>
      <c r="AG364" s="45" t="str">
        <f>IF(Sheet1!BW364&lt;&gt;"", "Yes", IF(Sheet1!BX364&lt;&gt;"", "No", IF(Sheet1!BY364&lt;&gt;"", "No surviving parent", IF(Sheet1!BZ364&lt;&gt;"", "Don't know",""))))</f>
        <v/>
      </c>
      <c r="AH364" s="45" t="str">
        <f>IF(Sheet1!CA364&lt;&gt;"", "Yes","")</f>
        <v/>
      </c>
      <c r="AI364" s="45" t="str">
        <f>IF(Sheet1!CB364&lt;&gt;"", "Yes","")</f>
        <v/>
      </c>
      <c r="AJ364" s="45" t="str">
        <f>IF(Sheet1!CC364&lt;&gt;"", "Yes","")</f>
        <v/>
      </c>
      <c r="AK364" s="45" t="str">
        <f>IF(Sheet1!CD364&lt;&gt;"", "Yes","")</f>
        <v/>
      </c>
      <c r="AL364" s="45" t="str">
        <f>IF(Sheet1!CE364&lt;&gt;"", "Yes","")</f>
        <v/>
      </c>
      <c r="AM364" s="45" t="str">
        <f>IF(Sheet1!CF364&lt;&gt;"", Sheet1!CF364, "")</f>
        <v/>
      </c>
      <c r="AN364" s="45" t="str">
        <f>IF(Sheet1!CG364="Y", "Yes", IF(Sheet1!CG364="N", "No",""))</f>
        <v/>
      </c>
      <c r="AO364" s="45" t="str">
        <f>IF(Sheet1!CH364&lt;&gt;"", Sheet1!CH364, "")</f>
        <v/>
      </c>
      <c r="AP364" s="45" t="str">
        <f>IF(Sheet1!CI364&lt;&gt;"", "No family support", IF(Sheet1!CJ364&lt;&gt;"", "A little family support", IF(Sheet1!CK364&lt;&gt;"", "A lot of family support","")))</f>
        <v/>
      </c>
      <c r="AQ364" s="45" t="str">
        <f>IF(Sheet1!CL364&lt;&gt;"", Sheet1!CL364, "")</f>
        <v/>
      </c>
      <c r="AR364" s="45" t="str">
        <f>IF(Sheet1!CM364="Y", "Yes", IF(Sheet1!CM364="N", "No",""))</f>
        <v/>
      </c>
      <c r="AS364" s="45" t="str">
        <f>IF(Sheet1!CN364&lt;&gt;"", "Boys and Girls Club was supportive", "")</f>
        <v/>
      </c>
      <c r="AT364" s="45" t="str">
        <f>IF(Sheet1!CO364&lt;&gt;"", "Supported by Reach program", "")</f>
        <v/>
      </c>
      <c r="AU364" s="45" t="str">
        <f>IF(Sheet1!CP364&lt;&gt;"", "Supported by Girls Inc", "")</f>
        <v/>
      </c>
      <c r="AV364" s="45" t="str">
        <f>IF(Sheet1!CQ364&lt;&gt;"", "Supported by sports teams", "")</f>
        <v/>
      </c>
      <c r="AW364" s="45" t="str">
        <f>IF(Sheet1!CR364&lt;&gt;"", "Supported by other groups", "")</f>
        <v/>
      </c>
      <c r="AX364" s="45" t="str">
        <f>IF(Sheet1!CS364&lt;&gt;"", Sheet1!CS364, "")</f>
        <v/>
      </c>
      <c r="AY364" s="45" t="str">
        <f>IF(Sheet1!CT364="Y", "Yes", IF(Sheet1!CT364="N", "No", ""))</f>
        <v/>
      </c>
      <c r="AZ364" s="45" t="str">
        <f>IF(Sheet1!CU364="Y", "Yes", IF(Sheet1!CU364="N", "No", ""))</f>
        <v/>
      </c>
      <c r="BA364" s="45" t="str">
        <f>IF(Sheet1!CV364&lt;&gt;"", "Yes", "")</f>
        <v/>
      </c>
      <c r="BB364" s="45" t="str">
        <f>IF(Sheet1!CW364&lt;&gt;"", "Yes", "")</f>
        <v/>
      </c>
      <c r="BC364" s="45" t="str">
        <f>IF(Sheet1!CX364&lt;&gt;"", "Yes", "")</f>
        <v/>
      </c>
      <c r="BD364" s="45" t="str">
        <f>IF(Sheet1!CY364&lt;&gt;"", "Yes", "")</f>
        <v/>
      </c>
      <c r="BE364" s="45" t="str">
        <f>IF(Sheet1!CZ364="N", "Didn't see one", IF(Sheet1!CZ364="Y", IF(Sheet1!DA364="Y", "It helped", IF(Sheet1!DA364="N", "It didn't help", "")), ""))</f>
        <v/>
      </c>
      <c r="BF364" s="45" t="str">
        <f>IF(Sheet1!DB364&lt;&gt;"", Sheet1!DB364, "")</f>
        <v/>
      </c>
      <c r="BG364" s="45" t="str">
        <f>IF(Sheet1!DC364="Y", "Yes", IF(Sheet1!DC364="N", "No", ""))</f>
        <v/>
      </c>
      <c r="BH364" s="45" t="str">
        <f>IF(Sheet1!DD364="Y", "Yes", IF(Sheet1!DD364="N", "No", ""))</f>
        <v/>
      </c>
      <c r="BI364" s="45" t="str">
        <f>IF(Sheet1!DE364&lt;&gt;"", "Before", IF(Sheet1!DF364&lt;&gt;"", "After", IF(Sheet1!DG364&lt;&gt;"", "Never in a gang","")))</f>
        <v/>
      </c>
      <c r="BJ364" s="45" t="str">
        <f>IF(Sheet1!DG364&lt;&gt;"", "", IF(Sheet1!DH364&lt;&gt;"", Sheet1!DH364, ""))</f>
        <v/>
      </c>
      <c r="BK364" s="45" t="str">
        <f>IF(Sheet1!DI364="Y", "Yes", IF(Sheet1!DI364="N", "No", ""))</f>
        <v/>
      </c>
      <c r="BL364" s="45" t="str">
        <f>IF(Sheet1!DI364="Y", IF(Sheet1!DJ364&lt;&gt;"", Sheet1!DJ364, ""), "")</f>
        <v/>
      </c>
      <c r="BM364" s="45" t="str">
        <f>IF(Sheet1!DL364&lt;&gt;"", Sheet1!DL364, "")</f>
        <v/>
      </c>
      <c r="BN364" s="45" t="str">
        <f>IF(Sheet1!DM364="Y", "Yes", IF(Sheet1!DM364="N", "No", ""))</f>
        <v/>
      </c>
    </row>
    <row r="365" spans="2:66">
      <c r="B365" s="32" t="str">
        <f>IF(Sheet1!B365="M","Male", IF(Sheet1!B365="F","Female",""))</f>
        <v/>
      </c>
      <c r="C365" s="32" t="str">
        <f>IF(Sheet1!C365&lt;&gt;"","&lt;20",IF(Sheet1!D365&lt;&gt;"","21-30",IF(Sheet1!E365&lt;&gt;"","31-40",(IF(Sheet1!F365&lt;&gt;"","41-50",IF(Sheet1!G365&lt;&gt;"","50+",""))))))</f>
        <v/>
      </c>
      <c r="D365" s="32" t="str">
        <f>IF(Sheet1!H365&lt;&gt;"","Latino",IF(Sheet1!I365&lt;&gt;"", "White", IF(Sheet1!J365&lt;&gt;"", "Asian", IF(Sheet1!K365&lt;&gt;"", "African-American",IF(Sheet1!L365&lt;&gt;"", "Other","")))))</f>
        <v/>
      </c>
      <c r="E365" s="32" t="str">
        <f>IF(Sheet1!M365="N","No",IF(Sheet1!M365="Y","Yes",""))</f>
        <v/>
      </c>
      <c r="F365" s="32" t="str">
        <f>IF(Sheet1!N365&lt;&gt;"","Primary",IF(Sheet1!O365&lt;&gt;"","Middle",IF(Sheet1!P365&lt;&gt;"","Some HS",IF(Sheet1!Q365&lt;&gt;"","HS Diploma",IF(Sheet1!R365&lt;&gt;"","Some College",IF(Sheet1!S365&lt;&gt;"","College Diploma",""))))))</f>
        <v/>
      </c>
      <c r="G365" s="32" t="str">
        <f>IF(Sheet1!U365&lt;&gt;"", "&lt;5", IF(Sheet1!V365&lt;&gt;"", "5-19", IF(Sheet1!W365&lt;&gt;"", "20-40", IF(Sheet1!X365&lt;&gt;"", "&gt;40",""))))</f>
        <v/>
      </c>
      <c r="H365" s="32" t="str">
        <f>IF(Sheet1!Y365&lt;&gt;"", "Parents", IF(Sheet1!Z365&lt;&gt;"", "Illegal Activity", IF(Sheet1!AA365&lt;&gt;"", "Gov't Support", IF(Sheet1!AB365&lt;&gt;"", "Other",""))))</f>
        <v/>
      </c>
      <c r="I365" s="32" t="str">
        <f>IF(Sheet1!AC365="Y", "Yes", IF(Sheet1!AC365="N", "No", ""))</f>
        <v/>
      </c>
      <c r="J365" s="32" t="str">
        <f>IF(Sheet1!AD365="N", "0", IF(Sheet1!AE365&lt;&gt;"", "1", IF(Sheet1!AF365&lt;&gt;"", "2-3", IF(Sheet1!AG365&lt;&gt;"", "4-6", IF(Sheet1!AH365&lt;&gt;"", "7+","")))))</f>
        <v/>
      </c>
      <c r="K365" s="32" t="str">
        <f>IF(Sheet1!AI365&lt;&gt;"", "English", IF(Sheet1!AJ365&lt;&gt;"", "Spanish", IF(Sheet1!AK365&lt;&gt;"", "Other","")))</f>
        <v/>
      </c>
      <c r="L365" s="32" t="str">
        <f>IF(Sheet1!AL365&lt;&gt;"","&lt;$20,000",IF(Sheet1!AM365&lt;&gt;"","$20-49K",IF(Sheet1!AN365&lt;&gt;"","$50-100K",IF(Sheet1!AO365&lt;&gt;"","&gt;$100K",""))))</f>
        <v/>
      </c>
      <c r="M365" s="32" t="str">
        <f>IF(Sheet1!AP365="Y", "Yes", IF(Sheet1!AP365="N", "No",""))</f>
        <v/>
      </c>
      <c r="N365" s="51" t="str">
        <f>IF(Sheet1!AQ365="Y", "Yes", IF(Sheet1!AQ365="N", "No",""))</f>
        <v/>
      </c>
      <c r="O365" s="45" t="str">
        <f>IF(Sheet1!AR365="N", 0, IF(Sheet1!AS365&lt;&gt;"", Sheet1!AS365, ""))</f>
        <v/>
      </c>
      <c r="P365" s="45" t="str">
        <f>IF(Sheet1!AT365&lt;&gt;"", "Never", IF(Sheet1!AU365&lt;&gt;"", "Sometimes", IF(Sheet1!AV365&lt;&gt;"", "Often", IF(Sheet1!AW365&lt;&gt;"", "Always",""))))</f>
        <v/>
      </c>
      <c r="Q365" s="45" t="str">
        <f>IF(Sheet1!AX365="Y", "Yes", IF(Sheet1!AX365="N", "No",""))</f>
        <v/>
      </c>
      <c r="R365" s="45" t="str">
        <f>IF(Sheet1!AY365="Y", IF(Sheet1!AZ365&lt;&gt;"", Sheet1!AZ365-Sheet1!DK365+Sheet1!DL365, ""),"")</f>
        <v/>
      </c>
      <c r="S365" s="45" t="str">
        <f>IF(Sheet1!BA365="Y", IF(Sheet1!BB365&lt;&gt;"", Sheet1!BB365-Sheet1!DK365+Sheet1!DL365, ""),"")</f>
        <v/>
      </c>
      <c r="T365" s="45" t="str">
        <f>IF(Sheet1!BC365="Y", IF(Sheet1!BD365&lt;&gt;"", Sheet1!BD365-Sheet1!DK365+Sheet1!DL365, ""),"")</f>
        <v/>
      </c>
      <c r="U365" s="45" t="str">
        <f>IF(Sheet1!BE365="Y", IF(Sheet1!BF365&lt;&gt;"", Sheet1!BF365-Sheet1!DK365+Sheet1!DL365, ""),"")</f>
        <v/>
      </c>
      <c r="V365" s="45" t="str">
        <f>IF(Sheet1!BG365&lt;&gt;"", Sheet1!BG365,"")</f>
        <v/>
      </c>
      <c r="W365" s="45" t="str">
        <f>IF(Sheet1!BH365&lt;&gt;"", Sheet1!BH365,"")</f>
        <v/>
      </c>
      <c r="X365" s="45" t="str">
        <f>IF(Sheet1!BI365&lt;&gt;"", Sheet1!BI365,"")</f>
        <v/>
      </c>
      <c r="Y365" s="45" t="str">
        <f>IF(Sheet1!BJ365="N", 0, IF(Sheet1!BK365&lt;&gt;"", Sheet1!BK365,""))</f>
        <v/>
      </c>
      <c r="Z365" s="45" t="str">
        <f>IF(Sheet1!BK365="N", 0, IF(Sheet1!BL365&lt;&gt;"", Sheet1!BL365,""))</f>
        <v/>
      </c>
      <c r="AA365" s="45" t="str">
        <f>IF(Sheet1!BN365&lt;&gt;"", Sheet1!BN365, "")</f>
        <v/>
      </c>
      <c r="AB365" s="45" t="str">
        <f>IF(Sheet1!BO365="Y", "Yes", IF(Sheet1!BO365="N", "No", IF(Sheet1!BO365="NA", "NA","")))</f>
        <v/>
      </c>
      <c r="AC365" s="45" t="str">
        <f>IF(Sheet1!BO365="N", "No", IF(Sheet1!BO365="NA", "No kids", IF(Sheet1!BP365="Y", "Enough", IF(Sheet1!BP365="N", "Not enough", ""))))</f>
        <v/>
      </c>
      <c r="AD365" s="45" t="str">
        <f>IF(Sheet1!BQ365="Y", "Yes", IF(Sheet1!BQ365="N", "No",""))</f>
        <v/>
      </c>
      <c r="AE365" s="45" t="str">
        <f>IF(Sheet1!BR365&lt;&gt;"", Sheet1!BR365, "")</f>
        <v/>
      </c>
      <c r="AF365" s="45" t="str">
        <f>IF(Sheet1!BS365&lt;&gt;"", "Yes", IF(Sheet1!BT365&lt;&gt;"", "No", IF(Sheet1!BU365&lt;&gt;"", "No surviving parent", IF(Sheet1!BV365&lt;&gt;"", "Don't know",""))))</f>
        <v/>
      </c>
      <c r="AG365" s="45" t="str">
        <f>IF(Sheet1!BW365&lt;&gt;"", "Yes", IF(Sheet1!BX365&lt;&gt;"", "No", IF(Sheet1!BY365&lt;&gt;"", "No surviving parent", IF(Sheet1!BZ365&lt;&gt;"", "Don't know",""))))</f>
        <v/>
      </c>
      <c r="AH365" s="45" t="str">
        <f>IF(Sheet1!CA365&lt;&gt;"", "Yes","")</f>
        <v/>
      </c>
      <c r="AI365" s="45" t="str">
        <f>IF(Sheet1!CB365&lt;&gt;"", "Yes","")</f>
        <v/>
      </c>
      <c r="AJ365" s="45" t="str">
        <f>IF(Sheet1!CC365&lt;&gt;"", "Yes","")</f>
        <v/>
      </c>
      <c r="AK365" s="45" t="str">
        <f>IF(Sheet1!CD365&lt;&gt;"", "Yes","")</f>
        <v/>
      </c>
      <c r="AL365" s="45" t="str">
        <f>IF(Sheet1!CE365&lt;&gt;"", "Yes","")</f>
        <v/>
      </c>
      <c r="AM365" s="45" t="str">
        <f>IF(Sheet1!CF365&lt;&gt;"", Sheet1!CF365, "")</f>
        <v/>
      </c>
      <c r="AN365" s="45" t="str">
        <f>IF(Sheet1!CG365="Y", "Yes", IF(Sheet1!CG365="N", "No",""))</f>
        <v/>
      </c>
      <c r="AO365" s="45" t="str">
        <f>IF(Sheet1!CH365&lt;&gt;"", Sheet1!CH365, "")</f>
        <v/>
      </c>
      <c r="AP365" s="45" t="str">
        <f>IF(Sheet1!CI365&lt;&gt;"", "No family support", IF(Sheet1!CJ365&lt;&gt;"", "A little family support", IF(Sheet1!CK365&lt;&gt;"", "A lot of family support","")))</f>
        <v/>
      </c>
      <c r="AQ365" s="45" t="str">
        <f>IF(Sheet1!CL365&lt;&gt;"", Sheet1!CL365, "")</f>
        <v/>
      </c>
      <c r="AR365" s="45" t="str">
        <f>IF(Sheet1!CM365="Y", "Yes", IF(Sheet1!CM365="N", "No",""))</f>
        <v/>
      </c>
      <c r="AS365" s="45" t="str">
        <f>IF(Sheet1!CN365&lt;&gt;"", "Boys and Girls Club was supportive", "")</f>
        <v/>
      </c>
      <c r="AT365" s="45" t="str">
        <f>IF(Sheet1!CO365&lt;&gt;"", "Supported by Reach program", "")</f>
        <v/>
      </c>
      <c r="AU365" s="45" t="str">
        <f>IF(Sheet1!CP365&lt;&gt;"", "Supported by Girls Inc", "")</f>
        <v/>
      </c>
      <c r="AV365" s="45" t="str">
        <f>IF(Sheet1!CQ365&lt;&gt;"", "Supported by sports teams", "")</f>
        <v/>
      </c>
      <c r="AW365" s="45" t="str">
        <f>IF(Sheet1!CR365&lt;&gt;"", "Supported by other groups", "")</f>
        <v/>
      </c>
      <c r="AX365" s="45" t="str">
        <f>IF(Sheet1!CS365&lt;&gt;"", Sheet1!CS365, "")</f>
        <v/>
      </c>
      <c r="AY365" s="45" t="str">
        <f>IF(Sheet1!CT365="Y", "Yes", IF(Sheet1!CT365="N", "No", ""))</f>
        <v/>
      </c>
      <c r="AZ365" s="45" t="str">
        <f>IF(Sheet1!CU365="Y", "Yes", IF(Sheet1!CU365="N", "No", ""))</f>
        <v/>
      </c>
      <c r="BA365" s="45" t="str">
        <f>IF(Sheet1!CV365&lt;&gt;"", "Yes", "")</f>
        <v/>
      </c>
      <c r="BB365" s="45" t="str">
        <f>IF(Sheet1!CW365&lt;&gt;"", "Yes", "")</f>
        <v/>
      </c>
      <c r="BC365" s="45" t="str">
        <f>IF(Sheet1!CX365&lt;&gt;"", "Yes", "")</f>
        <v/>
      </c>
      <c r="BD365" s="45" t="str">
        <f>IF(Sheet1!CY365&lt;&gt;"", "Yes", "")</f>
        <v/>
      </c>
      <c r="BE365" s="45" t="str">
        <f>IF(Sheet1!CZ365="N", "Didn't see one", IF(Sheet1!CZ365="Y", IF(Sheet1!DA365="Y", "It helped", IF(Sheet1!DA365="N", "It didn't help", "")), ""))</f>
        <v/>
      </c>
      <c r="BF365" s="45" t="str">
        <f>IF(Sheet1!DB365&lt;&gt;"", Sheet1!DB365, "")</f>
        <v/>
      </c>
      <c r="BG365" s="45" t="str">
        <f>IF(Sheet1!DC365="Y", "Yes", IF(Sheet1!DC365="N", "No", ""))</f>
        <v/>
      </c>
      <c r="BH365" s="45" t="str">
        <f>IF(Sheet1!DD365="Y", "Yes", IF(Sheet1!DD365="N", "No", ""))</f>
        <v/>
      </c>
      <c r="BI365" s="45" t="str">
        <f>IF(Sheet1!DE365&lt;&gt;"", "Before", IF(Sheet1!DF365&lt;&gt;"", "After", IF(Sheet1!DG365&lt;&gt;"", "Never in a gang","")))</f>
        <v/>
      </c>
      <c r="BJ365" s="45" t="str">
        <f>IF(Sheet1!DG365&lt;&gt;"", "", IF(Sheet1!DH365&lt;&gt;"", Sheet1!DH365, ""))</f>
        <v/>
      </c>
      <c r="BK365" s="45" t="str">
        <f>IF(Sheet1!DI365="Y", "Yes", IF(Sheet1!DI365="N", "No", ""))</f>
        <v/>
      </c>
      <c r="BL365" s="45" t="str">
        <f>IF(Sheet1!DI365="Y", IF(Sheet1!DJ365&lt;&gt;"", Sheet1!DJ365, ""), "")</f>
        <v/>
      </c>
      <c r="BM365" s="45" t="str">
        <f>IF(Sheet1!DL365&lt;&gt;"", Sheet1!DL365, "")</f>
        <v/>
      </c>
      <c r="BN365" s="45" t="str">
        <f>IF(Sheet1!DM365="Y", "Yes", IF(Sheet1!DM365="N", "No", ""))</f>
        <v/>
      </c>
    </row>
    <row r="366" spans="2:66">
      <c r="B366" s="32" t="str">
        <f>IF(Sheet1!B366="M","Male", IF(Sheet1!B366="F","Female",""))</f>
        <v/>
      </c>
      <c r="C366" s="32" t="str">
        <f>IF(Sheet1!C366&lt;&gt;"","&lt;20",IF(Sheet1!D366&lt;&gt;"","21-30",IF(Sheet1!E366&lt;&gt;"","31-40",(IF(Sheet1!F366&lt;&gt;"","41-50",IF(Sheet1!G366&lt;&gt;"","50+",""))))))</f>
        <v/>
      </c>
      <c r="D366" s="32" t="str">
        <f>IF(Sheet1!H366&lt;&gt;"","Latino",IF(Sheet1!I366&lt;&gt;"", "White", IF(Sheet1!J366&lt;&gt;"", "Asian", IF(Sheet1!K366&lt;&gt;"", "African-American",IF(Sheet1!L366&lt;&gt;"", "Other","")))))</f>
        <v/>
      </c>
      <c r="E366" s="32" t="str">
        <f>IF(Sheet1!M366="N","No",IF(Sheet1!M366="Y","Yes",""))</f>
        <v/>
      </c>
      <c r="F366" s="32" t="str">
        <f>IF(Sheet1!N366&lt;&gt;"","Primary",IF(Sheet1!O366&lt;&gt;"","Middle",IF(Sheet1!P366&lt;&gt;"","Some HS",IF(Sheet1!Q366&lt;&gt;"","HS Diploma",IF(Sheet1!R366&lt;&gt;"","Some College",IF(Sheet1!S366&lt;&gt;"","College Diploma",""))))))</f>
        <v/>
      </c>
      <c r="G366" s="32" t="str">
        <f>IF(Sheet1!U366&lt;&gt;"", "&lt;5", IF(Sheet1!V366&lt;&gt;"", "5-19", IF(Sheet1!W366&lt;&gt;"", "20-40", IF(Sheet1!X366&lt;&gt;"", "&gt;40",""))))</f>
        <v/>
      </c>
      <c r="H366" s="32" t="str">
        <f>IF(Sheet1!Y366&lt;&gt;"", "Parents", IF(Sheet1!Z366&lt;&gt;"", "Illegal Activity", IF(Sheet1!AA366&lt;&gt;"", "Gov't Support", IF(Sheet1!AB366&lt;&gt;"", "Other",""))))</f>
        <v/>
      </c>
      <c r="I366" s="32" t="str">
        <f>IF(Sheet1!AC366="Y", "Yes", IF(Sheet1!AC366="N", "No", ""))</f>
        <v/>
      </c>
      <c r="J366" s="32" t="str">
        <f>IF(Sheet1!AD366="N", "0", IF(Sheet1!AE366&lt;&gt;"", "1", IF(Sheet1!AF366&lt;&gt;"", "2-3", IF(Sheet1!AG366&lt;&gt;"", "4-6", IF(Sheet1!AH366&lt;&gt;"", "7+","")))))</f>
        <v/>
      </c>
      <c r="K366" s="32" t="str">
        <f>IF(Sheet1!AI366&lt;&gt;"", "English", IF(Sheet1!AJ366&lt;&gt;"", "Spanish", IF(Sheet1!AK366&lt;&gt;"", "Other","")))</f>
        <v/>
      </c>
      <c r="L366" s="32" t="str">
        <f>IF(Sheet1!AL366&lt;&gt;"","&lt;$20,000",IF(Sheet1!AM366&lt;&gt;"","$20-49K",IF(Sheet1!AN366&lt;&gt;"","$50-100K",IF(Sheet1!AO366&lt;&gt;"","&gt;$100K",""))))</f>
        <v/>
      </c>
      <c r="M366" s="32" t="str">
        <f>IF(Sheet1!AP366="Y", "Yes", IF(Sheet1!AP366="N", "No",""))</f>
        <v/>
      </c>
      <c r="N366" s="51" t="str">
        <f>IF(Sheet1!AQ366="Y", "Yes", IF(Sheet1!AQ366="N", "No",""))</f>
        <v/>
      </c>
      <c r="O366" s="45" t="str">
        <f>IF(Sheet1!AR366="N", 0, IF(Sheet1!AS366&lt;&gt;"", Sheet1!AS366, ""))</f>
        <v/>
      </c>
      <c r="P366" s="45" t="str">
        <f>IF(Sheet1!AT366&lt;&gt;"", "Never", IF(Sheet1!AU366&lt;&gt;"", "Sometimes", IF(Sheet1!AV366&lt;&gt;"", "Often", IF(Sheet1!AW366&lt;&gt;"", "Always",""))))</f>
        <v/>
      </c>
      <c r="Q366" s="45" t="str">
        <f>IF(Sheet1!AX366="Y", "Yes", IF(Sheet1!AX366="N", "No",""))</f>
        <v/>
      </c>
      <c r="R366" s="45" t="str">
        <f>IF(Sheet1!AY366="Y", IF(Sheet1!AZ366&lt;&gt;"", Sheet1!AZ366-Sheet1!DK366+Sheet1!DL366, ""),"")</f>
        <v/>
      </c>
      <c r="S366" s="45" t="str">
        <f>IF(Sheet1!BA366="Y", IF(Sheet1!BB366&lt;&gt;"", Sheet1!BB366-Sheet1!DK366+Sheet1!DL366, ""),"")</f>
        <v/>
      </c>
      <c r="T366" s="45" t="str">
        <f>IF(Sheet1!BC366="Y", IF(Sheet1!BD366&lt;&gt;"", Sheet1!BD366-Sheet1!DK366+Sheet1!DL366, ""),"")</f>
        <v/>
      </c>
      <c r="U366" s="45" t="str">
        <f>IF(Sheet1!BE366="Y", IF(Sheet1!BF366&lt;&gt;"", Sheet1!BF366-Sheet1!DK366+Sheet1!DL366, ""),"")</f>
        <v/>
      </c>
      <c r="V366" s="45" t="str">
        <f>IF(Sheet1!BG366&lt;&gt;"", Sheet1!BG366,"")</f>
        <v/>
      </c>
      <c r="W366" s="45" t="str">
        <f>IF(Sheet1!BH366&lt;&gt;"", Sheet1!BH366,"")</f>
        <v/>
      </c>
      <c r="X366" s="45" t="str">
        <f>IF(Sheet1!BI366&lt;&gt;"", Sheet1!BI366,"")</f>
        <v/>
      </c>
      <c r="Y366" s="45" t="str">
        <f>IF(Sheet1!BJ366="N", 0, IF(Sheet1!BK366&lt;&gt;"", Sheet1!BK366,""))</f>
        <v/>
      </c>
      <c r="Z366" s="45" t="str">
        <f>IF(Sheet1!BK366="N", 0, IF(Sheet1!BL366&lt;&gt;"", Sheet1!BL366,""))</f>
        <v/>
      </c>
      <c r="AA366" s="45" t="str">
        <f>IF(Sheet1!BN366&lt;&gt;"", Sheet1!BN366, "")</f>
        <v/>
      </c>
      <c r="AB366" s="45" t="str">
        <f>IF(Sheet1!BO366="Y", "Yes", IF(Sheet1!BO366="N", "No", IF(Sheet1!BO366="NA", "NA","")))</f>
        <v/>
      </c>
      <c r="AC366" s="45" t="str">
        <f>IF(Sheet1!BO366="N", "No", IF(Sheet1!BO366="NA", "No kids", IF(Sheet1!BP366="Y", "Enough", IF(Sheet1!BP366="N", "Not enough", ""))))</f>
        <v/>
      </c>
      <c r="AD366" s="45" t="str">
        <f>IF(Sheet1!BQ366="Y", "Yes", IF(Sheet1!BQ366="N", "No",""))</f>
        <v/>
      </c>
      <c r="AE366" s="45" t="str">
        <f>IF(Sheet1!BR366&lt;&gt;"", Sheet1!BR366, "")</f>
        <v/>
      </c>
      <c r="AF366" s="45" t="str">
        <f>IF(Sheet1!BS366&lt;&gt;"", "Yes", IF(Sheet1!BT366&lt;&gt;"", "No", IF(Sheet1!BU366&lt;&gt;"", "No surviving parent", IF(Sheet1!BV366&lt;&gt;"", "Don't know",""))))</f>
        <v/>
      </c>
      <c r="AG366" s="45" t="str">
        <f>IF(Sheet1!BW366&lt;&gt;"", "Yes", IF(Sheet1!BX366&lt;&gt;"", "No", IF(Sheet1!BY366&lt;&gt;"", "No surviving parent", IF(Sheet1!BZ366&lt;&gt;"", "Don't know",""))))</f>
        <v/>
      </c>
      <c r="AH366" s="45" t="str">
        <f>IF(Sheet1!CA366&lt;&gt;"", "Yes","")</f>
        <v/>
      </c>
      <c r="AI366" s="45" t="str">
        <f>IF(Sheet1!CB366&lt;&gt;"", "Yes","")</f>
        <v/>
      </c>
      <c r="AJ366" s="45" t="str">
        <f>IF(Sheet1!CC366&lt;&gt;"", "Yes","")</f>
        <v/>
      </c>
      <c r="AK366" s="45" t="str">
        <f>IF(Sheet1!CD366&lt;&gt;"", "Yes","")</f>
        <v/>
      </c>
      <c r="AL366" s="45" t="str">
        <f>IF(Sheet1!CE366&lt;&gt;"", "Yes","")</f>
        <v/>
      </c>
      <c r="AM366" s="45" t="str">
        <f>IF(Sheet1!CF366&lt;&gt;"", Sheet1!CF366, "")</f>
        <v/>
      </c>
      <c r="AN366" s="45" t="str">
        <f>IF(Sheet1!CG366="Y", "Yes", IF(Sheet1!CG366="N", "No",""))</f>
        <v/>
      </c>
      <c r="AO366" s="45" t="str">
        <f>IF(Sheet1!CH366&lt;&gt;"", Sheet1!CH366, "")</f>
        <v/>
      </c>
      <c r="AP366" s="45" t="str">
        <f>IF(Sheet1!CI366&lt;&gt;"", "No family support", IF(Sheet1!CJ366&lt;&gt;"", "A little family support", IF(Sheet1!CK366&lt;&gt;"", "A lot of family support","")))</f>
        <v/>
      </c>
      <c r="AQ366" s="45" t="str">
        <f>IF(Sheet1!CL366&lt;&gt;"", Sheet1!CL366, "")</f>
        <v/>
      </c>
      <c r="AR366" s="45" t="str">
        <f>IF(Sheet1!CM366="Y", "Yes", IF(Sheet1!CM366="N", "No",""))</f>
        <v/>
      </c>
      <c r="AS366" s="45" t="str">
        <f>IF(Sheet1!CN366&lt;&gt;"", "Boys and Girls Club was supportive", "")</f>
        <v/>
      </c>
      <c r="AT366" s="45" t="str">
        <f>IF(Sheet1!CO366&lt;&gt;"", "Supported by Reach program", "")</f>
        <v/>
      </c>
      <c r="AU366" s="45" t="str">
        <f>IF(Sheet1!CP366&lt;&gt;"", "Supported by Girls Inc", "")</f>
        <v/>
      </c>
      <c r="AV366" s="45" t="str">
        <f>IF(Sheet1!CQ366&lt;&gt;"", "Supported by sports teams", "")</f>
        <v/>
      </c>
      <c r="AW366" s="45" t="str">
        <f>IF(Sheet1!CR366&lt;&gt;"", "Supported by other groups", "")</f>
        <v/>
      </c>
      <c r="AX366" s="45" t="str">
        <f>IF(Sheet1!CS366&lt;&gt;"", Sheet1!CS366, "")</f>
        <v/>
      </c>
      <c r="AY366" s="45" t="str">
        <f>IF(Sheet1!CT366="Y", "Yes", IF(Sheet1!CT366="N", "No", ""))</f>
        <v/>
      </c>
      <c r="AZ366" s="45" t="str">
        <f>IF(Sheet1!CU366="Y", "Yes", IF(Sheet1!CU366="N", "No", ""))</f>
        <v/>
      </c>
      <c r="BA366" s="45" t="str">
        <f>IF(Sheet1!CV366&lt;&gt;"", "Yes", "")</f>
        <v/>
      </c>
      <c r="BB366" s="45" t="str">
        <f>IF(Sheet1!CW366&lt;&gt;"", "Yes", "")</f>
        <v/>
      </c>
      <c r="BC366" s="45" t="str">
        <f>IF(Sheet1!CX366&lt;&gt;"", "Yes", "")</f>
        <v/>
      </c>
      <c r="BD366" s="45" t="str">
        <f>IF(Sheet1!CY366&lt;&gt;"", "Yes", "")</f>
        <v/>
      </c>
      <c r="BE366" s="45" t="str">
        <f>IF(Sheet1!CZ366="N", "Didn't see one", IF(Sheet1!CZ366="Y", IF(Sheet1!DA366="Y", "It helped", IF(Sheet1!DA366="N", "It didn't help", "")), ""))</f>
        <v/>
      </c>
      <c r="BF366" s="45" t="str">
        <f>IF(Sheet1!DB366&lt;&gt;"", Sheet1!DB366, "")</f>
        <v/>
      </c>
      <c r="BG366" s="45" t="str">
        <f>IF(Sheet1!DC366="Y", "Yes", IF(Sheet1!DC366="N", "No", ""))</f>
        <v/>
      </c>
      <c r="BH366" s="45" t="str">
        <f>IF(Sheet1!DD366="Y", "Yes", IF(Sheet1!DD366="N", "No", ""))</f>
        <v/>
      </c>
      <c r="BI366" s="45" t="str">
        <f>IF(Sheet1!DE366&lt;&gt;"", "Before", IF(Sheet1!DF366&lt;&gt;"", "After", IF(Sheet1!DG366&lt;&gt;"", "Never in a gang","")))</f>
        <v/>
      </c>
      <c r="BJ366" s="45" t="str">
        <f>IF(Sheet1!DG366&lt;&gt;"", "", IF(Sheet1!DH366&lt;&gt;"", Sheet1!DH366, ""))</f>
        <v/>
      </c>
      <c r="BK366" s="45" t="str">
        <f>IF(Sheet1!DI366="Y", "Yes", IF(Sheet1!DI366="N", "No", ""))</f>
        <v/>
      </c>
      <c r="BL366" s="45" t="str">
        <f>IF(Sheet1!DI366="Y", IF(Sheet1!DJ366&lt;&gt;"", Sheet1!DJ366, ""), "")</f>
        <v/>
      </c>
      <c r="BM366" s="45" t="str">
        <f>IF(Sheet1!DL366&lt;&gt;"", Sheet1!DL366, "")</f>
        <v/>
      </c>
      <c r="BN366" s="45" t="str">
        <f>IF(Sheet1!DM366="Y", "Yes", IF(Sheet1!DM366="N", "No", ""))</f>
        <v/>
      </c>
    </row>
    <row r="367" spans="2:66">
      <c r="B367" s="32" t="str">
        <f>IF(Sheet1!B367="M","Male", IF(Sheet1!B367="F","Female",""))</f>
        <v/>
      </c>
      <c r="C367" s="32" t="str">
        <f>IF(Sheet1!C367&lt;&gt;"","&lt;20",IF(Sheet1!D367&lt;&gt;"","21-30",IF(Sheet1!E367&lt;&gt;"","31-40",(IF(Sheet1!F367&lt;&gt;"","41-50",IF(Sheet1!G367&lt;&gt;"","50+",""))))))</f>
        <v/>
      </c>
      <c r="D367" s="32" t="str">
        <f>IF(Sheet1!H367&lt;&gt;"","Latino",IF(Sheet1!I367&lt;&gt;"", "White", IF(Sheet1!J367&lt;&gt;"", "Asian", IF(Sheet1!K367&lt;&gt;"", "African-American",IF(Sheet1!L367&lt;&gt;"", "Other","")))))</f>
        <v/>
      </c>
      <c r="E367" s="32" t="str">
        <f>IF(Sheet1!M367="N","No",IF(Sheet1!M367="Y","Yes",""))</f>
        <v/>
      </c>
      <c r="F367" s="32" t="str">
        <f>IF(Sheet1!N367&lt;&gt;"","Primary",IF(Sheet1!O367&lt;&gt;"","Middle",IF(Sheet1!P367&lt;&gt;"","Some HS",IF(Sheet1!Q367&lt;&gt;"","HS Diploma",IF(Sheet1!R367&lt;&gt;"","Some College",IF(Sheet1!S367&lt;&gt;"","College Diploma",""))))))</f>
        <v/>
      </c>
      <c r="G367" s="32" t="str">
        <f>IF(Sheet1!U367&lt;&gt;"", "&lt;5", IF(Sheet1!V367&lt;&gt;"", "5-19", IF(Sheet1!W367&lt;&gt;"", "20-40", IF(Sheet1!X367&lt;&gt;"", "&gt;40",""))))</f>
        <v/>
      </c>
      <c r="H367" s="32" t="str">
        <f>IF(Sheet1!Y367&lt;&gt;"", "Parents", IF(Sheet1!Z367&lt;&gt;"", "Illegal Activity", IF(Sheet1!AA367&lt;&gt;"", "Gov't Support", IF(Sheet1!AB367&lt;&gt;"", "Other",""))))</f>
        <v/>
      </c>
      <c r="I367" s="32" t="str">
        <f>IF(Sheet1!AC367="Y", "Yes", IF(Sheet1!AC367="N", "No", ""))</f>
        <v/>
      </c>
      <c r="J367" s="32" t="str">
        <f>IF(Sheet1!AD367="N", "0", IF(Sheet1!AE367&lt;&gt;"", "1", IF(Sheet1!AF367&lt;&gt;"", "2-3", IF(Sheet1!AG367&lt;&gt;"", "4-6", IF(Sheet1!AH367&lt;&gt;"", "7+","")))))</f>
        <v/>
      </c>
      <c r="K367" s="32" t="str">
        <f>IF(Sheet1!AI367&lt;&gt;"", "English", IF(Sheet1!AJ367&lt;&gt;"", "Spanish", IF(Sheet1!AK367&lt;&gt;"", "Other","")))</f>
        <v/>
      </c>
      <c r="L367" s="32" t="str">
        <f>IF(Sheet1!AL367&lt;&gt;"","&lt;$20,000",IF(Sheet1!AM367&lt;&gt;"","$20-49K",IF(Sheet1!AN367&lt;&gt;"","$50-100K",IF(Sheet1!AO367&lt;&gt;"","&gt;$100K",""))))</f>
        <v/>
      </c>
      <c r="M367" s="32" t="str">
        <f>IF(Sheet1!AP367="Y", "Yes", IF(Sheet1!AP367="N", "No",""))</f>
        <v/>
      </c>
      <c r="N367" s="51" t="str">
        <f>IF(Sheet1!AQ367="Y", "Yes", IF(Sheet1!AQ367="N", "No",""))</f>
        <v/>
      </c>
      <c r="O367" s="45" t="str">
        <f>IF(Sheet1!AR367="N", 0, IF(Sheet1!AS367&lt;&gt;"", Sheet1!AS367, ""))</f>
        <v/>
      </c>
      <c r="P367" s="45" t="str">
        <f>IF(Sheet1!AT367&lt;&gt;"", "Never", IF(Sheet1!AU367&lt;&gt;"", "Sometimes", IF(Sheet1!AV367&lt;&gt;"", "Often", IF(Sheet1!AW367&lt;&gt;"", "Always",""))))</f>
        <v/>
      </c>
      <c r="Q367" s="45" t="str">
        <f>IF(Sheet1!AX367="Y", "Yes", IF(Sheet1!AX367="N", "No",""))</f>
        <v/>
      </c>
      <c r="R367" s="45" t="str">
        <f>IF(Sheet1!AY367="Y", IF(Sheet1!AZ367&lt;&gt;"", Sheet1!AZ367-Sheet1!DK367+Sheet1!DL367, ""),"")</f>
        <v/>
      </c>
      <c r="S367" s="45" t="str">
        <f>IF(Sheet1!BA367="Y", IF(Sheet1!BB367&lt;&gt;"", Sheet1!BB367-Sheet1!DK367+Sheet1!DL367, ""),"")</f>
        <v/>
      </c>
      <c r="T367" s="45" t="str">
        <f>IF(Sheet1!BC367="Y", IF(Sheet1!BD367&lt;&gt;"", Sheet1!BD367-Sheet1!DK367+Sheet1!DL367, ""),"")</f>
        <v/>
      </c>
      <c r="U367" s="45" t="str">
        <f>IF(Sheet1!BE367="Y", IF(Sheet1!BF367&lt;&gt;"", Sheet1!BF367-Sheet1!DK367+Sheet1!DL367, ""),"")</f>
        <v/>
      </c>
      <c r="V367" s="45" t="str">
        <f>IF(Sheet1!BG367&lt;&gt;"", Sheet1!BG367,"")</f>
        <v/>
      </c>
      <c r="W367" s="45" t="str">
        <f>IF(Sheet1!BH367&lt;&gt;"", Sheet1!BH367,"")</f>
        <v/>
      </c>
      <c r="X367" s="45" t="str">
        <f>IF(Sheet1!BI367&lt;&gt;"", Sheet1!BI367,"")</f>
        <v/>
      </c>
      <c r="Y367" s="45" t="str">
        <f>IF(Sheet1!BJ367="N", 0, IF(Sheet1!BK367&lt;&gt;"", Sheet1!BK367,""))</f>
        <v/>
      </c>
      <c r="Z367" s="45" t="str">
        <f>IF(Sheet1!BK367="N", 0, IF(Sheet1!BL367&lt;&gt;"", Sheet1!BL367,""))</f>
        <v/>
      </c>
      <c r="AA367" s="45" t="str">
        <f>IF(Sheet1!BN367&lt;&gt;"", Sheet1!BN367, "")</f>
        <v/>
      </c>
      <c r="AB367" s="45" t="str">
        <f>IF(Sheet1!BO367="Y", "Yes", IF(Sheet1!BO367="N", "No", IF(Sheet1!BO367="NA", "NA","")))</f>
        <v/>
      </c>
      <c r="AC367" s="45" t="str">
        <f>IF(Sheet1!BO367="N", "No", IF(Sheet1!BO367="NA", "No kids", IF(Sheet1!BP367="Y", "Enough", IF(Sheet1!BP367="N", "Not enough", ""))))</f>
        <v/>
      </c>
      <c r="AD367" s="45" t="str">
        <f>IF(Sheet1!BQ367="Y", "Yes", IF(Sheet1!BQ367="N", "No",""))</f>
        <v/>
      </c>
      <c r="AE367" s="45" t="str">
        <f>IF(Sheet1!BR367&lt;&gt;"", Sheet1!BR367, "")</f>
        <v/>
      </c>
      <c r="AF367" s="45" t="str">
        <f>IF(Sheet1!BS367&lt;&gt;"", "Yes", IF(Sheet1!BT367&lt;&gt;"", "No", IF(Sheet1!BU367&lt;&gt;"", "No surviving parent", IF(Sheet1!BV367&lt;&gt;"", "Don't know",""))))</f>
        <v/>
      </c>
      <c r="AG367" s="45" t="str">
        <f>IF(Sheet1!BW367&lt;&gt;"", "Yes", IF(Sheet1!BX367&lt;&gt;"", "No", IF(Sheet1!BY367&lt;&gt;"", "No surviving parent", IF(Sheet1!BZ367&lt;&gt;"", "Don't know",""))))</f>
        <v/>
      </c>
      <c r="AH367" s="45" t="str">
        <f>IF(Sheet1!CA367&lt;&gt;"", "Yes","")</f>
        <v/>
      </c>
      <c r="AI367" s="45" t="str">
        <f>IF(Sheet1!CB367&lt;&gt;"", "Yes","")</f>
        <v/>
      </c>
      <c r="AJ367" s="45" t="str">
        <f>IF(Sheet1!CC367&lt;&gt;"", "Yes","")</f>
        <v/>
      </c>
      <c r="AK367" s="45" t="str">
        <f>IF(Sheet1!CD367&lt;&gt;"", "Yes","")</f>
        <v/>
      </c>
      <c r="AL367" s="45" t="str">
        <f>IF(Sheet1!CE367&lt;&gt;"", "Yes","")</f>
        <v/>
      </c>
      <c r="AM367" s="45" t="str">
        <f>IF(Sheet1!CF367&lt;&gt;"", Sheet1!CF367, "")</f>
        <v/>
      </c>
      <c r="AN367" s="45" t="str">
        <f>IF(Sheet1!CG367="Y", "Yes", IF(Sheet1!CG367="N", "No",""))</f>
        <v/>
      </c>
      <c r="AO367" s="45" t="str">
        <f>IF(Sheet1!CH367&lt;&gt;"", Sheet1!CH367, "")</f>
        <v/>
      </c>
      <c r="AP367" s="45" t="str">
        <f>IF(Sheet1!CI367&lt;&gt;"", "No family support", IF(Sheet1!CJ367&lt;&gt;"", "A little family support", IF(Sheet1!CK367&lt;&gt;"", "A lot of family support","")))</f>
        <v/>
      </c>
      <c r="AQ367" s="45" t="str">
        <f>IF(Sheet1!CL367&lt;&gt;"", Sheet1!CL367, "")</f>
        <v/>
      </c>
      <c r="AR367" s="45" t="str">
        <f>IF(Sheet1!CM367="Y", "Yes", IF(Sheet1!CM367="N", "No",""))</f>
        <v/>
      </c>
      <c r="AS367" s="45" t="str">
        <f>IF(Sheet1!CN367&lt;&gt;"", "Boys and Girls Club was supportive", "")</f>
        <v/>
      </c>
      <c r="AT367" s="45" t="str">
        <f>IF(Sheet1!CO367&lt;&gt;"", "Supported by Reach program", "")</f>
        <v/>
      </c>
      <c r="AU367" s="45" t="str">
        <f>IF(Sheet1!CP367&lt;&gt;"", "Supported by Girls Inc", "")</f>
        <v/>
      </c>
      <c r="AV367" s="45" t="str">
        <f>IF(Sheet1!CQ367&lt;&gt;"", "Supported by sports teams", "")</f>
        <v/>
      </c>
      <c r="AW367" s="45" t="str">
        <f>IF(Sheet1!CR367&lt;&gt;"", "Supported by other groups", "")</f>
        <v/>
      </c>
      <c r="AX367" s="45" t="str">
        <f>IF(Sheet1!CS367&lt;&gt;"", Sheet1!CS367, "")</f>
        <v/>
      </c>
      <c r="AY367" s="45" t="str">
        <f>IF(Sheet1!CT367="Y", "Yes", IF(Sheet1!CT367="N", "No", ""))</f>
        <v/>
      </c>
      <c r="AZ367" s="45" t="str">
        <f>IF(Sheet1!CU367="Y", "Yes", IF(Sheet1!CU367="N", "No", ""))</f>
        <v/>
      </c>
      <c r="BA367" s="45" t="str">
        <f>IF(Sheet1!CV367&lt;&gt;"", "Yes", "")</f>
        <v/>
      </c>
      <c r="BB367" s="45" t="str">
        <f>IF(Sheet1!CW367&lt;&gt;"", "Yes", "")</f>
        <v/>
      </c>
      <c r="BC367" s="45" t="str">
        <f>IF(Sheet1!CX367&lt;&gt;"", "Yes", "")</f>
        <v/>
      </c>
      <c r="BD367" s="45" t="str">
        <f>IF(Sheet1!CY367&lt;&gt;"", "Yes", "")</f>
        <v/>
      </c>
      <c r="BE367" s="45" t="str">
        <f>IF(Sheet1!CZ367="N", "Didn't see one", IF(Sheet1!CZ367="Y", IF(Sheet1!DA367="Y", "It helped", IF(Sheet1!DA367="N", "It didn't help", "")), ""))</f>
        <v/>
      </c>
      <c r="BF367" s="45" t="str">
        <f>IF(Sheet1!DB367&lt;&gt;"", Sheet1!DB367, "")</f>
        <v/>
      </c>
      <c r="BG367" s="45" t="str">
        <f>IF(Sheet1!DC367="Y", "Yes", IF(Sheet1!DC367="N", "No", ""))</f>
        <v/>
      </c>
      <c r="BH367" s="45" t="str">
        <f>IF(Sheet1!DD367="Y", "Yes", IF(Sheet1!DD367="N", "No", ""))</f>
        <v/>
      </c>
      <c r="BI367" s="45" t="str">
        <f>IF(Sheet1!DE367&lt;&gt;"", "Before", IF(Sheet1!DF367&lt;&gt;"", "After", IF(Sheet1!DG367&lt;&gt;"", "Never in a gang","")))</f>
        <v/>
      </c>
      <c r="BJ367" s="45" t="str">
        <f>IF(Sheet1!DG367&lt;&gt;"", "", IF(Sheet1!DH367&lt;&gt;"", Sheet1!DH367, ""))</f>
        <v/>
      </c>
      <c r="BK367" s="45" t="str">
        <f>IF(Sheet1!DI367="Y", "Yes", IF(Sheet1!DI367="N", "No", ""))</f>
        <v/>
      </c>
      <c r="BL367" s="45" t="str">
        <f>IF(Sheet1!DI367="Y", IF(Sheet1!DJ367&lt;&gt;"", Sheet1!DJ367, ""), "")</f>
        <v/>
      </c>
      <c r="BM367" s="45" t="str">
        <f>IF(Sheet1!DL367&lt;&gt;"", Sheet1!DL367, "")</f>
        <v/>
      </c>
      <c r="BN367" s="45" t="str">
        <f>IF(Sheet1!DM367="Y", "Yes", IF(Sheet1!DM367="N", "No", ""))</f>
        <v/>
      </c>
    </row>
    <row r="368" spans="2:66">
      <c r="B368" s="32" t="str">
        <f>IF(Sheet1!B368="M","Male", IF(Sheet1!B368="F","Female",""))</f>
        <v/>
      </c>
      <c r="C368" s="32" t="str">
        <f>IF(Sheet1!C368&lt;&gt;"","&lt;20",IF(Sheet1!D368&lt;&gt;"","21-30",IF(Sheet1!E368&lt;&gt;"","31-40",(IF(Sheet1!F368&lt;&gt;"","41-50",IF(Sheet1!G368&lt;&gt;"","50+",""))))))</f>
        <v/>
      </c>
      <c r="D368" s="32" t="str">
        <f>IF(Sheet1!H368&lt;&gt;"","Latino",IF(Sheet1!I368&lt;&gt;"", "White", IF(Sheet1!J368&lt;&gt;"", "Asian", IF(Sheet1!K368&lt;&gt;"", "African-American",IF(Sheet1!L368&lt;&gt;"", "Other","")))))</f>
        <v/>
      </c>
      <c r="E368" s="32" t="str">
        <f>IF(Sheet1!M368="N","No",IF(Sheet1!M368="Y","Yes",""))</f>
        <v/>
      </c>
      <c r="F368" s="32" t="str">
        <f>IF(Sheet1!N368&lt;&gt;"","Primary",IF(Sheet1!O368&lt;&gt;"","Middle",IF(Sheet1!P368&lt;&gt;"","Some HS",IF(Sheet1!Q368&lt;&gt;"","HS Diploma",IF(Sheet1!R368&lt;&gt;"","Some College",IF(Sheet1!S368&lt;&gt;"","College Diploma",""))))))</f>
        <v/>
      </c>
      <c r="G368" s="32" t="str">
        <f>IF(Sheet1!U368&lt;&gt;"", "&lt;5", IF(Sheet1!V368&lt;&gt;"", "5-19", IF(Sheet1!W368&lt;&gt;"", "20-40", IF(Sheet1!X368&lt;&gt;"", "&gt;40",""))))</f>
        <v/>
      </c>
      <c r="H368" s="32" t="str">
        <f>IF(Sheet1!Y368&lt;&gt;"", "Parents", IF(Sheet1!Z368&lt;&gt;"", "Illegal Activity", IF(Sheet1!AA368&lt;&gt;"", "Gov't Support", IF(Sheet1!AB368&lt;&gt;"", "Other",""))))</f>
        <v/>
      </c>
      <c r="I368" s="32" t="str">
        <f>IF(Sheet1!AC368="Y", "Yes", IF(Sheet1!AC368="N", "No", ""))</f>
        <v/>
      </c>
      <c r="J368" s="32" t="str">
        <f>IF(Sheet1!AD368="N", "0", IF(Sheet1!AE368&lt;&gt;"", "1", IF(Sheet1!AF368&lt;&gt;"", "2-3", IF(Sheet1!AG368&lt;&gt;"", "4-6", IF(Sheet1!AH368&lt;&gt;"", "7+","")))))</f>
        <v/>
      </c>
      <c r="K368" s="32" t="str">
        <f>IF(Sheet1!AI368&lt;&gt;"", "English", IF(Sheet1!AJ368&lt;&gt;"", "Spanish", IF(Sheet1!AK368&lt;&gt;"", "Other","")))</f>
        <v/>
      </c>
      <c r="L368" s="32" t="str">
        <f>IF(Sheet1!AL368&lt;&gt;"","&lt;$20,000",IF(Sheet1!AM368&lt;&gt;"","$20-49K",IF(Sheet1!AN368&lt;&gt;"","$50-100K",IF(Sheet1!AO368&lt;&gt;"","&gt;$100K",""))))</f>
        <v/>
      </c>
      <c r="M368" s="32" t="str">
        <f>IF(Sheet1!AP368="Y", "Yes", IF(Sheet1!AP368="N", "No",""))</f>
        <v/>
      </c>
      <c r="N368" s="51" t="str">
        <f>IF(Sheet1!AQ368="Y", "Yes", IF(Sheet1!AQ368="N", "No",""))</f>
        <v/>
      </c>
      <c r="O368" s="45" t="str">
        <f>IF(Sheet1!AR368="N", 0, IF(Sheet1!AS368&lt;&gt;"", Sheet1!AS368, ""))</f>
        <v/>
      </c>
      <c r="P368" s="45" t="str">
        <f>IF(Sheet1!AT368&lt;&gt;"", "Never", IF(Sheet1!AU368&lt;&gt;"", "Sometimes", IF(Sheet1!AV368&lt;&gt;"", "Often", IF(Sheet1!AW368&lt;&gt;"", "Always",""))))</f>
        <v/>
      </c>
      <c r="Q368" s="45" t="str">
        <f>IF(Sheet1!AX368="Y", "Yes", IF(Sheet1!AX368="N", "No",""))</f>
        <v/>
      </c>
      <c r="R368" s="45" t="str">
        <f>IF(Sheet1!AY368="Y", IF(Sheet1!AZ368&lt;&gt;"", Sheet1!AZ368-Sheet1!DK368+Sheet1!DL368, ""),"")</f>
        <v/>
      </c>
      <c r="S368" s="45" t="str">
        <f>IF(Sheet1!BA368="Y", IF(Sheet1!BB368&lt;&gt;"", Sheet1!BB368-Sheet1!DK368+Sheet1!DL368, ""),"")</f>
        <v/>
      </c>
      <c r="T368" s="45" t="str">
        <f>IF(Sheet1!BC368="Y", IF(Sheet1!BD368&lt;&gt;"", Sheet1!BD368-Sheet1!DK368+Sheet1!DL368, ""),"")</f>
        <v/>
      </c>
      <c r="U368" s="45" t="str">
        <f>IF(Sheet1!BE368="Y", IF(Sheet1!BF368&lt;&gt;"", Sheet1!BF368-Sheet1!DK368+Sheet1!DL368, ""),"")</f>
        <v/>
      </c>
      <c r="V368" s="45" t="str">
        <f>IF(Sheet1!BG368&lt;&gt;"", Sheet1!BG368,"")</f>
        <v/>
      </c>
      <c r="W368" s="45" t="str">
        <f>IF(Sheet1!BH368&lt;&gt;"", Sheet1!BH368,"")</f>
        <v/>
      </c>
      <c r="X368" s="45" t="str">
        <f>IF(Sheet1!BI368&lt;&gt;"", Sheet1!BI368,"")</f>
        <v/>
      </c>
      <c r="Y368" s="45" t="str">
        <f>IF(Sheet1!BJ368="N", 0, IF(Sheet1!BK368&lt;&gt;"", Sheet1!BK368,""))</f>
        <v/>
      </c>
      <c r="Z368" s="45" t="str">
        <f>IF(Sheet1!BK368="N", 0, IF(Sheet1!BL368&lt;&gt;"", Sheet1!BL368,""))</f>
        <v/>
      </c>
      <c r="AA368" s="45" t="str">
        <f>IF(Sheet1!BN368&lt;&gt;"", Sheet1!BN368, "")</f>
        <v/>
      </c>
      <c r="AB368" s="45" t="str">
        <f>IF(Sheet1!BO368="Y", "Yes", IF(Sheet1!BO368="N", "No", IF(Sheet1!BO368="NA", "NA","")))</f>
        <v/>
      </c>
      <c r="AC368" s="45" t="str">
        <f>IF(Sheet1!BO368="N", "No", IF(Sheet1!BO368="NA", "No kids", IF(Sheet1!BP368="Y", "Enough", IF(Sheet1!BP368="N", "Not enough", ""))))</f>
        <v/>
      </c>
      <c r="AD368" s="45" t="str">
        <f>IF(Sheet1!BQ368="Y", "Yes", IF(Sheet1!BQ368="N", "No",""))</f>
        <v/>
      </c>
      <c r="AE368" s="45" t="str">
        <f>IF(Sheet1!BR368&lt;&gt;"", Sheet1!BR368, "")</f>
        <v/>
      </c>
      <c r="AF368" s="45" t="str">
        <f>IF(Sheet1!BS368&lt;&gt;"", "Yes", IF(Sheet1!BT368&lt;&gt;"", "No", IF(Sheet1!BU368&lt;&gt;"", "No surviving parent", IF(Sheet1!BV368&lt;&gt;"", "Don't know",""))))</f>
        <v/>
      </c>
      <c r="AG368" s="45" t="str">
        <f>IF(Sheet1!BW368&lt;&gt;"", "Yes", IF(Sheet1!BX368&lt;&gt;"", "No", IF(Sheet1!BY368&lt;&gt;"", "No surviving parent", IF(Sheet1!BZ368&lt;&gt;"", "Don't know",""))))</f>
        <v/>
      </c>
      <c r="AH368" s="45" t="str">
        <f>IF(Sheet1!CA368&lt;&gt;"", "Yes","")</f>
        <v/>
      </c>
      <c r="AI368" s="45" t="str">
        <f>IF(Sheet1!CB368&lt;&gt;"", "Yes","")</f>
        <v/>
      </c>
      <c r="AJ368" s="45" t="str">
        <f>IF(Sheet1!CC368&lt;&gt;"", "Yes","")</f>
        <v/>
      </c>
      <c r="AK368" s="45" t="str">
        <f>IF(Sheet1!CD368&lt;&gt;"", "Yes","")</f>
        <v/>
      </c>
      <c r="AL368" s="45" t="str">
        <f>IF(Sheet1!CE368&lt;&gt;"", "Yes","")</f>
        <v/>
      </c>
      <c r="AM368" s="45" t="str">
        <f>IF(Sheet1!CF368&lt;&gt;"", Sheet1!CF368, "")</f>
        <v/>
      </c>
      <c r="AN368" s="45" t="str">
        <f>IF(Sheet1!CG368="Y", "Yes", IF(Sheet1!CG368="N", "No",""))</f>
        <v/>
      </c>
      <c r="AO368" s="45" t="str">
        <f>IF(Sheet1!CH368&lt;&gt;"", Sheet1!CH368, "")</f>
        <v/>
      </c>
      <c r="AP368" s="45" t="str">
        <f>IF(Sheet1!CI368&lt;&gt;"", "No family support", IF(Sheet1!CJ368&lt;&gt;"", "A little family support", IF(Sheet1!CK368&lt;&gt;"", "A lot of family support","")))</f>
        <v/>
      </c>
      <c r="AQ368" s="45" t="str">
        <f>IF(Sheet1!CL368&lt;&gt;"", Sheet1!CL368, "")</f>
        <v/>
      </c>
      <c r="AR368" s="45" t="str">
        <f>IF(Sheet1!CM368="Y", "Yes", IF(Sheet1!CM368="N", "No",""))</f>
        <v/>
      </c>
      <c r="AS368" s="45" t="str">
        <f>IF(Sheet1!CN368&lt;&gt;"", "Boys and Girls Club was supportive", "")</f>
        <v/>
      </c>
      <c r="AT368" s="45" t="str">
        <f>IF(Sheet1!CO368&lt;&gt;"", "Supported by Reach program", "")</f>
        <v/>
      </c>
      <c r="AU368" s="45" t="str">
        <f>IF(Sheet1!CP368&lt;&gt;"", "Supported by Girls Inc", "")</f>
        <v/>
      </c>
      <c r="AV368" s="45" t="str">
        <f>IF(Sheet1!CQ368&lt;&gt;"", "Supported by sports teams", "")</f>
        <v/>
      </c>
      <c r="AW368" s="45" t="str">
        <f>IF(Sheet1!CR368&lt;&gt;"", "Supported by other groups", "")</f>
        <v/>
      </c>
      <c r="AX368" s="45" t="str">
        <f>IF(Sheet1!CS368&lt;&gt;"", Sheet1!CS368, "")</f>
        <v/>
      </c>
      <c r="AY368" s="45" t="str">
        <f>IF(Sheet1!CT368="Y", "Yes", IF(Sheet1!CT368="N", "No", ""))</f>
        <v/>
      </c>
      <c r="AZ368" s="45" t="str">
        <f>IF(Sheet1!CU368="Y", "Yes", IF(Sheet1!CU368="N", "No", ""))</f>
        <v/>
      </c>
      <c r="BA368" s="45" t="str">
        <f>IF(Sheet1!CV368&lt;&gt;"", "Yes", "")</f>
        <v/>
      </c>
      <c r="BB368" s="45" t="str">
        <f>IF(Sheet1!CW368&lt;&gt;"", "Yes", "")</f>
        <v/>
      </c>
      <c r="BC368" s="45" t="str">
        <f>IF(Sheet1!CX368&lt;&gt;"", "Yes", "")</f>
        <v/>
      </c>
      <c r="BD368" s="45" t="str">
        <f>IF(Sheet1!CY368&lt;&gt;"", "Yes", "")</f>
        <v/>
      </c>
      <c r="BE368" s="45" t="str">
        <f>IF(Sheet1!CZ368="N", "Didn't see one", IF(Sheet1!CZ368="Y", IF(Sheet1!DA368="Y", "It helped", IF(Sheet1!DA368="N", "It didn't help", "")), ""))</f>
        <v/>
      </c>
      <c r="BF368" s="45" t="str">
        <f>IF(Sheet1!DB368&lt;&gt;"", Sheet1!DB368, "")</f>
        <v/>
      </c>
      <c r="BG368" s="45" t="str">
        <f>IF(Sheet1!DC368="Y", "Yes", IF(Sheet1!DC368="N", "No", ""))</f>
        <v/>
      </c>
      <c r="BH368" s="45" t="str">
        <f>IF(Sheet1!DD368="Y", "Yes", IF(Sheet1!DD368="N", "No", ""))</f>
        <v/>
      </c>
      <c r="BI368" s="45" t="str">
        <f>IF(Sheet1!DE368&lt;&gt;"", "Before", IF(Sheet1!DF368&lt;&gt;"", "After", IF(Sheet1!DG368&lt;&gt;"", "Never in a gang","")))</f>
        <v/>
      </c>
      <c r="BJ368" s="45" t="str">
        <f>IF(Sheet1!DG368&lt;&gt;"", "", IF(Sheet1!DH368&lt;&gt;"", Sheet1!DH368, ""))</f>
        <v/>
      </c>
      <c r="BK368" s="45" t="str">
        <f>IF(Sheet1!DI368="Y", "Yes", IF(Sheet1!DI368="N", "No", ""))</f>
        <v/>
      </c>
      <c r="BL368" s="45" t="str">
        <f>IF(Sheet1!DI368="Y", IF(Sheet1!DJ368&lt;&gt;"", Sheet1!DJ368, ""), "")</f>
        <v/>
      </c>
      <c r="BM368" s="45" t="str">
        <f>IF(Sheet1!DL368&lt;&gt;"", Sheet1!DL368, "")</f>
        <v/>
      </c>
      <c r="BN368" s="45" t="str">
        <f>IF(Sheet1!DM368="Y", "Yes", IF(Sheet1!DM368="N", "No", ""))</f>
        <v/>
      </c>
    </row>
    <row r="369" spans="2:66">
      <c r="B369" s="32" t="str">
        <f>IF(Sheet1!B369="M","Male", IF(Sheet1!B369="F","Female",""))</f>
        <v/>
      </c>
      <c r="C369" s="32" t="str">
        <f>IF(Sheet1!C369&lt;&gt;"","&lt;20",IF(Sheet1!D369&lt;&gt;"","21-30",IF(Sheet1!E369&lt;&gt;"","31-40",(IF(Sheet1!F369&lt;&gt;"","41-50",IF(Sheet1!G369&lt;&gt;"","50+",""))))))</f>
        <v/>
      </c>
      <c r="D369" s="32" t="str">
        <f>IF(Sheet1!H369&lt;&gt;"","Latino",IF(Sheet1!I369&lt;&gt;"", "White", IF(Sheet1!J369&lt;&gt;"", "Asian", IF(Sheet1!K369&lt;&gt;"", "African-American",IF(Sheet1!L369&lt;&gt;"", "Other","")))))</f>
        <v/>
      </c>
      <c r="E369" s="32" t="str">
        <f>IF(Sheet1!M369="N","No",IF(Sheet1!M369="Y","Yes",""))</f>
        <v/>
      </c>
      <c r="F369" s="32" t="str">
        <f>IF(Sheet1!N369&lt;&gt;"","Primary",IF(Sheet1!O369&lt;&gt;"","Middle",IF(Sheet1!P369&lt;&gt;"","Some HS",IF(Sheet1!Q369&lt;&gt;"","HS Diploma",IF(Sheet1!R369&lt;&gt;"","Some College",IF(Sheet1!S369&lt;&gt;"","College Diploma",""))))))</f>
        <v/>
      </c>
      <c r="G369" s="32" t="str">
        <f>IF(Sheet1!U369&lt;&gt;"", "&lt;5", IF(Sheet1!V369&lt;&gt;"", "5-19", IF(Sheet1!W369&lt;&gt;"", "20-40", IF(Sheet1!X369&lt;&gt;"", "&gt;40",""))))</f>
        <v/>
      </c>
      <c r="H369" s="32" t="str">
        <f>IF(Sheet1!Y369&lt;&gt;"", "Parents", IF(Sheet1!Z369&lt;&gt;"", "Illegal Activity", IF(Sheet1!AA369&lt;&gt;"", "Gov't Support", IF(Sheet1!AB369&lt;&gt;"", "Other",""))))</f>
        <v/>
      </c>
      <c r="I369" s="32" t="str">
        <f>IF(Sheet1!AC369="Y", "Yes", IF(Sheet1!AC369="N", "No", ""))</f>
        <v/>
      </c>
      <c r="J369" s="32" t="str">
        <f>IF(Sheet1!AD369="N", "0", IF(Sheet1!AE369&lt;&gt;"", "1", IF(Sheet1!AF369&lt;&gt;"", "2-3", IF(Sheet1!AG369&lt;&gt;"", "4-6", IF(Sheet1!AH369&lt;&gt;"", "7+","")))))</f>
        <v/>
      </c>
      <c r="K369" s="32" t="str">
        <f>IF(Sheet1!AI369&lt;&gt;"", "English", IF(Sheet1!AJ369&lt;&gt;"", "Spanish", IF(Sheet1!AK369&lt;&gt;"", "Other","")))</f>
        <v/>
      </c>
      <c r="L369" s="32" t="str">
        <f>IF(Sheet1!AL369&lt;&gt;"","&lt;$20,000",IF(Sheet1!AM369&lt;&gt;"","$20-49K",IF(Sheet1!AN369&lt;&gt;"","$50-100K",IF(Sheet1!AO369&lt;&gt;"","&gt;$100K",""))))</f>
        <v/>
      </c>
      <c r="M369" s="32" t="str">
        <f>IF(Sheet1!AP369="Y", "Yes", IF(Sheet1!AP369="N", "No",""))</f>
        <v/>
      </c>
      <c r="N369" s="51" t="str">
        <f>IF(Sheet1!AQ369="Y", "Yes", IF(Sheet1!AQ369="N", "No",""))</f>
        <v/>
      </c>
      <c r="O369" s="45" t="str">
        <f>IF(Sheet1!AR369="N", 0, IF(Sheet1!AS369&lt;&gt;"", Sheet1!AS369, ""))</f>
        <v/>
      </c>
      <c r="P369" s="45" t="str">
        <f>IF(Sheet1!AT369&lt;&gt;"", "Never", IF(Sheet1!AU369&lt;&gt;"", "Sometimes", IF(Sheet1!AV369&lt;&gt;"", "Often", IF(Sheet1!AW369&lt;&gt;"", "Always",""))))</f>
        <v/>
      </c>
      <c r="Q369" s="45" t="str">
        <f>IF(Sheet1!AX369="Y", "Yes", IF(Sheet1!AX369="N", "No",""))</f>
        <v/>
      </c>
      <c r="R369" s="45" t="str">
        <f>IF(Sheet1!AY369="Y", IF(Sheet1!AZ369&lt;&gt;"", Sheet1!AZ369-Sheet1!DK369+Sheet1!DL369, ""),"")</f>
        <v/>
      </c>
      <c r="S369" s="45" t="str">
        <f>IF(Sheet1!BA369="Y", IF(Sheet1!BB369&lt;&gt;"", Sheet1!BB369-Sheet1!DK369+Sheet1!DL369, ""),"")</f>
        <v/>
      </c>
      <c r="T369" s="45" t="str">
        <f>IF(Sheet1!BC369="Y", IF(Sheet1!BD369&lt;&gt;"", Sheet1!BD369-Sheet1!DK369+Sheet1!DL369, ""),"")</f>
        <v/>
      </c>
      <c r="U369" s="45" t="str">
        <f>IF(Sheet1!BE369="Y", IF(Sheet1!BF369&lt;&gt;"", Sheet1!BF369-Sheet1!DK369+Sheet1!DL369, ""),"")</f>
        <v/>
      </c>
      <c r="V369" s="45" t="str">
        <f>IF(Sheet1!BG369&lt;&gt;"", Sheet1!BG369,"")</f>
        <v/>
      </c>
      <c r="W369" s="45" t="str">
        <f>IF(Sheet1!BH369&lt;&gt;"", Sheet1!BH369,"")</f>
        <v/>
      </c>
      <c r="X369" s="45" t="str">
        <f>IF(Sheet1!BI369&lt;&gt;"", Sheet1!BI369,"")</f>
        <v/>
      </c>
      <c r="Y369" s="45" t="str">
        <f>IF(Sheet1!BJ369="N", 0, IF(Sheet1!BK369&lt;&gt;"", Sheet1!BK369,""))</f>
        <v/>
      </c>
      <c r="Z369" s="45" t="str">
        <f>IF(Sheet1!BK369="N", 0, IF(Sheet1!BL369&lt;&gt;"", Sheet1!BL369,""))</f>
        <v/>
      </c>
      <c r="AA369" s="45" t="str">
        <f>IF(Sheet1!BN369&lt;&gt;"", Sheet1!BN369, "")</f>
        <v/>
      </c>
      <c r="AB369" s="45" t="str">
        <f>IF(Sheet1!BO369="Y", "Yes", IF(Sheet1!BO369="N", "No", IF(Sheet1!BO369="NA", "NA","")))</f>
        <v/>
      </c>
      <c r="AC369" s="45" t="str">
        <f>IF(Sheet1!BO369="N", "No", IF(Sheet1!BO369="NA", "No kids", IF(Sheet1!BP369="Y", "Enough", IF(Sheet1!BP369="N", "Not enough", ""))))</f>
        <v/>
      </c>
      <c r="AD369" s="45" t="str">
        <f>IF(Sheet1!BQ369="Y", "Yes", IF(Sheet1!BQ369="N", "No",""))</f>
        <v/>
      </c>
      <c r="AE369" s="45" t="str">
        <f>IF(Sheet1!BR369&lt;&gt;"", Sheet1!BR369, "")</f>
        <v/>
      </c>
      <c r="AF369" s="45" t="str">
        <f>IF(Sheet1!BS369&lt;&gt;"", "Yes", IF(Sheet1!BT369&lt;&gt;"", "No", IF(Sheet1!BU369&lt;&gt;"", "No surviving parent", IF(Sheet1!BV369&lt;&gt;"", "Don't know",""))))</f>
        <v/>
      </c>
      <c r="AG369" s="45" t="str">
        <f>IF(Sheet1!BW369&lt;&gt;"", "Yes", IF(Sheet1!BX369&lt;&gt;"", "No", IF(Sheet1!BY369&lt;&gt;"", "No surviving parent", IF(Sheet1!BZ369&lt;&gt;"", "Don't know",""))))</f>
        <v/>
      </c>
      <c r="AH369" s="45" t="str">
        <f>IF(Sheet1!CA369&lt;&gt;"", "Yes","")</f>
        <v/>
      </c>
      <c r="AI369" s="45" t="str">
        <f>IF(Sheet1!CB369&lt;&gt;"", "Yes","")</f>
        <v/>
      </c>
      <c r="AJ369" s="45" t="str">
        <f>IF(Sheet1!CC369&lt;&gt;"", "Yes","")</f>
        <v/>
      </c>
      <c r="AK369" s="45" t="str">
        <f>IF(Sheet1!CD369&lt;&gt;"", "Yes","")</f>
        <v/>
      </c>
      <c r="AL369" s="45" t="str">
        <f>IF(Sheet1!CE369&lt;&gt;"", "Yes","")</f>
        <v/>
      </c>
      <c r="AM369" s="45" t="str">
        <f>IF(Sheet1!CF369&lt;&gt;"", Sheet1!CF369, "")</f>
        <v/>
      </c>
      <c r="AN369" s="45" t="str">
        <f>IF(Sheet1!CG369="Y", "Yes", IF(Sheet1!CG369="N", "No",""))</f>
        <v/>
      </c>
      <c r="AO369" s="45" t="str">
        <f>IF(Sheet1!CH369&lt;&gt;"", Sheet1!CH369, "")</f>
        <v/>
      </c>
      <c r="AP369" s="45" t="str">
        <f>IF(Sheet1!CI369&lt;&gt;"", "No family support", IF(Sheet1!CJ369&lt;&gt;"", "A little family support", IF(Sheet1!CK369&lt;&gt;"", "A lot of family support","")))</f>
        <v/>
      </c>
      <c r="AQ369" s="45" t="str">
        <f>IF(Sheet1!CL369&lt;&gt;"", Sheet1!CL369, "")</f>
        <v/>
      </c>
      <c r="AR369" s="45" t="str">
        <f>IF(Sheet1!CM369="Y", "Yes", IF(Sheet1!CM369="N", "No",""))</f>
        <v/>
      </c>
      <c r="AS369" s="45" t="str">
        <f>IF(Sheet1!CN369&lt;&gt;"", "Boys and Girls Club was supportive", "")</f>
        <v/>
      </c>
      <c r="AT369" s="45" t="str">
        <f>IF(Sheet1!CO369&lt;&gt;"", "Supported by Reach program", "")</f>
        <v/>
      </c>
      <c r="AU369" s="45" t="str">
        <f>IF(Sheet1!CP369&lt;&gt;"", "Supported by Girls Inc", "")</f>
        <v/>
      </c>
      <c r="AV369" s="45" t="str">
        <f>IF(Sheet1!CQ369&lt;&gt;"", "Supported by sports teams", "")</f>
        <v/>
      </c>
      <c r="AW369" s="45" t="str">
        <f>IF(Sheet1!CR369&lt;&gt;"", "Supported by other groups", "")</f>
        <v/>
      </c>
      <c r="AX369" s="45" t="str">
        <f>IF(Sheet1!CS369&lt;&gt;"", Sheet1!CS369, "")</f>
        <v/>
      </c>
      <c r="AY369" s="45" t="str">
        <f>IF(Sheet1!CT369="Y", "Yes", IF(Sheet1!CT369="N", "No", ""))</f>
        <v/>
      </c>
      <c r="AZ369" s="45" t="str">
        <f>IF(Sheet1!CU369="Y", "Yes", IF(Sheet1!CU369="N", "No", ""))</f>
        <v/>
      </c>
      <c r="BA369" s="45" t="str">
        <f>IF(Sheet1!CV369&lt;&gt;"", "Yes", "")</f>
        <v/>
      </c>
      <c r="BB369" s="45" t="str">
        <f>IF(Sheet1!CW369&lt;&gt;"", "Yes", "")</f>
        <v/>
      </c>
      <c r="BC369" s="45" t="str">
        <f>IF(Sheet1!CX369&lt;&gt;"", "Yes", "")</f>
        <v/>
      </c>
      <c r="BD369" s="45" t="str">
        <f>IF(Sheet1!CY369&lt;&gt;"", "Yes", "")</f>
        <v/>
      </c>
      <c r="BE369" s="45" t="str">
        <f>IF(Sheet1!CZ369="N", "Didn't see one", IF(Sheet1!CZ369="Y", IF(Sheet1!DA369="Y", "It helped", IF(Sheet1!DA369="N", "It didn't help", "")), ""))</f>
        <v/>
      </c>
      <c r="BF369" s="45" t="str">
        <f>IF(Sheet1!DB369&lt;&gt;"", Sheet1!DB369, "")</f>
        <v/>
      </c>
      <c r="BG369" s="45" t="str">
        <f>IF(Sheet1!DC369="Y", "Yes", IF(Sheet1!DC369="N", "No", ""))</f>
        <v/>
      </c>
      <c r="BH369" s="45" t="str">
        <f>IF(Sheet1!DD369="Y", "Yes", IF(Sheet1!DD369="N", "No", ""))</f>
        <v/>
      </c>
      <c r="BI369" s="45" t="str">
        <f>IF(Sheet1!DE369&lt;&gt;"", "Before", IF(Sheet1!DF369&lt;&gt;"", "After", IF(Sheet1!DG369&lt;&gt;"", "Never in a gang","")))</f>
        <v/>
      </c>
      <c r="BJ369" s="45" t="str">
        <f>IF(Sheet1!DG369&lt;&gt;"", "", IF(Sheet1!DH369&lt;&gt;"", Sheet1!DH369, ""))</f>
        <v/>
      </c>
      <c r="BK369" s="45" t="str">
        <f>IF(Sheet1!DI369="Y", "Yes", IF(Sheet1!DI369="N", "No", ""))</f>
        <v/>
      </c>
      <c r="BL369" s="45" t="str">
        <f>IF(Sheet1!DI369="Y", IF(Sheet1!DJ369&lt;&gt;"", Sheet1!DJ369, ""), "")</f>
        <v/>
      </c>
      <c r="BM369" s="45" t="str">
        <f>IF(Sheet1!DL369&lt;&gt;"", Sheet1!DL369, "")</f>
        <v/>
      </c>
      <c r="BN369" s="45" t="str">
        <f>IF(Sheet1!DM369="Y", "Yes", IF(Sheet1!DM369="N", "No", ""))</f>
        <v/>
      </c>
    </row>
    <row r="370" spans="2:66">
      <c r="B370" s="32" t="str">
        <f>IF(Sheet1!B370="M","Male", IF(Sheet1!B370="F","Female",""))</f>
        <v/>
      </c>
      <c r="C370" s="32" t="str">
        <f>IF(Sheet1!C370&lt;&gt;"","&lt;20",IF(Sheet1!D370&lt;&gt;"","21-30",IF(Sheet1!E370&lt;&gt;"","31-40",(IF(Sheet1!F370&lt;&gt;"","41-50",IF(Sheet1!G370&lt;&gt;"","50+",""))))))</f>
        <v/>
      </c>
      <c r="D370" s="32" t="str">
        <f>IF(Sheet1!H370&lt;&gt;"","Latino",IF(Sheet1!I370&lt;&gt;"", "White", IF(Sheet1!J370&lt;&gt;"", "Asian", IF(Sheet1!K370&lt;&gt;"", "African-American",IF(Sheet1!L370&lt;&gt;"", "Other","")))))</f>
        <v/>
      </c>
      <c r="E370" s="32" t="str">
        <f>IF(Sheet1!M370="N","No",IF(Sheet1!M370="Y","Yes",""))</f>
        <v/>
      </c>
      <c r="F370" s="32" t="str">
        <f>IF(Sheet1!N370&lt;&gt;"","Primary",IF(Sheet1!O370&lt;&gt;"","Middle",IF(Sheet1!P370&lt;&gt;"","Some HS",IF(Sheet1!Q370&lt;&gt;"","HS Diploma",IF(Sheet1!R370&lt;&gt;"","Some College",IF(Sheet1!S370&lt;&gt;"","College Diploma",""))))))</f>
        <v/>
      </c>
      <c r="G370" s="32" t="str">
        <f>IF(Sheet1!U370&lt;&gt;"", "&lt;5", IF(Sheet1!V370&lt;&gt;"", "5-19", IF(Sheet1!W370&lt;&gt;"", "20-40", IF(Sheet1!X370&lt;&gt;"", "&gt;40",""))))</f>
        <v/>
      </c>
      <c r="H370" s="32" t="str">
        <f>IF(Sheet1!Y370&lt;&gt;"", "Parents", IF(Sheet1!Z370&lt;&gt;"", "Illegal Activity", IF(Sheet1!AA370&lt;&gt;"", "Gov't Support", IF(Sheet1!AB370&lt;&gt;"", "Other",""))))</f>
        <v/>
      </c>
      <c r="I370" s="32" t="str">
        <f>IF(Sheet1!AC370="Y", "Yes", IF(Sheet1!AC370="N", "No", ""))</f>
        <v/>
      </c>
      <c r="J370" s="32" t="str">
        <f>IF(Sheet1!AD370="N", "0", IF(Sheet1!AE370&lt;&gt;"", "1", IF(Sheet1!AF370&lt;&gt;"", "2-3", IF(Sheet1!AG370&lt;&gt;"", "4-6", IF(Sheet1!AH370&lt;&gt;"", "7+","")))))</f>
        <v/>
      </c>
      <c r="K370" s="32" t="str">
        <f>IF(Sheet1!AI370&lt;&gt;"", "English", IF(Sheet1!AJ370&lt;&gt;"", "Spanish", IF(Sheet1!AK370&lt;&gt;"", "Other","")))</f>
        <v/>
      </c>
      <c r="L370" s="32" t="str">
        <f>IF(Sheet1!AL370&lt;&gt;"","&lt;$20,000",IF(Sheet1!AM370&lt;&gt;"","$20-49K",IF(Sheet1!AN370&lt;&gt;"","$50-100K",IF(Sheet1!AO370&lt;&gt;"","&gt;$100K",""))))</f>
        <v/>
      </c>
      <c r="M370" s="32" t="str">
        <f>IF(Sheet1!AP370="Y", "Yes", IF(Sheet1!AP370="N", "No",""))</f>
        <v/>
      </c>
      <c r="N370" s="51" t="str">
        <f>IF(Sheet1!AQ370="Y", "Yes", IF(Sheet1!AQ370="N", "No",""))</f>
        <v/>
      </c>
      <c r="O370" s="45" t="str">
        <f>IF(Sheet1!AR370="N", 0, IF(Sheet1!AS370&lt;&gt;"", Sheet1!AS370, ""))</f>
        <v/>
      </c>
      <c r="P370" s="45" t="str">
        <f>IF(Sheet1!AT370&lt;&gt;"", "Never", IF(Sheet1!AU370&lt;&gt;"", "Sometimes", IF(Sheet1!AV370&lt;&gt;"", "Often", IF(Sheet1!AW370&lt;&gt;"", "Always",""))))</f>
        <v/>
      </c>
      <c r="Q370" s="45" t="str">
        <f>IF(Sheet1!AX370="Y", "Yes", IF(Sheet1!AX370="N", "No",""))</f>
        <v/>
      </c>
      <c r="R370" s="45" t="str">
        <f>IF(Sheet1!AY370="Y", IF(Sheet1!AZ370&lt;&gt;"", Sheet1!AZ370-Sheet1!DK370+Sheet1!DL370, ""),"")</f>
        <v/>
      </c>
      <c r="S370" s="45" t="str">
        <f>IF(Sheet1!BA370="Y", IF(Sheet1!BB370&lt;&gt;"", Sheet1!BB370-Sheet1!DK370+Sheet1!DL370, ""),"")</f>
        <v/>
      </c>
      <c r="T370" s="45" t="str">
        <f>IF(Sheet1!BC370="Y", IF(Sheet1!BD370&lt;&gt;"", Sheet1!BD370-Sheet1!DK370+Sheet1!DL370, ""),"")</f>
        <v/>
      </c>
      <c r="U370" s="45" t="str">
        <f>IF(Sheet1!BE370="Y", IF(Sheet1!BF370&lt;&gt;"", Sheet1!BF370-Sheet1!DK370+Sheet1!DL370, ""),"")</f>
        <v/>
      </c>
      <c r="V370" s="45" t="str">
        <f>IF(Sheet1!BG370&lt;&gt;"", Sheet1!BG370,"")</f>
        <v/>
      </c>
      <c r="W370" s="45" t="str">
        <f>IF(Sheet1!BH370&lt;&gt;"", Sheet1!BH370,"")</f>
        <v/>
      </c>
      <c r="X370" s="45" t="str">
        <f>IF(Sheet1!BI370&lt;&gt;"", Sheet1!BI370,"")</f>
        <v/>
      </c>
      <c r="Y370" s="45" t="str">
        <f>IF(Sheet1!BJ370="N", 0, IF(Sheet1!BK370&lt;&gt;"", Sheet1!BK370,""))</f>
        <v/>
      </c>
      <c r="Z370" s="45" t="str">
        <f>IF(Sheet1!BK370="N", 0, IF(Sheet1!BL370&lt;&gt;"", Sheet1!BL370,""))</f>
        <v/>
      </c>
      <c r="AA370" s="45" t="str">
        <f>IF(Sheet1!BN370&lt;&gt;"", Sheet1!BN370, "")</f>
        <v/>
      </c>
      <c r="AB370" s="45" t="str">
        <f>IF(Sheet1!BO370="Y", "Yes", IF(Sheet1!BO370="N", "No", IF(Sheet1!BO370="NA", "NA","")))</f>
        <v/>
      </c>
      <c r="AC370" s="45" t="str">
        <f>IF(Sheet1!BO370="N", "No", IF(Sheet1!BO370="NA", "No kids", IF(Sheet1!BP370="Y", "Enough", IF(Sheet1!BP370="N", "Not enough", ""))))</f>
        <v/>
      </c>
      <c r="AD370" s="45" t="str">
        <f>IF(Sheet1!BQ370="Y", "Yes", IF(Sheet1!BQ370="N", "No",""))</f>
        <v/>
      </c>
      <c r="AE370" s="45" t="str">
        <f>IF(Sheet1!BR370&lt;&gt;"", Sheet1!BR370, "")</f>
        <v/>
      </c>
      <c r="AF370" s="45" t="str">
        <f>IF(Sheet1!BS370&lt;&gt;"", "Yes", IF(Sheet1!BT370&lt;&gt;"", "No", IF(Sheet1!BU370&lt;&gt;"", "No surviving parent", IF(Sheet1!BV370&lt;&gt;"", "Don't know",""))))</f>
        <v/>
      </c>
      <c r="AG370" s="45" t="str">
        <f>IF(Sheet1!BW370&lt;&gt;"", "Yes", IF(Sheet1!BX370&lt;&gt;"", "No", IF(Sheet1!BY370&lt;&gt;"", "No surviving parent", IF(Sheet1!BZ370&lt;&gt;"", "Don't know",""))))</f>
        <v/>
      </c>
      <c r="AH370" s="45" t="str">
        <f>IF(Sheet1!CA370&lt;&gt;"", "Yes","")</f>
        <v/>
      </c>
      <c r="AI370" s="45" t="str">
        <f>IF(Sheet1!CB370&lt;&gt;"", "Yes","")</f>
        <v/>
      </c>
      <c r="AJ370" s="45" t="str">
        <f>IF(Sheet1!CC370&lt;&gt;"", "Yes","")</f>
        <v/>
      </c>
      <c r="AK370" s="45" t="str">
        <f>IF(Sheet1!CD370&lt;&gt;"", "Yes","")</f>
        <v/>
      </c>
      <c r="AL370" s="45" t="str">
        <f>IF(Sheet1!CE370&lt;&gt;"", "Yes","")</f>
        <v/>
      </c>
      <c r="AM370" s="45" t="str">
        <f>IF(Sheet1!CF370&lt;&gt;"", Sheet1!CF370, "")</f>
        <v/>
      </c>
      <c r="AN370" s="45" t="str">
        <f>IF(Sheet1!CG370="Y", "Yes", IF(Sheet1!CG370="N", "No",""))</f>
        <v/>
      </c>
      <c r="AO370" s="45" t="str">
        <f>IF(Sheet1!CH370&lt;&gt;"", Sheet1!CH370, "")</f>
        <v/>
      </c>
      <c r="AP370" s="45" t="str">
        <f>IF(Sheet1!CI370&lt;&gt;"", "No family support", IF(Sheet1!CJ370&lt;&gt;"", "A little family support", IF(Sheet1!CK370&lt;&gt;"", "A lot of family support","")))</f>
        <v/>
      </c>
      <c r="AQ370" s="45" t="str">
        <f>IF(Sheet1!CL370&lt;&gt;"", Sheet1!CL370, "")</f>
        <v/>
      </c>
      <c r="AR370" s="45" t="str">
        <f>IF(Sheet1!CM370="Y", "Yes", IF(Sheet1!CM370="N", "No",""))</f>
        <v/>
      </c>
      <c r="AS370" s="45" t="str">
        <f>IF(Sheet1!CN370&lt;&gt;"", "Boys and Girls Club was supportive", "")</f>
        <v/>
      </c>
      <c r="AT370" s="45" t="str">
        <f>IF(Sheet1!CO370&lt;&gt;"", "Supported by Reach program", "")</f>
        <v/>
      </c>
      <c r="AU370" s="45" t="str">
        <f>IF(Sheet1!CP370&lt;&gt;"", "Supported by Girls Inc", "")</f>
        <v/>
      </c>
      <c r="AV370" s="45" t="str">
        <f>IF(Sheet1!CQ370&lt;&gt;"", "Supported by sports teams", "")</f>
        <v/>
      </c>
      <c r="AW370" s="45" t="str">
        <f>IF(Sheet1!CR370&lt;&gt;"", "Supported by other groups", "")</f>
        <v/>
      </c>
      <c r="AX370" s="45" t="str">
        <f>IF(Sheet1!CS370&lt;&gt;"", Sheet1!CS370, "")</f>
        <v/>
      </c>
      <c r="AY370" s="45" t="str">
        <f>IF(Sheet1!CT370="Y", "Yes", IF(Sheet1!CT370="N", "No", ""))</f>
        <v/>
      </c>
      <c r="AZ370" s="45" t="str">
        <f>IF(Sheet1!CU370="Y", "Yes", IF(Sheet1!CU370="N", "No", ""))</f>
        <v/>
      </c>
      <c r="BA370" s="45" t="str">
        <f>IF(Sheet1!CV370&lt;&gt;"", "Yes", "")</f>
        <v/>
      </c>
      <c r="BB370" s="45" t="str">
        <f>IF(Sheet1!CW370&lt;&gt;"", "Yes", "")</f>
        <v/>
      </c>
      <c r="BC370" s="45" t="str">
        <f>IF(Sheet1!CX370&lt;&gt;"", "Yes", "")</f>
        <v/>
      </c>
      <c r="BD370" s="45" t="str">
        <f>IF(Sheet1!CY370&lt;&gt;"", "Yes", "")</f>
        <v/>
      </c>
      <c r="BE370" s="45" t="str">
        <f>IF(Sheet1!CZ370="N", "Didn't see one", IF(Sheet1!CZ370="Y", IF(Sheet1!DA370="Y", "It helped", IF(Sheet1!DA370="N", "It didn't help", "")), ""))</f>
        <v/>
      </c>
      <c r="BF370" s="45" t="str">
        <f>IF(Sheet1!DB370&lt;&gt;"", Sheet1!DB370, "")</f>
        <v/>
      </c>
      <c r="BG370" s="45" t="str">
        <f>IF(Sheet1!DC370="Y", "Yes", IF(Sheet1!DC370="N", "No", ""))</f>
        <v/>
      </c>
      <c r="BH370" s="45" t="str">
        <f>IF(Sheet1!DD370="Y", "Yes", IF(Sheet1!DD370="N", "No", ""))</f>
        <v/>
      </c>
      <c r="BI370" s="45" t="str">
        <f>IF(Sheet1!DE370&lt;&gt;"", "Before", IF(Sheet1!DF370&lt;&gt;"", "After", IF(Sheet1!DG370&lt;&gt;"", "Never in a gang","")))</f>
        <v/>
      </c>
      <c r="BJ370" s="45" t="str">
        <f>IF(Sheet1!DG370&lt;&gt;"", "", IF(Sheet1!DH370&lt;&gt;"", Sheet1!DH370, ""))</f>
        <v/>
      </c>
      <c r="BK370" s="45" t="str">
        <f>IF(Sheet1!DI370="Y", "Yes", IF(Sheet1!DI370="N", "No", ""))</f>
        <v/>
      </c>
      <c r="BL370" s="45" t="str">
        <f>IF(Sheet1!DI370="Y", IF(Sheet1!DJ370&lt;&gt;"", Sheet1!DJ370, ""), "")</f>
        <v/>
      </c>
      <c r="BM370" s="45" t="str">
        <f>IF(Sheet1!DL370&lt;&gt;"", Sheet1!DL370, "")</f>
        <v/>
      </c>
      <c r="BN370" s="45" t="str">
        <f>IF(Sheet1!DM370="Y", "Yes", IF(Sheet1!DM370="N", "No", ""))</f>
        <v/>
      </c>
    </row>
    <row r="371" spans="2:66">
      <c r="B371" s="32" t="str">
        <f>IF(Sheet1!B371="M","Male", IF(Sheet1!B371="F","Female",""))</f>
        <v/>
      </c>
      <c r="C371" s="32" t="str">
        <f>IF(Sheet1!C371&lt;&gt;"","&lt;20",IF(Sheet1!D371&lt;&gt;"","21-30",IF(Sheet1!E371&lt;&gt;"","31-40",(IF(Sheet1!F371&lt;&gt;"","41-50",IF(Sheet1!G371&lt;&gt;"","50+",""))))))</f>
        <v/>
      </c>
      <c r="D371" s="32" t="str">
        <f>IF(Sheet1!H371&lt;&gt;"","Latino",IF(Sheet1!I371&lt;&gt;"", "White", IF(Sheet1!J371&lt;&gt;"", "Asian", IF(Sheet1!K371&lt;&gt;"", "African-American",IF(Sheet1!L371&lt;&gt;"", "Other","")))))</f>
        <v/>
      </c>
      <c r="E371" s="32" t="str">
        <f>IF(Sheet1!M371="N","No",IF(Sheet1!M371="Y","Yes",""))</f>
        <v/>
      </c>
      <c r="F371" s="32" t="str">
        <f>IF(Sheet1!N371&lt;&gt;"","Primary",IF(Sheet1!O371&lt;&gt;"","Middle",IF(Sheet1!P371&lt;&gt;"","Some HS",IF(Sheet1!Q371&lt;&gt;"","HS Diploma",IF(Sheet1!R371&lt;&gt;"","Some College",IF(Sheet1!S371&lt;&gt;"","College Diploma",""))))))</f>
        <v/>
      </c>
      <c r="G371" s="32" t="str">
        <f>IF(Sheet1!U371&lt;&gt;"", "&lt;5", IF(Sheet1!V371&lt;&gt;"", "5-19", IF(Sheet1!W371&lt;&gt;"", "20-40", IF(Sheet1!X371&lt;&gt;"", "&gt;40",""))))</f>
        <v/>
      </c>
      <c r="H371" s="32" t="str">
        <f>IF(Sheet1!Y371&lt;&gt;"", "Parents", IF(Sheet1!Z371&lt;&gt;"", "Illegal Activity", IF(Sheet1!AA371&lt;&gt;"", "Gov't Support", IF(Sheet1!AB371&lt;&gt;"", "Other",""))))</f>
        <v/>
      </c>
      <c r="I371" s="32" t="str">
        <f>IF(Sheet1!AC371="Y", "Yes", IF(Sheet1!AC371="N", "No", ""))</f>
        <v/>
      </c>
      <c r="J371" s="32" t="str">
        <f>IF(Sheet1!AD371="N", "0", IF(Sheet1!AE371&lt;&gt;"", "1", IF(Sheet1!AF371&lt;&gt;"", "2-3", IF(Sheet1!AG371&lt;&gt;"", "4-6", IF(Sheet1!AH371&lt;&gt;"", "7+","")))))</f>
        <v/>
      </c>
      <c r="K371" s="32" t="str">
        <f>IF(Sheet1!AI371&lt;&gt;"", "English", IF(Sheet1!AJ371&lt;&gt;"", "Spanish", IF(Sheet1!AK371&lt;&gt;"", "Other","")))</f>
        <v/>
      </c>
      <c r="L371" s="32" t="str">
        <f>IF(Sheet1!AL371&lt;&gt;"","&lt;$20,000",IF(Sheet1!AM371&lt;&gt;"","$20-49K",IF(Sheet1!AN371&lt;&gt;"","$50-100K",IF(Sheet1!AO371&lt;&gt;"","&gt;$100K",""))))</f>
        <v/>
      </c>
      <c r="M371" s="32" t="str">
        <f>IF(Sheet1!AP371="Y", "Yes", IF(Sheet1!AP371="N", "No",""))</f>
        <v/>
      </c>
      <c r="N371" s="51" t="str">
        <f>IF(Sheet1!AQ371="Y", "Yes", IF(Sheet1!AQ371="N", "No",""))</f>
        <v/>
      </c>
      <c r="O371" s="45" t="str">
        <f>IF(Sheet1!AR371="N", 0, IF(Sheet1!AS371&lt;&gt;"", Sheet1!AS371, ""))</f>
        <v/>
      </c>
      <c r="P371" s="45" t="str">
        <f>IF(Sheet1!AT371&lt;&gt;"", "Never", IF(Sheet1!AU371&lt;&gt;"", "Sometimes", IF(Sheet1!AV371&lt;&gt;"", "Often", IF(Sheet1!AW371&lt;&gt;"", "Always",""))))</f>
        <v/>
      </c>
      <c r="Q371" s="45" t="str">
        <f>IF(Sheet1!AX371="Y", "Yes", IF(Sheet1!AX371="N", "No",""))</f>
        <v/>
      </c>
      <c r="R371" s="45" t="str">
        <f>IF(Sheet1!AY371="Y", IF(Sheet1!AZ371&lt;&gt;"", Sheet1!AZ371-Sheet1!DK371+Sheet1!DL371, ""),"")</f>
        <v/>
      </c>
      <c r="S371" s="45" t="str">
        <f>IF(Sheet1!BA371="Y", IF(Sheet1!BB371&lt;&gt;"", Sheet1!BB371-Sheet1!DK371+Sheet1!DL371, ""),"")</f>
        <v/>
      </c>
      <c r="T371" s="45" t="str">
        <f>IF(Sheet1!BC371="Y", IF(Sheet1!BD371&lt;&gt;"", Sheet1!BD371-Sheet1!DK371+Sheet1!DL371, ""),"")</f>
        <v/>
      </c>
      <c r="U371" s="45" t="str">
        <f>IF(Sheet1!BE371="Y", IF(Sheet1!BF371&lt;&gt;"", Sheet1!BF371-Sheet1!DK371+Sheet1!DL371, ""),"")</f>
        <v/>
      </c>
      <c r="V371" s="45" t="str">
        <f>IF(Sheet1!BG371&lt;&gt;"", Sheet1!BG371,"")</f>
        <v/>
      </c>
      <c r="W371" s="45" t="str">
        <f>IF(Sheet1!BH371&lt;&gt;"", Sheet1!BH371,"")</f>
        <v/>
      </c>
      <c r="X371" s="45" t="str">
        <f>IF(Sheet1!BI371&lt;&gt;"", Sheet1!BI371,"")</f>
        <v/>
      </c>
      <c r="Y371" s="45" t="str">
        <f>IF(Sheet1!BJ371="N", 0, IF(Sheet1!BK371&lt;&gt;"", Sheet1!BK371,""))</f>
        <v/>
      </c>
      <c r="Z371" s="45" t="str">
        <f>IF(Sheet1!BK371="N", 0, IF(Sheet1!BL371&lt;&gt;"", Sheet1!BL371,""))</f>
        <v/>
      </c>
      <c r="AA371" s="45" t="str">
        <f>IF(Sheet1!BN371&lt;&gt;"", Sheet1!BN371, "")</f>
        <v/>
      </c>
      <c r="AB371" s="45" t="str">
        <f>IF(Sheet1!BO371="Y", "Yes", IF(Sheet1!BO371="N", "No", IF(Sheet1!BO371="NA", "NA","")))</f>
        <v/>
      </c>
      <c r="AC371" s="45" t="str">
        <f>IF(Sheet1!BO371="N", "No", IF(Sheet1!BO371="NA", "No kids", IF(Sheet1!BP371="Y", "Enough", IF(Sheet1!BP371="N", "Not enough", ""))))</f>
        <v/>
      </c>
      <c r="AD371" s="45" t="str">
        <f>IF(Sheet1!BQ371="Y", "Yes", IF(Sheet1!BQ371="N", "No",""))</f>
        <v/>
      </c>
      <c r="AE371" s="45" t="str">
        <f>IF(Sheet1!BR371&lt;&gt;"", Sheet1!BR371, "")</f>
        <v/>
      </c>
      <c r="AF371" s="45" t="str">
        <f>IF(Sheet1!BS371&lt;&gt;"", "Yes", IF(Sheet1!BT371&lt;&gt;"", "No", IF(Sheet1!BU371&lt;&gt;"", "No surviving parent", IF(Sheet1!BV371&lt;&gt;"", "Don't know",""))))</f>
        <v/>
      </c>
      <c r="AG371" s="45" t="str">
        <f>IF(Sheet1!BW371&lt;&gt;"", "Yes", IF(Sheet1!BX371&lt;&gt;"", "No", IF(Sheet1!BY371&lt;&gt;"", "No surviving parent", IF(Sheet1!BZ371&lt;&gt;"", "Don't know",""))))</f>
        <v/>
      </c>
      <c r="AH371" s="45" t="str">
        <f>IF(Sheet1!CA371&lt;&gt;"", "Yes","")</f>
        <v/>
      </c>
      <c r="AI371" s="45" t="str">
        <f>IF(Sheet1!CB371&lt;&gt;"", "Yes","")</f>
        <v/>
      </c>
      <c r="AJ371" s="45" t="str">
        <f>IF(Sheet1!CC371&lt;&gt;"", "Yes","")</f>
        <v/>
      </c>
      <c r="AK371" s="45" t="str">
        <f>IF(Sheet1!CD371&lt;&gt;"", "Yes","")</f>
        <v/>
      </c>
      <c r="AL371" s="45" t="str">
        <f>IF(Sheet1!CE371&lt;&gt;"", "Yes","")</f>
        <v/>
      </c>
      <c r="AM371" s="45" t="str">
        <f>IF(Sheet1!CF371&lt;&gt;"", Sheet1!CF371, "")</f>
        <v/>
      </c>
      <c r="AN371" s="45" t="str">
        <f>IF(Sheet1!CG371="Y", "Yes", IF(Sheet1!CG371="N", "No",""))</f>
        <v/>
      </c>
      <c r="AO371" s="45" t="str">
        <f>IF(Sheet1!CH371&lt;&gt;"", Sheet1!CH371, "")</f>
        <v/>
      </c>
      <c r="AP371" s="45" t="str">
        <f>IF(Sheet1!CI371&lt;&gt;"", "No family support", IF(Sheet1!CJ371&lt;&gt;"", "A little family support", IF(Sheet1!CK371&lt;&gt;"", "A lot of family support","")))</f>
        <v/>
      </c>
      <c r="AQ371" s="45" t="str">
        <f>IF(Sheet1!CL371&lt;&gt;"", Sheet1!CL371, "")</f>
        <v/>
      </c>
      <c r="AR371" s="45" t="str">
        <f>IF(Sheet1!CM371="Y", "Yes", IF(Sheet1!CM371="N", "No",""))</f>
        <v/>
      </c>
      <c r="AS371" s="45" t="str">
        <f>IF(Sheet1!CN371&lt;&gt;"", "Boys and Girls Club was supportive", "")</f>
        <v/>
      </c>
      <c r="AT371" s="45" t="str">
        <f>IF(Sheet1!CO371&lt;&gt;"", "Supported by Reach program", "")</f>
        <v/>
      </c>
      <c r="AU371" s="45" t="str">
        <f>IF(Sheet1!CP371&lt;&gt;"", "Supported by Girls Inc", "")</f>
        <v/>
      </c>
      <c r="AV371" s="45" t="str">
        <f>IF(Sheet1!CQ371&lt;&gt;"", "Supported by sports teams", "")</f>
        <v/>
      </c>
      <c r="AW371" s="45" t="str">
        <f>IF(Sheet1!CR371&lt;&gt;"", "Supported by other groups", "")</f>
        <v/>
      </c>
      <c r="AX371" s="45" t="str">
        <f>IF(Sheet1!CS371&lt;&gt;"", Sheet1!CS371, "")</f>
        <v/>
      </c>
      <c r="AY371" s="45" t="str">
        <f>IF(Sheet1!CT371="Y", "Yes", IF(Sheet1!CT371="N", "No", ""))</f>
        <v/>
      </c>
      <c r="AZ371" s="45" t="str">
        <f>IF(Sheet1!CU371="Y", "Yes", IF(Sheet1!CU371="N", "No", ""))</f>
        <v/>
      </c>
      <c r="BA371" s="45" t="str">
        <f>IF(Sheet1!CV371&lt;&gt;"", "Yes", "")</f>
        <v/>
      </c>
      <c r="BB371" s="45" t="str">
        <f>IF(Sheet1!CW371&lt;&gt;"", "Yes", "")</f>
        <v/>
      </c>
      <c r="BC371" s="45" t="str">
        <f>IF(Sheet1!CX371&lt;&gt;"", "Yes", "")</f>
        <v/>
      </c>
      <c r="BD371" s="45" t="str">
        <f>IF(Sheet1!CY371&lt;&gt;"", "Yes", "")</f>
        <v/>
      </c>
      <c r="BE371" s="45" t="str">
        <f>IF(Sheet1!CZ371="N", "Didn't see one", IF(Sheet1!CZ371="Y", IF(Sheet1!DA371="Y", "It helped", IF(Sheet1!DA371="N", "It didn't help", "")), ""))</f>
        <v/>
      </c>
      <c r="BF371" s="45" t="str">
        <f>IF(Sheet1!DB371&lt;&gt;"", Sheet1!DB371, "")</f>
        <v/>
      </c>
      <c r="BG371" s="45" t="str">
        <f>IF(Sheet1!DC371="Y", "Yes", IF(Sheet1!DC371="N", "No", ""))</f>
        <v/>
      </c>
      <c r="BH371" s="45" t="str">
        <f>IF(Sheet1!DD371="Y", "Yes", IF(Sheet1!DD371="N", "No", ""))</f>
        <v/>
      </c>
      <c r="BI371" s="45" t="str">
        <f>IF(Sheet1!DE371&lt;&gt;"", "Before", IF(Sheet1!DF371&lt;&gt;"", "After", IF(Sheet1!DG371&lt;&gt;"", "Never in a gang","")))</f>
        <v/>
      </c>
      <c r="BJ371" s="45" t="str">
        <f>IF(Sheet1!DG371&lt;&gt;"", "", IF(Sheet1!DH371&lt;&gt;"", Sheet1!DH371, ""))</f>
        <v/>
      </c>
      <c r="BK371" s="45" t="str">
        <f>IF(Sheet1!DI371="Y", "Yes", IF(Sheet1!DI371="N", "No", ""))</f>
        <v/>
      </c>
      <c r="BL371" s="45" t="str">
        <f>IF(Sheet1!DI371="Y", IF(Sheet1!DJ371&lt;&gt;"", Sheet1!DJ371, ""), "")</f>
        <v/>
      </c>
      <c r="BM371" s="45" t="str">
        <f>IF(Sheet1!DL371&lt;&gt;"", Sheet1!DL371, "")</f>
        <v/>
      </c>
      <c r="BN371" s="45" t="str">
        <f>IF(Sheet1!DM371="Y", "Yes", IF(Sheet1!DM371="N", "No", ""))</f>
        <v/>
      </c>
    </row>
    <row r="372" spans="2:66">
      <c r="B372" s="32" t="str">
        <f>IF(Sheet1!B372="M","Male", IF(Sheet1!B372="F","Female",""))</f>
        <v/>
      </c>
      <c r="C372" s="32" t="str">
        <f>IF(Sheet1!C372&lt;&gt;"","&lt;20",IF(Sheet1!D372&lt;&gt;"","21-30",IF(Sheet1!E372&lt;&gt;"","31-40",(IF(Sheet1!F372&lt;&gt;"","41-50",IF(Sheet1!G372&lt;&gt;"","50+",""))))))</f>
        <v/>
      </c>
      <c r="D372" s="32" t="str">
        <f>IF(Sheet1!H372&lt;&gt;"","Latino",IF(Sheet1!I372&lt;&gt;"", "White", IF(Sheet1!J372&lt;&gt;"", "Asian", IF(Sheet1!K372&lt;&gt;"", "African-American",IF(Sheet1!L372&lt;&gt;"", "Other","")))))</f>
        <v/>
      </c>
      <c r="E372" s="32" t="str">
        <f>IF(Sheet1!M372="N","No",IF(Sheet1!M372="Y","Yes",""))</f>
        <v/>
      </c>
      <c r="F372" s="32" t="str">
        <f>IF(Sheet1!N372&lt;&gt;"","Primary",IF(Sheet1!O372&lt;&gt;"","Middle",IF(Sheet1!P372&lt;&gt;"","Some HS",IF(Sheet1!Q372&lt;&gt;"","HS Diploma",IF(Sheet1!R372&lt;&gt;"","Some College",IF(Sheet1!S372&lt;&gt;"","College Diploma",""))))))</f>
        <v/>
      </c>
      <c r="G372" s="32" t="str">
        <f>IF(Sheet1!U372&lt;&gt;"", "&lt;5", IF(Sheet1!V372&lt;&gt;"", "5-19", IF(Sheet1!W372&lt;&gt;"", "20-40", IF(Sheet1!X372&lt;&gt;"", "&gt;40",""))))</f>
        <v/>
      </c>
      <c r="H372" s="32" t="str">
        <f>IF(Sheet1!Y372&lt;&gt;"", "Parents", IF(Sheet1!Z372&lt;&gt;"", "Illegal Activity", IF(Sheet1!AA372&lt;&gt;"", "Gov't Support", IF(Sheet1!AB372&lt;&gt;"", "Other",""))))</f>
        <v/>
      </c>
      <c r="I372" s="32" t="str">
        <f>IF(Sheet1!AC372="Y", "Yes", IF(Sheet1!AC372="N", "No", ""))</f>
        <v/>
      </c>
      <c r="J372" s="32" t="str">
        <f>IF(Sheet1!AD372="N", "0", IF(Sheet1!AE372&lt;&gt;"", "1", IF(Sheet1!AF372&lt;&gt;"", "2-3", IF(Sheet1!AG372&lt;&gt;"", "4-6", IF(Sheet1!AH372&lt;&gt;"", "7+","")))))</f>
        <v/>
      </c>
      <c r="K372" s="32" t="str">
        <f>IF(Sheet1!AI372&lt;&gt;"", "English", IF(Sheet1!AJ372&lt;&gt;"", "Spanish", IF(Sheet1!AK372&lt;&gt;"", "Other","")))</f>
        <v/>
      </c>
      <c r="L372" s="32" t="str">
        <f>IF(Sheet1!AL372&lt;&gt;"","&lt;$20,000",IF(Sheet1!AM372&lt;&gt;"","$20-49K",IF(Sheet1!AN372&lt;&gt;"","$50-100K",IF(Sheet1!AO372&lt;&gt;"","&gt;$100K",""))))</f>
        <v/>
      </c>
      <c r="M372" s="32" t="str">
        <f>IF(Sheet1!AP372="Y", "Yes", IF(Sheet1!AP372="N", "No",""))</f>
        <v/>
      </c>
      <c r="N372" s="51" t="str">
        <f>IF(Sheet1!AQ372="Y", "Yes", IF(Sheet1!AQ372="N", "No",""))</f>
        <v/>
      </c>
      <c r="O372" s="45" t="str">
        <f>IF(Sheet1!AR372="N", 0, IF(Sheet1!AS372&lt;&gt;"", Sheet1!AS372, ""))</f>
        <v/>
      </c>
      <c r="P372" s="45" t="str">
        <f>IF(Sheet1!AT372&lt;&gt;"", "Never", IF(Sheet1!AU372&lt;&gt;"", "Sometimes", IF(Sheet1!AV372&lt;&gt;"", "Often", IF(Sheet1!AW372&lt;&gt;"", "Always",""))))</f>
        <v/>
      </c>
      <c r="Q372" s="45" t="str">
        <f>IF(Sheet1!AX372="Y", "Yes", IF(Sheet1!AX372="N", "No",""))</f>
        <v/>
      </c>
      <c r="R372" s="45" t="str">
        <f>IF(Sheet1!AY372="Y", IF(Sheet1!AZ372&lt;&gt;"", Sheet1!AZ372-Sheet1!DK372+Sheet1!DL372, ""),"")</f>
        <v/>
      </c>
      <c r="S372" s="45" t="str">
        <f>IF(Sheet1!BA372="Y", IF(Sheet1!BB372&lt;&gt;"", Sheet1!BB372-Sheet1!DK372+Sheet1!DL372, ""),"")</f>
        <v/>
      </c>
      <c r="T372" s="45" t="str">
        <f>IF(Sheet1!BC372="Y", IF(Sheet1!BD372&lt;&gt;"", Sheet1!BD372-Sheet1!DK372+Sheet1!DL372, ""),"")</f>
        <v/>
      </c>
      <c r="U372" s="45" t="str">
        <f>IF(Sheet1!BE372="Y", IF(Sheet1!BF372&lt;&gt;"", Sheet1!BF372-Sheet1!DK372+Sheet1!DL372, ""),"")</f>
        <v/>
      </c>
      <c r="V372" s="45" t="str">
        <f>IF(Sheet1!BG372&lt;&gt;"", Sheet1!BG372,"")</f>
        <v/>
      </c>
      <c r="W372" s="45" t="str">
        <f>IF(Sheet1!BH372&lt;&gt;"", Sheet1!BH372,"")</f>
        <v/>
      </c>
      <c r="X372" s="45" t="str">
        <f>IF(Sheet1!BI372&lt;&gt;"", Sheet1!BI372,"")</f>
        <v/>
      </c>
      <c r="Y372" s="45" t="str">
        <f>IF(Sheet1!BJ372="N", 0, IF(Sheet1!BK372&lt;&gt;"", Sheet1!BK372,""))</f>
        <v/>
      </c>
      <c r="Z372" s="45" t="str">
        <f>IF(Sheet1!BK372="N", 0, IF(Sheet1!BL372&lt;&gt;"", Sheet1!BL372,""))</f>
        <v/>
      </c>
      <c r="AA372" s="45" t="str">
        <f>IF(Sheet1!BN372&lt;&gt;"", Sheet1!BN372, "")</f>
        <v/>
      </c>
      <c r="AB372" s="45" t="str">
        <f>IF(Sheet1!BO372="Y", "Yes", IF(Sheet1!BO372="N", "No", IF(Sheet1!BO372="NA", "NA","")))</f>
        <v/>
      </c>
      <c r="AC372" s="45" t="str">
        <f>IF(Sheet1!BO372="N", "No", IF(Sheet1!BO372="NA", "No kids", IF(Sheet1!BP372="Y", "Enough", IF(Sheet1!BP372="N", "Not enough", ""))))</f>
        <v/>
      </c>
      <c r="AD372" s="45" t="str">
        <f>IF(Sheet1!BQ372="Y", "Yes", IF(Sheet1!BQ372="N", "No",""))</f>
        <v/>
      </c>
      <c r="AE372" s="45" t="str">
        <f>IF(Sheet1!BR372&lt;&gt;"", Sheet1!BR372, "")</f>
        <v/>
      </c>
      <c r="AF372" s="45" t="str">
        <f>IF(Sheet1!BS372&lt;&gt;"", "Yes", IF(Sheet1!BT372&lt;&gt;"", "No", IF(Sheet1!BU372&lt;&gt;"", "No surviving parent", IF(Sheet1!BV372&lt;&gt;"", "Don't know",""))))</f>
        <v/>
      </c>
      <c r="AG372" s="45" t="str">
        <f>IF(Sheet1!BW372&lt;&gt;"", "Yes", IF(Sheet1!BX372&lt;&gt;"", "No", IF(Sheet1!BY372&lt;&gt;"", "No surviving parent", IF(Sheet1!BZ372&lt;&gt;"", "Don't know",""))))</f>
        <v/>
      </c>
      <c r="AH372" s="45" t="str">
        <f>IF(Sheet1!CA372&lt;&gt;"", "Yes","")</f>
        <v/>
      </c>
      <c r="AI372" s="45" t="str">
        <f>IF(Sheet1!CB372&lt;&gt;"", "Yes","")</f>
        <v/>
      </c>
      <c r="AJ372" s="45" t="str">
        <f>IF(Sheet1!CC372&lt;&gt;"", "Yes","")</f>
        <v/>
      </c>
      <c r="AK372" s="45" t="str">
        <f>IF(Sheet1!CD372&lt;&gt;"", "Yes","")</f>
        <v/>
      </c>
      <c r="AL372" s="45" t="str">
        <f>IF(Sheet1!CE372&lt;&gt;"", "Yes","")</f>
        <v/>
      </c>
      <c r="AM372" s="45" t="str">
        <f>IF(Sheet1!CF372&lt;&gt;"", Sheet1!CF372, "")</f>
        <v/>
      </c>
      <c r="AN372" s="45" t="str">
        <f>IF(Sheet1!CG372="Y", "Yes", IF(Sheet1!CG372="N", "No",""))</f>
        <v/>
      </c>
      <c r="AO372" s="45" t="str">
        <f>IF(Sheet1!CH372&lt;&gt;"", Sheet1!CH372, "")</f>
        <v/>
      </c>
      <c r="AP372" s="45" t="str">
        <f>IF(Sheet1!CI372&lt;&gt;"", "No family support", IF(Sheet1!CJ372&lt;&gt;"", "A little family support", IF(Sheet1!CK372&lt;&gt;"", "A lot of family support","")))</f>
        <v/>
      </c>
      <c r="AQ372" s="45" t="str">
        <f>IF(Sheet1!CL372&lt;&gt;"", Sheet1!CL372, "")</f>
        <v/>
      </c>
      <c r="AR372" s="45" t="str">
        <f>IF(Sheet1!CM372="Y", "Yes", IF(Sheet1!CM372="N", "No",""))</f>
        <v/>
      </c>
      <c r="AS372" s="45" t="str">
        <f>IF(Sheet1!CN372&lt;&gt;"", "Boys and Girls Club was supportive", "")</f>
        <v/>
      </c>
      <c r="AT372" s="45" t="str">
        <f>IF(Sheet1!CO372&lt;&gt;"", "Supported by Reach program", "")</f>
        <v/>
      </c>
      <c r="AU372" s="45" t="str">
        <f>IF(Sheet1!CP372&lt;&gt;"", "Supported by Girls Inc", "")</f>
        <v/>
      </c>
      <c r="AV372" s="45" t="str">
        <f>IF(Sheet1!CQ372&lt;&gt;"", "Supported by sports teams", "")</f>
        <v/>
      </c>
      <c r="AW372" s="45" t="str">
        <f>IF(Sheet1!CR372&lt;&gt;"", "Supported by other groups", "")</f>
        <v/>
      </c>
      <c r="AX372" s="45" t="str">
        <f>IF(Sheet1!CS372&lt;&gt;"", Sheet1!CS372, "")</f>
        <v/>
      </c>
      <c r="AY372" s="45" t="str">
        <f>IF(Sheet1!CT372="Y", "Yes", IF(Sheet1!CT372="N", "No", ""))</f>
        <v/>
      </c>
      <c r="AZ372" s="45" t="str">
        <f>IF(Sheet1!CU372="Y", "Yes", IF(Sheet1!CU372="N", "No", ""))</f>
        <v/>
      </c>
      <c r="BA372" s="45" t="str">
        <f>IF(Sheet1!CV372&lt;&gt;"", "Yes", "")</f>
        <v/>
      </c>
      <c r="BB372" s="45" t="str">
        <f>IF(Sheet1!CW372&lt;&gt;"", "Yes", "")</f>
        <v/>
      </c>
      <c r="BC372" s="45" t="str">
        <f>IF(Sheet1!CX372&lt;&gt;"", "Yes", "")</f>
        <v/>
      </c>
      <c r="BD372" s="45" t="str">
        <f>IF(Sheet1!CY372&lt;&gt;"", "Yes", "")</f>
        <v/>
      </c>
      <c r="BE372" s="45" t="str">
        <f>IF(Sheet1!CZ372="N", "Didn't see one", IF(Sheet1!CZ372="Y", IF(Sheet1!DA372="Y", "It helped", IF(Sheet1!DA372="N", "It didn't help", "")), ""))</f>
        <v/>
      </c>
      <c r="BF372" s="45" t="str">
        <f>IF(Sheet1!DB372&lt;&gt;"", Sheet1!DB372, "")</f>
        <v/>
      </c>
      <c r="BG372" s="45" t="str">
        <f>IF(Sheet1!DC372="Y", "Yes", IF(Sheet1!DC372="N", "No", ""))</f>
        <v/>
      </c>
      <c r="BH372" s="45" t="str">
        <f>IF(Sheet1!DD372="Y", "Yes", IF(Sheet1!DD372="N", "No", ""))</f>
        <v/>
      </c>
      <c r="BI372" s="45" t="str">
        <f>IF(Sheet1!DE372&lt;&gt;"", "Before", IF(Sheet1!DF372&lt;&gt;"", "After", IF(Sheet1!DG372&lt;&gt;"", "Never in a gang","")))</f>
        <v/>
      </c>
      <c r="BJ372" s="45" t="str">
        <f>IF(Sheet1!DG372&lt;&gt;"", "", IF(Sheet1!DH372&lt;&gt;"", Sheet1!DH372, ""))</f>
        <v/>
      </c>
      <c r="BK372" s="45" t="str">
        <f>IF(Sheet1!DI372="Y", "Yes", IF(Sheet1!DI372="N", "No", ""))</f>
        <v/>
      </c>
      <c r="BL372" s="45" t="str">
        <f>IF(Sheet1!DI372="Y", IF(Sheet1!DJ372&lt;&gt;"", Sheet1!DJ372, ""), "")</f>
        <v/>
      </c>
      <c r="BM372" s="45" t="str">
        <f>IF(Sheet1!DL372&lt;&gt;"", Sheet1!DL372, "")</f>
        <v/>
      </c>
      <c r="BN372" s="45" t="str">
        <f>IF(Sheet1!DM372="Y", "Yes", IF(Sheet1!DM372="N", "No", ""))</f>
        <v/>
      </c>
    </row>
    <row r="373" spans="2:66">
      <c r="B373" s="32" t="str">
        <f>IF(Sheet1!B373="M","Male", IF(Sheet1!B373="F","Female",""))</f>
        <v/>
      </c>
      <c r="C373" s="32" t="str">
        <f>IF(Sheet1!C373&lt;&gt;"","&lt;20",IF(Sheet1!D373&lt;&gt;"","21-30",IF(Sheet1!E373&lt;&gt;"","31-40",(IF(Sheet1!F373&lt;&gt;"","41-50",IF(Sheet1!G373&lt;&gt;"","50+",""))))))</f>
        <v/>
      </c>
      <c r="D373" s="32" t="str">
        <f>IF(Sheet1!H373&lt;&gt;"","Latino",IF(Sheet1!I373&lt;&gt;"", "White", IF(Sheet1!J373&lt;&gt;"", "Asian", IF(Sheet1!K373&lt;&gt;"", "African-American",IF(Sheet1!L373&lt;&gt;"", "Other","")))))</f>
        <v/>
      </c>
      <c r="E373" s="32" t="str">
        <f>IF(Sheet1!M373="N","No",IF(Sheet1!M373="Y","Yes",""))</f>
        <v/>
      </c>
      <c r="F373" s="32" t="str">
        <f>IF(Sheet1!N373&lt;&gt;"","Primary",IF(Sheet1!O373&lt;&gt;"","Middle",IF(Sheet1!P373&lt;&gt;"","Some HS",IF(Sheet1!Q373&lt;&gt;"","HS Diploma",IF(Sheet1!R373&lt;&gt;"","Some College",IF(Sheet1!S373&lt;&gt;"","College Diploma",""))))))</f>
        <v/>
      </c>
      <c r="G373" s="32" t="str">
        <f>IF(Sheet1!U373&lt;&gt;"", "&lt;5", IF(Sheet1!V373&lt;&gt;"", "5-19", IF(Sheet1!W373&lt;&gt;"", "20-40", IF(Sheet1!X373&lt;&gt;"", "&gt;40",""))))</f>
        <v/>
      </c>
      <c r="H373" s="32" t="str">
        <f>IF(Sheet1!Y373&lt;&gt;"", "Parents", IF(Sheet1!Z373&lt;&gt;"", "Illegal Activity", IF(Sheet1!AA373&lt;&gt;"", "Gov't Support", IF(Sheet1!AB373&lt;&gt;"", "Other",""))))</f>
        <v/>
      </c>
      <c r="I373" s="32" t="str">
        <f>IF(Sheet1!AC373="Y", "Yes", IF(Sheet1!AC373="N", "No", ""))</f>
        <v/>
      </c>
      <c r="J373" s="32" t="str">
        <f>IF(Sheet1!AD373="N", "0", IF(Sheet1!AE373&lt;&gt;"", "1", IF(Sheet1!AF373&lt;&gt;"", "2-3", IF(Sheet1!AG373&lt;&gt;"", "4-6", IF(Sheet1!AH373&lt;&gt;"", "7+","")))))</f>
        <v/>
      </c>
      <c r="K373" s="32" t="str">
        <f>IF(Sheet1!AI373&lt;&gt;"", "English", IF(Sheet1!AJ373&lt;&gt;"", "Spanish", IF(Sheet1!AK373&lt;&gt;"", "Other","")))</f>
        <v/>
      </c>
      <c r="L373" s="32" t="str">
        <f>IF(Sheet1!AL373&lt;&gt;"","&lt;$20,000",IF(Sheet1!AM373&lt;&gt;"","$20-49K",IF(Sheet1!AN373&lt;&gt;"","$50-100K",IF(Sheet1!AO373&lt;&gt;"","&gt;$100K",""))))</f>
        <v/>
      </c>
      <c r="M373" s="32" t="str">
        <f>IF(Sheet1!AP373="Y", "Yes", IF(Sheet1!AP373="N", "No",""))</f>
        <v/>
      </c>
      <c r="N373" s="51" t="str">
        <f>IF(Sheet1!AQ373="Y", "Yes", IF(Sheet1!AQ373="N", "No",""))</f>
        <v/>
      </c>
      <c r="O373" s="45" t="str">
        <f>IF(Sheet1!AR373="N", 0, IF(Sheet1!AS373&lt;&gt;"", Sheet1!AS373, ""))</f>
        <v/>
      </c>
      <c r="P373" s="45" t="str">
        <f>IF(Sheet1!AT373&lt;&gt;"", "Never", IF(Sheet1!AU373&lt;&gt;"", "Sometimes", IF(Sheet1!AV373&lt;&gt;"", "Often", IF(Sheet1!AW373&lt;&gt;"", "Always",""))))</f>
        <v/>
      </c>
      <c r="Q373" s="45" t="str">
        <f>IF(Sheet1!AX373="Y", "Yes", IF(Sheet1!AX373="N", "No",""))</f>
        <v/>
      </c>
      <c r="R373" s="45" t="str">
        <f>IF(Sheet1!AY373="Y", IF(Sheet1!AZ373&lt;&gt;"", Sheet1!AZ373-Sheet1!DK373+Sheet1!DL373, ""),"")</f>
        <v/>
      </c>
      <c r="S373" s="45" t="str">
        <f>IF(Sheet1!BA373="Y", IF(Sheet1!BB373&lt;&gt;"", Sheet1!BB373-Sheet1!DK373+Sheet1!DL373, ""),"")</f>
        <v/>
      </c>
      <c r="T373" s="45" t="str">
        <f>IF(Sheet1!BC373="Y", IF(Sheet1!BD373&lt;&gt;"", Sheet1!BD373-Sheet1!DK373+Sheet1!DL373, ""),"")</f>
        <v/>
      </c>
      <c r="U373" s="45" t="str">
        <f>IF(Sheet1!BE373="Y", IF(Sheet1!BF373&lt;&gt;"", Sheet1!BF373-Sheet1!DK373+Sheet1!DL373, ""),"")</f>
        <v/>
      </c>
      <c r="V373" s="45" t="str">
        <f>IF(Sheet1!BG373&lt;&gt;"", Sheet1!BG373,"")</f>
        <v/>
      </c>
      <c r="W373" s="45" t="str">
        <f>IF(Sheet1!BH373&lt;&gt;"", Sheet1!BH373,"")</f>
        <v/>
      </c>
      <c r="X373" s="45" t="str">
        <f>IF(Sheet1!BI373&lt;&gt;"", Sheet1!BI373,"")</f>
        <v/>
      </c>
      <c r="Y373" s="45" t="str">
        <f>IF(Sheet1!BJ373="N", 0, IF(Sheet1!BK373&lt;&gt;"", Sheet1!BK373,""))</f>
        <v/>
      </c>
      <c r="Z373" s="45" t="str">
        <f>IF(Sheet1!BK373="N", 0, IF(Sheet1!BL373&lt;&gt;"", Sheet1!BL373,""))</f>
        <v/>
      </c>
      <c r="AA373" s="45" t="str">
        <f>IF(Sheet1!BN373&lt;&gt;"", Sheet1!BN373, "")</f>
        <v/>
      </c>
      <c r="AB373" s="45" t="str">
        <f>IF(Sheet1!BO373="Y", "Yes", IF(Sheet1!BO373="N", "No", IF(Sheet1!BO373="NA", "NA","")))</f>
        <v/>
      </c>
      <c r="AC373" s="45" t="str">
        <f>IF(Sheet1!BO373="N", "No", IF(Sheet1!BO373="NA", "No kids", IF(Sheet1!BP373="Y", "Enough", IF(Sheet1!BP373="N", "Not enough", ""))))</f>
        <v/>
      </c>
      <c r="AD373" s="45" t="str">
        <f>IF(Sheet1!BQ373="Y", "Yes", IF(Sheet1!BQ373="N", "No",""))</f>
        <v/>
      </c>
      <c r="AE373" s="45" t="str">
        <f>IF(Sheet1!BR373&lt;&gt;"", Sheet1!BR373, "")</f>
        <v/>
      </c>
      <c r="AF373" s="45" t="str">
        <f>IF(Sheet1!BS373&lt;&gt;"", "Yes", IF(Sheet1!BT373&lt;&gt;"", "No", IF(Sheet1!BU373&lt;&gt;"", "No surviving parent", IF(Sheet1!BV373&lt;&gt;"", "Don't know",""))))</f>
        <v/>
      </c>
      <c r="AG373" s="45" t="str">
        <f>IF(Sheet1!BW373&lt;&gt;"", "Yes", IF(Sheet1!BX373&lt;&gt;"", "No", IF(Sheet1!BY373&lt;&gt;"", "No surviving parent", IF(Sheet1!BZ373&lt;&gt;"", "Don't know",""))))</f>
        <v/>
      </c>
      <c r="AH373" s="45" t="str">
        <f>IF(Sheet1!CA373&lt;&gt;"", "Yes","")</f>
        <v/>
      </c>
      <c r="AI373" s="45" t="str">
        <f>IF(Sheet1!CB373&lt;&gt;"", "Yes","")</f>
        <v/>
      </c>
      <c r="AJ373" s="45" t="str">
        <f>IF(Sheet1!CC373&lt;&gt;"", "Yes","")</f>
        <v/>
      </c>
      <c r="AK373" s="45" t="str">
        <f>IF(Sheet1!CD373&lt;&gt;"", "Yes","")</f>
        <v/>
      </c>
      <c r="AL373" s="45" t="str">
        <f>IF(Sheet1!CE373&lt;&gt;"", "Yes","")</f>
        <v/>
      </c>
      <c r="AM373" s="45" t="str">
        <f>IF(Sheet1!CF373&lt;&gt;"", Sheet1!CF373, "")</f>
        <v/>
      </c>
      <c r="AN373" s="45" t="str">
        <f>IF(Sheet1!CG373="Y", "Yes", IF(Sheet1!CG373="N", "No",""))</f>
        <v/>
      </c>
      <c r="AO373" s="45" t="str">
        <f>IF(Sheet1!CH373&lt;&gt;"", Sheet1!CH373, "")</f>
        <v/>
      </c>
      <c r="AP373" s="45" t="str">
        <f>IF(Sheet1!CI373&lt;&gt;"", "No family support", IF(Sheet1!CJ373&lt;&gt;"", "A little family support", IF(Sheet1!CK373&lt;&gt;"", "A lot of family support","")))</f>
        <v/>
      </c>
      <c r="AQ373" s="45" t="str">
        <f>IF(Sheet1!CL373&lt;&gt;"", Sheet1!CL373, "")</f>
        <v/>
      </c>
      <c r="AR373" s="45" t="str">
        <f>IF(Sheet1!CM373="Y", "Yes", IF(Sheet1!CM373="N", "No",""))</f>
        <v/>
      </c>
      <c r="AS373" s="45" t="str">
        <f>IF(Sheet1!CN373&lt;&gt;"", "Boys and Girls Club was supportive", "")</f>
        <v/>
      </c>
      <c r="AT373" s="45" t="str">
        <f>IF(Sheet1!CO373&lt;&gt;"", "Supported by Reach program", "")</f>
        <v/>
      </c>
      <c r="AU373" s="45" t="str">
        <f>IF(Sheet1!CP373&lt;&gt;"", "Supported by Girls Inc", "")</f>
        <v/>
      </c>
      <c r="AV373" s="45" t="str">
        <f>IF(Sheet1!CQ373&lt;&gt;"", "Supported by sports teams", "")</f>
        <v/>
      </c>
      <c r="AW373" s="45" t="str">
        <f>IF(Sheet1!CR373&lt;&gt;"", "Supported by other groups", "")</f>
        <v/>
      </c>
      <c r="AX373" s="45" t="str">
        <f>IF(Sheet1!CS373&lt;&gt;"", Sheet1!CS373, "")</f>
        <v/>
      </c>
      <c r="AY373" s="45" t="str">
        <f>IF(Sheet1!CT373="Y", "Yes", IF(Sheet1!CT373="N", "No", ""))</f>
        <v/>
      </c>
      <c r="AZ373" s="45" t="str">
        <f>IF(Sheet1!CU373="Y", "Yes", IF(Sheet1!CU373="N", "No", ""))</f>
        <v/>
      </c>
      <c r="BA373" s="45" t="str">
        <f>IF(Sheet1!CV373&lt;&gt;"", "Yes", "")</f>
        <v/>
      </c>
      <c r="BB373" s="45" t="str">
        <f>IF(Sheet1!CW373&lt;&gt;"", "Yes", "")</f>
        <v/>
      </c>
      <c r="BC373" s="45" t="str">
        <f>IF(Sheet1!CX373&lt;&gt;"", "Yes", "")</f>
        <v/>
      </c>
      <c r="BD373" s="45" t="str">
        <f>IF(Sheet1!CY373&lt;&gt;"", "Yes", "")</f>
        <v/>
      </c>
      <c r="BE373" s="45" t="str">
        <f>IF(Sheet1!CZ373="N", "Didn't see one", IF(Sheet1!CZ373="Y", IF(Sheet1!DA373="Y", "It helped", IF(Sheet1!DA373="N", "It didn't help", "")), ""))</f>
        <v/>
      </c>
      <c r="BF373" s="45" t="str">
        <f>IF(Sheet1!DB373&lt;&gt;"", Sheet1!DB373, "")</f>
        <v/>
      </c>
      <c r="BG373" s="45" t="str">
        <f>IF(Sheet1!DC373="Y", "Yes", IF(Sheet1!DC373="N", "No", ""))</f>
        <v/>
      </c>
      <c r="BH373" s="45" t="str">
        <f>IF(Sheet1!DD373="Y", "Yes", IF(Sheet1!DD373="N", "No", ""))</f>
        <v/>
      </c>
      <c r="BI373" s="45" t="str">
        <f>IF(Sheet1!DE373&lt;&gt;"", "Before", IF(Sheet1!DF373&lt;&gt;"", "After", IF(Sheet1!DG373&lt;&gt;"", "Never in a gang","")))</f>
        <v/>
      </c>
      <c r="BJ373" s="45" t="str">
        <f>IF(Sheet1!DG373&lt;&gt;"", "", IF(Sheet1!DH373&lt;&gt;"", Sheet1!DH373, ""))</f>
        <v/>
      </c>
      <c r="BK373" s="45" t="str">
        <f>IF(Sheet1!DI373="Y", "Yes", IF(Sheet1!DI373="N", "No", ""))</f>
        <v/>
      </c>
      <c r="BL373" s="45" t="str">
        <f>IF(Sheet1!DI373="Y", IF(Sheet1!DJ373&lt;&gt;"", Sheet1!DJ373, ""), "")</f>
        <v/>
      </c>
      <c r="BM373" s="45" t="str">
        <f>IF(Sheet1!DL373&lt;&gt;"", Sheet1!DL373, "")</f>
        <v/>
      </c>
      <c r="BN373" s="45" t="str">
        <f>IF(Sheet1!DM373="Y", "Yes", IF(Sheet1!DM373="N", "No", ""))</f>
        <v/>
      </c>
    </row>
    <row r="374" spans="2:66">
      <c r="B374" s="32" t="str">
        <f>IF(Sheet1!B374="M","Male", IF(Sheet1!B374="F","Female",""))</f>
        <v/>
      </c>
      <c r="C374" s="32" t="str">
        <f>IF(Sheet1!C374&lt;&gt;"","&lt;20",IF(Sheet1!D374&lt;&gt;"","21-30",IF(Sheet1!E374&lt;&gt;"","31-40",(IF(Sheet1!F374&lt;&gt;"","41-50",IF(Sheet1!G374&lt;&gt;"","50+",""))))))</f>
        <v/>
      </c>
      <c r="D374" s="32" t="str">
        <f>IF(Sheet1!H374&lt;&gt;"","Latino",IF(Sheet1!I374&lt;&gt;"", "White", IF(Sheet1!J374&lt;&gt;"", "Asian", IF(Sheet1!K374&lt;&gt;"", "African-American",IF(Sheet1!L374&lt;&gt;"", "Other","")))))</f>
        <v/>
      </c>
      <c r="E374" s="32" t="str">
        <f>IF(Sheet1!M374="N","No",IF(Sheet1!M374="Y","Yes",""))</f>
        <v/>
      </c>
      <c r="F374" s="32" t="str">
        <f>IF(Sheet1!N374&lt;&gt;"","Primary",IF(Sheet1!O374&lt;&gt;"","Middle",IF(Sheet1!P374&lt;&gt;"","Some HS",IF(Sheet1!Q374&lt;&gt;"","HS Diploma",IF(Sheet1!R374&lt;&gt;"","Some College",IF(Sheet1!S374&lt;&gt;"","College Diploma",""))))))</f>
        <v/>
      </c>
      <c r="G374" s="32" t="str">
        <f>IF(Sheet1!U374&lt;&gt;"", "&lt;5", IF(Sheet1!V374&lt;&gt;"", "5-19", IF(Sheet1!W374&lt;&gt;"", "20-40", IF(Sheet1!X374&lt;&gt;"", "&gt;40",""))))</f>
        <v/>
      </c>
      <c r="H374" s="32" t="str">
        <f>IF(Sheet1!Y374&lt;&gt;"", "Parents", IF(Sheet1!Z374&lt;&gt;"", "Illegal Activity", IF(Sheet1!AA374&lt;&gt;"", "Gov't Support", IF(Sheet1!AB374&lt;&gt;"", "Other",""))))</f>
        <v/>
      </c>
      <c r="I374" s="32" t="str">
        <f>IF(Sheet1!AC374="Y", "Yes", IF(Sheet1!AC374="N", "No", ""))</f>
        <v/>
      </c>
      <c r="J374" s="32" t="str">
        <f>IF(Sheet1!AD374="N", "0", IF(Sheet1!AE374&lt;&gt;"", "1", IF(Sheet1!AF374&lt;&gt;"", "2-3", IF(Sheet1!AG374&lt;&gt;"", "4-6", IF(Sheet1!AH374&lt;&gt;"", "7+","")))))</f>
        <v/>
      </c>
      <c r="K374" s="32" t="str">
        <f>IF(Sheet1!AI374&lt;&gt;"", "English", IF(Sheet1!AJ374&lt;&gt;"", "Spanish", IF(Sheet1!AK374&lt;&gt;"", "Other","")))</f>
        <v/>
      </c>
      <c r="L374" s="32" t="str">
        <f>IF(Sheet1!AL374&lt;&gt;"","&lt;$20,000",IF(Sheet1!AM374&lt;&gt;"","$20-49K",IF(Sheet1!AN374&lt;&gt;"","$50-100K",IF(Sheet1!AO374&lt;&gt;"","&gt;$100K",""))))</f>
        <v/>
      </c>
      <c r="M374" s="32" t="str">
        <f>IF(Sheet1!AP374="Y", "Yes", IF(Sheet1!AP374="N", "No",""))</f>
        <v/>
      </c>
      <c r="N374" s="51" t="str">
        <f>IF(Sheet1!AQ374="Y", "Yes", IF(Sheet1!AQ374="N", "No",""))</f>
        <v/>
      </c>
      <c r="O374" s="45" t="str">
        <f>IF(Sheet1!AR374="N", 0, IF(Sheet1!AS374&lt;&gt;"", Sheet1!AS374, ""))</f>
        <v/>
      </c>
      <c r="P374" s="45" t="str">
        <f>IF(Sheet1!AT374&lt;&gt;"", "Never", IF(Sheet1!AU374&lt;&gt;"", "Sometimes", IF(Sheet1!AV374&lt;&gt;"", "Often", IF(Sheet1!AW374&lt;&gt;"", "Always",""))))</f>
        <v/>
      </c>
      <c r="Q374" s="45" t="str">
        <f>IF(Sheet1!AX374="Y", "Yes", IF(Sheet1!AX374="N", "No",""))</f>
        <v/>
      </c>
      <c r="R374" s="45" t="str">
        <f>IF(Sheet1!AY374="Y", IF(Sheet1!AZ374&lt;&gt;"", Sheet1!AZ374-Sheet1!DK374+Sheet1!DL374, ""),"")</f>
        <v/>
      </c>
      <c r="S374" s="45" t="str">
        <f>IF(Sheet1!BA374="Y", IF(Sheet1!BB374&lt;&gt;"", Sheet1!BB374-Sheet1!DK374+Sheet1!DL374, ""),"")</f>
        <v/>
      </c>
      <c r="T374" s="45" t="str">
        <f>IF(Sheet1!BC374="Y", IF(Sheet1!BD374&lt;&gt;"", Sheet1!BD374-Sheet1!DK374+Sheet1!DL374, ""),"")</f>
        <v/>
      </c>
      <c r="U374" s="45" t="str">
        <f>IF(Sheet1!BE374="Y", IF(Sheet1!BF374&lt;&gt;"", Sheet1!BF374-Sheet1!DK374+Sheet1!DL374, ""),"")</f>
        <v/>
      </c>
      <c r="V374" s="45" t="str">
        <f>IF(Sheet1!BG374&lt;&gt;"", Sheet1!BG374,"")</f>
        <v/>
      </c>
      <c r="W374" s="45" t="str">
        <f>IF(Sheet1!BH374&lt;&gt;"", Sheet1!BH374,"")</f>
        <v/>
      </c>
      <c r="X374" s="45" t="str">
        <f>IF(Sheet1!BI374&lt;&gt;"", Sheet1!BI374,"")</f>
        <v/>
      </c>
      <c r="Y374" s="45" t="str">
        <f>IF(Sheet1!BJ374="N", 0, IF(Sheet1!BK374&lt;&gt;"", Sheet1!BK374,""))</f>
        <v/>
      </c>
      <c r="Z374" s="45" t="str">
        <f>IF(Sheet1!BK374="N", 0, IF(Sheet1!BL374&lt;&gt;"", Sheet1!BL374,""))</f>
        <v/>
      </c>
      <c r="AA374" s="45" t="str">
        <f>IF(Sheet1!BN374&lt;&gt;"", Sheet1!BN374, "")</f>
        <v/>
      </c>
      <c r="AB374" s="45" t="str">
        <f>IF(Sheet1!BO374="Y", "Yes", IF(Sheet1!BO374="N", "No", IF(Sheet1!BO374="NA", "NA","")))</f>
        <v/>
      </c>
      <c r="AC374" s="45" t="str">
        <f>IF(Sheet1!BO374="N", "No", IF(Sheet1!BO374="NA", "No kids", IF(Sheet1!BP374="Y", "Enough", IF(Sheet1!BP374="N", "Not enough", ""))))</f>
        <v/>
      </c>
      <c r="AD374" s="45" t="str">
        <f>IF(Sheet1!BQ374="Y", "Yes", IF(Sheet1!BQ374="N", "No",""))</f>
        <v/>
      </c>
      <c r="AE374" s="45" t="str">
        <f>IF(Sheet1!BR374&lt;&gt;"", Sheet1!BR374, "")</f>
        <v/>
      </c>
      <c r="AF374" s="45" t="str">
        <f>IF(Sheet1!BS374&lt;&gt;"", "Yes", IF(Sheet1!BT374&lt;&gt;"", "No", IF(Sheet1!BU374&lt;&gt;"", "No surviving parent", IF(Sheet1!BV374&lt;&gt;"", "Don't know",""))))</f>
        <v/>
      </c>
      <c r="AG374" s="45" t="str">
        <f>IF(Sheet1!BW374&lt;&gt;"", "Yes", IF(Sheet1!BX374&lt;&gt;"", "No", IF(Sheet1!BY374&lt;&gt;"", "No surviving parent", IF(Sheet1!BZ374&lt;&gt;"", "Don't know",""))))</f>
        <v/>
      </c>
      <c r="AH374" s="45" t="str">
        <f>IF(Sheet1!CA374&lt;&gt;"", "Yes","")</f>
        <v/>
      </c>
      <c r="AI374" s="45" t="str">
        <f>IF(Sheet1!CB374&lt;&gt;"", "Yes","")</f>
        <v/>
      </c>
      <c r="AJ374" s="45" t="str">
        <f>IF(Sheet1!CC374&lt;&gt;"", "Yes","")</f>
        <v/>
      </c>
      <c r="AK374" s="45" t="str">
        <f>IF(Sheet1!CD374&lt;&gt;"", "Yes","")</f>
        <v/>
      </c>
      <c r="AL374" s="45" t="str">
        <f>IF(Sheet1!CE374&lt;&gt;"", "Yes","")</f>
        <v/>
      </c>
      <c r="AM374" s="45" t="str">
        <f>IF(Sheet1!CF374&lt;&gt;"", Sheet1!CF374, "")</f>
        <v/>
      </c>
      <c r="AN374" s="45" t="str">
        <f>IF(Sheet1!CG374="Y", "Yes", IF(Sheet1!CG374="N", "No",""))</f>
        <v/>
      </c>
      <c r="AO374" s="45" t="str">
        <f>IF(Sheet1!CH374&lt;&gt;"", Sheet1!CH374, "")</f>
        <v/>
      </c>
      <c r="AP374" s="45" t="str">
        <f>IF(Sheet1!CI374&lt;&gt;"", "No family support", IF(Sheet1!CJ374&lt;&gt;"", "A little family support", IF(Sheet1!CK374&lt;&gt;"", "A lot of family support","")))</f>
        <v/>
      </c>
      <c r="AQ374" s="45" t="str">
        <f>IF(Sheet1!CL374&lt;&gt;"", Sheet1!CL374, "")</f>
        <v/>
      </c>
      <c r="AR374" s="45" t="str">
        <f>IF(Sheet1!CM374="Y", "Yes", IF(Sheet1!CM374="N", "No",""))</f>
        <v/>
      </c>
      <c r="AS374" s="45" t="str">
        <f>IF(Sheet1!CN374&lt;&gt;"", "Boys and Girls Club was supportive", "")</f>
        <v/>
      </c>
      <c r="AT374" s="45" t="str">
        <f>IF(Sheet1!CO374&lt;&gt;"", "Supported by Reach program", "")</f>
        <v/>
      </c>
      <c r="AU374" s="45" t="str">
        <f>IF(Sheet1!CP374&lt;&gt;"", "Supported by Girls Inc", "")</f>
        <v/>
      </c>
      <c r="AV374" s="45" t="str">
        <f>IF(Sheet1!CQ374&lt;&gt;"", "Supported by sports teams", "")</f>
        <v/>
      </c>
      <c r="AW374" s="45" t="str">
        <f>IF(Sheet1!CR374&lt;&gt;"", "Supported by other groups", "")</f>
        <v/>
      </c>
      <c r="AX374" s="45" t="str">
        <f>IF(Sheet1!CS374&lt;&gt;"", Sheet1!CS374, "")</f>
        <v/>
      </c>
      <c r="AY374" s="45" t="str">
        <f>IF(Sheet1!CT374="Y", "Yes", IF(Sheet1!CT374="N", "No", ""))</f>
        <v/>
      </c>
      <c r="AZ374" s="45" t="str">
        <f>IF(Sheet1!CU374="Y", "Yes", IF(Sheet1!CU374="N", "No", ""))</f>
        <v/>
      </c>
      <c r="BA374" s="45" t="str">
        <f>IF(Sheet1!CV374&lt;&gt;"", "Yes", "")</f>
        <v/>
      </c>
      <c r="BB374" s="45" t="str">
        <f>IF(Sheet1!CW374&lt;&gt;"", "Yes", "")</f>
        <v/>
      </c>
      <c r="BC374" s="45" t="str">
        <f>IF(Sheet1!CX374&lt;&gt;"", "Yes", "")</f>
        <v/>
      </c>
      <c r="BD374" s="45" t="str">
        <f>IF(Sheet1!CY374&lt;&gt;"", "Yes", "")</f>
        <v/>
      </c>
      <c r="BE374" s="45" t="str">
        <f>IF(Sheet1!CZ374="N", "Didn't see one", IF(Sheet1!CZ374="Y", IF(Sheet1!DA374="Y", "It helped", IF(Sheet1!DA374="N", "It didn't help", "")), ""))</f>
        <v/>
      </c>
      <c r="BF374" s="45" t="str">
        <f>IF(Sheet1!DB374&lt;&gt;"", Sheet1!DB374, "")</f>
        <v/>
      </c>
      <c r="BG374" s="45" t="str">
        <f>IF(Sheet1!DC374="Y", "Yes", IF(Sheet1!DC374="N", "No", ""))</f>
        <v/>
      </c>
      <c r="BH374" s="45" t="str">
        <f>IF(Sheet1!DD374="Y", "Yes", IF(Sheet1!DD374="N", "No", ""))</f>
        <v/>
      </c>
      <c r="BI374" s="45" t="str">
        <f>IF(Sheet1!DE374&lt;&gt;"", "Before", IF(Sheet1!DF374&lt;&gt;"", "After", IF(Sheet1!DG374&lt;&gt;"", "Never in a gang","")))</f>
        <v/>
      </c>
      <c r="BJ374" s="45" t="str">
        <f>IF(Sheet1!DG374&lt;&gt;"", "", IF(Sheet1!DH374&lt;&gt;"", Sheet1!DH374, ""))</f>
        <v/>
      </c>
      <c r="BK374" s="45" t="str">
        <f>IF(Sheet1!DI374="Y", "Yes", IF(Sheet1!DI374="N", "No", ""))</f>
        <v/>
      </c>
      <c r="BL374" s="45" t="str">
        <f>IF(Sheet1!DI374="Y", IF(Sheet1!DJ374&lt;&gt;"", Sheet1!DJ374, ""), "")</f>
        <v/>
      </c>
      <c r="BM374" s="45" t="str">
        <f>IF(Sheet1!DL374&lt;&gt;"", Sheet1!DL374, "")</f>
        <v/>
      </c>
      <c r="BN374" s="45" t="str">
        <f>IF(Sheet1!DM374="Y", "Yes", IF(Sheet1!DM374="N", "No", ""))</f>
        <v/>
      </c>
    </row>
    <row r="375" spans="2:66">
      <c r="B375" s="32" t="str">
        <f>IF(Sheet1!B375="M","Male", IF(Sheet1!B375="F","Female",""))</f>
        <v/>
      </c>
      <c r="C375" s="32" t="str">
        <f>IF(Sheet1!C375&lt;&gt;"","&lt;20",IF(Sheet1!D375&lt;&gt;"","21-30",IF(Sheet1!E375&lt;&gt;"","31-40",(IF(Sheet1!F375&lt;&gt;"","41-50",IF(Sheet1!G375&lt;&gt;"","50+",""))))))</f>
        <v/>
      </c>
      <c r="D375" s="32" t="str">
        <f>IF(Sheet1!H375&lt;&gt;"","Latino",IF(Sheet1!I375&lt;&gt;"", "White", IF(Sheet1!J375&lt;&gt;"", "Asian", IF(Sheet1!K375&lt;&gt;"", "African-American",IF(Sheet1!L375&lt;&gt;"", "Other","")))))</f>
        <v/>
      </c>
      <c r="E375" s="32" t="str">
        <f>IF(Sheet1!M375="N","No",IF(Sheet1!M375="Y","Yes",""))</f>
        <v/>
      </c>
      <c r="F375" s="32" t="str">
        <f>IF(Sheet1!N375&lt;&gt;"","Primary",IF(Sheet1!O375&lt;&gt;"","Middle",IF(Sheet1!P375&lt;&gt;"","Some HS",IF(Sheet1!Q375&lt;&gt;"","HS Diploma",IF(Sheet1!R375&lt;&gt;"","Some College",IF(Sheet1!S375&lt;&gt;"","College Diploma",""))))))</f>
        <v/>
      </c>
      <c r="G375" s="32" t="str">
        <f>IF(Sheet1!U375&lt;&gt;"", "&lt;5", IF(Sheet1!V375&lt;&gt;"", "5-19", IF(Sheet1!W375&lt;&gt;"", "20-40", IF(Sheet1!X375&lt;&gt;"", "&gt;40",""))))</f>
        <v/>
      </c>
      <c r="H375" s="32" t="str">
        <f>IF(Sheet1!Y375&lt;&gt;"", "Parents", IF(Sheet1!Z375&lt;&gt;"", "Illegal Activity", IF(Sheet1!AA375&lt;&gt;"", "Gov't Support", IF(Sheet1!AB375&lt;&gt;"", "Other",""))))</f>
        <v/>
      </c>
      <c r="I375" s="32" t="str">
        <f>IF(Sheet1!AC375="Y", "Yes", IF(Sheet1!AC375="N", "No", ""))</f>
        <v/>
      </c>
      <c r="J375" s="32" t="str">
        <f>IF(Sheet1!AD375="N", "0", IF(Sheet1!AE375&lt;&gt;"", "1", IF(Sheet1!AF375&lt;&gt;"", "2-3", IF(Sheet1!AG375&lt;&gt;"", "4-6", IF(Sheet1!AH375&lt;&gt;"", "7+","")))))</f>
        <v/>
      </c>
      <c r="K375" s="32" t="str">
        <f>IF(Sheet1!AI375&lt;&gt;"", "English", IF(Sheet1!AJ375&lt;&gt;"", "Spanish", IF(Sheet1!AK375&lt;&gt;"", "Other","")))</f>
        <v/>
      </c>
      <c r="L375" s="32" t="str">
        <f>IF(Sheet1!AL375&lt;&gt;"","&lt;$20,000",IF(Sheet1!AM375&lt;&gt;"","$20-49K",IF(Sheet1!AN375&lt;&gt;"","$50-100K",IF(Sheet1!AO375&lt;&gt;"","&gt;$100K",""))))</f>
        <v/>
      </c>
      <c r="M375" s="32" t="str">
        <f>IF(Sheet1!AP375="Y", "Yes", IF(Sheet1!AP375="N", "No",""))</f>
        <v/>
      </c>
      <c r="N375" s="51" t="str">
        <f>IF(Sheet1!AQ375="Y", "Yes", IF(Sheet1!AQ375="N", "No",""))</f>
        <v/>
      </c>
      <c r="O375" s="45" t="str">
        <f>IF(Sheet1!AR375="N", 0, IF(Sheet1!AS375&lt;&gt;"", Sheet1!AS375, ""))</f>
        <v/>
      </c>
      <c r="P375" s="45" t="str">
        <f>IF(Sheet1!AT375&lt;&gt;"", "Never", IF(Sheet1!AU375&lt;&gt;"", "Sometimes", IF(Sheet1!AV375&lt;&gt;"", "Often", IF(Sheet1!AW375&lt;&gt;"", "Always",""))))</f>
        <v/>
      </c>
      <c r="Q375" s="45" t="str">
        <f>IF(Sheet1!AX375="Y", "Yes", IF(Sheet1!AX375="N", "No",""))</f>
        <v/>
      </c>
      <c r="R375" s="45" t="str">
        <f>IF(Sheet1!AY375="Y", IF(Sheet1!AZ375&lt;&gt;"", Sheet1!AZ375-Sheet1!DK375+Sheet1!DL375, ""),"")</f>
        <v/>
      </c>
      <c r="S375" s="45" t="str">
        <f>IF(Sheet1!BA375="Y", IF(Sheet1!BB375&lt;&gt;"", Sheet1!BB375-Sheet1!DK375+Sheet1!DL375, ""),"")</f>
        <v/>
      </c>
      <c r="T375" s="45" t="str">
        <f>IF(Sheet1!BC375="Y", IF(Sheet1!BD375&lt;&gt;"", Sheet1!BD375-Sheet1!DK375+Sheet1!DL375, ""),"")</f>
        <v/>
      </c>
      <c r="U375" s="45" t="str">
        <f>IF(Sheet1!BE375="Y", IF(Sheet1!BF375&lt;&gt;"", Sheet1!BF375-Sheet1!DK375+Sheet1!DL375, ""),"")</f>
        <v/>
      </c>
      <c r="V375" s="45" t="str">
        <f>IF(Sheet1!BG375&lt;&gt;"", Sheet1!BG375,"")</f>
        <v/>
      </c>
      <c r="W375" s="45" t="str">
        <f>IF(Sheet1!BH375&lt;&gt;"", Sheet1!BH375,"")</f>
        <v/>
      </c>
      <c r="X375" s="45" t="str">
        <f>IF(Sheet1!BI375&lt;&gt;"", Sheet1!BI375,"")</f>
        <v/>
      </c>
      <c r="Y375" s="45" t="str">
        <f>IF(Sheet1!BJ375="N", 0, IF(Sheet1!BK375&lt;&gt;"", Sheet1!BK375,""))</f>
        <v/>
      </c>
      <c r="Z375" s="45" t="str">
        <f>IF(Sheet1!BK375="N", 0, IF(Sheet1!BL375&lt;&gt;"", Sheet1!BL375,""))</f>
        <v/>
      </c>
      <c r="AA375" s="45" t="str">
        <f>IF(Sheet1!BN375&lt;&gt;"", Sheet1!BN375, "")</f>
        <v/>
      </c>
      <c r="AB375" s="45" t="str">
        <f>IF(Sheet1!BO375="Y", "Yes", IF(Sheet1!BO375="N", "No", IF(Sheet1!BO375="NA", "NA","")))</f>
        <v/>
      </c>
      <c r="AC375" s="45" t="str">
        <f>IF(Sheet1!BO375="N", "No", IF(Sheet1!BO375="NA", "No kids", IF(Sheet1!BP375="Y", "Enough", IF(Sheet1!BP375="N", "Not enough", ""))))</f>
        <v/>
      </c>
      <c r="AD375" s="45" t="str">
        <f>IF(Sheet1!BQ375="Y", "Yes", IF(Sheet1!BQ375="N", "No",""))</f>
        <v/>
      </c>
      <c r="AE375" s="45" t="str">
        <f>IF(Sheet1!BR375&lt;&gt;"", Sheet1!BR375, "")</f>
        <v/>
      </c>
      <c r="AF375" s="45" t="str">
        <f>IF(Sheet1!BS375&lt;&gt;"", "Yes", IF(Sheet1!BT375&lt;&gt;"", "No", IF(Sheet1!BU375&lt;&gt;"", "No surviving parent", IF(Sheet1!BV375&lt;&gt;"", "Don't know",""))))</f>
        <v/>
      </c>
      <c r="AG375" s="45" t="str">
        <f>IF(Sheet1!BW375&lt;&gt;"", "Yes", IF(Sheet1!BX375&lt;&gt;"", "No", IF(Sheet1!BY375&lt;&gt;"", "No surviving parent", IF(Sheet1!BZ375&lt;&gt;"", "Don't know",""))))</f>
        <v/>
      </c>
      <c r="AH375" s="45" t="str">
        <f>IF(Sheet1!CA375&lt;&gt;"", "Yes","")</f>
        <v/>
      </c>
      <c r="AI375" s="45" t="str">
        <f>IF(Sheet1!CB375&lt;&gt;"", "Yes","")</f>
        <v/>
      </c>
      <c r="AJ375" s="45" t="str">
        <f>IF(Sheet1!CC375&lt;&gt;"", "Yes","")</f>
        <v/>
      </c>
      <c r="AK375" s="45" t="str">
        <f>IF(Sheet1!CD375&lt;&gt;"", "Yes","")</f>
        <v/>
      </c>
      <c r="AL375" s="45" t="str">
        <f>IF(Sheet1!CE375&lt;&gt;"", "Yes","")</f>
        <v/>
      </c>
      <c r="AM375" s="45" t="str">
        <f>IF(Sheet1!CF375&lt;&gt;"", Sheet1!CF375, "")</f>
        <v/>
      </c>
      <c r="AN375" s="45" t="str">
        <f>IF(Sheet1!CG375="Y", "Yes", IF(Sheet1!CG375="N", "No",""))</f>
        <v/>
      </c>
      <c r="AO375" s="45" t="str">
        <f>IF(Sheet1!CH375&lt;&gt;"", Sheet1!CH375, "")</f>
        <v/>
      </c>
      <c r="AP375" s="45" t="str">
        <f>IF(Sheet1!CI375&lt;&gt;"", "No family support", IF(Sheet1!CJ375&lt;&gt;"", "A little family support", IF(Sheet1!CK375&lt;&gt;"", "A lot of family support","")))</f>
        <v/>
      </c>
      <c r="AQ375" s="45" t="str">
        <f>IF(Sheet1!CL375&lt;&gt;"", Sheet1!CL375, "")</f>
        <v/>
      </c>
      <c r="AR375" s="45" t="str">
        <f>IF(Sheet1!CM375="Y", "Yes", IF(Sheet1!CM375="N", "No",""))</f>
        <v/>
      </c>
      <c r="AS375" s="45" t="str">
        <f>IF(Sheet1!CN375&lt;&gt;"", "Boys and Girls Club was supportive", "")</f>
        <v/>
      </c>
      <c r="AT375" s="45" t="str">
        <f>IF(Sheet1!CO375&lt;&gt;"", "Supported by Reach program", "")</f>
        <v/>
      </c>
      <c r="AU375" s="45" t="str">
        <f>IF(Sheet1!CP375&lt;&gt;"", "Supported by Girls Inc", "")</f>
        <v/>
      </c>
      <c r="AV375" s="45" t="str">
        <f>IF(Sheet1!CQ375&lt;&gt;"", "Supported by sports teams", "")</f>
        <v/>
      </c>
      <c r="AW375" s="45" t="str">
        <f>IF(Sheet1!CR375&lt;&gt;"", "Supported by other groups", "")</f>
        <v/>
      </c>
      <c r="AX375" s="45" t="str">
        <f>IF(Sheet1!CS375&lt;&gt;"", Sheet1!CS375, "")</f>
        <v/>
      </c>
      <c r="AY375" s="45" t="str">
        <f>IF(Sheet1!CT375="Y", "Yes", IF(Sheet1!CT375="N", "No", ""))</f>
        <v/>
      </c>
      <c r="AZ375" s="45" t="str">
        <f>IF(Sheet1!CU375="Y", "Yes", IF(Sheet1!CU375="N", "No", ""))</f>
        <v/>
      </c>
      <c r="BA375" s="45" t="str">
        <f>IF(Sheet1!CV375&lt;&gt;"", "Yes", "")</f>
        <v/>
      </c>
      <c r="BB375" s="45" t="str">
        <f>IF(Sheet1!CW375&lt;&gt;"", "Yes", "")</f>
        <v/>
      </c>
      <c r="BC375" s="45" t="str">
        <f>IF(Sheet1!CX375&lt;&gt;"", "Yes", "")</f>
        <v/>
      </c>
      <c r="BD375" s="45" t="str">
        <f>IF(Sheet1!CY375&lt;&gt;"", "Yes", "")</f>
        <v/>
      </c>
      <c r="BE375" s="45" t="str">
        <f>IF(Sheet1!CZ375="N", "Didn't see one", IF(Sheet1!CZ375="Y", IF(Sheet1!DA375="Y", "It helped", IF(Sheet1!DA375="N", "It didn't help", "")), ""))</f>
        <v/>
      </c>
      <c r="BF375" s="45" t="str">
        <f>IF(Sheet1!DB375&lt;&gt;"", Sheet1!DB375, "")</f>
        <v/>
      </c>
      <c r="BG375" s="45" t="str">
        <f>IF(Sheet1!DC375="Y", "Yes", IF(Sheet1!DC375="N", "No", ""))</f>
        <v/>
      </c>
      <c r="BH375" s="45" t="str">
        <f>IF(Sheet1!DD375="Y", "Yes", IF(Sheet1!DD375="N", "No", ""))</f>
        <v/>
      </c>
      <c r="BI375" s="45" t="str">
        <f>IF(Sheet1!DE375&lt;&gt;"", "Before", IF(Sheet1!DF375&lt;&gt;"", "After", IF(Sheet1!DG375&lt;&gt;"", "Never in a gang","")))</f>
        <v/>
      </c>
      <c r="BJ375" s="45" t="str">
        <f>IF(Sheet1!DG375&lt;&gt;"", "", IF(Sheet1!DH375&lt;&gt;"", Sheet1!DH375, ""))</f>
        <v/>
      </c>
      <c r="BK375" s="45" t="str">
        <f>IF(Sheet1!DI375="Y", "Yes", IF(Sheet1!DI375="N", "No", ""))</f>
        <v/>
      </c>
      <c r="BL375" s="45" t="str">
        <f>IF(Sheet1!DI375="Y", IF(Sheet1!DJ375&lt;&gt;"", Sheet1!DJ375, ""), "")</f>
        <v/>
      </c>
      <c r="BM375" s="45" t="str">
        <f>IF(Sheet1!DL375&lt;&gt;"", Sheet1!DL375, "")</f>
        <v/>
      </c>
      <c r="BN375" s="45" t="str">
        <f>IF(Sheet1!DM375="Y", "Yes", IF(Sheet1!DM375="N", "No", ""))</f>
        <v/>
      </c>
    </row>
    <row r="376" spans="2:66">
      <c r="B376" s="32" t="str">
        <f>IF(Sheet1!B376="M","Male", IF(Sheet1!B376="F","Female",""))</f>
        <v/>
      </c>
      <c r="C376" s="32" t="str">
        <f>IF(Sheet1!C376&lt;&gt;"","&lt;20",IF(Sheet1!D376&lt;&gt;"","21-30",IF(Sheet1!E376&lt;&gt;"","31-40",(IF(Sheet1!F376&lt;&gt;"","41-50",IF(Sheet1!G376&lt;&gt;"","50+",""))))))</f>
        <v/>
      </c>
      <c r="D376" s="32" t="str">
        <f>IF(Sheet1!H376&lt;&gt;"","Latino",IF(Sheet1!I376&lt;&gt;"", "White", IF(Sheet1!J376&lt;&gt;"", "Asian", IF(Sheet1!K376&lt;&gt;"", "African-American",IF(Sheet1!L376&lt;&gt;"", "Other","")))))</f>
        <v/>
      </c>
      <c r="E376" s="32" t="str">
        <f>IF(Sheet1!M376="N","No",IF(Sheet1!M376="Y","Yes",""))</f>
        <v/>
      </c>
      <c r="F376" s="32" t="str">
        <f>IF(Sheet1!N376&lt;&gt;"","Primary",IF(Sheet1!O376&lt;&gt;"","Middle",IF(Sheet1!P376&lt;&gt;"","Some HS",IF(Sheet1!Q376&lt;&gt;"","HS Diploma",IF(Sheet1!R376&lt;&gt;"","Some College",IF(Sheet1!S376&lt;&gt;"","College Diploma",""))))))</f>
        <v/>
      </c>
      <c r="G376" s="32" t="str">
        <f>IF(Sheet1!U376&lt;&gt;"", "&lt;5", IF(Sheet1!V376&lt;&gt;"", "5-19", IF(Sheet1!W376&lt;&gt;"", "20-40", IF(Sheet1!X376&lt;&gt;"", "&gt;40",""))))</f>
        <v/>
      </c>
      <c r="H376" s="32" t="str">
        <f>IF(Sheet1!Y376&lt;&gt;"", "Parents", IF(Sheet1!Z376&lt;&gt;"", "Illegal Activity", IF(Sheet1!AA376&lt;&gt;"", "Gov't Support", IF(Sheet1!AB376&lt;&gt;"", "Other",""))))</f>
        <v/>
      </c>
      <c r="I376" s="32" t="str">
        <f>IF(Sheet1!AC376="Y", "Yes", IF(Sheet1!AC376="N", "No", ""))</f>
        <v/>
      </c>
      <c r="J376" s="32" t="str">
        <f>IF(Sheet1!AD376="N", "0", IF(Sheet1!AE376&lt;&gt;"", "1", IF(Sheet1!AF376&lt;&gt;"", "2-3", IF(Sheet1!AG376&lt;&gt;"", "4-6", IF(Sheet1!AH376&lt;&gt;"", "7+","")))))</f>
        <v/>
      </c>
      <c r="K376" s="32" t="str">
        <f>IF(Sheet1!AI376&lt;&gt;"", "English", IF(Sheet1!AJ376&lt;&gt;"", "Spanish", IF(Sheet1!AK376&lt;&gt;"", "Other","")))</f>
        <v/>
      </c>
      <c r="L376" s="32" t="str">
        <f>IF(Sheet1!AL376&lt;&gt;"","&lt;$20,000",IF(Sheet1!AM376&lt;&gt;"","$20-49K",IF(Sheet1!AN376&lt;&gt;"","$50-100K",IF(Sheet1!AO376&lt;&gt;"","&gt;$100K",""))))</f>
        <v/>
      </c>
      <c r="M376" s="32" t="str">
        <f>IF(Sheet1!AP376="Y", "Yes", IF(Sheet1!AP376="N", "No",""))</f>
        <v/>
      </c>
      <c r="N376" s="51" t="str">
        <f>IF(Sheet1!AQ376="Y", "Yes", IF(Sheet1!AQ376="N", "No",""))</f>
        <v/>
      </c>
      <c r="O376" s="45" t="str">
        <f>IF(Sheet1!AR376="N", 0, IF(Sheet1!AS376&lt;&gt;"", Sheet1!AS376, ""))</f>
        <v/>
      </c>
      <c r="P376" s="45" t="str">
        <f>IF(Sheet1!AT376&lt;&gt;"", "Never", IF(Sheet1!AU376&lt;&gt;"", "Sometimes", IF(Sheet1!AV376&lt;&gt;"", "Often", IF(Sheet1!AW376&lt;&gt;"", "Always",""))))</f>
        <v/>
      </c>
      <c r="Q376" s="45" t="str">
        <f>IF(Sheet1!AX376="Y", "Yes", IF(Sheet1!AX376="N", "No",""))</f>
        <v/>
      </c>
      <c r="R376" s="45" t="str">
        <f>IF(Sheet1!AY376="Y", IF(Sheet1!AZ376&lt;&gt;"", Sheet1!AZ376-Sheet1!DK376+Sheet1!DL376, ""),"")</f>
        <v/>
      </c>
      <c r="S376" s="45" t="str">
        <f>IF(Sheet1!BA376="Y", IF(Sheet1!BB376&lt;&gt;"", Sheet1!BB376-Sheet1!DK376+Sheet1!DL376, ""),"")</f>
        <v/>
      </c>
      <c r="T376" s="45" t="str">
        <f>IF(Sheet1!BC376="Y", IF(Sheet1!BD376&lt;&gt;"", Sheet1!BD376-Sheet1!DK376+Sheet1!DL376, ""),"")</f>
        <v/>
      </c>
      <c r="U376" s="45" t="str">
        <f>IF(Sheet1!BE376="Y", IF(Sheet1!BF376&lt;&gt;"", Sheet1!BF376-Sheet1!DK376+Sheet1!DL376, ""),"")</f>
        <v/>
      </c>
      <c r="V376" s="45" t="str">
        <f>IF(Sheet1!BG376&lt;&gt;"", Sheet1!BG376,"")</f>
        <v/>
      </c>
      <c r="W376" s="45" t="str">
        <f>IF(Sheet1!BH376&lt;&gt;"", Sheet1!BH376,"")</f>
        <v/>
      </c>
      <c r="X376" s="45" t="str">
        <f>IF(Sheet1!BI376&lt;&gt;"", Sheet1!BI376,"")</f>
        <v/>
      </c>
      <c r="Y376" s="45" t="str">
        <f>IF(Sheet1!BJ376="N", 0, IF(Sheet1!BK376&lt;&gt;"", Sheet1!BK376,""))</f>
        <v/>
      </c>
      <c r="Z376" s="45" t="str">
        <f>IF(Sheet1!BK376="N", 0, IF(Sheet1!BL376&lt;&gt;"", Sheet1!BL376,""))</f>
        <v/>
      </c>
      <c r="AA376" s="45" t="str">
        <f>IF(Sheet1!BN376&lt;&gt;"", Sheet1!BN376, "")</f>
        <v/>
      </c>
      <c r="AB376" s="45" t="str">
        <f>IF(Sheet1!BO376="Y", "Yes", IF(Sheet1!BO376="N", "No", IF(Sheet1!BO376="NA", "NA","")))</f>
        <v/>
      </c>
      <c r="AC376" s="45" t="str">
        <f>IF(Sheet1!BO376="N", "No", IF(Sheet1!BO376="NA", "No kids", IF(Sheet1!BP376="Y", "Enough", IF(Sheet1!BP376="N", "Not enough", ""))))</f>
        <v/>
      </c>
      <c r="AD376" s="45" t="str">
        <f>IF(Sheet1!BQ376="Y", "Yes", IF(Sheet1!BQ376="N", "No",""))</f>
        <v/>
      </c>
      <c r="AE376" s="45" t="str">
        <f>IF(Sheet1!BR376&lt;&gt;"", Sheet1!BR376, "")</f>
        <v/>
      </c>
      <c r="AF376" s="45" t="str">
        <f>IF(Sheet1!BS376&lt;&gt;"", "Yes", IF(Sheet1!BT376&lt;&gt;"", "No", IF(Sheet1!BU376&lt;&gt;"", "No surviving parent", IF(Sheet1!BV376&lt;&gt;"", "Don't know",""))))</f>
        <v/>
      </c>
      <c r="AG376" s="45" t="str">
        <f>IF(Sheet1!BW376&lt;&gt;"", "Yes", IF(Sheet1!BX376&lt;&gt;"", "No", IF(Sheet1!BY376&lt;&gt;"", "No surviving parent", IF(Sheet1!BZ376&lt;&gt;"", "Don't know",""))))</f>
        <v/>
      </c>
      <c r="AH376" s="45" t="str">
        <f>IF(Sheet1!CA376&lt;&gt;"", "Yes","")</f>
        <v/>
      </c>
      <c r="AI376" s="45" t="str">
        <f>IF(Sheet1!CB376&lt;&gt;"", "Yes","")</f>
        <v/>
      </c>
      <c r="AJ376" s="45" t="str">
        <f>IF(Sheet1!CC376&lt;&gt;"", "Yes","")</f>
        <v/>
      </c>
      <c r="AK376" s="45" t="str">
        <f>IF(Sheet1!CD376&lt;&gt;"", "Yes","")</f>
        <v/>
      </c>
      <c r="AL376" s="45" t="str">
        <f>IF(Sheet1!CE376&lt;&gt;"", "Yes","")</f>
        <v/>
      </c>
      <c r="AM376" s="45" t="str">
        <f>IF(Sheet1!CF376&lt;&gt;"", Sheet1!CF376, "")</f>
        <v/>
      </c>
      <c r="AN376" s="45" t="str">
        <f>IF(Sheet1!CG376="Y", "Yes", IF(Sheet1!CG376="N", "No",""))</f>
        <v/>
      </c>
      <c r="AO376" s="45" t="str">
        <f>IF(Sheet1!CH376&lt;&gt;"", Sheet1!CH376, "")</f>
        <v/>
      </c>
      <c r="AP376" s="45" t="str">
        <f>IF(Sheet1!CI376&lt;&gt;"", "No family support", IF(Sheet1!CJ376&lt;&gt;"", "A little family support", IF(Sheet1!CK376&lt;&gt;"", "A lot of family support","")))</f>
        <v/>
      </c>
      <c r="AQ376" s="45" t="str">
        <f>IF(Sheet1!CL376&lt;&gt;"", Sheet1!CL376, "")</f>
        <v/>
      </c>
      <c r="AR376" s="45" t="str">
        <f>IF(Sheet1!CM376="Y", "Yes", IF(Sheet1!CM376="N", "No",""))</f>
        <v/>
      </c>
      <c r="AS376" s="45" t="str">
        <f>IF(Sheet1!CN376&lt;&gt;"", "Boys and Girls Club was supportive", "")</f>
        <v/>
      </c>
      <c r="AT376" s="45" t="str">
        <f>IF(Sheet1!CO376&lt;&gt;"", "Supported by Reach program", "")</f>
        <v/>
      </c>
      <c r="AU376" s="45" t="str">
        <f>IF(Sheet1!CP376&lt;&gt;"", "Supported by Girls Inc", "")</f>
        <v/>
      </c>
      <c r="AV376" s="45" t="str">
        <f>IF(Sheet1!CQ376&lt;&gt;"", "Supported by sports teams", "")</f>
        <v/>
      </c>
      <c r="AW376" s="45" t="str">
        <f>IF(Sheet1!CR376&lt;&gt;"", "Supported by other groups", "")</f>
        <v/>
      </c>
      <c r="AX376" s="45" t="str">
        <f>IF(Sheet1!CS376&lt;&gt;"", Sheet1!CS376, "")</f>
        <v/>
      </c>
      <c r="AY376" s="45" t="str">
        <f>IF(Sheet1!CT376="Y", "Yes", IF(Sheet1!CT376="N", "No", ""))</f>
        <v/>
      </c>
      <c r="AZ376" s="45" t="str">
        <f>IF(Sheet1!CU376="Y", "Yes", IF(Sheet1!CU376="N", "No", ""))</f>
        <v/>
      </c>
      <c r="BA376" s="45" t="str">
        <f>IF(Sheet1!CV376&lt;&gt;"", "Yes", "")</f>
        <v/>
      </c>
      <c r="BB376" s="45" t="str">
        <f>IF(Sheet1!CW376&lt;&gt;"", "Yes", "")</f>
        <v/>
      </c>
      <c r="BC376" s="45" t="str">
        <f>IF(Sheet1!CX376&lt;&gt;"", "Yes", "")</f>
        <v/>
      </c>
      <c r="BD376" s="45" t="str">
        <f>IF(Sheet1!CY376&lt;&gt;"", "Yes", "")</f>
        <v/>
      </c>
      <c r="BE376" s="45" t="str">
        <f>IF(Sheet1!CZ376="N", "Didn't see one", IF(Sheet1!CZ376="Y", IF(Sheet1!DA376="Y", "It helped", IF(Sheet1!DA376="N", "It didn't help", "")), ""))</f>
        <v/>
      </c>
      <c r="BF376" s="45" t="str">
        <f>IF(Sheet1!DB376&lt;&gt;"", Sheet1!DB376, "")</f>
        <v/>
      </c>
      <c r="BG376" s="45" t="str">
        <f>IF(Sheet1!DC376="Y", "Yes", IF(Sheet1!DC376="N", "No", ""))</f>
        <v/>
      </c>
      <c r="BH376" s="45" t="str">
        <f>IF(Sheet1!DD376="Y", "Yes", IF(Sheet1!DD376="N", "No", ""))</f>
        <v/>
      </c>
      <c r="BI376" s="45" t="str">
        <f>IF(Sheet1!DE376&lt;&gt;"", "Before", IF(Sheet1!DF376&lt;&gt;"", "After", IF(Sheet1!DG376&lt;&gt;"", "Never in a gang","")))</f>
        <v/>
      </c>
      <c r="BJ376" s="45" t="str">
        <f>IF(Sheet1!DG376&lt;&gt;"", "", IF(Sheet1!DH376&lt;&gt;"", Sheet1!DH376, ""))</f>
        <v/>
      </c>
      <c r="BK376" s="45" t="str">
        <f>IF(Sheet1!DI376="Y", "Yes", IF(Sheet1!DI376="N", "No", ""))</f>
        <v/>
      </c>
      <c r="BL376" s="45" t="str">
        <f>IF(Sheet1!DI376="Y", IF(Sheet1!DJ376&lt;&gt;"", Sheet1!DJ376, ""), "")</f>
        <v/>
      </c>
      <c r="BM376" s="45" t="str">
        <f>IF(Sheet1!DL376&lt;&gt;"", Sheet1!DL376, "")</f>
        <v/>
      </c>
      <c r="BN376" s="45" t="str">
        <f>IF(Sheet1!DM376="Y", "Yes", IF(Sheet1!DM376="N", "No", ""))</f>
        <v/>
      </c>
    </row>
    <row r="377" spans="2:66">
      <c r="B377" s="32" t="str">
        <f>IF(Sheet1!B377="M","Male", IF(Sheet1!B377="F","Female",""))</f>
        <v/>
      </c>
      <c r="C377" s="32" t="str">
        <f>IF(Sheet1!C377&lt;&gt;"","&lt;20",IF(Sheet1!D377&lt;&gt;"","21-30",IF(Sheet1!E377&lt;&gt;"","31-40",(IF(Sheet1!F377&lt;&gt;"","41-50",IF(Sheet1!G377&lt;&gt;"","50+",""))))))</f>
        <v/>
      </c>
      <c r="D377" s="32" t="str">
        <f>IF(Sheet1!H377&lt;&gt;"","Latino",IF(Sheet1!I377&lt;&gt;"", "White", IF(Sheet1!J377&lt;&gt;"", "Asian", IF(Sheet1!K377&lt;&gt;"", "African-American",IF(Sheet1!L377&lt;&gt;"", "Other","")))))</f>
        <v/>
      </c>
      <c r="E377" s="32" t="str">
        <f>IF(Sheet1!M377="N","No",IF(Sheet1!M377="Y","Yes",""))</f>
        <v/>
      </c>
      <c r="F377" s="32" t="str">
        <f>IF(Sheet1!N377&lt;&gt;"","Primary",IF(Sheet1!O377&lt;&gt;"","Middle",IF(Sheet1!P377&lt;&gt;"","Some HS",IF(Sheet1!Q377&lt;&gt;"","HS Diploma",IF(Sheet1!R377&lt;&gt;"","Some College",IF(Sheet1!S377&lt;&gt;"","College Diploma",""))))))</f>
        <v/>
      </c>
      <c r="G377" s="32" t="str">
        <f>IF(Sheet1!U377&lt;&gt;"", "&lt;5", IF(Sheet1!V377&lt;&gt;"", "5-19", IF(Sheet1!W377&lt;&gt;"", "20-40", IF(Sheet1!X377&lt;&gt;"", "&gt;40",""))))</f>
        <v/>
      </c>
      <c r="H377" s="32" t="str">
        <f>IF(Sheet1!Y377&lt;&gt;"", "Parents", IF(Sheet1!Z377&lt;&gt;"", "Illegal Activity", IF(Sheet1!AA377&lt;&gt;"", "Gov't Support", IF(Sheet1!AB377&lt;&gt;"", "Other",""))))</f>
        <v/>
      </c>
      <c r="I377" s="32" t="str">
        <f>IF(Sheet1!AC377="Y", "Yes", IF(Sheet1!AC377="N", "No", ""))</f>
        <v/>
      </c>
      <c r="J377" s="32" t="str">
        <f>IF(Sheet1!AD377="N", "0", IF(Sheet1!AE377&lt;&gt;"", "1", IF(Sheet1!AF377&lt;&gt;"", "2-3", IF(Sheet1!AG377&lt;&gt;"", "4-6", IF(Sheet1!AH377&lt;&gt;"", "7+","")))))</f>
        <v/>
      </c>
      <c r="K377" s="32" t="str">
        <f>IF(Sheet1!AI377&lt;&gt;"", "English", IF(Sheet1!AJ377&lt;&gt;"", "Spanish", IF(Sheet1!AK377&lt;&gt;"", "Other","")))</f>
        <v/>
      </c>
      <c r="L377" s="32" t="str">
        <f>IF(Sheet1!AL377&lt;&gt;"","&lt;$20,000",IF(Sheet1!AM377&lt;&gt;"","$20-49K",IF(Sheet1!AN377&lt;&gt;"","$50-100K",IF(Sheet1!AO377&lt;&gt;"","&gt;$100K",""))))</f>
        <v/>
      </c>
      <c r="M377" s="32" t="str">
        <f>IF(Sheet1!AP377="Y", "Yes", IF(Sheet1!AP377="N", "No",""))</f>
        <v/>
      </c>
      <c r="N377" s="51" t="str">
        <f>IF(Sheet1!AQ377="Y", "Yes", IF(Sheet1!AQ377="N", "No",""))</f>
        <v/>
      </c>
      <c r="O377" s="45" t="str">
        <f>IF(Sheet1!AR377="N", 0, IF(Sheet1!AS377&lt;&gt;"", Sheet1!AS377, ""))</f>
        <v/>
      </c>
      <c r="P377" s="45" t="str">
        <f>IF(Sheet1!AT377&lt;&gt;"", "Never", IF(Sheet1!AU377&lt;&gt;"", "Sometimes", IF(Sheet1!AV377&lt;&gt;"", "Often", IF(Sheet1!AW377&lt;&gt;"", "Always",""))))</f>
        <v/>
      </c>
      <c r="Q377" s="45" t="str">
        <f>IF(Sheet1!AX377="Y", "Yes", IF(Sheet1!AX377="N", "No",""))</f>
        <v/>
      </c>
      <c r="R377" s="45" t="str">
        <f>IF(Sheet1!AY377="Y", IF(Sheet1!AZ377&lt;&gt;"", Sheet1!AZ377-Sheet1!DK377+Sheet1!DL377, ""),"")</f>
        <v/>
      </c>
      <c r="S377" s="45" t="str">
        <f>IF(Sheet1!BA377="Y", IF(Sheet1!BB377&lt;&gt;"", Sheet1!BB377-Sheet1!DK377+Sheet1!DL377, ""),"")</f>
        <v/>
      </c>
      <c r="T377" s="45" t="str">
        <f>IF(Sheet1!BC377="Y", IF(Sheet1!BD377&lt;&gt;"", Sheet1!BD377-Sheet1!DK377+Sheet1!DL377, ""),"")</f>
        <v/>
      </c>
      <c r="U377" s="45" t="str">
        <f>IF(Sheet1!BE377="Y", IF(Sheet1!BF377&lt;&gt;"", Sheet1!BF377-Sheet1!DK377+Sheet1!DL377, ""),"")</f>
        <v/>
      </c>
      <c r="V377" s="45" t="str">
        <f>IF(Sheet1!BG377&lt;&gt;"", Sheet1!BG377,"")</f>
        <v/>
      </c>
      <c r="W377" s="45" t="str">
        <f>IF(Sheet1!BH377&lt;&gt;"", Sheet1!BH377,"")</f>
        <v/>
      </c>
      <c r="X377" s="45" t="str">
        <f>IF(Sheet1!BI377&lt;&gt;"", Sheet1!BI377,"")</f>
        <v/>
      </c>
      <c r="Y377" s="45" t="str">
        <f>IF(Sheet1!BJ377="N", 0, IF(Sheet1!BK377&lt;&gt;"", Sheet1!BK377,""))</f>
        <v/>
      </c>
      <c r="Z377" s="45" t="str">
        <f>IF(Sheet1!BK377="N", 0, IF(Sheet1!BL377&lt;&gt;"", Sheet1!BL377,""))</f>
        <v/>
      </c>
      <c r="AA377" s="45" t="str">
        <f>IF(Sheet1!BN377&lt;&gt;"", Sheet1!BN377, "")</f>
        <v/>
      </c>
      <c r="AB377" s="45" t="str">
        <f>IF(Sheet1!BO377="Y", "Yes", IF(Sheet1!BO377="N", "No", IF(Sheet1!BO377="NA", "NA","")))</f>
        <v/>
      </c>
      <c r="AC377" s="45" t="str">
        <f>IF(Sheet1!BO377="N", "No", IF(Sheet1!BO377="NA", "No kids", IF(Sheet1!BP377="Y", "Enough", IF(Sheet1!BP377="N", "Not enough", ""))))</f>
        <v/>
      </c>
      <c r="AD377" s="45" t="str">
        <f>IF(Sheet1!BQ377="Y", "Yes", IF(Sheet1!BQ377="N", "No",""))</f>
        <v/>
      </c>
      <c r="AE377" s="45" t="str">
        <f>IF(Sheet1!BR377&lt;&gt;"", Sheet1!BR377, "")</f>
        <v/>
      </c>
      <c r="AF377" s="45" t="str">
        <f>IF(Sheet1!BS377&lt;&gt;"", "Yes", IF(Sheet1!BT377&lt;&gt;"", "No", IF(Sheet1!BU377&lt;&gt;"", "No surviving parent", IF(Sheet1!BV377&lt;&gt;"", "Don't know",""))))</f>
        <v/>
      </c>
      <c r="AG377" s="45" t="str">
        <f>IF(Sheet1!BW377&lt;&gt;"", "Yes", IF(Sheet1!BX377&lt;&gt;"", "No", IF(Sheet1!BY377&lt;&gt;"", "No surviving parent", IF(Sheet1!BZ377&lt;&gt;"", "Don't know",""))))</f>
        <v/>
      </c>
      <c r="AH377" s="45" t="str">
        <f>IF(Sheet1!CA377&lt;&gt;"", "Yes","")</f>
        <v/>
      </c>
      <c r="AI377" s="45" t="str">
        <f>IF(Sheet1!CB377&lt;&gt;"", "Yes","")</f>
        <v/>
      </c>
      <c r="AJ377" s="45" t="str">
        <f>IF(Sheet1!CC377&lt;&gt;"", "Yes","")</f>
        <v/>
      </c>
      <c r="AK377" s="45" t="str">
        <f>IF(Sheet1!CD377&lt;&gt;"", "Yes","")</f>
        <v/>
      </c>
      <c r="AL377" s="45" t="str">
        <f>IF(Sheet1!CE377&lt;&gt;"", "Yes","")</f>
        <v/>
      </c>
      <c r="AM377" s="45" t="str">
        <f>IF(Sheet1!CF377&lt;&gt;"", Sheet1!CF377, "")</f>
        <v/>
      </c>
      <c r="AN377" s="45" t="str">
        <f>IF(Sheet1!CG377="Y", "Yes", IF(Sheet1!CG377="N", "No",""))</f>
        <v/>
      </c>
      <c r="AO377" s="45" t="str">
        <f>IF(Sheet1!CH377&lt;&gt;"", Sheet1!CH377, "")</f>
        <v/>
      </c>
      <c r="AP377" s="45" t="str">
        <f>IF(Sheet1!CI377&lt;&gt;"", "No family support", IF(Sheet1!CJ377&lt;&gt;"", "A little family support", IF(Sheet1!CK377&lt;&gt;"", "A lot of family support","")))</f>
        <v/>
      </c>
      <c r="AQ377" s="45" t="str">
        <f>IF(Sheet1!CL377&lt;&gt;"", Sheet1!CL377, "")</f>
        <v/>
      </c>
      <c r="AR377" s="45" t="str">
        <f>IF(Sheet1!CM377="Y", "Yes", IF(Sheet1!CM377="N", "No",""))</f>
        <v/>
      </c>
      <c r="AS377" s="45" t="str">
        <f>IF(Sheet1!CN377&lt;&gt;"", "Boys and Girls Club was supportive", "")</f>
        <v/>
      </c>
      <c r="AT377" s="45" t="str">
        <f>IF(Sheet1!CO377&lt;&gt;"", "Supported by Reach program", "")</f>
        <v/>
      </c>
      <c r="AU377" s="45" t="str">
        <f>IF(Sheet1!CP377&lt;&gt;"", "Supported by Girls Inc", "")</f>
        <v/>
      </c>
      <c r="AV377" s="45" t="str">
        <f>IF(Sheet1!CQ377&lt;&gt;"", "Supported by sports teams", "")</f>
        <v/>
      </c>
      <c r="AW377" s="45" t="str">
        <f>IF(Sheet1!CR377&lt;&gt;"", "Supported by other groups", "")</f>
        <v/>
      </c>
      <c r="AX377" s="45" t="str">
        <f>IF(Sheet1!CS377&lt;&gt;"", Sheet1!CS377, "")</f>
        <v/>
      </c>
      <c r="AY377" s="45" t="str">
        <f>IF(Sheet1!CT377="Y", "Yes", IF(Sheet1!CT377="N", "No", ""))</f>
        <v/>
      </c>
      <c r="AZ377" s="45" t="str">
        <f>IF(Sheet1!CU377="Y", "Yes", IF(Sheet1!CU377="N", "No", ""))</f>
        <v/>
      </c>
      <c r="BA377" s="45" t="str">
        <f>IF(Sheet1!CV377&lt;&gt;"", "Yes", "")</f>
        <v/>
      </c>
      <c r="BB377" s="45" t="str">
        <f>IF(Sheet1!CW377&lt;&gt;"", "Yes", "")</f>
        <v/>
      </c>
      <c r="BC377" s="45" t="str">
        <f>IF(Sheet1!CX377&lt;&gt;"", "Yes", "")</f>
        <v/>
      </c>
      <c r="BD377" s="45" t="str">
        <f>IF(Sheet1!CY377&lt;&gt;"", "Yes", "")</f>
        <v/>
      </c>
      <c r="BE377" s="45" t="str">
        <f>IF(Sheet1!CZ377="N", "Didn't see one", IF(Sheet1!CZ377="Y", IF(Sheet1!DA377="Y", "It helped", IF(Sheet1!DA377="N", "It didn't help", "")), ""))</f>
        <v/>
      </c>
      <c r="BF377" s="45" t="str">
        <f>IF(Sheet1!DB377&lt;&gt;"", Sheet1!DB377, "")</f>
        <v/>
      </c>
      <c r="BG377" s="45" t="str">
        <f>IF(Sheet1!DC377="Y", "Yes", IF(Sheet1!DC377="N", "No", ""))</f>
        <v/>
      </c>
      <c r="BH377" s="45" t="str">
        <f>IF(Sheet1!DD377="Y", "Yes", IF(Sheet1!DD377="N", "No", ""))</f>
        <v/>
      </c>
      <c r="BI377" s="45" t="str">
        <f>IF(Sheet1!DE377&lt;&gt;"", "Before", IF(Sheet1!DF377&lt;&gt;"", "After", IF(Sheet1!DG377&lt;&gt;"", "Never in a gang","")))</f>
        <v/>
      </c>
      <c r="BJ377" s="45" t="str">
        <f>IF(Sheet1!DG377&lt;&gt;"", "", IF(Sheet1!DH377&lt;&gt;"", Sheet1!DH377, ""))</f>
        <v/>
      </c>
      <c r="BK377" s="45" t="str">
        <f>IF(Sheet1!DI377="Y", "Yes", IF(Sheet1!DI377="N", "No", ""))</f>
        <v/>
      </c>
      <c r="BL377" s="45" t="str">
        <f>IF(Sheet1!DI377="Y", IF(Sheet1!DJ377&lt;&gt;"", Sheet1!DJ377, ""), "")</f>
        <v/>
      </c>
      <c r="BM377" s="45" t="str">
        <f>IF(Sheet1!DL377&lt;&gt;"", Sheet1!DL377, "")</f>
        <v/>
      </c>
      <c r="BN377" s="45" t="str">
        <f>IF(Sheet1!DM377="Y", "Yes", IF(Sheet1!DM377="N", "No", ""))</f>
        <v/>
      </c>
    </row>
    <row r="378" spans="2:66">
      <c r="B378" s="32" t="str">
        <f>IF(Sheet1!B378="M","Male", IF(Sheet1!B378="F","Female",""))</f>
        <v/>
      </c>
      <c r="C378" s="32" t="str">
        <f>IF(Sheet1!C378&lt;&gt;"","&lt;20",IF(Sheet1!D378&lt;&gt;"","21-30",IF(Sheet1!E378&lt;&gt;"","31-40",(IF(Sheet1!F378&lt;&gt;"","41-50",IF(Sheet1!G378&lt;&gt;"","50+",""))))))</f>
        <v/>
      </c>
      <c r="D378" s="32" t="str">
        <f>IF(Sheet1!H378&lt;&gt;"","Latino",IF(Sheet1!I378&lt;&gt;"", "White", IF(Sheet1!J378&lt;&gt;"", "Asian", IF(Sheet1!K378&lt;&gt;"", "African-American",IF(Sheet1!L378&lt;&gt;"", "Other","")))))</f>
        <v/>
      </c>
      <c r="E378" s="32" t="str">
        <f>IF(Sheet1!M378="N","No",IF(Sheet1!M378="Y","Yes",""))</f>
        <v/>
      </c>
      <c r="F378" s="32" t="str">
        <f>IF(Sheet1!N378&lt;&gt;"","Primary",IF(Sheet1!O378&lt;&gt;"","Middle",IF(Sheet1!P378&lt;&gt;"","Some HS",IF(Sheet1!Q378&lt;&gt;"","HS Diploma",IF(Sheet1!R378&lt;&gt;"","Some College",IF(Sheet1!S378&lt;&gt;"","College Diploma",""))))))</f>
        <v/>
      </c>
      <c r="G378" s="32" t="str">
        <f>IF(Sheet1!U378&lt;&gt;"", "&lt;5", IF(Sheet1!V378&lt;&gt;"", "5-19", IF(Sheet1!W378&lt;&gt;"", "20-40", IF(Sheet1!X378&lt;&gt;"", "&gt;40",""))))</f>
        <v/>
      </c>
      <c r="H378" s="32" t="str">
        <f>IF(Sheet1!Y378&lt;&gt;"", "Parents", IF(Sheet1!Z378&lt;&gt;"", "Illegal Activity", IF(Sheet1!AA378&lt;&gt;"", "Gov't Support", IF(Sheet1!AB378&lt;&gt;"", "Other",""))))</f>
        <v/>
      </c>
      <c r="I378" s="32" t="str">
        <f>IF(Sheet1!AC378="Y", "Yes", IF(Sheet1!AC378="N", "No", ""))</f>
        <v/>
      </c>
      <c r="J378" s="32" t="str">
        <f>IF(Sheet1!AD378="N", "0", IF(Sheet1!AE378&lt;&gt;"", "1", IF(Sheet1!AF378&lt;&gt;"", "2-3", IF(Sheet1!AG378&lt;&gt;"", "4-6", IF(Sheet1!AH378&lt;&gt;"", "7+","")))))</f>
        <v/>
      </c>
      <c r="K378" s="32" t="str">
        <f>IF(Sheet1!AI378&lt;&gt;"", "English", IF(Sheet1!AJ378&lt;&gt;"", "Spanish", IF(Sheet1!AK378&lt;&gt;"", "Other","")))</f>
        <v/>
      </c>
      <c r="L378" s="32" t="str">
        <f>IF(Sheet1!AL378&lt;&gt;"","&lt;$20,000",IF(Sheet1!AM378&lt;&gt;"","$20-49K",IF(Sheet1!AN378&lt;&gt;"","$50-100K",IF(Sheet1!AO378&lt;&gt;"","&gt;$100K",""))))</f>
        <v/>
      </c>
      <c r="M378" s="32" t="str">
        <f>IF(Sheet1!AP378="Y", "Yes", IF(Sheet1!AP378="N", "No",""))</f>
        <v/>
      </c>
      <c r="N378" s="51" t="str">
        <f>IF(Sheet1!AQ378="Y", "Yes", IF(Sheet1!AQ378="N", "No",""))</f>
        <v/>
      </c>
      <c r="O378" s="45" t="str">
        <f>IF(Sheet1!AR378="N", 0, IF(Sheet1!AS378&lt;&gt;"", Sheet1!AS378, ""))</f>
        <v/>
      </c>
      <c r="P378" s="45" t="str">
        <f>IF(Sheet1!AT378&lt;&gt;"", "Never", IF(Sheet1!AU378&lt;&gt;"", "Sometimes", IF(Sheet1!AV378&lt;&gt;"", "Often", IF(Sheet1!AW378&lt;&gt;"", "Always",""))))</f>
        <v/>
      </c>
      <c r="Q378" s="45" t="str">
        <f>IF(Sheet1!AX378="Y", "Yes", IF(Sheet1!AX378="N", "No",""))</f>
        <v/>
      </c>
      <c r="R378" s="45" t="str">
        <f>IF(Sheet1!AY378="Y", IF(Sheet1!AZ378&lt;&gt;"", Sheet1!AZ378-Sheet1!DK378+Sheet1!DL378, ""),"")</f>
        <v/>
      </c>
      <c r="S378" s="45" t="str">
        <f>IF(Sheet1!BA378="Y", IF(Sheet1!BB378&lt;&gt;"", Sheet1!BB378-Sheet1!DK378+Sheet1!DL378, ""),"")</f>
        <v/>
      </c>
      <c r="T378" s="45" t="str">
        <f>IF(Sheet1!BC378="Y", IF(Sheet1!BD378&lt;&gt;"", Sheet1!BD378-Sheet1!DK378+Sheet1!DL378, ""),"")</f>
        <v/>
      </c>
      <c r="U378" s="45" t="str">
        <f>IF(Sheet1!BE378="Y", IF(Sheet1!BF378&lt;&gt;"", Sheet1!BF378-Sheet1!DK378+Sheet1!DL378, ""),"")</f>
        <v/>
      </c>
      <c r="V378" s="45" t="str">
        <f>IF(Sheet1!BG378&lt;&gt;"", Sheet1!BG378,"")</f>
        <v/>
      </c>
      <c r="W378" s="45" t="str">
        <f>IF(Sheet1!BH378&lt;&gt;"", Sheet1!BH378,"")</f>
        <v/>
      </c>
      <c r="X378" s="45" t="str">
        <f>IF(Sheet1!BI378&lt;&gt;"", Sheet1!BI378,"")</f>
        <v/>
      </c>
      <c r="Y378" s="45" t="str">
        <f>IF(Sheet1!BJ378="N", 0, IF(Sheet1!BK378&lt;&gt;"", Sheet1!BK378,""))</f>
        <v/>
      </c>
      <c r="Z378" s="45" t="str">
        <f>IF(Sheet1!BK378="N", 0, IF(Sheet1!BL378&lt;&gt;"", Sheet1!BL378,""))</f>
        <v/>
      </c>
      <c r="AA378" s="45" t="str">
        <f>IF(Sheet1!BN378&lt;&gt;"", Sheet1!BN378, "")</f>
        <v/>
      </c>
      <c r="AB378" s="45" t="str">
        <f>IF(Sheet1!BO378="Y", "Yes", IF(Sheet1!BO378="N", "No", IF(Sheet1!BO378="NA", "NA","")))</f>
        <v/>
      </c>
      <c r="AC378" s="45" t="str">
        <f>IF(Sheet1!BO378="N", "No", IF(Sheet1!BO378="NA", "No kids", IF(Sheet1!BP378="Y", "Enough", IF(Sheet1!BP378="N", "Not enough", ""))))</f>
        <v/>
      </c>
      <c r="AD378" s="45" t="str">
        <f>IF(Sheet1!BQ378="Y", "Yes", IF(Sheet1!BQ378="N", "No",""))</f>
        <v/>
      </c>
      <c r="AE378" s="45" t="str">
        <f>IF(Sheet1!BR378&lt;&gt;"", Sheet1!BR378, "")</f>
        <v/>
      </c>
      <c r="AF378" s="45" t="str">
        <f>IF(Sheet1!BS378&lt;&gt;"", "Yes", IF(Sheet1!BT378&lt;&gt;"", "No", IF(Sheet1!BU378&lt;&gt;"", "No surviving parent", IF(Sheet1!BV378&lt;&gt;"", "Don't know",""))))</f>
        <v/>
      </c>
      <c r="AG378" s="45" t="str">
        <f>IF(Sheet1!BW378&lt;&gt;"", "Yes", IF(Sheet1!BX378&lt;&gt;"", "No", IF(Sheet1!BY378&lt;&gt;"", "No surviving parent", IF(Sheet1!BZ378&lt;&gt;"", "Don't know",""))))</f>
        <v/>
      </c>
      <c r="AH378" s="45" t="str">
        <f>IF(Sheet1!CA378&lt;&gt;"", "Yes","")</f>
        <v/>
      </c>
      <c r="AI378" s="45" t="str">
        <f>IF(Sheet1!CB378&lt;&gt;"", "Yes","")</f>
        <v/>
      </c>
      <c r="AJ378" s="45" t="str">
        <f>IF(Sheet1!CC378&lt;&gt;"", "Yes","")</f>
        <v/>
      </c>
      <c r="AK378" s="45" t="str">
        <f>IF(Sheet1!CD378&lt;&gt;"", "Yes","")</f>
        <v/>
      </c>
      <c r="AL378" s="45" t="str">
        <f>IF(Sheet1!CE378&lt;&gt;"", "Yes","")</f>
        <v/>
      </c>
      <c r="AM378" s="45" t="str">
        <f>IF(Sheet1!CF378&lt;&gt;"", Sheet1!CF378, "")</f>
        <v/>
      </c>
      <c r="AN378" s="45" t="str">
        <f>IF(Sheet1!CG378="Y", "Yes", IF(Sheet1!CG378="N", "No",""))</f>
        <v/>
      </c>
      <c r="AO378" s="45" t="str">
        <f>IF(Sheet1!CH378&lt;&gt;"", Sheet1!CH378, "")</f>
        <v/>
      </c>
      <c r="AP378" s="45" t="str">
        <f>IF(Sheet1!CI378&lt;&gt;"", "No family support", IF(Sheet1!CJ378&lt;&gt;"", "A little family support", IF(Sheet1!CK378&lt;&gt;"", "A lot of family support","")))</f>
        <v/>
      </c>
      <c r="AQ378" s="45" t="str">
        <f>IF(Sheet1!CL378&lt;&gt;"", Sheet1!CL378, "")</f>
        <v/>
      </c>
      <c r="AR378" s="45" t="str">
        <f>IF(Sheet1!CM378="Y", "Yes", IF(Sheet1!CM378="N", "No",""))</f>
        <v/>
      </c>
      <c r="AS378" s="45" t="str">
        <f>IF(Sheet1!CN378&lt;&gt;"", "Boys and Girls Club was supportive", "")</f>
        <v/>
      </c>
      <c r="AT378" s="45" t="str">
        <f>IF(Sheet1!CO378&lt;&gt;"", "Supported by Reach program", "")</f>
        <v/>
      </c>
      <c r="AU378" s="45" t="str">
        <f>IF(Sheet1!CP378&lt;&gt;"", "Supported by Girls Inc", "")</f>
        <v/>
      </c>
      <c r="AV378" s="45" t="str">
        <f>IF(Sheet1!CQ378&lt;&gt;"", "Supported by sports teams", "")</f>
        <v/>
      </c>
      <c r="AW378" s="45" t="str">
        <f>IF(Sheet1!CR378&lt;&gt;"", "Supported by other groups", "")</f>
        <v/>
      </c>
      <c r="AX378" s="45" t="str">
        <f>IF(Sheet1!CS378&lt;&gt;"", Sheet1!CS378, "")</f>
        <v/>
      </c>
      <c r="AY378" s="45" t="str">
        <f>IF(Sheet1!CT378="Y", "Yes", IF(Sheet1!CT378="N", "No", ""))</f>
        <v/>
      </c>
      <c r="AZ378" s="45" t="str">
        <f>IF(Sheet1!CU378="Y", "Yes", IF(Sheet1!CU378="N", "No", ""))</f>
        <v/>
      </c>
      <c r="BA378" s="45" t="str">
        <f>IF(Sheet1!CV378&lt;&gt;"", "Yes", "")</f>
        <v/>
      </c>
      <c r="BB378" s="45" t="str">
        <f>IF(Sheet1!CW378&lt;&gt;"", "Yes", "")</f>
        <v/>
      </c>
      <c r="BC378" s="45" t="str">
        <f>IF(Sheet1!CX378&lt;&gt;"", "Yes", "")</f>
        <v/>
      </c>
      <c r="BD378" s="45" t="str">
        <f>IF(Sheet1!CY378&lt;&gt;"", "Yes", "")</f>
        <v/>
      </c>
      <c r="BE378" s="45" t="str">
        <f>IF(Sheet1!CZ378="N", "Didn't see one", IF(Sheet1!CZ378="Y", IF(Sheet1!DA378="Y", "It helped", IF(Sheet1!DA378="N", "It didn't help", "")), ""))</f>
        <v/>
      </c>
      <c r="BF378" s="45" t="str">
        <f>IF(Sheet1!DB378&lt;&gt;"", Sheet1!DB378, "")</f>
        <v/>
      </c>
      <c r="BG378" s="45" t="str">
        <f>IF(Sheet1!DC378="Y", "Yes", IF(Sheet1!DC378="N", "No", ""))</f>
        <v/>
      </c>
      <c r="BH378" s="45" t="str">
        <f>IF(Sheet1!DD378="Y", "Yes", IF(Sheet1!DD378="N", "No", ""))</f>
        <v/>
      </c>
      <c r="BI378" s="45" t="str">
        <f>IF(Sheet1!DE378&lt;&gt;"", "Before", IF(Sheet1!DF378&lt;&gt;"", "After", IF(Sheet1!DG378&lt;&gt;"", "Never in a gang","")))</f>
        <v/>
      </c>
      <c r="BJ378" s="45" t="str">
        <f>IF(Sheet1!DG378&lt;&gt;"", "", IF(Sheet1!DH378&lt;&gt;"", Sheet1!DH378, ""))</f>
        <v/>
      </c>
      <c r="BK378" s="45" t="str">
        <f>IF(Sheet1!DI378="Y", "Yes", IF(Sheet1!DI378="N", "No", ""))</f>
        <v/>
      </c>
      <c r="BL378" s="45" t="str">
        <f>IF(Sheet1!DI378="Y", IF(Sheet1!DJ378&lt;&gt;"", Sheet1!DJ378, ""), "")</f>
        <v/>
      </c>
      <c r="BM378" s="45" t="str">
        <f>IF(Sheet1!DL378&lt;&gt;"", Sheet1!DL378, "")</f>
        <v/>
      </c>
      <c r="BN378" s="45" t="str">
        <f>IF(Sheet1!DM378="Y", "Yes", IF(Sheet1!DM378="N", "No", ""))</f>
        <v/>
      </c>
    </row>
    <row r="379" spans="2:66">
      <c r="B379" s="32" t="str">
        <f>IF(Sheet1!B379="M","Male", IF(Sheet1!B379="F","Female",""))</f>
        <v/>
      </c>
      <c r="C379" s="32" t="str">
        <f>IF(Sheet1!C379&lt;&gt;"","&lt;20",IF(Sheet1!D379&lt;&gt;"","21-30",IF(Sheet1!E379&lt;&gt;"","31-40",(IF(Sheet1!F379&lt;&gt;"","41-50",IF(Sheet1!G379&lt;&gt;"","50+",""))))))</f>
        <v/>
      </c>
      <c r="D379" s="32" t="str">
        <f>IF(Sheet1!H379&lt;&gt;"","Latino",IF(Sheet1!I379&lt;&gt;"", "White", IF(Sheet1!J379&lt;&gt;"", "Asian", IF(Sheet1!K379&lt;&gt;"", "African-American",IF(Sheet1!L379&lt;&gt;"", "Other","")))))</f>
        <v/>
      </c>
      <c r="E379" s="32" t="str">
        <f>IF(Sheet1!M379="N","No",IF(Sheet1!M379="Y","Yes",""))</f>
        <v/>
      </c>
      <c r="F379" s="32" t="str">
        <f>IF(Sheet1!N379&lt;&gt;"","Primary",IF(Sheet1!O379&lt;&gt;"","Middle",IF(Sheet1!P379&lt;&gt;"","Some HS",IF(Sheet1!Q379&lt;&gt;"","HS Diploma",IF(Sheet1!R379&lt;&gt;"","Some College",IF(Sheet1!S379&lt;&gt;"","College Diploma",""))))))</f>
        <v/>
      </c>
      <c r="G379" s="32" t="str">
        <f>IF(Sheet1!U379&lt;&gt;"", "&lt;5", IF(Sheet1!V379&lt;&gt;"", "5-19", IF(Sheet1!W379&lt;&gt;"", "20-40", IF(Sheet1!X379&lt;&gt;"", "&gt;40",""))))</f>
        <v/>
      </c>
      <c r="H379" s="32" t="str">
        <f>IF(Sheet1!Y379&lt;&gt;"", "Parents", IF(Sheet1!Z379&lt;&gt;"", "Illegal Activity", IF(Sheet1!AA379&lt;&gt;"", "Gov't Support", IF(Sheet1!AB379&lt;&gt;"", "Other",""))))</f>
        <v/>
      </c>
      <c r="I379" s="32" t="str">
        <f>IF(Sheet1!AC379="Y", "Yes", IF(Sheet1!AC379="N", "No", ""))</f>
        <v/>
      </c>
      <c r="J379" s="32" t="str">
        <f>IF(Sheet1!AD379="N", "0", IF(Sheet1!AE379&lt;&gt;"", "1", IF(Sheet1!AF379&lt;&gt;"", "2-3", IF(Sheet1!AG379&lt;&gt;"", "4-6", IF(Sheet1!AH379&lt;&gt;"", "7+","")))))</f>
        <v/>
      </c>
      <c r="K379" s="32" t="str">
        <f>IF(Sheet1!AI379&lt;&gt;"", "English", IF(Sheet1!AJ379&lt;&gt;"", "Spanish", IF(Sheet1!AK379&lt;&gt;"", "Other","")))</f>
        <v/>
      </c>
      <c r="L379" s="32" t="str">
        <f>IF(Sheet1!AL379&lt;&gt;"","&lt;$20,000",IF(Sheet1!AM379&lt;&gt;"","$20-49K",IF(Sheet1!AN379&lt;&gt;"","$50-100K",IF(Sheet1!AO379&lt;&gt;"","&gt;$100K",""))))</f>
        <v/>
      </c>
      <c r="M379" s="32" t="str">
        <f>IF(Sheet1!AP379="Y", "Yes", IF(Sheet1!AP379="N", "No",""))</f>
        <v/>
      </c>
      <c r="N379" s="51" t="str">
        <f>IF(Sheet1!AQ379="Y", "Yes", IF(Sheet1!AQ379="N", "No",""))</f>
        <v/>
      </c>
      <c r="O379" s="45" t="str">
        <f>IF(Sheet1!AR379="N", 0, IF(Sheet1!AS379&lt;&gt;"", Sheet1!AS379, ""))</f>
        <v/>
      </c>
      <c r="P379" s="45" t="str">
        <f>IF(Sheet1!AT379&lt;&gt;"", "Never", IF(Sheet1!AU379&lt;&gt;"", "Sometimes", IF(Sheet1!AV379&lt;&gt;"", "Often", IF(Sheet1!AW379&lt;&gt;"", "Always",""))))</f>
        <v/>
      </c>
      <c r="Q379" s="45" t="str">
        <f>IF(Sheet1!AX379="Y", "Yes", IF(Sheet1!AX379="N", "No",""))</f>
        <v/>
      </c>
      <c r="R379" s="45" t="str">
        <f>IF(Sheet1!AY379="Y", IF(Sheet1!AZ379&lt;&gt;"", Sheet1!AZ379-Sheet1!DK379+Sheet1!DL379, ""),"")</f>
        <v/>
      </c>
      <c r="S379" s="45" t="str">
        <f>IF(Sheet1!BA379="Y", IF(Sheet1!BB379&lt;&gt;"", Sheet1!BB379-Sheet1!DK379+Sheet1!DL379, ""),"")</f>
        <v/>
      </c>
      <c r="T379" s="45" t="str">
        <f>IF(Sheet1!BC379="Y", IF(Sheet1!BD379&lt;&gt;"", Sheet1!BD379-Sheet1!DK379+Sheet1!DL379, ""),"")</f>
        <v/>
      </c>
      <c r="U379" s="45" t="str">
        <f>IF(Sheet1!BE379="Y", IF(Sheet1!BF379&lt;&gt;"", Sheet1!BF379-Sheet1!DK379+Sheet1!DL379, ""),"")</f>
        <v/>
      </c>
      <c r="V379" s="45" t="str">
        <f>IF(Sheet1!BG379&lt;&gt;"", Sheet1!BG379,"")</f>
        <v/>
      </c>
      <c r="W379" s="45" t="str">
        <f>IF(Sheet1!BH379&lt;&gt;"", Sheet1!BH379,"")</f>
        <v/>
      </c>
      <c r="X379" s="45" t="str">
        <f>IF(Sheet1!BI379&lt;&gt;"", Sheet1!BI379,"")</f>
        <v/>
      </c>
      <c r="Y379" s="45" t="str">
        <f>IF(Sheet1!BJ379="N", 0, IF(Sheet1!BK379&lt;&gt;"", Sheet1!BK379,""))</f>
        <v/>
      </c>
      <c r="Z379" s="45" t="str">
        <f>IF(Sheet1!BK379="N", 0, IF(Sheet1!BL379&lt;&gt;"", Sheet1!BL379,""))</f>
        <v/>
      </c>
      <c r="AA379" s="45" t="str">
        <f>IF(Sheet1!BN379&lt;&gt;"", Sheet1!BN379, "")</f>
        <v/>
      </c>
      <c r="AB379" s="45" t="str">
        <f>IF(Sheet1!BO379="Y", "Yes", IF(Sheet1!BO379="N", "No", IF(Sheet1!BO379="NA", "NA","")))</f>
        <v/>
      </c>
      <c r="AC379" s="45" t="str">
        <f>IF(Sheet1!BO379="N", "No", IF(Sheet1!BO379="NA", "No kids", IF(Sheet1!BP379="Y", "Enough", IF(Sheet1!BP379="N", "Not enough", ""))))</f>
        <v/>
      </c>
      <c r="AD379" s="45" t="str">
        <f>IF(Sheet1!BQ379="Y", "Yes", IF(Sheet1!BQ379="N", "No",""))</f>
        <v/>
      </c>
      <c r="AE379" s="45" t="str">
        <f>IF(Sheet1!BR379&lt;&gt;"", Sheet1!BR379, "")</f>
        <v/>
      </c>
      <c r="AF379" s="45" t="str">
        <f>IF(Sheet1!BS379&lt;&gt;"", "Yes", IF(Sheet1!BT379&lt;&gt;"", "No", IF(Sheet1!BU379&lt;&gt;"", "No surviving parent", IF(Sheet1!BV379&lt;&gt;"", "Don't know",""))))</f>
        <v/>
      </c>
      <c r="AG379" s="45" t="str">
        <f>IF(Sheet1!BW379&lt;&gt;"", "Yes", IF(Sheet1!BX379&lt;&gt;"", "No", IF(Sheet1!BY379&lt;&gt;"", "No surviving parent", IF(Sheet1!BZ379&lt;&gt;"", "Don't know",""))))</f>
        <v/>
      </c>
      <c r="AH379" s="45" t="str">
        <f>IF(Sheet1!CA379&lt;&gt;"", "Yes","")</f>
        <v/>
      </c>
      <c r="AI379" s="45" t="str">
        <f>IF(Sheet1!CB379&lt;&gt;"", "Yes","")</f>
        <v/>
      </c>
      <c r="AJ379" s="45" t="str">
        <f>IF(Sheet1!CC379&lt;&gt;"", "Yes","")</f>
        <v/>
      </c>
      <c r="AK379" s="45" t="str">
        <f>IF(Sheet1!CD379&lt;&gt;"", "Yes","")</f>
        <v/>
      </c>
      <c r="AL379" s="45" t="str">
        <f>IF(Sheet1!CE379&lt;&gt;"", "Yes","")</f>
        <v/>
      </c>
      <c r="AM379" s="45" t="str">
        <f>IF(Sheet1!CF379&lt;&gt;"", Sheet1!CF379, "")</f>
        <v/>
      </c>
      <c r="AN379" s="45" t="str">
        <f>IF(Sheet1!CG379="Y", "Yes", IF(Sheet1!CG379="N", "No",""))</f>
        <v/>
      </c>
      <c r="AO379" s="45" t="str">
        <f>IF(Sheet1!CH379&lt;&gt;"", Sheet1!CH379, "")</f>
        <v/>
      </c>
      <c r="AP379" s="45" t="str">
        <f>IF(Sheet1!CI379&lt;&gt;"", "No family support", IF(Sheet1!CJ379&lt;&gt;"", "A little family support", IF(Sheet1!CK379&lt;&gt;"", "A lot of family support","")))</f>
        <v/>
      </c>
      <c r="AQ379" s="45" t="str">
        <f>IF(Sheet1!CL379&lt;&gt;"", Sheet1!CL379, "")</f>
        <v/>
      </c>
      <c r="AR379" s="45" t="str">
        <f>IF(Sheet1!CM379="Y", "Yes", IF(Sheet1!CM379="N", "No",""))</f>
        <v/>
      </c>
      <c r="AS379" s="45" t="str">
        <f>IF(Sheet1!CN379&lt;&gt;"", "Boys and Girls Club was supportive", "")</f>
        <v/>
      </c>
      <c r="AT379" s="45" t="str">
        <f>IF(Sheet1!CO379&lt;&gt;"", "Supported by Reach program", "")</f>
        <v/>
      </c>
      <c r="AU379" s="45" t="str">
        <f>IF(Sheet1!CP379&lt;&gt;"", "Supported by Girls Inc", "")</f>
        <v/>
      </c>
      <c r="AV379" s="45" t="str">
        <f>IF(Sheet1!CQ379&lt;&gt;"", "Supported by sports teams", "")</f>
        <v/>
      </c>
      <c r="AW379" s="45" t="str">
        <f>IF(Sheet1!CR379&lt;&gt;"", "Supported by other groups", "")</f>
        <v/>
      </c>
      <c r="AX379" s="45" t="str">
        <f>IF(Sheet1!CS379&lt;&gt;"", Sheet1!CS379, "")</f>
        <v/>
      </c>
      <c r="AY379" s="45" t="str">
        <f>IF(Sheet1!CT379="Y", "Yes", IF(Sheet1!CT379="N", "No", ""))</f>
        <v/>
      </c>
      <c r="AZ379" s="45" t="str">
        <f>IF(Sheet1!CU379="Y", "Yes", IF(Sheet1!CU379="N", "No", ""))</f>
        <v/>
      </c>
      <c r="BA379" s="45" t="str">
        <f>IF(Sheet1!CV379&lt;&gt;"", "Yes", "")</f>
        <v/>
      </c>
      <c r="BB379" s="45" t="str">
        <f>IF(Sheet1!CW379&lt;&gt;"", "Yes", "")</f>
        <v/>
      </c>
      <c r="BC379" s="45" t="str">
        <f>IF(Sheet1!CX379&lt;&gt;"", "Yes", "")</f>
        <v/>
      </c>
      <c r="BD379" s="45" t="str">
        <f>IF(Sheet1!CY379&lt;&gt;"", "Yes", "")</f>
        <v/>
      </c>
      <c r="BE379" s="45" t="str">
        <f>IF(Sheet1!CZ379="N", "Didn't see one", IF(Sheet1!CZ379="Y", IF(Sheet1!DA379="Y", "It helped", IF(Sheet1!DA379="N", "It didn't help", "")), ""))</f>
        <v/>
      </c>
      <c r="BF379" s="45" t="str">
        <f>IF(Sheet1!DB379&lt;&gt;"", Sheet1!DB379, "")</f>
        <v/>
      </c>
      <c r="BG379" s="45" t="str">
        <f>IF(Sheet1!DC379="Y", "Yes", IF(Sheet1!DC379="N", "No", ""))</f>
        <v/>
      </c>
      <c r="BH379" s="45" t="str">
        <f>IF(Sheet1!DD379="Y", "Yes", IF(Sheet1!DD379="N", "No", ""))</f>
        <v/>
      </c>
      <c r="BI379" s="45" t="str">
        <f>IF(Sheet1!DE379&lt;&gt;"", "Before", IF(Sheet1!DF379&lt;&gt;"", "After", IF(Sheet1!DG379&lt;&gt;"", "Never in a gang","")))</f>
        <v/>
      </c>
      <c r="BJ379" s="45" t="str">
        <f>IF(Sheet1!DG379&lt;&gt;"", "", IF(Sheet1!DH379&lt;&gt;"", Sheet1!DH379, ""))</f>
        <v/>
      </c>
      <c r="BK379" s="45" t="str">
        <f>IF(Sheet1!DI379="Y", "Yes", IF(Sheet1!DI379="N", "No", ""))</f>
        <v/>
      </c>
      <c r="BL379" s="45" t="str">
        <f>IF(Sheet1!DI379="Y", IF(Sheet1!DJ379&lt;&gt;"", Sheet1!DJ379, ""), "")</f>
        <v/>
      </c>
      <c r="BM379" s="45" t="str">
        <f>IF(Sheet1!DL379&lt;&gt;"", Sheet1!DL379, "")</f>
        <v/>
      </c>
      <c r="BN379" s="45" t="str">
        <f>IF(Sheet1!DM379="Y", "Yes", IF(Sheet1!DM379="N", "No", ""))</f>
        <v/>
      </c>
    </row>
    <row r="380" spans="2:66">
      <c r="B380" s="32" t="str">
        <f>IF(Sheet1!B380="M","Male", IF(Sheet1!B380="F","Female",""))</f>
        <v/>
      </c>
      <c r="C380" s="32" t="str">
        <f>IF(Sheet1!C380&lt;&gt;"","&lt;20",IF(Sheet1!D380&lt;&gt;"","21-30",IF(Sheet1!E380&lt;&gt;"","31-40",(IF(Sheet1!F380&lt;&gt;"","41-50",IF(Sheet1!G380&lt;&gt;"","50+",""))))))</f>
        <v/>
      </c>
      <c r="D380" s="32" t="str">
        <f>IF(Sheet1!H380&lt;&gt;"","Latino",IF(Sheet1!I380&lt;&gt;"", "White", IF(Sheet1!J380&lt;&gt;"", "Asian", IF(Sheet1!K380&lt;&gt;"", "African-American",IF(Sheet1!L380&lt;&gt;"", "Other","")))))</f>
        <v/>
      </c>
      <c r="E380" s="32" t="str">
        <f>IF(Sheet1!M380="N","No",IF(Sheet1!M380="Y","Yes",""))</f>
        <v/>
      </c>
      <c r="F380" s="32" t="str">
        <f>IF(Sheet1!N380&lt;&gt;"","Primary",IF(Sheet1!O380&lt;&gt;"","Middle",IF(Sheet1!P380&lt;&gt;"","Some HS",IF(Sheet1!Q380&lt;&gt;"","HS Diploma",IF(Sheet1!R380&lt;&gt;"","Some College",IF(Sheet1!S380&lt;&gt;"","College Diploma",""))))))</f>
        <v/>
      </c>
      <c r="G380" s="32" t="str">
        <f>IF(Sheet1!U380&lt;&gt;"", "&lt;5", IF(Sheet1!V380&lt;&gt;"", "5-19", IF(Sheet1!W380&lt;&gt;"", "20-40", IF(Sheet1!X380&lt;&gt;"", "&gt;40",""))))</f>
        <v/>
      </c>
      <c r="H380" s="32" t="str">
        <f>IF(Sheet1!Y380&lt;&gt;"", "Parents", IF(Sheet1!Z380&lt;&gt;"", "Illegal Activity", IF(Sheet1!AA380&lt;&gt;"", "Gov't Support", IF(Sheet1!AB380&lt;&gt;"", "Other",""))))</f>
        <v/>
      </c>
      <c r="I380" s="32" t="str">
        <f>IF(Sheet1!AC380="Y", "Yes", IF(Sheet1!AC380="N", "No", ""))</f>
        <v/>
      </c>
      <c r="J380" s="32" t="str">
        <f>IF(Sheet1!AD380="N", "0", IF(Sheet1!AE380&lt;&gt;"", "1", IF(Sheet1!AF380&lt;&gt;"", "2-3", IF(Sheet1!AG380&lt;&gt;"", "4-6", IF(Sheet1!AH380&lt;&gt;"", "7+","")))))</f>
        <v/>
      </c>
      <c r="K380" s="32" t="str">
        <f>IF(Sheet1!AI380&lt;&gt;"", "English", IF(Sheet1!AJ380&lt;&gt;"", "Spanish", IF(Sheet1!AK380&lt;&gt;"", "Other","")))</f>
        <v/>
      </c>
      <c r="L380" s="32" t="str">
        <f>IF(Sheet1!AL380&lt;&gt;"","&lt;$20,000",IF(Sheet1!AM380&lt;&gt;"","$20-49K",IF(Sheet1!AN380&lt;&gt;"","$50-100K",IF(Sheet1!AO380&lt;&gt;"","&gt;$100K",""))))</f>
        <v/>
      </c>
      <c r="M380" s="32" t="str">
        <f>IF(Sheet1!AP380="Y", "Yes", IF(Sheet1!AP380="N", "No",""))</f>
        <v/>
      </c>
      <c r="N380" s="51" t="str">
        <f>IF(Sheet1!AQ380="Y", "Yes", IF(Sheet1!AQ380="N", "No",""))</f>
        <v/>
      </c>
      <c r="O380" s="45" t="str">
        <f>IF(Sheet1!AR380="N", 0, IF(Sheet1!AS380&lt;&gt;"", Sheet1!AS380, ""))</f>
        <v/>
      </c>
      <c r="P380" s="45" t="str">
        <f>IF(Sheet1!AT380&lt;&gt;"", "Never", IF(Sheet1!AU380&lt;&gt;"", "Sometimes", IF(Sheet1!AV380&lt;&gt;"", "Often", IF(Sheet1!AW380&lt;&gt;"", "Always",""))))</f>
        <v/>
      </c>
      <c r="Q380" s="45" t="str">
        <f>IF(Sheet1!AX380="Y", "Yes", IF(Sheet1!AX380="N", "No",""))</f>
        <v/>
      </c>
      <c r="R380" s="45" t="str">
        <f>IF(Sheet1!AY380="Y", IF(Sheet1!AZ380&lt;&gt;"", Sheet1!AZ380-Sheet1!DK380+Sheet1!DL380, ""),"")</f>
        <v/>
      </c>
      <c r="S380" s="45" t="str">
        <f>IF(Sheet1!BA380="Y", IF(Sheet1!BB380&lt;&gt;"", Sheet1!BB380-Sheet1!DK380+Sheet1!DL380, ""),"")</f>
        <v/>
      </c>
      <c r="T380" s="45" t="str">
        <f>IF(Sheet1!BC380="Y", IF(Sheet1!BD380&lt;&gt;"", Sheet1!BD380-Sheet1!DK380+Sheet1!DL380, ""),"")</f>
        <v/>
      </c>
      <c r="U380" s="45" t="str">
        <f>IF(Sheet1!BE380="Y", IF(Sheet1!BF380&lt;&gt;"", Sheet1!BF380-Sheet1!DK380+Sheet1!DL380, ""),"")</f>
        <v/>
      </c>
      <c r="V380" s="45" t="str">
        <f>IF(Sheet1!BG380&lt;&gt;"", Sheet1!BG380,"")</f>
        <v/>
      </c>
      <c r="W380" s="45" t="str">
        <f>IF(Sheet1!BH380&lt;&gt;"", Sheet1!BH380,"")</f>
        <v/>
      </c>
      <c r="X380" s="45" t="str">
        <f>IF(Sheet1!BI380&lt;&gt;"", Sheet1!BI380,"")</f>
        <v/>
      </c>
      <c r="Y380" s="45" t="str">
        <f>IF(Sheet1!BJ380="N", 0, IF(Sheet1!BK380&lt;&gt;"", Sheet1!BK380,""))</f>
        <v/>
      </c>
      <c r="Z380" s="45" t="str">
        <f>IF(Sheet1!BK380="N", 0, IF(Sheet1!BL380&lt;&gt;"", Sheet1!BL380,""))</f>
        <v/>
      </c>
      <c r="AA380" s="45" t="str">
        <f>IF(Sheet1!BN380&lt;&gt;"", Sheet1!BN380, "")</f>
        <v/>
      </c>
      <c r="AB380" s="45" t="str">
        <f>IF(Sheet1!BO380="Y", "Yes", IF(Sheet1!BO380="N", "No", IF(Sheet1!BO380="NA", "NA","")))</f>
        <v/>
      </c>
      <c r="AC380" s="45" t="str">
        <f>IF(Sheet1!BO380="N", "No", IF(Sheet1!BO380="NA", "No kids", IF(Sheet1!BP380="Y", "Enough", IF(Sheet1!BP380="N", "Not enough", ""))))</f>
        <v/>
      </c>
      <c r="AD380" s="45" t="str">
        <f>IF(Sheet1!BQ380="Y", "Yes", IF(Sheet1!BQ380="N", "No",""))</f>
        <v/>
      </c>
      <c r="AE380" s="45" t="str">
        <f>IF(Sheet1!BR380&lt;&gt;"", Sheet1!BR380, "")</f>
        <v/>
      </c>
      <c r="AF380" s="45" t="str">
        <f>IF(Sheet1!BS380&lt;&gt;"", "Yes", IF(Sheet1!BT380&lt;&gt;"", "No", IF(Sheet1!BU380&lt;&gt;"", "No surviving parent", IF(Sheet1!BV380&lt;&gt;"", "Don't know",""))))</f>
        <v/>
      </c>
      <c r="AG380" s="45" t="str">
        <f>IF(Sheet1!BW380&lt;&gt;"", "Yes", IF(Sheet1!BX380&lt;&gt;"", "No", IF(Sheet1!BY380&lt;&gt;"", "No surviving parent", IF(Sheet1!BZ380&lt;&gt;"", "Don't know",""))))</f>
        <v/>
      </c>
      <c r="AH380" s="45" t="str">
        <f>IF(Sheet1!CA380&lt;&gt;"", "Yes","")</f>
        <v/>
      </c>
      <c r="AI380" s="45" t="str">
        <f>IF(Sheet1!CB380&lt;&gt;"", "Yes","")</f>
        <v/>
      </c>
      <c r="AJ380" s="45" t="str">
        <f>IF(Sheet1!CC380&lt;&gt;"", "Yes","")</f>
        <v/>
      </c>
      <c r="AK380" s="45" t="str">
        <f>IF(Sheet1!CD380&lt;&gt;"", "Yes","")</f>
        <v/>
      </c>
      <c r="AL380" s="45" t="str">
        <f>IF(Sheet1!CE380&lt;&gt;"", "Yes","")</f>
        <v/>
      </c>
      <c r="AM380" s="45" t="str">
        <f>IF(Sheet1!CF380&lt;&gt;"", Sheet1!CF380, "")</f>
        <v/>
      </c>
      <c r="AN380" s="45" t="str">
        <f>IF(Sheet1!CG380="Y", "Yes", IF(Sheet1!CG380="N", "No",""))</f>
        <v/>
      </c>
      <c r="AO380" s="45" t="str">
        <f>IF(Sheet1!CH380&lt;&gt;"", Sheet1!CH380, "")</f>
        <v/>
      </c>
      <c r="AP380" s="45" t="str">
        <f>IF(Sheet1!CI380&lt;&gt;"", "No family support", IF(Sheet1!CJ380&lt;&gt;"", "A little family support", IF(Sheet1!CK380&lt;&gt;"", "A lot of family support","")))</f>
        <v/>
      </c>
      <c r="AQ380" s="45" t="str">
        <f>IF(Sheet1!CL380&lt;&gt;"", Sheet1!CL380, "")</f>
        <v/>
      </c>
      <c r="AR380" s="45" t="str">
        <f>IF(Sheet1!CM380="Y", "Yes", IF(Sheet1!CM380="N", "No",""))</f>
        <v/>
      </c>
      <c r="AS380" s="45" t="str">
        <f>IF(Sheet1!CN380&lt;&gt;"", "Boys and Girls Club was supportive", "")</f>
        <v/>
      </c>
      <c r="AT380" s="45" t="str">
        <f>IF(Sheet1!CO380&lt;&gt;"", "Supported by Reach program", "")</f>
        <v/>
      </c>
      <c r="AU380" s="45" t="str">
        <f>IF(Sheet1!CP380&lt;&gt;"", "Supported by Girls Inc", "")</f>
        <v/>
      </c>
      <c r="AV380" s="45" t="str">
        <f>IF(Sheet1!CQ380&lt;&gt;"", "Supported by sports teams", "")</f>
        <v/>
      </c>
      <c r="AW380" s="45" t="str">
        <f>IF(Sheet1!CR380&lt;&gt;"", "Supported by other groups", "")</f>
        <v/>
      </c>
      <c r="AX380" s="45" t="str">
        <f>IF(Sheet1!CS380&lt;&gt;"", Sheet1!CS380, "")</f>
        <v/>
      </c>
      <c r="AY380" s="45" t="str">
        <f>IF(Sheet1!CT380="Y", "Yes", IF(Sheet1!CT380="N", "No", ""))</f>
        <v/>
      </c>
      <c r="AZ380" s="45" t="str">
        <f>IF(Sheet1!CU380="Y", "Yes", IF(Sheet1!CU380="N", "No", ""))</f>
        <v/>
      </c>
      <c r="BA380" s="45" t="str">
        <f>IF(Sheet1!CV380&lt;&gt;"", "Yes", "")</f>
        <v/>
      </c>
      <c r="BB380" s="45" t="str">
        <f>IF(Sheet1!CW380&lt;&gt;"", "Yes", "")</f>
        <v/>
      </c>
      <c r="BC380" s="45" t="str">
        <f>IF(Sheet1!CX380&lt;&gt;"", "Yes", "")</f>
        <v/>
      </c>
      <c r="BD380" s="45" t="str">
        <f>IF(Sheet1!CY380&lt;&gt;"", "Yes", "")</f>
        <v/>
      </c>
      <c r="BE380" s="45" t="str">
        <f>IF(Sheet1!CZ380="N", "Didn't see one", IF(Sheet1!CZ380="Y", IF(Sheet1!DA380="Y", "It helped", IF(Sheet1!DA380="N", "It didn't help", "")), ""))</f>
        <v/>
      </c>
      <c r="BF380" s="45" t="str">
        <f>IF(Sheet1!DB380&lt;&gt;"", Sheet1!DB380, "")</f>
        <v/>
      </c>
      <c r="BG380" s="45" t="str">
        <f>IF(Sheet1!DC380="Y", "Yes", IF(Sheet1!DC380="N", "No", ""))</f>
        <v/>
      </c>
      <c r="BH380" s="45" t="str">
        <f>IF(Sheet1!DD380="Y", "Yes", IF(Sheet1!DD380="N", "No", ""))</f>
        <v/>
      </c>
      <c r="BI380" s="45" t="str">
        <f>IF(Sheet1!DE380&lt;&gt;"", "Before", IF(Sheet1!DF380&lt;&gt;"", "After", IF(Sheet1!DG380&lt;&gt;"", "Never in a gang","")))</f>
        <v/>
      </c>
      <c r="BJ380" s="45" t="str">
        <f>IF(Sheet1!DG380&lt;&gt;"", "", IF(Sheet1!DH380&lt;&gt;"", Sheet1!DH380, ""))</f>
        <v/>
      </c>
      <c r="BK380" s="45" t="str">
        <f>IF(Sheet1!DI380="Y", "Yes", IF(Sheet1!DI380="N", "No", ""))</f>
        <v/>
      </c>
      <c r="BL380" s="45" t="str">
        <f>IF(Sheet1!DI380="Y", IF(Sheet1!DJ380&lt;&gt;"", Sheet1!DJ380, ""), "")</f>
        <v/>
      </c>
      <c r="BM380" s="45" t="str">
        <f>IF(Sheet1!DL380&lt;&gt;"", Sheet1!DL380, "")</f>
        <v/>
      </c>
      <c r="BN380" s="45" t="str">
        <f>IF(Sheet1!DM380="Y", "Yes", IF(Sheet1!DM380="N", "No", ""))</f>
        <v/>
      </c>
    </row>
    <row r="381" spans="2:66">
      <c r="B381" s="32" t="str">
        <f>IF(Sheet1!B381="M","Male", IF(Sheet1!B381="F","Female",""))</f>
        <v/>
      </c>
      <c r="C381" s="32" t="str">
        <f>IF(Sheet1!C381&lt;&gt;"","&lt;20",IF(Sheet1!D381&lt;&gt;"","21-30",IF(Sheet1!E381&lt;&gt;"","31-40",(IF(Sheet1!F381&lt;&gt;"","41-50",IF(Sheet1!G381&lt;&gt;"","50+",""))))))</f>
        <v/>
      </c>
      <c r="D381" s="32" t="str">
        <f>IF(Sheet1!H381&lt;&gt;"","Latino",IF(Sheet1!I381&lt;&gt;"", "White", IF(Sheet1!J381&lt;&gt;"", "Asian", IF(Sheet1!K381&lt;&gt;"", "African-American",IF(Sheet1!L381&lt;&gt;"", "Other","")))))</f>
        <v/>
      </c>
      <c r="E381" s="32" t="str">
        <f>IF(Sheet1!M381="N","No",IF(Sheet1!M381="Y","Yes",""))</f>
        <v/>
      </c>
      <c r="F381" s="32" t="str">
        <f>IF(Sheet1!N381&lt;&gt;"","Primary",IF(Sheet1!O381&lt;&gt;"","Middle",IF(Sheet1!P381&lt;&gt;"","Some HS",IF(Sheet1!Q381&lt;&gt;"","HS Diploma",IF(Sheet1!R381&lt;&gt;"","Some College",IF(Sheet1!S381&lt;&gt;"","College Diploma",""))))))</f>
        <v/>
      </c>
      <c r="G381" s="32" t="str">
        <f>IF(Sheet1!U381&lt;&gt;"", "&lt;5", IF(Sheet1!V381&lt;&gt;"", "5-19", IF(Sheet1!W381&lt;&gt;"", "20-40", IF(Sheet1!X381&lt;&gt;"", "&gt;40",""))))</f>
        <v/>
      </c>
      <c r="H381" s="32" t="str">
        <f>IF(Sheet1!Y381&lt;&gt;"", "Parents", IF(Sheet1!Z381&lt;&gt;"", "Illegal Activity", IF(Sheet1!AA381&lt;&gt;"", "Gov't Support", IF(Sheet1!AB381&lt;&gt;"", "Other",""))))</f>
        <v/>
      </c>
      <c r="I381" s="32" t="str">
        <f>IF(Sheet1!AC381="Y", "Yes", IF(Sheet1!AC381="N", "No", ""))</f>
        <v/>
      </c>
      <c r="J381" s="32" t="str">
        <f>IF(Sheet1!AD381="N", "0", IF(Sheet1!AE381&lt;&gt;"", "1", IF(Sheet1!AF381&lt;&gt;"", "2-3", IF(Sheet1!AG381&lt;&gt;"", "4-6", IF(Sheet1!AH381&lt;&gt;"", "7+","")))))</f>
        <v/>
      </c>
      <c r="K381" s="32" t="str">
        <f>IF(Sheet1!AI381&lt;&gt;"", "English", IF(Sheet1!AJ381&lt;&gt;"", "Spanish", IF(Sheet1!AK381&lt;&gt;"", "Other","")))</f>
        <v/>
      </c>
      <c r="L381" s="32" t="str">
        <f>IF(Sheet1!AL381&lt;&gt;"","&lt;$20,000",IF(Sheet1!AM381&lt;&gt;"","$20-49K",IF(Sheet1!AN381&lt;&gt;"","$50-100K",IF(Sheet1!AO381&lt;&gt;"","&gt;$100K",""))))</f>
        <v/>
      </c>
      <c r="M381" s="32" t="str">
        <f>IF(Sheet1!AP381="Y", "Yes", IF(Sheet1!AP381="N", "No",""))</f>
        <v/>
      </c>
      <c r="N381" s="51" t="str">
        <f>IF(Sheet1!AQ381="Y", "Yes", IF(Sheet1!AQ381="N", "No",""))</f>
        <v/>
      </c>
      <c r="O381" s="45" t="str">
        <f>IF(Sheet1!AR381="N", 0, IF(Sheet1!AS381&lt;&gt;"", Sheet1!AS381, ""))</f>
        <v/>
      </c>
      <c r="P381" s="45" t="str">
        <f>IF(Sheet1!AT381&lt;&gt;"", "Never", IF(Sheet1!AU381&lt;&gt;"", "Sometimes", IF(Sheet1!AV381&lt;&gt;"", "Often", IF(Sheet1!AW381&lt;&gt;"", "Always",""))))</f>
        <v/>
      </c>
      <c r="Q381" s="45" t="str">
        <f>IF(Sheet1!AX381="Y", "Yes", IF(Sheet1!AX381="N", "No",""))</f>
        <v/>
      </c>
      <c r="R381" s="45" t="str">
        <f>IF(Sheet1!AY381="Y", IF(Sheet1!AZ381&lt;&gt;"", Sheet1!AZ381-Sheet1!DK381+Sheet1!DL381, ""),"")</f>
        <v/>
      </c>
      <c r="S381" s="45" t="str">
        <f>IF(Sheet1!BA381="Y", IF(Sheet1!BB381&lt;&gt;"", Sheet1!BB381-Sheet1!DK381+Sheet1!DL381, ""),"")</f>
        <v/>
      </c>
      <c r="T381" s="45" t="str">
        <f>IF(Sheet1!BC381="Y", IF(Sheet1!BD381&lt;&gt;"", Sheet1!BD381-Sheet1!DK381+Sheet1!DL381, ""),"")</f>
        <v/>
      </c>
      <c r="U381" s="45" t="str">
        <f>IF(Sheet1!BE381="Y", IF(Sheet1!BF381&lt;&gt;"", Sheet1!BF381-Sheet1!DK381+Sheet1!DL381, ""),"")</f>
        <v/>
      </c>
      <c r="V381" s="45" t="str">
        <f>IF(Sheet1!BG381&lt;&gt;"", Sheet1!BG381,"")</f>
        <v/>
      </c>
      <c r="W381" s="45" t="str">
        <f>IF(Sheet1!BH381&lt;&gt;"", Sheet1!BH381,"")</f>
        <v/>
      </c>
      <c r="X381" s="45" t="str">
        <f>IF(Sheet1!BI381&lt;&gt;"", Sheet1!BI381,"")</f>
        <v/>
      </c>
      <c r="Y381" s="45" t="str">
        <f>IF(Sheet1!BJ381="N", 0, IF(Sheet1!BK381&lt;&gt;"", Sheet1!BK381,""))</f>
        <v/>
      </c>
      <c r="Z381" s="45" t="str">
        <f>IF(Sheet1!BK381="N", 0, IF(Sheet1!BL381&lt;&gt;"", Sheet1!BL381,""))</f>
        <v/>
      </c>
      <c r="AA381" s="45" t="str">
        <f>IF(Sheet1!BN381&lt;&gt;"", Sheet1!BN381, "")</f>
        <v/>
      </c>
      <c r="AB381" s="45" t="str">
        <f>IF(Sheet1!BO381="Y", "Yes", IF(Sheet1!BO381="N", "No", IF(Sheet1!BO381="NA", "NA","")))</f>
        <v/>
      </c>
      <c r="AC381" s="45" t="str">
        <f>IF(Sheet1!BO381="N", "No", IF(Sheet1!BO381="NA", "No kids", IF(Sheet1!BP381="Y", "Enough", IF(Sheet1!BP381="N", "Not enough", ""))))</f>
        <v/>
      </c>
      <c r="AD381" s="45" t="str">
        <f>IF(Sheet1!BQ381="Y", "Yes", IF(Sheet1!BQ381="N", "No",""))</f>
        <v/>
      </c>
      <c r="AE381" s="45" t="str">
        <f>IF(Sheet1!BR381&lt;&gt;"", Sheet1!BR381, "")</f>
        <v/>
      </c>
      <c r="AF381" s="45" t="str">
        <f>IF(Sheet1!BS381&lt;&gt;"", "Yes", IF(Sheet1!BT381&lt;&gt;"", "No", IF(Sheet1!BU381&lt;&gt;"", "No surviving parent", IF(Sheet1!BV381&lt;&gt;"", "Don't know",""))))</f>
        <v/>
      </c>
      <c r="AG381" s="45" t="str">
        <f>IF(Sheet1!BW381&lt;&gt;"", "Yes", IF(Sheet1!BX381&lt;&gt;"", "No", IF(Sheet1!BY381&lt;&gt;"", "No surviving parent", IF(Sheet1!BZ381&lt;&gt;"", "Don't know",""))))</f>
        <v/>
      </c>
      <c r="AH381" s="45" t="str">
        <f>IF(Sheet1!CA381&lt;&gt;"", "Yes","")</f>
        <v/>
      </c>
      <c r="AI381" s="45" t="str">
        <f>IF(Sheet1!CB381&lt;&gt;"", "Yes","")</f>
        <v/>
      </c>
      <c r="AJ381" s="45" t="str">
        <f>IF(Sheet1!CC381&lt;&gt;"", "Yes","")</f>
        <v/>
      </c>
      <c r="AK381" s="45" t="str">
        <f>IF(Sheet1!CD381&lt;&gt;"", "Yes","")</f>
        <v/>
      </c>
      <c r="AL381" s="45" t="str">
        <f>IF(Sheet1!CE381&lt;&gt;"", "Yes","")</f>
        <v/>
      </c>
      <c r="AM381" s="45" t="str">
        <f>IF(Sheet1!CF381&lt;&gt;"", Sheet1!CF381, "")</f>
        <v/>
      </c>
      <c r="AN381" s="45" t="str">
        <f>IF(Sheet1!CG381="Y", "Yes", IF(Sheet1!CG381="N", "No",""))</f>
        <v/>
      </c>
      <c r="AO381" s="45" t="str">
        <f>IF(Sheet1!CH381&lt;&gt;"", Sheet1!CH381, "")</f>
        <v/>
      </c>
      <c r="AP381" s="45" t="str">
        <f>IF(Sheet1!CI381&lt;&gt;"", "No family support", IF(Sheet1!CJ381&lt;&gt;"", "A little family support", IF(Sheet1!CK381&lt;&gt;"", "A lot of family support","")))</f>
        <v/>
      </c>
      <c r="AQ381" s="45" t="str">
        <f>IF(Sheet1!CL381&lt;&gt;"", Sheet1!CL381, "")</f>
        <v/>
      </c>
      <c r="AR381" s="45" t="str">
        <f>IF(Sheet1!CM381="Y", "Yes", IF(Sheet1!CM381="N", "No",""))</f>
        <v/>
      </c>
      <c r="AS381" s="45" t="str">
        <f>IF(Sheet1!CN381&lt;&gt;"", "Boys and Girls Club was supportive", "")</f>
        <v/>
      </c>
      <c r="AT381" s="45" t="str">
        <f>IF(Sheet1!CO381&lt;&gt;"", "Supported by Reach program", "")</f>
        <v/>
      </c>
      <c r="AU381" s="45" t="str">
        <f>IF(Sheet1!CP381&lt;&gt;"", "Supported by Girls Inc", "")</f>
        <v/>
      </c>
      <c r="AV381" s="45" t="str">
        <f>IF(Sheet1!CQ381&lt;&gt;"", "Supported by sports teams", "")</f>
        <v/>
      </c>
      <c r="AW381" s="45" t="str">
        <f>IF(Sheet1!CR381&lt;&gt;"", "Supported by other groups", "")</f>
        <v/>
      </c>
      <c r="AX381" s="45" t="str">
        <f>IF(Sheet1!CS381&lt;&gt;"", Sheet1!CS381, "")</f>
        <v/>
      </c>
      <c r="AY381" s="45" t="str">
        <f>IF(Sheet1!CT381="Y", "Yes", IF(Sheet1!CT381="N", "No", ""))</f>
        <v/>
      </c>
      <c r="AZ381" s="45" t="str">
        <f>IF(Sheet1!CU381="Y", "Yes", IF(Sheet1!CU381="N", "No", ""))</f>
        <v/>
      </c>
      <c r="BA381" s="45" t="str">
        <f>IF(Sheet1!CV381&lt;&gt;"", "Yes", "")</f>
        <v/>
      </c>
      <c r="BB381" s="45" t="str">
        <f>IF(Sheet1!CW381&lt;&gt;"", "Yes", "")</f>
        <v/>
      </c>
      <c r="BC381" s="45" t="str">
        <f>IF(Sheet1!CX381&lt;&gt;"", "Yes", "")</f>
        <v/>
      </c>
      <c r="BD381" s="45" t="str">
        <f>IF(Sheet1!CY381&lt;&gt;"", "Yes", "")</f>
        <v/>
      </c>
      <c r="BE381" s="45" t="str">
        <f>IF(Sheet1!CZ381="N", "Didn't see one", IF(Sheet1!CZ381="Y", IF(Sheet1!DA381="Y", "It helped", IF(Sheet1!DA381="N", "It didn't help", "")), ""))</f>
        <v/>
      </c>
      <c r="BF381" s="45" t="str">
        <f>IF(Sheet1!DB381&lt;&gt;"", Sheet1!DB381, "")</f>
        <v/>
      </c>
      <c r="BG381" s="45" t="str">
        <f>IF(Sheet1!DC381="Y", "Yes", IF(Sheet1!DC381="N", "No", ""))</f>
        <v/>
      </c>
      <c r="BH381" s="45" t="str">
        <f>IF(Sheet1!DD381="Y", "Yes", IF(Sheet1!DD381="N", "No", ""))</f>
        <v/>
      </c>
      <c r="BI381" s="45" t="str">
        <f>IF(Sheet1!DE381&lt;&gt;"", "Before", IF(Sheet1!DF381&lt;&gt;"", "After", IF(Sheet1!DG381&lt;&gt;"", "Never in a gang","")))</f>
        <v/>
      </c>
      <c r="BJ381" s="45" t="str">
        <f>IF(Sheet1!DG381&lt;&gt;"", "", IF(Sheet1!DH381&lt;&gt;"", Sheet1!DH381, ""))</f>
        <v/>
      </c>
      <c r="BK381" s="45" t="str">
        <f>IF(Sheet1!DI381="Y", "Yes", IF(Sheet1!DI381="N", "No", ""))</f>
        <v/>
      </c>
      <c r="BL381" s="45" t="str">
        <f>IF(Sheet1!DI381="Y", IF(Sheet1!DJ381&lt;&gt;"", Sheet1!DJ381, ""), "")</f>
        <v/>
      </c>
      <c r="BM381" s="45" t="str">
        <f>IF(Sheet1!DL381&lt;&gt;"", Sheet1!DL381, "")</f>
        <v/>
      </c>
      <c r="BN381" s="45" t="str">
        <f>IF(Sheet1!DM381="Y", "Yes", IF(Sheet1!DM381="N", "No", ""))</f>
        <v/>
      </c>
    </row>
    <row r="382" spans="2:66">
      <c r="B382" s="32" t="str">
        <f>IF(Sheet1!B382="M","Male", IF(Sheet1!B382="F","Female",""))</f>
        <v/>
      </c>
      <c r="C382" s="32" t="str">
        <f>IF(Sheet1!C382&lt;&gt;"","&lt;20",IF(Sheet1!D382&lt;&gt;"","21-30",IF(Sheet1!E382&lt;&gt;"","31-40",(IF(Sheet1!F382&lt;&gt;"","41-50",IF(Sheet1!G382&lt;&gt;"","50+",""))))))</f>
        <v/>
      </c>
      <c r="D382" s="32" t="str">
        <f>IF(Sheet1!H382&lt;&gt;"","Latino",IF(Sheet1!I382&lt;&gt;"", "White", IF(Sheet1!J382&lt;&gt;"", "Asian", IF(Sheet1!K382&lt;&gt;"", "African-American",IF(Sheet1!L382&lt;&gt;"", "Other","")))))</f>
        <v/>
      </c>
      <c r="E382" s="32" t="str">
        <f>IF(Sheet1!M382="N","No",IF(Sheet1!M382="Y","Yes",""))</f>
        <v/>
      </c>
      <c r="F382" s="32" t="str">
        <f>IF(Sheet1!N382&lt;&gt;"","Primary",IF(Sheet1!O382&lt;&gt;"","Middle",IF(Sheet1!P382&lt;&gt;"","Some HS",IF(Sheet1!Q382&lt;&gt;"","HS Diploma",IF(Sheet1!R382&lt;&gt;"","Some College",IF(Sheet1!S382&lt;&gt;"","College Diploma",""))))))</f>
        <v/>
      </c>
      <c r="G382" s="32" t="str">
        <f>IF(Sheet1!U382&lt;&gt;"", "&lt;5", IF(Sheet1!V382&lt;&gt;"", "5-19", IF(Sheet1!W382&lt;&gt;"", "20-40", IF(Sheet1!X382&lt;&gt;"", "&gt;40",""))))</f>
        <v/>
      </c>
      <c r="H382" s="32" t="str">
        <f>IF(Sheet1!Y382&lt;&gt;"", "Parents", IF(Sheet1!Z382&lt;&gt;"", "Illegal Activity", IF(Sheet1!AA382&lt;&gt;"", "Gov't Support", IF(Sheet1!AB382&lt;&gt;"", "Other",""))))</f>
        <v/>
      </c>
      <c r="I382" s="32" t="str">
        <f>IF(Sheet1!AC382="Y", "Yes", IF(Sheet1!AC382="N", "No", ""))</f>
        <v/>
      </c>
      <c r="J382" s="32" t="str">
        <f>IF(Sheet1!AD382="N", "0", IF(Sheet1!AE382&lt;&gt;"", "1", IF(Sheet1!AF382&lt;&gt;"", "2-3", IF(Sheet1!AG382&lt;&gt;"", "4-6", IF(Sheet1!AH382&lt;&gt;"", "7+","")))))</f>
        <v/>
      </c>
      <c r="K382" s="32" t="str">
        <f>IF(Sheet1!AI382&lt;&gt;"", "English", IF(Sheet1!AJ382&lt;&gt;"", "Spanish", IF(Sheet1!AK382&lt;&gt;"", "Other","")))</f>
        <v/>
      </c>
      <c r="L382" s="32" t="str">
        <f>IF(Sheet1!AL382&lt;&gt;"","&lt;$20,000",IF(Sheet1!AM382&lt;&gt;"","$20-49K",IF(Sheet1!AN382&lt;&gt;"","$50-100K",IF(Sheet1!AO382&lt;&gt;"","&gt;$100K",""))))</f>
        <v/>
      </c>
      <c r="M382" s="32" t="str">
        <f>IF(Sheet1!AP382="Y", "Yes", IF(Sheet1!AP382="N", "No",""))</f>
        <v/>
      </c>
      <c r="N382" s="51" t="str">
        <f>IF(Sheet1!AQ382="Y", "Yes", IF(Sheet1!AQ382="N", "No",""))</f>
        <v/>
      </c>
      <c r="O382" s="45" t="str">
        <f>IF(Sheet1!AR382="N", 0, IF(Sheet1!AS382&lt;&gt;"", Sheet1!AS382, ""))</f>
        <v/>
      </c>
      <c r="P382" s="45" t="str">
        <f>IF(Sheet1!AT382&lt;&gt;"", "Never", IF(Sheet1!AU382&lt;&gt;"", "Sometimes", IF(Sheet1!AV382&lt;&gt;"", "Often", IF(Sheet1!AW382&lt;&gt;"", "Always",""))))</f>
        <v/>
      </c>
      <c r="Q382" s="45" t="str">
        <f>IF(Sheet1!AX382="Y", "Yes", IF(Sheet1!AX382="N", "No",""))</f>
        <v/>
      </c>
      <c r="R382" s="45" t="str">
        <f>IF(Sheet1!AY382="Y", IF(Sheet1!AZ382&lt;&gt;"", Sheet1!AZ382-Sheet1!DK382+Sheet1!DL382, ""),"")</f>
        <v/>
      </c>
      <c r="S382" s="45" t="str">
        <f>IF(Sheet1!BA382="Y", IF(Sheet1!BB382&lt;&gt;"", Sheet1!BB382-Sheet1!DK382+Sheet1!DL382, ""),"")</f>
        <v/>
      </c>
      <c r="T382" s="45" t="str">
        <f>IF(Sheet1!BC382="Y", IF(Sheet1!BD382&lt;&gt;"", Sheet1!BD382-Sheet1!DK382+Sheet1!DL382, ""),"")</f>
        <v/>
      </c>
      <c r="U382" s="45" t="str">
        <f>IF(Sheet1!BE382="Y", IF(Sheet1!BF382&lt;&gt;"", Sheet1!BF382-Sheet1!DK382+Sheet1!DL382, ""),"")</f>
        <v/>
      </c>
      <c r="V382" s="45" t="str">
        <f>IF(Sheet1!BG382&lt;&gt;"", Sheet1!BG382,"")</f>
        <v/>
      </c>
      <c r="W382" s="45" t="str">
        <f>IF(Sheet1!BH382&lt;&gt;"", Sheet1!BH382,"")</f>
        <v/>
      </c>
      <c r="X382" s="45" t="str">
        <f>IF(Sheet1!BI382&lt;&gt;"", Sheet1!BI382,"")</f>
        <v/>
      </c>
      <c r="Y382" s="45" t="str">
        <f>IF(Sheet1!BJ382="N", 0, IF(Sheet1!BK382&lt;&gt;"", Sheet1!BK382,""))</f>
        <v/>
      </c>
      <c r="Z382" s="45" t="str">
        <f>IF(Sheet1!BK382="N", 0, IF(Sheet1!BL382&lt;&gt;"", Sheet1!BL382,""))</f>
        <v/>
      </c>
      <c r="AA382" s="45" t="str">
        <f>IF(Sheet1!BN382&lt;&gt;"", Sheet1!BN382, "")</f>
        <v/>
      </c>
      <c r="AB382" s="45" t="str">
        <f>IF(Sheet1!BO382="Y", "Yes", IF(Sheet1!BO382="N", "No", IF(Sheet1!BO382="NA", "NA","")))</f>
        <v/>
      </c>
      <c r="AC382" s="45" t="str">
        <f>IF(Sheet1!BO382="N", "No", IF(Sheet1!BO382="NA", "No kids", IF(Sheet1!BP382="Y", "Enough", IF(Sheet1!BP382="N", "Not enough", ""))))</f>
        <v/>
      </c>
      <c r="AD382" s="45" t="str">
        <f>IF(Sheet1!BQ382="Y", "Yes", IF(Sheet1!BQ382="N", "No",""))</f>
        <v/>
      </c>
      <c r="AE382" s="45" t="str">
        <f>IF(Sheet1!BR382&lt;&gt;"", Sheet1!BR382, "")</f>
        <v/>
      </c>
      <c r="AF382" s="45" t="str">
        <f>IF(Sheet1!BS382&lt;&gt;"", "Yes", IF(Sheet1!BT382&lt;&gt;"", "No", IF(Sheet1!BU382&lt;&gt;"", "No surviving parent", IF(Sheet1!BV382&lt;&gt;"", "Don't know",""))))</f>
        <v/>
      </c>
      <c r="AG382" s="45" t="str">
        <f>IF(Sheet1!BW382&lt;&gt;"", "Yes", IF(Sheet1!BX382&lt;&gt;"", "No", IF(Sheet1!BY382&lt;&gt;"", "No surviving parent", IF(Sheet1!BZ382&lt;&gt;"", "Don't know",""))))</f>
        <v/>
      </c>
      <c r="AH382" s="45" t="str">
        <f>IF(Sheet1!CA382&lt;&gt;"", "Yes","")</f>
        <v/>
      </c>
      <c r="AI382" s="45" t="str">
        <f>IF(Sheet1!CB382&lt;&gt;"", "Yes","")</f>
        <v/>
      </c>
      <c r="AJ382" s="45" t="str">
        <f>IF(Sheet1!CC382&lt;&gt;"", "Yes","")</f>
        <v/>
      </c>
      <c r="AK382" s="45" t="str">
        <f>IF(Sheet1!CD382&lt;&gt;"", "Yes","")</f>
        <v/>
      </c>
      <c r="AL382" s="45" t="str">
        <f>IF(Sheet1!CE382&lt;&gt;"", "Yes","")</f>
        <v/>
      </c>
      <c r="AM382" s="45" t="str">
        <f>IF(Sheet1!CF382&lt;&gt;"", Sheet1!CF382, "")</f>
        <v/>
      </c>
      <c r="AN382" s="45" t="str">
        <f>IF(Sheet1!CG382="Y", "Yes", IF(Sheet1!CG382="N", "No",""))</f>
        <v/>
      </c>
      <c r="AO382" s="45" t="str">
        <f>IF(Sheet1!CH382&lt;&gt;"", Sheet1!CH382, "")</f>
        <v/>
      </c>
      <c r="AP382" s="45" t="str">
        <f>IF(Sheet1!CI382&lt;&gt;"", "No family support", IF(Sheet1!CJ382&lt;&gt;"", "A little family support", IF(Sheet1!CK382&lt;&gt;"", "A lot of family support","")))</f>
        <v/>
      </c>
      <c r="AQ382" s="45" t="str">
        <f>IF(Sheet1!CL382&lt;&gt;"", Sheet1!CL382, "")</f>
        <v/>
      </c>
      <c r="AR382" s="45" t="str">
        <f>IF(Sheet1!CM382="Y", "Yes", IF(Sheet1!CM382="N", "No",""))</f>
        <v/>
      </c>
      <c r="AS382" s="45" t="str">
        <f>IF(Sheet1!CN382&lt;&gt;"", "Boys and Girls Club was supportive", "")</f>
        <v/>
      </c>
      <c r="AT382" s="45" t="str">
        <f>IF(Sheet1!CO382&lt;&gt;"", "Supported by Reach program", "")</f>
        <v/>
      </c>
      <c r="AU382" s="45" t="str">
        <f>IF(Sheet1!CP382&lt;&gt;"", "Supported by Girls Inc", "")</f>
        <v/>
      </c>
      <c r="AV382" s="45" t="str">
        <f>IF(Sheet1!CQ382&lt;&gt;"", "Supported by sports teams", "")</f>
        <v/>
      </c>
      <c r="AW382" s="45" t="str">
        <f>IF(Sheet1!CR382&lt;&gt;"", "Supported by other groups", "")</f>
        <v/>
      </c>
      <c r="AX382" s="45" t="str">
        <f>IF(Sheet1!CS382&lt;&gt;"", Sheet1!CS382, "")</f>
        <v/>
      </c>
      <c r="AY382" s="45" t="str">
        <f>IF(Sheet1!CT382="Y", "Yes", IF(Sheet1!CT382="N", "No", ""))</f>
        <v/>
      </c>
      <c r="AZ382" s="45" t="str">
        <f>IF(Sheet1!CU382="Y", "Yes", IF(Sheet1!CU382="N", "No", ""))</f>
        <v/>
      </c>
      <c r="BA382" s="45" t="str">
        <f>IF(Sheet1!CV382&lt;&gt;"", "Yes", "")</f>
        <v/>
      </c>
      <c r="BB382" s="45" t="str">
        <f>IF(Sheet1!CW382&lt;&gt;"", "Yes", "")</f>
        <v/>
      </c>
      <c r="BC382" s="45" t="str">
        <f>IF(Sheet1!CX382&lt;&gt;"", "Yes", "")</f>
        <v/>
      </c>
      <c r="BD382" s="45" t="str">
        <f>IF(Sheet1!CY382&lt;&gt;"", "Yes", "")</f>
        <v/>
      </c>
      <c r="BE382" s="45" t="str">
        <f>IF(Sheet1!CZ382="N", "Didn't see one", IF(Sheet1!CZ382="Y", IF(Sheet1!DA382="Y", "It helped", IF(Sheet1!DA382="N", "It didn't help", "")), ""))</f>
        <v/>
      </c>
      <c r="BF382" s="45" t="str">
        <f>IF(Sheet1!DB382&lt;&gt;"", Sheet1!DB382, "")</f>
        <v/>
      </c>
      <c r="BG382" s="45" t="str">
        <f>IF(Sheet1!DC382="Y", "Yes", IF(Sheet1!DC382="N", "No", ""))</f>
        <v/>
      </c>
      <c r="BH382" s="45" t="str">
        <f>IF(Sheet1!DD382="Y", "Yes", IF(Sheet1!DD382="N", "No", ""))</f>
        <v/>
      </c>
      <c r="BI382" s="45" t="str">
        <f>IF(Sheet1!DE382&lt;&gt;"", "Before", IF(Sheet1!DF382&lt;&gt;"", "After", IF(Sheet1!DG382&lt;&gt;"", "Never in a gang","")))</f>
        <v/>
      </c>
      <c r="BJ382" s="45" t="str">
        <f>IF(Sheet1!DG382&lt;&gt;"", "", IF(Sheet1!DH382&lt;&gt;"", Sheet1!DH382, ""))</f>
        <v/>
      </c>
      <c r="BK382" s="45" t="str">
        <f>IF(Sheet1!DI382="Y", "Yes", IF(Sheet1!DI382="N", "No", ""))</f>
        <v/>
      </c>
      <c r="BL382" s="45" t="str">
        <f>IF(Sheet1!DI382="Y", IF(Sheet1!DJ382&lt;&gt;"", Sheet1!DJ382, ""), "")</f>
        <v/>
      </c>
      <c r="BM382" s="45" t="str">
        <f>IF(Sheet1!DL382&lt;&gt;"", Sheet1!DL382, "")</f>
        <v/>
      </c>
      <c r="BN382" s="45" t="str">
        <f>IF(Sheet1!DM382="Y", "Yes", IF(Sheet1!DM382="N", "No", ""))</f>
        <v/>
      </c>
    </row>
    <row r="383" spans="2:66">
      <c r="B383" s="32" t="str">
        <f>IF(Sheet1!B383="M","Male", IF(Sheet1!B383="F","Female",""))</f>
        <v/>
      </c>
      <c r="C383" s="32" t="str">
        <f>IF(Sheet1!C383&lt;&gt;"","&lt;20",IF(Sheet1!D383&lt;&gt;"","21-30",IF(Sheet1!E383&lt;&gt;"","31-40",(IF(Sheet1!F383&lt;&gt;"","41-50",IF(Sheet1!G383&lt;&gt;"","50+",""))))))</f>
        <v/>
      </c>
      <c r="D383" s="32" t="str">
        <f>IF(Sheet1!H383&lt;&gt;"","Latino",IF(Sheet1!I383&lt;&gt;"", "White", IF(Sheet1!J383&lt;&gt;"", "Asian", IF(Sheet1!K383&lt;&gt;"", "African-American",IF(Sheet1!L383&lt;&gt;"", "Other","")))))</f>
        <v/>
      </c>
      <c r="E383" s="32" t="str">
        <f>IF(Sheet1!M383="N","No",IF(Sheet1!M383="Y","Yes",""))</f>
        <v/>
      </c>
      <c r="F383" s="32" t="str">
        <f>IF(Sheet1!N383&lt;&gt;"","Primary",IF(Sheet1!O383&lt;&gt;"","Middle",IF(Sheet1!P383&lt;&gt;"","Some HS",IF(Sheet1!Q383&lt;&gt;"","HS Diploma",IF(Sheet1!R383&lt;&gt;"","Some College",IF(Sheet1!S383&lt;&gt;"","College Diploma",""))))))</f>
        <v/>
      </c>
      <c r="G383" s="32" t="str">
        <f>IF(Sheet1!U383&lt;&gt;"", "&lt;5", IF(Sheet1!V383&lt;&gt;"", "5-19", IF(Sheet1!W383&lt;&gt;"", "20-40", IF(Sheet1!X383&lt;&gt;"", "&gt;40",""))))</f>
        <v/>
      </c>
      <c r="H383" s="32" t="str">
        <f>IF(Sheet1!Y383&lt;&gt;"", "Parents", IF(Sheet1!Z383&lt;&gt;"", "Illegal Activity", IF(Sheet1!AA383&lt;&gt;"", "Gov't Support", IF(Sheet1!AB383&lt;&gt;"", "Other",""))))</f>
        <v/>
      </c>
      <c r="I383" s="32" t="str">
        <f>IF(Sheet1!AC383="Y", "Yes", IF(Sheet1!AC383="N", "No", ""))</f>
        <v/>
      </c>
      <c r="J383" s="32" t="str">
        <f>IF(Sheet1!AD383="N", "0", IF(Sheet1!AE383&lt;&gt;"", "1", IF(Sheet1!AF383&lt;&gt;"", "2-3", IF(Sheet1!AG383&lt;&gt;"", "4-6", IF(Sheet1!AH383&lt;&gt;"", "7+","")))))</f>
        <v/>
      </c>
      <c r="K383" s="32" t="str">
        <f>IF(Sheet1!AI383&lt;&gt;"", "English", IF(Sheet1!AJ383&lt;&gt;"", "Spanish", IF(Sheet1!AK383&lt;&gt;"", "Other","")))</f>
        <v/>
      </c>
      <c r="L383" s="32" t="str">
        <f>IF(Sheet1!AL383&lt;&gt;"","&lt;$20,000",IF(Sheet1!AM383&lt;&gt;"","$20-49K",IF(Sheet1!AN383&lt;&gt;"","$50-100K",IF(Sheet1!AO383&lt;&gt;"","&gt;$100K",""))))</f>
        <v/>
      </c>
      <c r="M383" s="32" t="str">
        <f>IF(Sheet1!AP383="Y", "Yes", IF(Sheet1!AP383="N", "No",""))</f>
        <v/>
      </c>
      <c r="N383" s="51" t="str">
        <f>IF(Sheet1!AQ383="Y", "Yes", IF(Sheet1!AQ383="N", "No",""))</f>
        <v/>
      </c>
      <c r="O383" s="45" t="str">
        <f>IF(Sheet1!AR383="N", 0, IF(Sheet1!AS383&lt;&gt;"", Sheet1!AS383, ""))</f>
        <v/>
      </c>
      <c r="P383" s="45" t="str">
        <f>IF(Sheet1!AT383&lt;&gt;"", "Never", IF(Sheet1!AU383&lt;&gt;"", "Sometimes", IF(Sheet1!AV383&lt;&gt;"", "Often", IF(Sheet1!AW383&lt;&gt;"", "Always",""))))</f>
        <v/>
      </c>
      <c r="Q383" s="45" t="str">
        <f>IF(Sheet1!AX383="Y", "Yes", IF(Sheet1!AX383="N", "No",""))</f>
        <v/>
      </c>
      <c r="R383" s="45" t="str">
        <f>IF(Sheet1!AY383="Y", IF(Sheet1!AZ383&lt;&gt;"", Sheet1!AZ383-Sheet1!DK383+Sheet1!DL383, ""),"")</f>
        <v/>
      </c>
      <c r="S383" s="45" t="str">
        <f>IF(Sheet1!BA383="Y", IF(Sheet1!BB383&lt;&gt;"", Sheet1!BB383-Sheet1!DK383+Sheet1!DL383, ""),"")</f>
        <v/>
      </c>
      <c r="T383" s="45" t="str">
        <f>IF(Sheet1!BC383="Y", IF(Sheet1!BD383&lt;&gt;"", Sheet1!BD383-Sheet1!DK383+Sheet1!DL383, ""),"")</f>
        <v/>
      </c>
      <c r="U383" s="45" t="str">
        <f>IF(Sheet1!BE383="Y", IF(Sheet1!BF383&lt;&gt;"", Sheet1!BF383-Sheet1!DK383+Sheet1!DL383, ""),"")</f>
        <v/>
      </c>
      <c r="V383" s="45" t="str">
        <f>IF(Sheet1!BG383&lt;&gt;"", Sheet1!BG383,"")</f>
        <v/>
      </c>
      <c r="W383" s="45" t="str">
        <f>IF(Sheet1!BH383&lt;&gt;"", Sheet1!BH383,"")</f>
        <v/>
      </c>
      <c r="X383" s="45" t="str">
        <f>IF(Sheet1!BI383&lt;&gt;"", Sheet1!BI383,"")</f>
        <v/>
      </c>
      <c r="Y383" s="45" t="str">
        <f>IF(Sheet1!BJ383="N", 0, IF(Sheet1!BK383&lt;&gt;"", Sheet1!BK383,""))</f>
        <v/>
      </c>
      <c r="Z383" s="45" t="str">
        <f>IF(Sheet1!BK383="N", 0, IF(Sheet1!BL383&lt;&gt;"", Sheet1!BL383,""))</f>
        <v/>
      </c>
      <c r="AA383" s="45" t="str">
        <f>IF(Sheet1!BN383&lt;&gt;"", Sheet1!BN383, "")</f>
        <v/>
      </c>
      <c r="AB383" s="45" t="str">
        <f>IF(Sheet1!BO383="Y", "Yes", IF(Sheet1!BO383="N", "No", IF(Sheet1!BO383="NA", "NA","")))</f>
        <v/>
      </c>
      <c r="AC383" s="45" t="str">
        <f>IF(Sheet1!BO383="N", "No", IF(Sheet1!BO383="NA", "No kids", IF(Sheet1!BP383="Y", "Enough", IF(Sheet1!BP383="N", "Not enough", ""))))</f>
        <v/>
      </c>
      <c r="AD383" s="45" t="str">
        <f>IF(Sheet1!BQ383="Y", "Yes", IF(Sheet1!BQ383="N", "No",""))</f>
        <v/>
      </c>
      <c r="AE383" s="45" t="str">
        <f>IF(Sheet1!BR383&lt;&gt;"", Sheet1!BR383, "")</f>
        <v/>
      </c>
      <c r="AF383" s="45" t="str">
        <f>IF(Sheet1!BS383&lt;&gt;"", "Yes", IF(Sheet1!BT383&lt;&gt;"", "No", IF(Sheet1!BU383&lt;&gt;"", "No surviving parent", IF(Sheet1!BV383&lt;&gt;"", "Don't know",""))))</f>
        <v/>
      </c>
      <c r="AG383" s="45" t="str">
        <f>IF(Sheet1!BW383&lt;&gt;"", "Yes", IF(Sheet1!BX383&lt;&gt;"", "No", IF(Sheet1!BY383&lt;&gt;"", "No surviving parent", IF(Sheet1!BZ383&lt;&gt;"", "Don't know",""))))</f>
        <v/>
      </c>
      <c r="AH383" s="45" t="str">
        <f>IF(Sheet1!CA383&lt;&gt;"", "Yes","")</f>
        <v/>
      </c>
      <c r="AI383" s="45" t="str">
        <f>IF(Sheet1!CB383&lt;&gt;"", "Yes","")</f>
        <v/>
      </c>
      <c r="AJ383" s="45" t="str">
        <f>IF(Sheet1!CC383&lt;&gt;"", "Yes","")</f>
        <v/>
      </c>
      <c r="AK383" s="45" t="str">
        <f>IF(Sheet1!CD383&lt;&gt;"", "Yes","")</f>
        <v/>
      </c>
      <c r="AL383" s="45" t="str">
        <f>IF(Sheet1!CE383&lt;&gt;"", "Yes","")</f>
        <v/>
      </c>
      <c r="AM383" s="45" t="str">
        <f>IF(Sheet1!CF383&lt;&gt;"", Sheet1!CF383, "")</f>
        <v/>
      </c>
      <c r="AN383" s="45" t="str">
        <f>IF(Sheet1!CG383="Y", "Yes", IF(Sheet1!CG383="N", "No",""))</f>
        <v/>
      </c>
      <c r="AO383" s="45" t="str">
        <f>IF(Sheet1!CH383&lt;&gt;"", Sheet1!CH383, "")</f>
        <v/>
      </c>
      <c r="AP383" s="45" t="str">
        <f>IF(Sheet1!CI383&lt;&gt;"", "No family support", IF(Sheet1!CJ383&lt;&gt;"", "A little family support", IF(Sheet1!CK383&lt;&gt;"", "A lot of family support","")))</f>
        <v/>
      </c>
      <c r="AQ383" s="45" t="str">
        <f>IF(Sheet1!CL383&lt;&gt;"", Sheet1!CL383, "")</f>
        <v/>
      </c>
      <c r="AR383" s="45" t="str">
        <f>IF(Sheet1!CM383="Y", "Yes", IF(Sheet1!CM383="N", "No",""))</f>
        <v/>
      </c>
      <c r="AS383" s="45" t="str">
        <f>IF(Sheet1!CN383&lt;&gt;"", "Boys and Girls Club was supportive", "")</f>
        <v/>
      </c>
      <c r="AT383" s="45" t="str">
        <f>IF(Sheet1!CO383&lt;&gt;"", "Supported by Reach program", "")</f>
        <v/>
      </c>
      <c r="AU383" s="45" t="str">
        <f>IF(Sheet1!CP383&lt;&gt;"", "Supported by Girls Inc", "")</f>
        <v/>
      </c>
      <c r="AV383" s="45" t="str">
        <f>IF(Sheet1!CQ383&lt;&gt;"", "Supported by sports teams", "")</f>
        <v/>
      </c>
      <c r="AW383" s="45" t="str">
        <f>IF(Sheet1!CR383&lt;&gt;"", "Supported by other groups", "")</f>
        <v/>
      </c>
      <c r="AX383" s="45" t="str">
        <f>IF(Sheet1!CS383&lt;&gt;"", Sheet1!CS383, "")</f>
        <v/>
      </c>
      <c r="AY383" s="45" t="str">
        <f>IF(Sheet1!CT383="Y", "Yes", IF(Sheet1!CT383="N", "No", ""))</f>
        <v/>
      </c>
      <c r="AZ383" s="45" t="str">
        <f>IF(Sheet1!CU383="Y", "Yes", IF(Sheet1!CU383="N", "No", ""))</f>
        <v/>
      </c>
      <c r="BA383" s="45" t="str">
        <f>IF(Sheet1!CV383&lt;&gt;"", "Yes", "")</f>
        <v/>
      </c>
      <c r="BB383" s="45" t="str">
        <f>IF(Sheet1!CW383&lt;&gt;"", "Yes", "")</f>
        <v/>
      </c>
      <c r="BC383" s="45" t="str">
        <f>IF(Sheet1!CX383&lt;&gt;"", "Yes", "")</f>
        <v/>
      </c>
      <c r="BD383" s="45" t="str">
        <f>IF(Sheet1!CY383&lt;&gt;"", "Yes", "")</f>
        <v/>
      </c>
      <c r="BE383" s="45" t="str">
        <f>IF(Sheet1!CZ383="N", "Didn't see one", IF(Sheet1!CZ383="Y", IF(Sheet1!DA383="Y", "It helped", IF(Sheet1!DA383="N", "It didn't help", "")), ""))</f>
        <v/>
      </c>
      <c r="BF383" s="45" t="str">
        <f>IF(Sheet1!DB383&lt;&gt;"", Sheet1!DB383, "")</f>
        <v/>
      </c>
      <c r="BG383" s="45" t="str">
        <f>IF(Sheet1!DC383="Y", "Yes", IF(Sheet1!DC383="N", "No", ""))</f>
        <v/>
      </c>
      <c r="BH383" s="45" t="str">
        <f>IF(Sheet1!DD383="Y", "Yes", IF(Sheet1!DD383="N", "No", ""))</f>
        <v/>
      </c>
      <c r="BI383" s="45" t="str">
        <f>IF(Sheet1!DE383&lt;&gt;"", "Before", IF(Sheet1!DF383&lt;&gt;"", "After", IF(Sheet1!DG383&lt;&gt;"", "Never in a gang","")))</f>
        <v/>
      </c>
      <c r="BJ383" s="45" t="str">
        <f>IF(Sheet1!DG383&lt;&gt;"", "", IF(Sheet1!DH383&lt;&gt;"", Sheet1!DH383, ""))</f>
        <v/>
      </c>
      <c r="BK383" s="45" t="str">
        <f>IF(Sheet1!DI383="Y", "Yes", IF(Sheet1!DI383="N", "No", ""))</f>
        <v/>
      </c>
      <c r="BL383" s="45" t="str">
        <f>IF(Sheet1!DI383="Y", IF(Sheet1!DJ383&lt;&gt;"", Sheet1!DJ383, ""), "")</f>
        <v/>
      </c>
      <c r="BM383" s="45" t="str">
        <f>IF(Sheet1!DL383&lt;&gt;"", Sheet1!DL383, "")</f>
        <v/>
      </c>
      <c r="BN383" s="45" t="str">
        <f>IF(Sheet1!DM383="Y", "Yes", IF(Sheet1!DM383="N", "No", ""))</f>
        <v/>
      </c>
    </row>
    <row r="384" spans="2:66">
      <c r="B384" s="32" t="str">
        <f>IF(Sheet1!B384="M","Male", IF(Sheet1!B384="F","Female",""))</f>
        <v/>
      </c>
      <c r="C384" s="32" t="str">
        <f>IF(Sheet1!C384&lt;&gt;"","&lt;20",IF(Sheet1!D384&lt;&gt;"","21-30",IF(Sheet1!E384&lt;&gt;"","31-40",(IF(Sheet1!F384&lt;&gt;"","41-50",IF(Sheet1!G384&lt;&gt;"","50+",""))))))</f>
        <v/>
      </c>
      <c r="D384" s="32" t="str">
        <f>IF(Sheet1!H384&lt;&gt;"","Latino",IF(Sheet1!I384&lt;&gt;"", "White", IF(Sheet1!J384&lt;&gt;"", "Asian", IF(Sheet1!K384&lt;&gt;"", "African-American",IF(Sheet1!L384&lt;&gt;"", "Other","")))))</f>
        <v/>
      </c>
      <c r="E384" s="32" t="str">
        <f>IF(Sheet1!M384="N","No",IF(Sheet1!M384="Y","Yes",""))</f>
        <v/>
      </c>
      <c r="F384" s="32" t="str">
        <f>IF(Sheet1!N384&lt;&gt;"","Primary",IF(Sheet1!O384&lt;&gt;"","Middle",IF(Sheet1!P384&lt;&gt;"","Some HS",IF(Sheet1!Q384&lt;&gt;"","HS Diploma",IF(Sheet1!R384&lt;&gt;"","Some College",IF(Sheet1!S384&lt;&gt;"","College Diploma",""))))))</f>
        <v/>
      </c>
      <c r="G384" s="32" t="str">
        <f>IF(Sheet1!U384&lt;&gt;"", "&lt;5", IF(Sheet1!V384&lt;&gt;"", "5-19", IF(Sheet1!W384&lt;&gt;"", "20-40", IF(Sheet1!X384&lt;&gt;"", "&gt;40",""))))</f>
        <v/>
      </c>
      <c r="H384" s="32" t="str">
        <f>IF(Sheet1!Y384&lt;&gt;"", "Parents", IF(Sheet1!Z384&lt;&gt;"", "Illegal Activity", IF(Sheet1!AA384&lt;&gt;"", "Gov't Support", IF(Sheet1!AB384&lt;&gt;"", "Other",""))))</f>
        <v/>
      </c>
      <c r="I384" s="32" t="str">
        <f>IF(Sheet1!AC384="Y", "Yes", IF(Sheet1!AC384="N", "No", ""))</f>
        <v/>
      </c>
      <c r="J384" s="32" t="str">
        <f>IF(Sheet1!AD384="N", "0", IF(Sheet1!AE384&lt;&gt;"", "1", IF(Sheet1!AF384&lt;&gt;"", "2-3", IF(Sheet1!AG384&lt;&gt;"", "4-6", IF(Sheet1!AH384&lt;&gt;"", "7+","")))))</f>
        <v/>
      </c>
      <c r="K384" s="32" t="str">
        <f>IF(Sheet1!AI384&lt;&gt;"", "English", IF(Sheet1!AJ384&lt;&gt;"", "Spanish", IF(Sheet1!AK384&lt;&gt;"", "Other","")))</f>
        <v/>
      </c>
      <c r="L384" s="32" t="str">
        <f>IF(Sheet1!AL384&lt;&gt;"","&lt;$20,000",IF(Sheet1!AM384&lt;&gt;"","$20-49K",IF(Sheet1!AN384&lt;&gt;"","$50-100K",IF(Sheet1!AO384&lt;&gt;"","&gt;$100K",""))))</f>
        <v/>
      </c>
      <c r="M384" s="32" t="str">
        <f>IF(Sheet1!AP384="Y", "Yes", IF(Sheet1!AP384="N", "No",""))</f>
        <v/>
      </c>
      <c r="N384" s="51" t="str">
        <f>IF(Sheet1!AQ384="Y", "Yes", IF(Sheet1!AQ384="N", "No",""))</f>
        <v/>
      </c>
      <c r="O384" s="45" t="str">
        <f>IF(Sheet1!AR384="N", 0, IF(Sheet1!AS384&lt;&gt;"", Sheet1!AS384, ""))</f>
        <v/>
      </c>
      <c r="P384" s="45" t="str">
        <f>IF(Sheet1!AT384&lt;&gt;"", "Never", IF(Sheet1!AU384&lt;&gt;"", "Sometimes", IF(Sheet1!AV384&lt;&gt;"", "Often", IF(Sheet1!AW384&lt;&gt;"", "Always",""))))</f>
        <v/>
      </c>
      <c r="Q384" s="45" t="str">
        <f>IF(Sheet1!AX384="Y", "Yes", IF(Sheet1!AX384="N", "No",""))</f>
        <v/>
      </c>
      <c r="R384" s="45" t="str">
        <f>IF(Sheet1!AY384="Y", IF(Sheet1!AZ384&lt;&gt;"", Sheet1!AZ384-Sheet1!DK384+Sheet1!DL384, ""),"")</f>
        <v/>
      </c>
      <c r="S384" s="45" t="str">
        <f>IF(Sheet1!BA384="Y", IF(Sheet1!BB384&lt;&gt;"", Sheet1!BB384-Sheet1!DK384+Sheet1!DL384, ""),"")</f>
        <v/>
      </c>
      <c r="T384" s="45" t="str">
        <f>IF(Sheet1!BC384="Y", IF(Sheet1!BD384&lt;&gt;"", Sheet1!BD384-Sheet1!DK384+Sheet1!DL384, ""),"")</f>
        <v/>
      </c>
      <c r="U384" s="45" t="str">
        <f>IF(Sheet1!BE384="Y", IF(Sheet1!BF384&lt;&gt;"", Sheet1!BF384-Sheet1!DK384+Sheet1!DL384, ""),"")</f>
        <v/>
      </c>
      <c r="V384" s="45" t="str">
        <f>IF(Sheet1!BG384&lt;&gt;"", Sheet1!BG384,"")</f>
        <v/>
      </c>
      <c r="W384" s="45" t="str">
        <f>IF(Sheet1!BH384&lt;&gt;"", Sheet1!BH384,"")</f>
        <v/>
      </c>
      <c r="X384" s="45" t="str">
        <f>IF(Sheet1!BI384&lt;&gt;"", Sheet1!BI384,"")</f>
        <v/>
      </c>
      <c r="Y384" s="45" t="str">
        <f>IF(Sheet1!BJ384="N", 0, IF(Sheet1!BK384&lt;&gt;"", Sheet1!BK384,""))</f>
        <v/>
      </c>
      <c r="Z384" s="45" t="str">
        <f>IF(Sheet1!BK384="N", 0, IF(Sheet1!BL384&lt;&gt;"", Sheet1!BL384,""))</f>
        <v/>
      </c>
      <c r="AA384" s="45" t="str">
        <f>IF(Sheet1!BN384&lt;&gt;"", Sheet1!BN384, "")</f>
        <v/>
      </c>
      <c r="AB384" s="45" t="str">
        <f>IF(Sheet1!BO384="Y", "Yes", IF(Sheet1!BO384="N", "No", IF(Sheet1!BO384="NA", "NA","")))</f>
        <v/>
      </c>
      <c r="AC384" s="45" t="str">
        <f>IF(Sheet1!BO384="N", "No", IF(Sheet1!BO384="NA", "No kids", IF(Sheet1!BP384="Y", "Enough", IF(Sheet1!BP384="N", "Not enough", ""))))</f>
        <v/>
      </c>
      <c r="AD384" s="45" t="str">
        <f>IF(Sheet1!BQ384="Y", "Yes", IF(Sheet1!BQ384="N", "No",""))</f>
        <v/>
      </c>
      <c r="AE384" s="45" t="str">
        <f>IF(Sheet1!BR384&lt;&gt;"", Sheet1!BR384, "")</f>
        <v/>
      </c>
      <c r="AF384" s="45" t="str">
        <f>IF(Sheet1!BS384&lt;&gt;"", "Yes", IF(Sheet1!BT384&lt;&gt;"", "No", IF(Sheet1!BU384&lt;&gt;"", "No surviving parent", IF(Sheet1!BV384&lt;&gt;"", "Don't know",""))))</f>
        <v/>
      </c>
      <c r="AG384" s="45" t="str">
        <f>IF(Sheet1!BW384&lt;&gt;"", "Yes", IF(Sheet1!BX384&lt;&gt;"", "No", IF(Sheet1!BY384&lt;&gt;"", "No surviving parent", IF(Sheet1!BZ384&lt;&gt;"", "Don't know",""))))</f>
        <v/>
      </c>
      <c r="AH384" s="45" t="str">
        <f>IF(Sheet1!CA384&lt;&gt;"", "Yes","")</f>
        <v/>
      </c>
      <c r="AI384" s="45" t="str">
        <f>IF(Sheet1!CB384&lt;&gt;"", "Yes","")</f>
        <v/>
      </c>
      <c r="AJ384" s="45" t="str">
        <f>IF(Sheet1!CC384&lt;&gt;"", "Yes","")</f>
        <v/>
      </c>
      <c r="AK384" s="45" t="str">
        <f>IF(Sheet1!CD384&lt;&gt;"", "Yes","")</f>
        <v/>
      </c>
      <c r="AL384" s="45" t="str">
        <f>IF(Sheet1!CE384&lt;&gt;"", "Yes","")</f>
        <v/>
      </c>
      <c r="AM384" s="45" t="str">
        <f>IF(Sheet1!CF384&lt;&gt;"", Sheet1!CF384, "")</f>
        <v/>
      </c>
      <c r="AN384" s="45" t="str">
        <f>IF(Sheet1!CG384="Y", "Yes", IF(Sheet1!CG384="N", "No",""))</f>
        <v/>
      </c>
      <c r="AO384" s="45" t="str">
        <f>IF(Sheet1!CH384&lt;&gt;"", Sheet1!CH384, "")</f>
        <v/>
      </c>
      <c r="AP384" s="45" t="str">
        <f>IF(Sheet1!CI384&lt;&gt;"", "No family support", IF(Sheet1!CJ384&lt;&gt;"", "A little family support", IF(Sheet1!CK384&lt;&gt;"", "A lot of family support","")))</f>
        <v/>
      </c>
      <c r="AQ384" s="45" t="str">
        <f>IF(Sheet1!CL384&lt;&gt;"", Sheet1!CL384, "")</f>
        <v/>
      </c>
      <c r="AR384" s="45" t="str">
        <f>IF(Sheet1!CM384="Y", "Yes", IF(Sheet1!CM384="N", "No",""))</f>
        <v/>
      </c>
      <c r="AS384" s="45" t="str">
        <f>IF(Sheet1!CN384&lt;&gt;"", "Boys and Girls Club was supportive", "")</f>
        <v/>
      </c>
      <c r="AT384" s="45" t="str">
        <f>IF(Sheet1!CO384&lt;&gt;"", "Supported by Reach program", "")</f>
        <v/>
      </c>
      <c r="AU384" s="45" t="str">
        <f>IF(Sheet1!CP384&lt;&gt;"", "Supported by Girls Inc", "")</f>
        <v/>
      </c>
      <c r="AV384" s="45" t="str">
        <f>IF(Sheet1!CQ384&lt;&gt;"", "Supported by sports teams", "")</f>
        <v/>
      </c>
      <c r="AW384" s="45" t="str">
        <f>IF(Sheet1!CR384&lt;&gt;"", "Supported by other groups", "")</f>
        <v/>
      </c>
      <c r="AX384" s="45" t="str">
        <f>IF(Sheet1!CS384&lt;&gt;"", Sheet1!CS384, "")</f>
        <v/>
      </c>
      <c r="AY384" s="45" t="str">
        <f>IF(Sheet1!CT384="Y", "Yes", IF(Sheet1!CT384="N", "No", ""))</f>
        <v/>
      </c>
      <c r="AZ384" s="45" t="str">
        <f>IF(Sheet1!CU384="Y", "Yes", IF(Sheet1!CU384="N", "No", ""))</f>
        <v/>
      </c>
      <c r="BA384" s="45" t="str">
        <f>IF(Sheet1!CV384&lt;&gt;"", "Yes", "")</f>
        <v/>
      </c>
      <c r="BB384" s="45" t="str">
        <f>IF(Sheet1!CW384&lt;&gt;"", "Yes", "")</f>
        <v/>
      </c>
      <c r="BC384" s="45" t="str">
        <f>IF(Sheet1!CX384&lt;&gt;"", "Yes", "")</f>
        <v/>
      </c>
      <c r="BD384" s="45" t="str">
        <f>IF(Sheet1!CY384&lt;&gt;"", "Yes", "")</f>
        <v/>
      </c>
      <c r="BE384" s="45" t="str">
        <f>IF(Sheet1!CZ384="N", "Didn't see one", IF(Sheet1!CZ384="Y", IF(Sheet1!DA384="Y", "It helped", IF(Sheet1!DA384="N", "It didn't help", "")), ""))</f>
        <v/>
      </c>
      <c r="BF384" s="45" t="str">
        <f>IF(Sheet1!DB384&lt;&gt;"", Sheet1!DB384, "")</f>
        <v/>
      </c>
      <c r="BG384" s="45" t="str">
        <f>IF(Sheet1!DC384="Y", "Yes", IF(Sheet1!DC384="N", "No", ""))</f>
        <v/>
      </c>
      <c r="BH384" s="45" t="str">
        <f>IF(Sheet1!DD384="Y", "Yes", IF(Sheet1!DD384="N", "No", ""))</f>
        <v/>
      </c>
      <c r="BI384" s="45" t="str">
        <f>IF(Sheet1!DE384&lt;&gt;"", "Before", IF(Sheet1!DF384&lt;&gt;"", "After", IF(Sheet1!DG384&lt;&gt;"", "Never in a gang","")))</f>
        <v/>
      </c>
      <c r="BJ384" s="45" t="str">
        <f>IF(Sheet1!DG384&lt;&gt;"", "", IF(Sheet1!DH384&lt;&gt;"", Sheet1!DH384, ""))</f>
        <v/>
      </c>
      <c r="BK384" s="45" t="str">
        <f>IF(Sheet1!DI384="Y", "Yes", IF(Sheet1!DI384="N", "No", ""))</f>
        <v/>
      </c>
      <c r="BL384" s="45" t="str">
        <f>IF(Sheet1!DI384="Y", IF(Sheet1!DJ384&lt;&gt;"", Sheet1!DJ384, ""), "")</f>
        <v/>
      </c>
      <c r="BM384" s="45" t="str">
        <f>IF(Sheet1!DL384&lt;&gt;"", Sheet1!DL384, "")</f>
        <v/>
      </c>
      <c r="BN384" s="45" t="str">
        <f>IF(Sheet1!DM384="Y", "Yes", IF(Sheet1!DM384="N", "No", ""))</f>
        <v/>
      </c>
    </row>
    <row r="385" spans="2:66">
      <c r="B385" s="32" t="str">
        <f>IF(Sheet1!B385="M","Male", IF(Sheet1!B385="F","Female",""))</f>
        <v/>
      </c>
      <c r="C385" s="32" t="str">
        <f>IF(Sheet1!C385&lt;&gt;"","&lt;20",IF(Sheet1!D385&lt;&gt;"","21-30",IF(Sheet1!E385&lt;&gt;"","31-40",(IF(Sheet1!F385&lt;&gt;"","41-50",IF(Sheet1!G385&lt;&gt;"","50+",""))))))</f>
        <v/>
      </c>
      <c r="D385" s="32" t="str">
        <f>IF(Sheet1!H385&lt;&gt;"","Latino",IF(Sheet1!I385&lt;&gt;"", "White", IF(Sheet1!J385&lt;&gt;"", "Asian", IF(Sheet1!K385&lt;&gt;"", "African-American",IF(Sheet1!L385&lt;&gt;"", "Other","")))))</f>
        <v/>
      </c>
      <c r="E385" s="32" t="str">
        <f>IF(Sheet1!M385="N","No",IF(Sheet1!M385="Y","Yes",""))</f>
        <v/>
      </c>
      <c r="F385" s="32" t="str">
        <f>IF(Sheet1!N385&lt;&gt;"","Primary",IF(Sheet1!O385&lt;&gt;"","Middle",IF(Sheet1!P385&lt;&gt;"","Some HS",IF(Sheet1!Q385&lt;&gt;"","HS Diploma",IF(Sheet1!R385&lt;&gt;"","Some College",IF(Sheet1!S385&lt;&gt;"","College Diploma",""))))))</f>
        <v/>
      </c>
      <c r="G385" s="32" t="str">
        <f>IF(Sheet1!U385&lt;&gt;"", "&lt;5", IF(Sheet1!V385&lt;&gt;"", "5-19", IF(Sheet1!W385&lt;&gt;"", "20-40", IF(Sheet1!X385&lt;&gt;"", "&gt;40",""))))</f>
        <v/>
      </c>
      <c r="H385" s="32" t="str">
        <f>IF(Sheet1!Y385&lt;&gt;"", "Parents", IF(Sheet1!Z385&lt;&gt;"", "Illegal Activity", IF(Sheet1!AA385&lt;&gt;"", "Gov't Support", IF(Sheet1!AB385&lt;&gt;"", "Other",""))))</f>
        <v/>
      </c>
      <c r="I385" s="32" t="str">
        <f>IF(Sheet1!AC385="Y", "Yes", IF(Sheet1!AC385="N", "No", ""))</f>
        <v/>
      </c>
      <c r="J385" s="32" t="str">
        <f>IF(Sheet1!AD385="N", "0", IF(Sheet1!AE385&lt;&gt;"", "1", IF(Sheet1!AF385&lt;&gt;"", "2-3", IF(Sheet1!AG385&lt;&gt;"", "4-6", IF(Sheet1!AH385&lt;&gt;"", "7+","")))))</f>
        <v/>
      </c>
      <c r="K385" s="32" t="str">
        <f>IF(Sheet1!AI385&lt;&gt;"", "English", IF(Sheet1!AJ385&lt;&gt;"", "Spanish", IF(Sheet1!AK385&lt;&gt;"", "Other","")))</f>
        <v/>
      </c>
      <c r="L385" s="32" t="str">
        <f>IF(Sheet1!AL385&lt;&gt;"","&lt;$20,000",IF(Sheet1!AM385&lt;&gt;"","$20-49K",IF(Sheet1!AN385&lt;&gt;"","$50-100K",IF(Sheet1!AO385&lt;&gt;"","&gt;$100K",""))))</f>
        <v/>
      </c>
      <c r="M385" s="32" t="str">
        <f>IF(Sheet1!AP385="Y", "Yes", IF(Sheet1!AP385="N", "No",""))</f>
        <v/>
      </c>
      <c r="N385" s="51" t="str">
        <f>IF(Sheet1!AQ385="Y", "Yes", IF(Sheet1!AQ385="N", "No",""))</f>
        <v/>
      </c>
      <c r="O385" s="45" t="str">
        <f>IF(Sheet1!AR385="N", 0, IF(Sheet1!AS385&lt;&gt;"", Sheet1!AS385, ""))</f>
        <v/>
      </c>
      <c r="P385" s="45" t="str">
        <f>IF(Sheet1!AT385&lt;&gt;"", "Never", IF(Sheet1!AU385&lt;&gt;"", "Sometimes", IF(Sheet1!AV385&lt;&gt;"", "Often", IF(Sheet1!AW385&lt;&gt;"", "Always",""))))</f>
        <v/>
      </c>
      <c r="Q385" s="45" t="str">
        <f>IF(Sheet1!AX385="Y", "Yes", IF(Sheet1!AX385="N", "No",""))</f>
        <v/>
      </c>
      <c r="R385" s="45" t="str">
        <f>IF(Sheet1!AY385="Y", IF(Sheet1!AZ385&lt;&gt;"", Sheet1!AZ385-Sheet1!DK385+Sheet1!DL385, ""),"")</f>
        <v/>
      </c>
      <c r="S385" s="45" t="str">
        <f>IF(Sheet1!BA385="Y", IF(Sheet1!BB385&lt;&gt;"", Sheet1!BB385-Sheet1!DK385+Sheet1!DL385, ""),"")</f>
        <v/>
      </c>
      <c r="T385" s="45" t="str">
        <f>IF(Sheet1!BC385="Y", IF(Sheet1!BD385&lt;&gt;"", Sheet1!BD385-Sheet1!DK385+Sheet1!DL385, ""),"")</f>
        <v/>
      </c>
      <c r="U385" s="45" t="str">
        <f>IF(Sheet1!BE385="Y", IF(Sheet1!BF385&lt;&gt;"", Sheet1!BF385-Sheet1!DK385+Sheet1!DL385, ""),"")</f>
        <v/>
      </c>
      <c r="V385" s="45" t="str">
        <f>IF(Sheet1!BG385&lt;&gt;"", Sheet1!BG385,"")</f>
        <v/>
      </c>
      <c r="W385" s="45" t="str">
        <f>IF(Sheet1!BH385&lt;&gt;"", Sheet1!BH385,"")</f>
        <v/>
      </c>
      <c r="X385" s="45" t="str">
        <f>IF(Sheet1!BI385&lt;&gt;"", Sheet1!BI385,"")</f>
        <v/>
      </c>
      <c r="Y385" s="45" t="str">
        <f>IF(Sheet1!BJ385="N", 0, IF(Sheet1!BK385&lt;&gt;"", Sheet1!BK385,""))</f>
        <v/>
      </c>
      <c r="Z385" s="45" t="str">
        <f>IF(Sheet1!BK385="N", 0, IF(Sheet1!BL385&lt;&gt;"", Sheet1!BL385,""))</f>
        <v/>
      </c>
      <c r="AA385" s="45" t="str">
        <f>IF(Sheet1!BN385&lt;&gt;"", Sheet1!BN385, "")</f>
        <v/>
      </c>
      <c r="AB385" s="45" t="str">
        <f>IF(Sheet1!BO385="Y", "Yes", IF(Sheet1!BO385="N", "No", IF(Sheet1!BO385="NA", "NA","")))</f>
        <v/>
      </c>
      <c r="AC385" s="45" t="str">
        <f>IF(Sheet1!BO385="N", "No", IF(Sheet1!BO385="NA", "No kids", IF(Sheet1!BP385="Y", "Enough", IF(Sheet1!BP385="N", "Not enough", ""))))</f>
        <v/>
      </c>
      <c r="AD385" s="45" t="str">
        <f>IF(Sheet1!BQ385="Y", "Yes", IF(Sheet1!BQ385="N", "No",""))</f>
        <v/>
      </c>
      <c r="AE385" s="45" t="str">
        <f>IF(Sheet1!BR385&lt;&gt;"", Sheet1!BR385, "")</f>
        <v/>
      </c>
      <c r="AF385" s="45" t="str">
        <f>IF(Sheet1!BS385&lt;&gt;"", "Yes", IF(Sheet1!BT385&lt;&gt;"", "No", IF(Sheet1!BU385&lt;&gt;"", "No surviving parent", IF(Sheet1!BV385&lt;&gt;"", "Don't know",""))))</f>
        <v/>
      </c>
      <c r="AG385" s="45" t="str">
        <f>IF(Sheet1!BW385&lt;&gt;"", "Yes", IF(Sheet1!BX385&lt;&gt;"", "No", IF(Sheet1!BY385&lt;&gt;"", "No surviving parent", IF(Sheet1!BZ385&lt;&gt;"", "Don't know",""))))</f>
        <v/>
      </c>
      <c r="AH385" s="45" t="str">
        <f>IF(Sheet1!CA385&lt;&gt;"", "Yes","")</f>
        <v/>
      </c>
      <c r="AI385" s="45" t="str">
        <f>IF(Sheet1!CB385&lt;&gt;"", "Yes","")</f>
        <v/>
      </c>
      <c r="AJ385" s="45" t="str">
        <f>IF(Sheet1!CC385&lt;&gt;"", "Yes","")</f>
        <v/>
      </c>
      <c r="AK385" s="45" t="str">
        <f>IF(Sheet1!CD385&lt;&gt;"", "Yes","")</f>
        <v/>
      </c>
      <c r="AL385" s="45" t="str">
        <f>IF(Sheet1!CE385&lt;&gt;"", "Yes","")</f>
        <v/>
      </c>
      <c r="AM385" s="45" t="str">
        <f>IF(Sheet1!CF385&lt;&gt;"", Sheet1!CF385, "")</f>
        <v/>
      </c>
      <c r="AN385" s="45" t="str">
        <f>IF(Sheet1!CG385="Y", "Yes", IF(Sheet1!CG385="N", "No",""))</f>
        <v/>
      </c>
      <c r="AO385" s="45" t="str">
        <f>IF(Sheet1!CH385&lt;&gt;"", Sheet1!CH385, "")</f>
        <v/>
      </c>
      <c r="AP385" s="45" t="str">
        <f>IF(Sheet1!CI385&lt;&gt;"", "No family support", IF(Sheet1!CJ385&lt;&gt;"", "A little family support", IF(Sheet1!CK385&lt;&gt;"", "A lot of family support","")))</f>
        <v/>
      </c>
      <c r="AQ385" s="45" t="str">
        <f>IF(Sheet1!CL385&lt;&gt;"", Sheet1!CL385, "")</f>
        <v/>
      </c>
      <c r="AR385" s="45" t="str">
        <f>IF(Sheet1!CM385="Y", "Yes", IF(Sheet1!CM385="N", "No",""))</f>
        <v/>
      </c>
      <c r="AS385" s="45" t="str">
        <f>IF(Sheet1!CN385&lt;&gt;"", "Boys and Girls Club was supportive", "")</f>
        <v/>
      </c>
      <c r="AT385" s="45" t="str">
        <f>IF(Sheet1!CO385&lt;&gt;"", "Supported by Reach program", "")</f>
        <v/>
      </c>
      <c r="AU385" s="45" t="str">
        <f>IF(Sheet1!CP385&lt;&gt;"", "Supported by Girls Inc", "")</f>
        <v/>
      </c>
      <c r="AV385" s="45" t="str">
        <f>IF(Sheet1!CQ385&lt;&gt;"", "Supported by sports teams", "")</f>
        <v/>
      </c>
      <c r="AW385" s="45" t="str">
        <f>IF(Sheet1!CR385&lt;&gt;"", "Supported by other groups", "")</f>
        <v/>
      </c>
      <c r="AX385" s="45" t="str">
        <f>IF(Sheet1!CS385&lt;&gt;"", Sheet1!CS385, "")</f>
        <v/>
      </c>
      <c r="AY385" s="45" t="str">
        <f>IF(Sheet1!CT385="Y", "Yes", IF(Sheet1!CT385="N", "No", ""))</f>
        <v/>
      </c>
      <c r="AZ385" s="45" t="str">
        <f>IF(Sheet1!CU385="Y", "Yes", IF(Sheet1!CU385="N", "No", ""))</f>
        <v/>
      </c>
      <c r="BA385" s="45" t="str">
        <f>IF(Sheet1!CV385&lt;&gt;"", "Yes", "")</f>
        <v/>
      </c>
      <c r="BB385" s="45" t="str">
        <f>IF(Sheet1!CW385&lt;&gt;"", "Yes", "")</f>
        <v/>
      </c>
      <c r="BC385" s="45" t="str">
        <f>IF(Sheet1!CX385&lt;&gt;"", "Yes", "")</f>
        <v/>
      </c>
      <c r="BD385" s="45" t="str">
        <f>IF(Sheet1!CY385&lt;&gt;"", "Yes", "")</f>
        <v/>
      </c>
      <c r="BE385" s="45" t="str">
        <f>IF(Sheet1!CZ385="N", "Didn't see one", IF(Sheet1!CZ385="Y", IF(Sheet1!DA385="Y", "It helped", IF(Sheet1!DA385="N", "It didn't help", "")), ""))</f>
        <v/>
      </c>
      <c r="BF385" s="45" t="str">
        <f>IF(Sheet1!DB385&lt;&gt;"", Sheet1!DB385, "")</f>
        <v/>
      </c>
      <c r="BG385" s="45" t="str">
        <f>IF(Sheet1!DC385="Y", "Yes", IF(Sheet1!DC385="N", "No", ""))</f>
        <v/>
      </c>
      <c r="BH385" s="45" t="str">
        <f>IF(Sheet1!DD385="Y", "Yes", IF(Sheet1!DD385="N", "No", ""))</f>
        <v/>
      </c>
      <c r="BI385" s="45" t="str">
        <f>IF(Sheet1!DE385&lt;&gt;"", "Before", IF(Sheet1!DF385&lt;&gt;"", "After", IF(Sheet1!DG385&lt;&gt;"", "Never in a gang","")))</f>
        <v/>
      </c>
      <c r="BJ385" s="45" t="str">
        <f>IF(Sheet1!DG385&lt;&gt;"", "", IF(Sheet1!DH385&lt;&gt;"", Sheet1!DH385, ""))</f>
        <v/>
      </c>
      <c r="BK385" s="45" t="str">
        <f>IF(Sheet1!DI385="Y", "Yes", IF(Sheet1!DI385="N", "No", ""))</f>
        <v/>
      </c>
      <c r="BL385" s="45" t="str">
        <f>IF(Sheet1!DI385="Y", IF(Sheet1!DJ385&lt;&gt;"", Sheet1!DJ385, ""), "")</f>
        <v/>
      </c>
      <c r="BM385" s="45" t="str">
        <f>IF(Sheet1!DL385&lt;&gt;"", Sheet1!DL385, "")</f>
        <v/>
      </c>
      <c r="BN385" s="45" t="str">
        <f>IF(Sheet1!DM385="Y", "Yes", IF(Sheet1!DM385="N", "No", ""))</f>
        <v/>
      </c>
    </row>
    <row r="386" spans="2:66">
      <c r="B386" s="32" t="str">
        <f>IF(Sheet1!B386="M","Male", IF(Sheet1!B386="F","Female",""))</f>
        <v/>
      </c>
      <c r="C386" s="32" t="str">
        <f>IF(Sheet1!C386&lt;&gt;"","&lt;20",IF(Sheet1!D386&lt;&gt;"","21-30",IF(Sheet1!E386&lt;&gt;"","31-40",(IF(Sheet1!F386&lt;&gt;"","41-50",IF(Sheet1!G386&lt;&gt;"","50+",""))))))</f>
        <v/>
      </c>
      <c r="D386" s="32" t="str">
        <f>IF(Sheet1!H386&lt;&gt;"","Latino",IF(Sheet1!I386&lt;&gt;"", "White", IF(Sheet1!J386&lt;&gt;"", "Asian", IF(Sheet1!K386&lt;&gt;"", "African-American",IF(Sheet1!L386&lt;&gt;"", "Other","")))))</f>
        <v/>
      </c>
      <c r="E386" s="32" t="str">
        <f>IF(Sheet1!M386="N","No",IF(Sheet1!M386="Y","Yes",""))</f>
        <v/>
      </c>
      <c r="F386" s="32" t="str">
        <f>IF(Sheet1!N386&lt;&gt;"","Primary",IF(Sheet1!O386&lt;&gt;"","Middle",IF(Sheet1!P386&lt;&gt;"","Some HS",IF(Sheet1!Q386&lt;&gt;"","HS Diploma",IF(Sheet1!R386&lt;&gt;"","Some College",IF(Sheet1!S386&lt;&gt;"","College Diploma",""))))))</f>
        <v/>
      </c>
      <c r="G386" s="32" t="str">
        <f>IF(Sheet1!U386&lt;&gt;"", "&lt;5", IF(Sheet1!V386&lt;&gt;"", "5-19", IF(Sheet1!W386&lt;&gt;"", "20-40", IF(Sheet1!X386&lt;&gt;"", "&gt;40",""))))</f>
        <v/>
      </c>
      <c r="H386" s="32" t="str">
        <f>IF(Sheet1!Y386&lt;&gt;"", "Parents", IF(Sheet1!Z386&lt;&gt;"", "Illegal Activity", IF(Sheet1!AA386&lt;&gt;"", "Gov't Support", IF(Sheet1!AB386&lt;&gt;"", "Other",""))))</f>
        <v/>
      </c>
      <c r="I386" s="32" t="str">
        <f>IF(Sheet1!AC386="Y", "Yes", IF(Sheet1!AC386="N", "No", ""))</f>
        <v/>
      </c>
      <c r="J386" s="32" t="str">
        <f>IF(Sheet1!AD386="N", "0", IF(Sheet1!AE386&lt;&gt;"", "1", IF(Sheet1!AF386&lt;&gt;"", "2-3", IF(Sheet1!AG386&lt;&gt;"", "4-6", IF(Sheet1!AH386&lt;&gt;"", "7+","")))))</f>
        <v/>
      </c>
      <c r="K386" s="32" t="str">
        <f>IF(Sheet1!AI386&lt;&gt;"", "English", IF(Sheet1!AJ386&lt;&gt;"", "Spanish", IF(Sheet1!AK386&lt;&gt;"", "Other","")))</f>
        <v/>
      </c>
      <c r="L386" s="32" t="str">
        <f>IF(Sheet1!AL386&lt;&gt;"","&lt;$20,000",IF(Sheet1!AM386&lt;&gt;"","$20-49K",IF(Sheet1!AN386&lt;&gt;"","$50-100K",IF(Sheet1!AO386&lt;&gt;"","&gt;$100K",""))))</f>
        <v/>
      </c>
      <c r="M386" s="32" t="str">
        <f>IF(Sheet1!AP386="Y", "Yes", IF(Sheet1!AP386="N", "No",""))</f>
        <v/>
      </c>
      <c r="N386" s="51" t="str">
        <f>IF(Sheet1!AQ386="Y", "Yes", IF(Sheet1!AQ386="N", "No",""))</f>
        <v/>
      </c>
      <c r="O386" s="45" t="str">
        <f>IF(Sheet1!AR386="N", 0, IF(Sheet1!AS386&lt;&gt;"", Sheet1!AS386, ""))</f>
        <v/>
      </c>
      <c r="P386" s="45" t="str">
        <f>IF(Sheet1!AT386&lt;&gt;"", "Never", IF(Sheet1!AU386&lt;&gt;"", "Sometimes", IF(Sheet1!AV386&lt;&gt;"", "Often", IF(Sheet1!AW386&lt;&gt;"", "Always",""))))</f>
        <v/>
      </c>
      <c r="Q386" s="45" t="str">
        <f>IF(Sheet1!AX386="Y", "Yes", IF(Sheet1!AX386="N", "No",""))</f>
        <v/>
      </c>
      <c r="R386" s="45" t="str">
        <f>IF(Sheet1!AY386="Y", IF(Sheet1!AZ386&lt;&gt;"", Sheet1!AZ386-Sheet1!DK386+Sheet1!DL386, ""),"")</f>
        <v/>
      </c>
      <c r="S386" s="45" t="str">
        <f>IF(Sheet1!BA386="Y", IF(Sheet1!BB386&lt;&gt;"", Sheet1!BB386-Sheet1!DK386+Sheet1!DL386, ""),"")</f>
        <v/>
      </c>
      <c r="T386" s="45" t="str">
        <f>IF(Sheet1!BC386="Y", IF(Sheet1!BD386&lt;&gt;"", Sheet1!BD386-Sheet1!DK386+Sheet1!DL386, ""),"")</f>
        <v/>
      </c>
      <c r="U386" s="45" t="str">
        <f>IF(Sheet1!BE386="Y", IF(Sheet1!BF386&lt;&gt;"", Sheet1!BF386-Sheet1!DK386+Sheet1!DL386, ""),"")</f>
        <v/>
      </c>
      <c r="V386" s="45" t="str">
        <f>IF(Sheet1!BG386&lt;&gt;"", Sheet1!BG386,"")</f>
        <v/>
      </c>
      <c r="W386" s="45" t="str">
        <f>IF(Sheet1!BH386&lt;&gt;"", Sheet1!BH386,"")</f>
        <v/>
      </c>
      <c r="X386" s="45" t="str">
        <f>IF(Sheet1!BI386&lt;&gt;"", Sheet1!BI386,"")</f>
        <v/>
      </c>
      <c r="Y386" s="45" t="str">
        <f>IF(Sheet1!BJ386="N", 0, IF(Sheet1!BK386&lt;&gt;"", Sheet1!BK386,""))</f>
        <v/>
      </c>
      <c r="Z386" s="45" t="str">
        <f>IF(Sheet1!BK386="N", 0, IF(Sheet1!BL386&lt;&gt;"", Sheet1!BL386,""))</f>
        <v/>
      </c>
      <c r="AA386" s="45" t="str">
        <f>IF(Sheet1!BN386&lt;&gt;"", Sheet1!BN386, "")</f>
        <v/>
      </c>
      <c r="AB386" s="45" t="str">
        <f>IF(Sheet1!BO386="Y", "Yes", IF(Sheet1!BO386="N", "No", IF(Sheet1!BO386="NA", "NA","")))</f>
        <v/>
      </c>
      <c r="AC386" s="45" t="str">
        <f>IF(Sheet1!BO386="N", "No", IF(Sheet1!BO386="NA", "No kids", IF(Sheet1!BP386="Y", "Enough", IF(Sheet1!BP386="N", "Not enough", ""))))</f>
        <v/>
      </c>
      <c r="AD386" s="45" t="str">
        <f>IF(Sheet1!BQ386="Y", "Yes", IF(Sheet1!BQ386="N", "No",""))</f>
        <v/>
      </c>
      <c r="AE386" s="45" t="str">
        <f>IF(Sheet1!BR386&lt;&gt;"", Sheet1!BR386, "")</f>
        <v/>
      </c>
      <c r="AF386" s="45" t="str">
        <f>IF(Sheet1!BS386&lt;&gt;"", "Yes", IF(Sheet1!BT386&lt;&gt;"", "No", IF(Sheet1!BU386&lt;&gt;"", "No surviving parent", IF(Sheet1!BV386&lt;&gt;"", "Don't know",""))))</f>
        <v/>
      </c>
      <c r="AG386" s="45" t="str">
        <f>IF(Sheet1!BW386&lt;&gt;"", "Yes", IF(Sheet1!BX386&lt;&gt;"", "No", IF(Sheet1!BY386&lt;&gt;"", "No surviving parent", IF(Sheet1!BZ386&lt;&gt;"", "Don't know",""))))</f>
        <v/>
      </c>
      <c r="AH386" s="45" t="str">
        <f>IF(Sheet1!CA386&lt;&gt;"", "Yes","")</f>
        <v/>
      </c>
      <c r="AI386" s="45" t="str">
        <f>IF(Sheet1!CB386&lt;&gt;"", "Yes","")</f>
        <v/>
      </c>
      <c r="AJ386" s="45" t="str">
        <f>IF(Sheet1!CC386&lt;&gt;"", "Yes","")</f>
        <v/>
      </c>
      <c r="AK386" s="45" t="str">
        <f>IF(Sheet1!CD386&lt;&gt;"", "Yes","")</f>
        <v/>
      </c>
      <c r="AL386" s="45" t="str">
        <f>IF(Sheet1!CE386&lt;&gt;"", "Yes","")</f>
        <v/>
      </c>
      <c r="AM386" s="45" t="str">
        <f>IF(Sheet1!CF386&lt;&gt;"", Sheet1!CF386, "")</f>
        <v/>
      </c>
      <c r="AN386" s="45" t="str">
        <f>IF(Sheet1!CG386="Y", "Yes", IF(Sheet1!CG386="N", "No",""))</f>
        <v/>
      </c>
      <c r="AO386" s="45" t="str">
        <f>IF(Sheet1!CH386&lt;&gt;"", Sheet1!CH386, "")</f>
        <v/>
      </c>
      <c r="AP386" s="45" t="str">
        <f>IF(Sheet1!CI386&lt;&gt;"", "No family support", IF(Sheet1!CJ386&lt;&gt;"", "A little family support", IF(Sheet1!CK386&lt;&gt;"", "A lot of family support","")))</f>
        <v/>
      </c>
      <c r="AQ386" s="45" t="str">
        <f>IF(Sheet1!CL386&lt;&gt;"", Sheet1!CL386, "")</f>
        <v/>
      </c>
      <c r="AR386" s="45" t="str">
        <f>IF(Sheet1!CM386="Y", "Yes", IF(Sheet1!CM386="N", "No",""))</f>
        <v/>
      </c>
      <c r="AS386" s="45" t="str">
        <f>IF(Sheet1!CN386&lt;&gt;"", "Boys and Girls Club was supportive", "")</f>
        <v/>
      </c>
      <c r="AT386" s="45" t="str">
        <f>IF(Sheet1!CO386&lt;&gt;"", "Supported by Reach program", "")</f>
        <v/>
      </c>
      <c r="AU386" s="45" t="str">
        <f>IF(Sheet1!CP386&lt;&gt;"", "Supported by Girls Inc", "")</f>
        <v/>
      </c>
      <c r="AV386" s="45" t="str">
        <f>IF(Sheet1!CQ386&lt;&gt;"", "Supported by sports teams", "")</f>
        <v/>
      </c>
      <c r="AW386" s="45" t="str">
        <f>IF(Sheet1!CR386&lt;&gt;"", "Supported by other groups", "")</f>
        <v/>
      </c>
      <c r="AX386" s="45" t="str">
        <f>IF(Sheet1!CS386&lt;&gt;"", Sheet1!CS386, "")</f>
        <v/>
      </c>
      <c r="AY386" s="45" t="str">
        <f>IF(Sheet1!CT386="Y", "Yes", IF(Sheet1!CT386="N", "No", ""))</f>
        <v/>
      </c>
      <c r="AZ386" s="45" t="str">
        <f>IF(Sheet1!CU386="Y", "Yes", IF(Sheet1!CU386="N", "No", ""))</f>
        <v/>
      </c>
      <c r="BA386" s="45" t="str">
        <f>IF(Sheet1!CV386&lt;&gt;"", "Yes", "")</f>
        <v/>
      </c>
      <c r="BB386" s="45" t="str">
        <f>IF(Sheet1!CW386&lt;&gt;"", "Yes", "")</f>
        <v/>
      </c>
      <c r="BC386" s="45" t="str">
        <f>IF(Sheet1!CX386&lt;&gt;"", "Yes", "")</f>
        <v/>
      </c>
      <c r="BD386" s="45" t="str">
        <f>IF(Sheet1!CY386&lt;&gt;"", "Yes", "")</f>
        <v/>
      </c>
      <c r="BE386" s="45" t="str">
        <f>IF(Sheet1!CZ386="N", "Didn't see one", IF(Sheet1!CZ386="Y", IF(Sheet1!DA386="Y", "It helped", IF(Sheet1!DA386="N", "It didn't help", "")), ""))</f>
        <v/>
      </c>
      <c r="BF386" s="45" t="str">
        <f>IF(Sheet1!DB386&lt;&gt;"", Sheet1!DB386, "")</f>
        <v/>
      </c>
      <c r="BG386" s="45" t="str">
        <f>IF(Sheet1!DC386="Y", "Yes", IF(Sheet1!DC386="N", "No", ""))</f>
        <v/>
      </c>
      <c r="BH386" s="45" t="str">
        <f>IF(Sheet1!DD386="Y", "Yes", IF(Sheet1!DD386="N", "No", ""))</f>
        <v/>
      </c>
      <c r="BI386" s="45" t="str">
        <f>IF(Sheet1!DE386&lt;&gt;"", "Before", IF(Sheet1!DF386&lt;&gt;"", "After", IF(Sheet1!DG386&lt;&gt;"", "Never in a gang","")))</f>
        <v/>
      </c>
      <c r="BJ386" s="45" t="str">
        <f>IF(Sheet1!DG386&lt;&gt;"", "", IF(Sheet1!DH386&lt;&gt;"", Sheet1!DH386, ""))</f>
        <v/>
      </c>
      <c r="BK386" s="45" t="str">
        <f>IF(Sheet1!DI386="Y", "Yes", IF(Sheet1!DI386="N", "No", ""))</f>
        <v/>
      </c>
      <c r="BL386" s="45" t="str">
        <f>IF(Sheet1!DI386="Y", IF(Sheet1!DJ386&lt;&gt;"", Sheet1!DJ386, ""), "")</f>
        <v/>
      </c>
      <c r="BM386" s="45" t="str">
        <f>IF(Sheet1!DL386&lt;&gt;"", Sheet1!DL386, "")</f>
        <v/>
      </c>
      <c r="BN386" s="45" t="str">
        <f>IF(Sheet1!DM386="Y", "Yes", IF(Sheet1!DM386="N", "No", ""))</f>
        <v/>
      </c>
    </row>
    <row r="387" spans="2:66">
      <c r="B387" s="32" t="str">
        <f>IF(Sheet1!B387="M","Male", IF(Sheet1!B387="F","Female",""))</f>
        <v/>
      </c>
      <c r="C387" s="32" t="str">
        <f>IF(Sheet1!C387&lt;&gt;"","&lt;20",IF(Sheet1!D387&lt;&gt;"","21-30",IF(Sheet1!E387&lt;&gt;"","31-40",(IF(Sheet1!F387&lt;&gt;"","41-50",IF(Sheet1!G387&lt;&gt;"","50+",""))))))</f>
        <v/>
      </c>
      <c r="D387" s="32" t="str">
        <f>IF(Sheet1!H387&lt;&gt;"","Latino",IF(Sheet1!I387&lt;&gt;"", "White", IF(Sheet1!J387&lt;&gt;"", "Asian", IF(Sheet1!K387&lt;&gt;"", "African-American",IF(Sheet1!L387&lt;&gt;"", "Other","")))))</f>
        <v/>
      </c>
      <c r="E387" s="32" t="str">
        <f>IF(Sheet1!M387="N","No",IF(Sheet1!M387="Y","Yes",""))</f>
        <v/>
      </c>
      <c r="F387" s="32" t="str">
        <f>IF(Sheet1!N387&lt;&gt;"","Primary",IF(Sheet1!O387&lt;&gt;"","Middle",IF(Sheet1!P387&lt;&gt;"","Some HS",IF(Sheet1!Q387&lt;&gt;"","HS Diploma",IF(Sheet1!R387&lt;&gt;"","Some College",IF(Sheet1!S387&lt;&gt;"","College Diploma",""))))))</f>
        <v/>
      </c>
      <c r="G387" s="32" t="str">
        <f>IF(Sheet1!U387&lt;&gt;"", "&lt;5", IF(Sheet1!V387&lt;&gt;"", "5-19", IF(Sheet1!W387&lt;&gt;"", "20-40", IF(Sheet1!X387&lt;&gt;"", "&gt;40",""))))</f>
        <v/>
      </c>
      <c r="H387" s="32" t="str">
        <f>IF(Sheet1!Y387&lt;&gt;"", "Parents", IF(Sheet1!Z387&lt;&gt;"", "Illegal Activity", IF(Sheet1!AA387&lt;&gt;"", "Gov't Support", IF(Sheet1!AB387&lt;&gt;"", "Other",""))))</f>
        <v/>
      </c>
      <c r="I387" s="32" t="str">
        <f>IF(Sheet1!AC387="Y", "Yes", IF(Sheet1!AC387="N", "No", ""))</f>
        <v/>
      </c>
      <c r="J387" s="32" t="str">
        <f>IF(Sheet1!AD387="N", "0", IF(Sheet1!AE387&lt;&gt;"", "1", IF(Sheet1!AF387&lt;&gt;"", "2-3", IF(Sheet1!AG387&lt;&gt;"", "4-6", IF(Sheet1!AH387&lt;&gt;"", "7+","")))))</f>
        <v/>
      </c>
      <c r="K387" s="32" t="str">
        <f>IF(Sheet1!AI387&lt;&gt;"", "English", IF(Sheet1!AJ387&lt;&gt;"", "Spanish", IF(Sheet1!AK387&lt;&gt;"", "Other","")))</f>
        <v/>
      </c>
      <c r="L387" s="32" t="str">
        <f>IF(Sheet1!AL387&lt;&gt;"","&lt;$20,000",IF(Sheet1!AM387&lt;&gt;"","$20-49K",IF(Sheet1!AN387&lt;&gt;"","$50-100K",IF(Sheet1!AO387&lt;&gt;"","&gt;$100K",""))))</f>
        <v/>
      </c>
      <c r="M387" s="32" t="str">
        <f>IF(Sheet1!AP387="Y", "Yes", IF(Sheet1!AP387="N", "No",""))</f>
        <v/>
      </c>
      <c r="N387" s="51" t="str">
        <f>IF(Sheet1!AQ387="Y", "Yes", IF(Sheet1!AQ387="N", "No",""))</f>
        <v/>
      </c>
      <c r="O387" s="45" t="str">
        <f>IF(Sheet1!AR387="N", 0, IF(Sheet1!AS387&lt;&gt;"", Sheet1!AS387, ""))</f>
        <v/>
      </c>
      <c r="P387" s="45" t="str">
        <f>IF(Sheet1!AT387&lt;&gt;"", "Never", IF(Sheet1!AU387&lt;&gt;"", "Sometimes", IF(Sheet1!AV387&lt;&gt;"", "Often", IF(Sheet1!AW387&lt;&gt;"", "Always",""))))</f>
        <v/>
      </c>
      <c r="Q387" s="45" t="str">
        <f>IF(Sheet1!AX387="Y", "Yes", IF(Sheet1!AX387="N", "No",""))</f>
        <v/>
      </c>
      <c r="R387" s="45" t="str">
        <f>IF(Sheet1!AY387="Y", IF(Sheet1!AZ387&lt;&gt;"", Sheet1!AZ387-Sheet1!DK387+Sheet1!DL387, ""),"")</f>
        <v/>
      </c>
      <c r="S387" s="45" t="str">
        <f>IF(Sheet1!BA387="Y", IF(Sheet1!BB387&lt;&gt;"", Sheet1!BB387-Sheet1!DK387+Sheet1!DL387, ""),"")</f>
        <v/>
      </c>
      <c r="T387" s="45" t="str">
        <f>IF(Sheet1!BC387="Y", IF(Sheet1!BD387&lt;&gt;"", Sheet1!BD387-Sheet1!DK387+Sheet1!DL387, ""),"")</f>
        <v/>
      </c>
      <c r="U387" s="45" t="str">
        <f>IF(Sheet1!BE387="Y", IF(Sheet1!BF387&lt;&gt;"", Sheet1!BF387-Sheet1!DK387+Sheet1!DL387, ""),"")</f>
        <v/>
      </c>
      <c r="V387" s="45" t="str">
        <f>IF(Sheet1!BG387&lt;&gt;"", Sheet1!BG387,"")</f>
        <v/>
      </c>
      <c r="W387" s="45" t="str">
        <f>IF(Sheet1!BH387&lt;&gt;"", Sheet1!BH387,"")</f>
        <v/>
      </c>
      <c r="X387" s="45" t="str">
        <f>IF(Sheet1!BI387&lt;&gt;"", Sheet1!BI387,"")</f>
        <v/>
      </c>
      <c r="Y387" s="45" t="str">
        <f>IF(Sheet1!BJ387="N", 0, IF(Sheet1!BK387&lt;&gt;"", Sheet1!BK387,""))</f>
        <v/>
      </c>
      <c r="Z387" s="45" t="str">
        <f>IF(Sheet1!BK387="N", 0, IF(Sheet1!BL387&lt;&gt;"", Sheet1!BL387,""))</f>
        <v/>
      </c>
      <c r="AA387" s="45" t="str">
        <f>IF(Sheet1!BN387&lt;&gt;"", Sheet1!BN387, "")</f>
        <v/>
      </c>
      <c r="AB387" s="45" t="str">
        <f>IF(Sheet1!BO387="Y", "Yes", IF(Sheet1!BO387="N", "No", IF(Sheet1!BO387="NA", "NA","")))</f>
        <v/>
      </c>
      <c r="AC387" s="45" t="str">
        <f>IF(Sheet1!BO387="N", "No", IF(Sheet1!BO387="NA", "No kids", IF(Sheet1!BP387="Y", "Enough", IF(Sheet1!BP387="N", "Not enough", ""))))</f>
        <v/>
      </c>
      <c r="AD387" s="45" t="str">
        <f>IF(Sheet1!BQ387="Y", "Yes", IF(Sheet1!BQ387="N", "No",""))</f>
        <v/>
      </c>
      <c r="AE387" s="45" t="str">
        <f>IF(Sheet1!BR387&lt;&gt;"", Sheet1!BR387, "")</f>
        <v/>
      </c>
      <c r="AF387" s="45" t="str">
        <f>IF(Sheet1!BS387&lt;&gt;"", "Yes", IF(Sheet1!BT387&lt;&gt;"", "No", IF(Sheet1!BU387&lt;&gt;"", "No surviving parent", IF(Sheet1!BV387&lt;&gt;"", "Don't know",""))))</f>
        <v/>
      </c>
      <c r="AG387" s="45" t="str">
        <f>IF(Sheet1!BW387&lt;&gt;"", "Yes", IF(Sheet1!BX387&lt;&gt;"", "No", IF(Sheet1!BY387&lt;&gt;"", "No surviving parent", IF(Sheet1!BZ387&lt;&gt;"", "Don't know",""))))</f>
        <v/>
      </c>
      <c r="AH387" s="45" t="str">
        <f>IF(Sheet1!CA387&lt;&gt;"", "Yes","")</f>
        <v/>
      </c>
      <c r="AI387" s="45" t="str">
        <f>IF(Sheet1!CB387&lt;&gt;"", "Yes","")</f>
        <v/>
      </c>
      <c r="AJ387" s="45" t="str">
        <f>IF(Sheet1!CC387&lt;&gt;"", "Yes","")</f>
        <v/>
      </c>
      <c r="AK387" s="45" t="str">
        <f>IF(Sheet1!CD387&lt;&gt;"", "Yes","")</f>
        <v/>
      </c>
      <c r="AL387" s="45" t="str">
        <f>IF(Sheet1!CE387&lt;&gt;"", "Yes","")</f>
        <v/>
      </c>
      <c r="AM387" s="45" t="str">
        <f>IF(Sheet1!CF387&lt;&gt;"", Sheet1!CF387, "")</f>
        <v/>
      </c>
      <c r="AN387" s="45" t="str">
        <f>IF(Sheet1!CG387="Y", "Yes", IF(Sheet1!CG387="N", "No",""))</f>
        <v/>
      </c>
      <c r="AO387" s="45" t="str">
        <f>IF(Sheet1!CH387&lt;&gt;"", Sheet1!CH387, "")</f>
        <v/>
      </c>
      <c r="AP387" s="45" t="str">
        <f>IF(Sheet1!CI387&lt;&gt;"", "No family support", IF(Sheet1!CJ387&lt;&gt;"", "A little family support", IF(Sheet1!CK387&lt;&gt;"", "A lot of family support","")))</f>
        <v/>
      </c>
      <c r="AQ387" s="45" t="str">
        <f>IF(Sheet1!CL387&lt;&gt;"", Sheet1!CL387, "")</f>
        <v/>
      </c>
      <c r="AR387" s="45" t="str">
        <f>IF(Sheet1!CM387="Y", "Yes", IF(Sheet1!CM387="N", "No",""))</f>
        <v/>
      </c>
      <c r="AS387" s="45" t="str">
        <f>IF(Sheet1!CN387&lt;&gt;"", "Boys and Girls Club was supportive", "")</f>
        <v/>
      </c>
      <c r="AT387" s="45" t="str">
        <f>IF(Sheet1!CO387&lt;&gt;"", "Supported by Reach program", "")</f>
        <v/>
      </c>
      <c r="AU387" s="45" t="str">
        <f>IF(Sheet1!CP387&lt;&gt;"", "Supported by Girls Inc", "")</f>
        <v/>
      </c>
      <c r="AV387" s="45" t="str">
        <f>IF(Sheet1!CQ387&lt;&gt;"", "Supported by sports teams", "")</f>
        <v/>
      </c>
      <c r="AW387" s="45" t="str">
        <f>IF(Sheet1!CR387&lt;&gt;"", "Supported by other groups", "")</f>
        <v/>
      </c>
      <c r="AX387" s="45" t="str">
        <f>IF(Sheet1!CS387&lt;&gt;"", Sheet1!CS387, "")</f>
        <v/>
      </c>
      <c r="AY387" s="45" t="str">
        <f>IF(Sheet1!CT387="Y", "Yes", IF(Sheet1!CT387="N", "No", ""))</f>
        <v/>
      </c>
      <c r="AZ387" s="45" t="str">
        <f>IF(Sheet1!CU387="Y", "Yes", IF(Sheet1!CU387="N", "No", ""))</f>
        <v/>
      </c>
      <c r="BA387" s="45" t="str">
        <f>IF(Sheet1!CV387&lt;&gt;"", "Yes", "")</f>
        <v/>
      </c>
      <c r="BB387" s="45" t="str">
        <f>IF(Sheet1!CW387&lt;&gt;"", "Yes", "")</f>
        <v/>
      </c>
      <c r="BC387" s="45" t="str">
        <f>IF(Sheet1!CX387&lt;&gt;"", "Yes", "")</f>
        <v/>
      </c>
      <c r="BD387" s="45" t="str">
        <f>IF(Sheet1!CY387&lt;&gt;"", "Yes", "")</f>
        <v/>
      </c>
      <c r="BE387" s="45" t="str">
        <f>IF(Sheet1!CZ387="N", "Didn't see one", IF(Sheet1!CZ387="Y", IF(Sheet1!DA387="Y", "It helped", IF(Sheet1!DA387="N", "It didn't help", "")), ""))</f>
        <v/>
      </c>
      <c r="BF387" s="45" t="str">
        <f>IF(Sheet1!DB387&lt;&gt;"", Sheet1!DB387, "")</f>
        <v/>
      </c>
      <c r="BG387" s="45" t="str">
        <f>IF(Sheet1!DC387="Y", "Yes", IF(Sheet1!DC387="N", "No", ""))</f>
        <v/>
      </c>
      <c r="BH387" s="45" t="str">
        <f>IF(Sheet1!DD387="Y", "Yes", IF(Sheet1!DD387="N", "No", ""))</f>
        <v/>
      </c>
      <c r="BI387" s="45" t="str">
        <f>IF(Sheet1!DE387&lt;&gt;"", "Before", IF(Sheet1!DF387&lt;&gt;"", "After", IF(Sheet1!DG387&lt;&gt;"", "Never in a gang","")))</f>
        <v/>
      </c>
      <c r="BJ387" s="45" t="str">
        <f>IF(Sheet1!DG387&lt;&gt;"", "", IF(Sheet1!DH387&lt;&gt;"", Sheet1!DH387, ""))</f>
        <v/>
      </c>
      <c r="BK387" s="45" t="str">
        <f>IF(Sheet1!DI387="Y", "Yes", IF(Sheet1!DI387="N", "No", ""))</f>
        <v/>
      </c>
      <c r="BL387" s="45" t="str">
        <f>IF(Sheet1!DI387="Y", IF(Sheet1!DJ387&lt;&gt;"", Sheet1!DJ387, ""), "")</f>
        <v/>
      </c>
      <c r="BM387" s="45" t="str">
        <f>IF(Sheet1!DL387&lt;&gt;"", Sheet1!DL387, "")</f>
        <v/>
      </c>
      <c r="BN387" s="45" t="str">
        <f>IF(Sheet1!DM387="Y", "Yes", IF(Sheet1!DM387="N", "No", ""))</f>
        <v/>
      </c>
    </row>
    <row r="388" spans="2:66">
      <c r="B388" s="32" t="str">
        <f>IF(Sheet1!B388="M","Male", IF(Sheet1!B388="F","Female",""))</f>
        <v/>
      </c>
      <c r="C388" s="32" t="str">
        <f>IF(Sheet1!C388&lt;&gt;"","&lt;20",IF(Sheet1!D388&lt;&gt;"","21-30",IF(Sheet1!E388&lt;&gt;"","31-40",(IF(Sheet1!F388&lt;&gt;"","41-50",IF(Sheet1!G388&lt;&gt;"","50+",""))))))</f>
        <v/>
      </c>
      <c r="D388" s="32" t="str">
        <f>IF(Sheet1!H388&lt;&gt;"","Latino",IF(Sheet1!I388&lt;&gt;"", "White", IF(Sheet1!J388&lt;&gt;"", "Asian", IF(Sheet1!K388&lt;&gt;"", "African-American",IF(Sheet1!L388&lt;&gt;"", "Other","")))))</f>
        <v/>
      </c>
      <c r="E388" s="32" t="str">
        <f>IF(Sheet1!M388="N","No",IF(Sheet1!M388="Y","Yes",""))</f>
        <v/>
      </c>
      <c r="F388" s="32" t="str">
        <f>IF(Sheet1!N388&lt;&gt;"","Primary",IF(Sheet1!O388&lt;&gt;"","Middle",IF(Sheet1!P388&lt;&gt;"","Some HS",IF(Sheet1!Q388&lt;&gt;"","HS Diploma",IF(Sheet1!R388&lt;&gt;"","Some College",IF(Sheet1!S388&lt;&gt;"","College Diploma",""))))))</f>
        <v/>
      </c>
      <c r="G388" s="32" t="str">
        <f>IF(Sheet1!U388&lt;&gt;"", "&lt;5", IF(Sheet1!V388&lt;&gt;"", "5-19", IF(Sheet1!W388&lt;&gt;"", "20-40", IF(Sheet1!X388&lt;&gt;"", "&gt;40",""))))</f>
        <v/>
      </c>
      <c r="H388" s="32" t="str">
        <f>IF(Sheet1!Y388&lt;&gt;"", "Parents", IF(Sheet1!Z388&lt;&gt;"", "Illegal Activity", IF(Sheet1!AA388&lt;&gt;"", "Gov't Support", IF(Sheet1!AB388&lt;&gt;"", "Other",""))))</f>
        <v/>
      </c>
      <c r="I388" s="32" t="str">
        <f>IF(Sheet1!AC388="Y", "Yes", IF(Sheet1!AC388="N", "No", ""))</f>
        <v/>
      </c>
      <c r="J388" s="32" t="str">
        <f>IF(Sheet1!AD388="N", "0", IF(Sheet1!AE388&lt;&gt;"", "1", IF(Sheet1!AF388&lt;&gt;"", "2-3", IF(Sheet1!AG388&lt;&gt;"", "4-6", IF(Sheet1!AH388&lt;&gt;"", "7+","")))))</f>
        <v/>
      </c>
      <c r="K388" s="32" t="str">
        <f>IF(Sheet1!AI388&lt;&gt;"", "English", IF(Sheet1!AJ388&lt;&gt;"", "Spanish", IF(Sheet1!AK388&lt;&gt;"", "Other","")))</f>
        <v/>
      </c>
      <c r="L388" s="32" t="str">
        <f>IF(Sheet1!AL388&lt;&gt;"","&lt;$20,000",IF(Sheet1!AM388&lt;&gt;"","$20-49K",IF(Sheet1!AN388&lt;&gt;"","$50-100K",IF(Sheet1!AO388&lt;&gt;"","&gt;$100K",""))))</f>
        <v/>
      </c>
      <c r="M388" s="32" t="str">
        <f>IF(Sheet1!AP388="Y", "Yes", IF(Sheet1!AP388="N", "No",""))</f>
        <v/>
      </c>
      <c r="N388" s="51" t="str">
        <f>IF(Sheet1!AQ388="Y", "Yes", IF(Sheet1!AQ388="N", "No",""))</f>
        <v/>
      </c>
      <c r="O388" s="45" t="str">
        <f>IF(Sheet1!AR388="N", 0, IF(Sheet1!AS388&lt;&gt;"", Sheet1!AS388, ""))</f>
        <v/>
      </c>
      <c r="P388" s="45" t="str">
        <f>IF(Sheet1!AT388&lt;&gt;"", "Never", IF(Sheet1!AU388&lt;&gt;"", "Sometimes", IF(Sheet1!AV388&lt;&gt;"", "Often", IF(Sheet1!AW388&lt;&gt;"", "Always",""))))</f>
        <v/>
      </c>
      <c r="Q388" s="45" t="str">
        <f>IF(Sheet1!AX388="Y", "Yes", IF(Sheet1!AX388="N", "No",""))</f>
        <v/>
      </c>
      <c r="R388" s="45" t="str">
        <f>IF(Sheet1!AY388="Y", IF(Sheet1!AZ388&lt;&gt;"", Sheet1!AZ388-Sheet1!DK388+Sheet1!DL388, ""),"")</f>
        <v/>
      </c>
      <c r="S388" s="45" t="str">
        <f>IF(Sheet1!BA388="Y", IF(Sheet1!BB388&lt;&gt;"", Sheet1!BB388-Sheet1!DK388+Sheet1!DL388, ""),"")</f>
        <v/>
      </c>
      <c r="T388" s="45" t="str">
        <f>IF(Sheet1!BC388="Y", IF(Sheet1!BD388&lt;&gt;"", Sheet1!BD388-Sheet1!DK388+Sheet1!DL388, ""),"")</f>
        <v/>
      </c>
      <c r="U388" s="45" t="str">
        <f>IF(Sheet1!BE388="Y", IF(Sheet1!BF388&lt;&gt;"", Sheet1!BF388-Sheet1!DK388+Sheet1!DL388, ""),"")</f>
        <v/>
      </c>
      <c r="V388" s="45" t="str">
        <f>IF(Sheet1!BG388&lt;&gt;"", Sheet1!BG388,"")</f>
        <v/>
      </c>
      <c r="W388" s="45" t="str">
        <f>IF(Sheet1!BH388&lt;&gt;"", Sheet1!BH388,"")</f>
        <v/>
      </c>
      <c r="X388" s="45" t="str">
        <f>IF(Sheet1!BI388&lt;&gt;"", Sheet1!BI388,"")</f>
        <v/>
      </c>
      <c r="Y388" s="45" t="str">
        <f>IF(Sheet1!BJ388="N", 0, IF(Sheet1!BK388&lt;&gt;"", Sheet1!BK388,""))</f>
        <v/>
      </c>
      <c r="Z388" s="45" t="str">
        <f>IF(Sheet1!BK388="N", 0, IF(Sheet1!BL388&lt;&gt;"", Sheet1!BL388,""))</f>
        <v/>
      </c>
      <c r="AA388" s="45" t="str">
        <f>IF(Sheet1!BN388&lt;&gt;"", Sheet1!BN388, "")</f>
        <v/>
      </c>
      <c r="AB388" s="45" t="str">
        <f>IF(Sheet1!BO388="Y", "Yes", IF(Sheet1!BO388="N", "No", IF(Sheet1!BO388="NA", "NA","")))</f>
        <v/>
      </c>
      <c r="AC388" s="45" t="str">
        <f>IF(Sheet1!BO388="N", "No", IF(Sheet1!BO388="NA", "No kids", IF(Sheet1!BP388="Y", "Enough", IF(Sheet1!BP388="N", "Not enough", ""))))</f>
        <v/>
      </c>
      <c r="AD388" s="45" t="str">
        <f>IF(Sheet1!BQ388="Y", "Yes", IF(Sheet1!BQ388="N", "No",""))</f>
        <v/>
      </c>
      <c r="AE388" s="45" t="str">
        <f>IF(Sheet1!BR388&lt;&gt;"", Sheet1!BR388, "")</f>
        <v/>
      </c>
      <c r="AF388" s="45" t="str">
        <f>IF(Sheet1!BS388&lt;&gt;"", "Yes", IF(Sheet1!BT388&lt;&gt;"", "No", IF(Sheet1!BU388&lt;&gt;"", "No surviving parent", IF(Sheet1!BV388&lt;&gt;"", "Don't know",""))))</f>
        <v/>
      </c>
      <c r="AG388" s="45" t="str">
        <f>IF(Sheet1!BW388&lt;&gt;"", "Yes", IF(Sheet1!BX388&lt;&gt;"", "No", IF(Sheet1!BY388&lt;&gt;"", "No surviving parent", IF(Sheet1!BZ388&lt;&gt;"", "Don't know",""))))</f>
        <v/>
      </c>
      <c r="AH388" s="45" t="str">
        <f>IF(Sheet1!CA388&lt;&gt;"", "Yes","")</f>
        <v/>
      </c>
      <c r="AI388" s="45" t="str">
        <f>IF(Sheet1!CB388&lt;&gt;"", "Yes","")</f>
        <v/>
      </c>
      <c r="AJ388" s="45" t="str">
        <f>IF(Sheet1!CC388&lt;&gt;"", "Yes","")</f>
        <v/>
      </c>
      <c r="AK388" s="45" t="str">
        <f>IF(Sheet1!CD388&lt;&gt;"", "Yes","")</f>
        <v/>
      </c>
      <c r="AL388" s="45" t="str">
        <f>IF(Sheet1!CE388&lt;&gt;"", "Yes","")</f>
        <v/>
      </c>
      <c r="AM388" s="45" t="str">
        <f>IF(Sheet1!CF388&lt;&gt;"", Sheet1!CF388, "")</f>
        <v/>
      </c>
      <c r="AN388" s="45" t="str">
        <f>IF(Sheet1!CG388="Y", "Yes", IF(Sheet1!CG388="N", "No",""))</f>
        <v/>
      </c>
      <c r="AO388" s="45" t="str">
        <f>IF(Sheet1!CH388&lt;&gt;"", Sheet1!CH388, "")</f>
        <v/>
      </c>
      <c r="AP388" s="45" t="str">
        <f>IF(Sheet1!CI388&lt;&gt;"", "No family support", IF(Sheet1!CJ388&lt;&gt;"", "A little family support", IF(Sheet1!CK388&lt;&gt;"", "A lot of family support","")))</f>
        <v/>
      </c>
      <c r="AQ388" s="45" t="str">
        <f>IF(Sheet1!CL388&lt;&gt;"", Sheet1!CL388, "")</f>
        <v/>
      </c>
      <c r="AR388" s="45" t="str">
        <f>IF(Sheet1!CM388="Y", "Yes", IF(Sheet1!CM388="N", "No",""))</f>
        <v/>
      </c>
      <c r="AS388" s="45" t="str">
        <f>IF(Sheet1!CN388&lt;&gt;"", "Boys and Girls Club was supportive", "")</f>
        <v/>
      </c>
      <c r="AT388" s="45" t="str">
        <f>IF(Sheet1!CO388&lt;&gt;"", "Supported by Reach program", "")</f>
        <v/>
      </c>
      <c r="AU388" s="45" t="str">
        <f>IF(Sheet1!CP388&lt;&gt;"", "Supported by Girls Inc", "")</f>
        <v/>
      </c>
      <c r="AV388" s="45" t="str">
        <f>IF(Sheet1!CQ388&lt;&gt;"", "Supported by sports teams", "")</f>
        <v/>
      </c>
      <c r="AW388" s="45" t="str">
        <f>IF(Sheet1!CR388&lt;&gt;"", "Supported by other groups", "")</f>
        <v/>
      </c>
      <c r="AX388" s="45" t="str">
        <f>IF(Sheet1!CS388&lt;&gt;"", Sheet1!CS388, "")</f>
        <v/>
      </c>
      <c r="AY388" s="45" t="str">
        <f>IF(Sheet1!CT388="Y", "Yes", IF(Sheet1!CT388="N", "No", ""))</f>
        <v/>
      </c>
      <c r="AZ388" s="45" t="str">
        <f>IF(Sheet1!CU388="Y", "Yes", IF(Sheet1!CU388="N", "No", ""))</f>
        <v/>
      </c>
      <c r="BA388" s="45" t="str">
        <f>IF(Sheet1!CV388&lt;&gt;"", "Yes", "")</f>
        <v/>
      </c>
      <c r="BB388" s="45" t="str">
        <f>IF(Sheet1!CW388&lt;&gt;"", "Yes", "")</f>
        <v/>
      </c>
      <c r="BC388" s="45" t="str">
        <f>IF(Sheet1!CX388&lt;&gt;"", "Yes", "")</f>
        <v/>
      </c>
      <c r="BD388" s="45" t="str">
        <f>IF(Sheet1!CY388&lt;&gt;"", "Yes", "")</f>
        <v/>
      </c>
      <c r="BE388" s="45" t="str">
        <f>IF(Sheet1!CZ388="N", "Didn't see one", IF(Sheet1!CZ388="Y", IF(Sheet1!DA388="Y", "It helped", IF(Sheet1!DA388="N", "It didn't help", "")), ""))</f>
        <v/>
      </c>
      <c r="BF388" s="45" t="str">
        <f>IF(Sheet1!DB388&lt;&gt;"", Sheet1!DB388, "")</f>
        <v/>
      </c>
      <c r="BG388" s="45" t="str">
        <f>IF(Sheet1!DC388="Y", "Yes", IF(Sheet1!DC388="N", "No", ""))</f>
        <v/>
      </c>
      <c r="BH388" s="45" t="str">
        <f>IF(Sheet1!DD388="Y", "Yes", IF(Sheet1!DD388="N", "No", ""))</f>
        <v/>
      </c>
      <c r="BI388" s="45" t="str">
        <f>IF(Sheet1!DE388&lt;&gt;"", "Before", IF(Sheet1!DF388&lt;&gt;"", "After", IF(Sheet1!DG388&lt;&gt;"", "Never in a gang","")))</f>
        <v/>
      </c>
      <c r="BJ388" s="45" t="str">
        <f>IF(Sheet1!DG388&lt;&gt;"", "", IF(Sheet1!DH388&lt;&gt;"", Sheet1!DH388, ""))</f>
        <v/>
      </c>
      <c r="BK388" s="45" t="str">
        <f>IF(Sheet1!DI388="Y", "Yes", IF(Sheet1!DI388="N", "No", ""))</f>
        <v/>
      </c>
      <c r="BL388" s="45" t="str">
        <f>IF(Sheet1!DI388="Y", IF(Sheet1!DJ388&lt;&gt;"", Sheet1!DJ388, ""), "")</f>
        <v/>
      </c>
      <c r="BM388" s="45" t="str">
        <f>IF(Sheet1!DL388&lt;&gt;"", Sheet1!DL388, "")</f>
        <v/>
      </c>
      <c r="BN388" s="45" t="str">
        <f>IF(Sheet1!DM388="Y", "Yes", IF(Sheet1!DM388="N", "No", ""))</f>
        <v/>
      </c>
    </row>
    <row r="389" spans="2:66">
      <c r="B389" s="32" t="str">
        <f>IF(Sheet1!B389="M","Male", IF(Sheet1!B389="F","Female",""))</f>
        <v/>
      </c>
      <c r="C389" s="32" t="str">
        <f>IF(Sheet1!C389&lt;&gt;"","&lt;20",IF(Sheet1!D389&lt;&gt;"","21-30",IF(Sheet1!E389&lt;&gt;"","31-40",(IF(Sheet1!F389&lt;&gt;"","41-50",IF(Sheet1!G389&lt;&gt;"","50+",""))))))</f>
        <v/>
      </c>
      <c r="D389" s="32" t="str">
        <f>IF(Sheet1!H389&lt;&gt;"","Latino",IF(Sheet1!I389&lt;&gt;"", "White", IF(Sheet1!J389&lt;&gt;"", "Asian", IF(Sheet1!K389&lt;&gt;"", "African-American",IF(Sheet1!L389&lt;&gt;"", "Other","")))))</f>
        <v/>
      </c>
      <c r="E389" s="32" t="str">
        <f>IF(Sheet1!M389="N","No",IF(Sheet1!M389="Y","Yes",""))</f>
        <v/>
      </c>
      <c r="F389" s="32" t="str">
        <f>IF(Sheet1!N389&lt;&gt;"","Primary",IF(Sheet1!O389&lt;&gt;"","Middle",IF(Sheet1!P389&lt;&gt;"","Some HS",IF(Sheet1!Q389&lt;&gt;"","HS Diploma",IF(Sheet1!R389&lt;&gt;"","Some College",IF(Sheet1!S389&lt;&gt;"","College Diploma",""))))))</f>
        <v/>
      </c>
      <c r="G389" s="32" t="str">
        <f>IF(Sheet1!U389&lt;&gt;"", "&lt;5", IF(Sheet1!V389&lt;&gt;"", "5-19", IF(Sheet1!W389&lt;&gt;"", "20-40", IF(Sheet1!X389&lt;&gt;"", "&gt;40",""))))</f>
        <v/>
      </c>
      <c r="H389" s="32" t="str">
        <f>IF(Sheet1!Y389&lt;&gt;"", "Parents", IF(Sheet1!Z389&lt;&gt;"", "Illegal Activity", IF(Sheet1!AA389&lt;&gt;"", "Gov't Support", IF(Sheet1!AB389&lt;&gt;"", "Other",""))))</f>
        <v/>
      </c>
      <c r="I389" s="32" t="str">
        <f>IF(Sheet1!AC389="Y", "Yes", IF(Sheet1!AC389="N", "No", ""))</f>
        <v/>
      </c>
      <c r="J389" s="32" t="str">
        <f>IF(Sheet1!AD389="N", "0", IF(Sheet1!AE389&lt;&gt;"", "1", IF(Sheet1!AF389&lt;&gt;"", "2-3", IF(Sheet1!AG389&lt;&gt;"", "4-6", IF(Sheet1!AH389&lt;&gt;"", "7+","")))))</f>
        <v/>
      </c>
      <c r="K389" s="32" t="str">
        <f>IF(Sheet1!AI389&lt;&gt;"", "English", IF(Sheet1!AJ389&lt;&gt;"", "Spanish", IF(Sheet1!AK389&lt;&gt;"", "Other","")))</f>
        <v/>
      </c>
      <c r="L389" s="32" t="str">
        <f>IF(Sheet1!AL389&lt;&gt;"","&lt;$20,000",IF(Sheet1!AM389&lt;&gt;"","$20-49K",IF(Sheet1!AN389&lt;&gt;"","$50-100K",IF(Sheet1!AO389&lt;&gt;"","&gt;$100K",""))))</f>
        <v/>
      </c>
      <c r="M389" s="32" t="str">
        <f>IF(Sheet1!AP389="Y", "Yes", IF(Sheet1!AP389="N", "No",""))</f>
        <v/>
      </c>
      <c r="N389" s="51" t="str">
        <f>IF(Sheet1!AQ389="Y", "Yes", IF(Sheet1!AQ389="N", "No",""))</f>
        <v/>
      </c>
      <c r="O389" s="45" t="str">
        <f>IF(Sheet1!AR389="N", 0, IF(Sheet1!AS389&lt;&gt;"", Sheet1!AS389, ""))</f>
        <v/>
      </c>
      <c r="P389" s="45" t="str">
        <f>IF(Sheet1!AT389&lt;&gt;"", "Never", IF(Sheet1!AU389&lt;&gt;"", "Sometimes", IF(Sheet1!AV389&lt;&gt;"", "Often", IF(Sheet1!AW389&lt;&gt;"", "Always",""))))</f>
        <v/>
      </c>
      <c r="Q389" s="45" t="str">
        <f>IF(Sheet1!AX389="Y", "Yes", IF(Sheet1!AX389="N", "No",""))</f>
        <v/>
      </c>
      <c r="R389" s="45" t="str">
        <f>IF(Sheet1!AY389="Y", IF(Sheet1!AZ389&lt;&gt;"", Sheet1!AZ389-Sheet1!DK389+Sheet1!DL389, ""),"")</f>
        <v/>
      </c>
      <c r="S389" s="45" t="str">
        <f>IF(Sheet1!BA389="Y", IF(Sheet1!BB389&lt;&gt;"", Sheet1!BB389-Sheet1!DK389+Sheet1!DL389, ""),"")</f>
        <v/>
      </c>
      <c r="T389" s="45" t="str">
        <f>IF(Sheet1!BC389="Y", IF(Sheet1!BD389&lt;&gt;"", Sheet1!BD389-Sheet1!DK389+Sheet1!DL389, ""),"")</f>
        <v/>
      </c>
      <c r="U389" s="45" t="str">
        <f>IF(Sheet1!BE389="Y", IF(Sheet1!BF389&lt;&gt;"", Sheet1!BF389-Sheet1!DK389+Sheet1!DL389, ""),"")</f>
        <v/>
      </c>
      <c r="V389" s="45" t="str">
        <f>IF(Sheet1!BG389&lt;&gt;"", Sheet1!BG389,"")</f>
        <v/>
      </c>
      <c r="W389" s="45" t="str">
        <f>IF(Sheet1!BH389&lt;&gt;"", Sheet1!BH389,"")</f>
        <v/>
      </c>
      <c r="X389" s="45" t="str">
        <f>IF(Sheet1!BI389&lt;&gt;"", Sheet1!BI389,"")</f>
        <v/>
      </c>
      <c r="Y389" s="45" t="str">
        <f>IF(Sheet1!BJ389="N", 0, IF(Sheet1!BK389&lt;&gt;"", Sheet1!BK389,""))</f>
        <v/>
      </c>
      <c r="Z389" s="45" t="str">
        <f>IF(Sheet1!BK389="N", 0, IF(Sheet1!BL389&lt;&gt;"", Sheet1!BL389,""))</f>
        <v/>
      </c>
      <c r="AA389" s="45" t="str">
        <f>IF(Sheet1!BN389&lt;&gt;"", Sheet1!BN389, "")</f>
        <v/>
      </c>
      <c r="AB389" s="45" t="str">
        <f>IF(Sheet1!BO389="Y", "Yes", IF(Sheet1!BO389="N", "No", IF(Sheet1!BO389="NA", "NA","")))</f>
        <v/>
      </c>
      <c r="AC389" s="45" t="str">
        <f>IF(Sheet1!BO389="N", "No", IF(Sheet1!BO389="NA", "No kids", IF(Sheet1!BP389="Y", "Enough", IF(Sheet1!BP389="N", "Not enough", ""))))</f>
        <v/>
      </c>
      <c r="AD389" s="45" t="str">
        <f>IF(Sheet1!BQ389="Y", "Yes", IF(Sheet1!BQ389="N", "No",""))</f>
        <v/>
      </c>
      <c r="AE389" s="45" t="str">
        <f>IF(Sheet1!BR389&lt;&gt;"", Sheet1!BR389, "")</f>
        <v/>
      </c>
      <c r="AF389" s="45" t="str">
        <f>IF(Sheet1!BS389&lt;&gt;"", "Yes", IF(Sheet1!BT389&lt;&gt;"", "No", IF(Sheet1!BU389&lt;&gt;"", "No surviving parent", IF(Sheet1!BV389&lt;&gt;"", "Don't know",""))))</f>
        <v/>
      </c>
      <c r="AG389" s="45" t="str">
        <f>IF(Sheet1!BW389&lt;&gt;"", "Yes", IF(Sheet1!BX389&lt;&gt;"", "No", IF(Sheet1!BY389&lt;&gt;"", "No surviving parent", IF(Sheet1!BZ389&lt;&gt;"", "Don't know",""))))</f>
        <v/>
      </c>
      <c r="AH389" s="45" t="str">
        <f>IF(Sheet1!CA389&lt;&gt;"", "Yes","")</f>
        <v/>
      </c>
      <c r="AI389" s="45" t="str">
        <f>IF(Sheet1!CB389&lt;&gt;"", "Yes","")</f>
        <v/>
      </c>
      <c r="AJ389" s="45" t="str">
        <f>IF(Sheet1!CC389&lt;&gt;"", "Yes","")</f>
        <v/>
      </c>
      <c r="AK389" s="45" t="str">
        <f>IF(Sheet1!CD389&lt;&gt;"", "Yes","")</f>
        <v/>
      </c>
      <c r="AL389" s="45" t="str">
        <f>IF(Sheet1!CE389&lt;&gt;"", "Yes","")</f>
        <v/>
      </c>
      <c r="AM389" s="45" t="str">
        <f>IF(Sheet1!CF389&lt;&gt;"", Sheet1!CF389, "")</f>
        <v/>
      </c>
      <c r="AN389" s="45" t="str">
        <f>IF(Sheet1!CG389="Y", "Yes", IF(Sheet1!CG389="N", "No",""))</f>
        <v/>
      </c>
      <c r="AO389" s="45" t="str">
        <f>IF(Sheet1!CH389&lt;&gt;"", Sheet1!CH389, "")</f>
        <v/>
      </c>
      <c r="AP389" s="45" t="str">
        <f>IF(Sheet1!CI389&lt;&gt;"", "No family support", IF(Sheet1!CJ389&lt;&gt;"", "A little family support", IF(Sheet1!CK389&lt;&gt;"", "A lot of family support","")))</f>
        <v/>
      </c>
      <c r="AQ389" s="45" t="str">
        <f>IF(Sheet1!CL389&lt;&gt;"", Sheet1!CL389, "")</f>
        <v/>
      </c>
      <c r="AR389" s="45" t="str">
        <f>IF(Sheet1!CM389="Y", "Yes", IF(Sheet1!CM389="N", "No",""))</f>
        <v/>
      </c>
      <c r="AS389" s="45" t="str">
        <f>IF(Sheet1!CN389&lt;&gt;"", "Boys and Girls Club was supportive", "")</f>
        <v/>
      </c>
      <c r="AT389" s="45" t="str">
        <f>IF(Sheet1!CO389&lt;&gt;"", "Supported by Reach program", "")</f>
        <v/>
      </c>
      <c r="AU389" s="45" t="str">
        <f>IF(Sheet1!CP389&lt;&gt;"", "Supported by Girls Inc", "")</f>
        <v/>
      </c>
      <c r="AV389" s="45" t="str">
        <f>IF(Sheet1!CQ389&lt;&gt;"", "Supported by sports teams", "")</f>
        <v/>
      </c>
      <c r="AW389" s="45" t="str">
        <f>IF(Sheet1!CR389&lt;&gt;"", "Supported by other groups", "")</f>
        <v/>
      </c>
      <c r="AX389" s="45" t="str">
        <f>IF(Sheet1!CS389&lt;&gt;"", Sheet1!CS389, "")</f>
        <v/>
      </c>
      <c r="AY389" s="45" t="str">
        <f>IF(Sheet1!CT389="Y", "Yes", IF(Sheet1!CT389="N", "No", ""))</f>
        <v/>
      </c>
      <c r="AZ389" s="45" t="str">
        <f>IF(Sheet1!CU389="Y", "Yes", IF(Sheet1!CU389="N", "No", ""))</f>
        <v/>
      </c>
      <c r="BA389" s="45" t="str">
        <f>IF(Sheet1!CV389&lt;&gt;"", "Yes", "")</f>
        <v/>
      </c>
      <c r="BB389" s="45" t="str">
        <f>IF(Sheet1!CW389&lt;&gt;"", "Yes", "")</f>
        <v/>
      </c>
      <c r="BC389" s="45" t="str">
        <f>IF(Sheet1!CX389&lt;&gt;"", "Yes", "")</f>
        <v/>
      </c>
      <c r="BD389" s="45" t="str">
        <f>IF(Sheet1!CY389&lt;&gt;"", "Yes", "")</f>
        <v/>
      </c>
      <c r="BE389" s="45" t="str">
        <f>IF(Sheet1!CZ389="N", "Didn't see one", IF(Sheet1!CZ389="Y", IF(Sheet1!DA389="Y", "It helped", IF(Sheet1!DA389="N", "It didn't help", "")), ""))</f>
        <v/>
      </c>
      <c r="BF389" s="45" t="str">
        <f>IF(Sheet1!DB389&lt;&gt;"", Sheet1!DB389, "")</f>
        <v/>
      </c>
      <c r="BG389" s="45" t="str">
        <f>IF(Sheet1!DC389="Y", "Yes", IF(Sheet1!DC389="N", "No", ""))</f>
        <v/>
      </c>
      <c r="BH389" s="45" t="str">
        <f>IF(Sheet1!DD389="Y", "Yes", IF(Sheet1!DD389="N", "No", ""))</f>
        <v/>
      </c>
      <c r="BI389" s="45" t="str">
        <f>IF(Sheet1!DE389&lt;&gt;"", "Before", IF(Sheet1!DF389&lt;&gt;"", "After", IF(Sheet1!DG389&lt;&gt;"", "Never in a gang","")))</f>
        <v/>
      </c>
      <c r="BJ389" s="45" t="str">
        <f>IF(Sheet1!DG389&lt;&gt;"", "", IF(Sheet1!DH389&lt;&gt;"", Sheet1!DH389, ""))</f>
        <v/>
      </c>
      <c r="BK389" s="45" t="str">
        <f>IF(Sheet1!DI389="Y", "Yes", IF(Sheet1!DI389="N", "No", ""))</f>
        <v/>
      </c>
      <c r="BL389" s="45" t="str">
        <f>IF(Sheet1!DI389="Y", IF(Sheet1!DJ389&lt;&gt;"", Sheet1!DJ389, ""), "")</f>
        <v/>
      </c>
      <c r="BM389" s="45" t="str">
        <f>IF(Sheet1!DL389&lt;&gt;"", Sheet1!DL389, "")</f>
        <v/>
      </c>
      <c r="BN389" s="45" t="str">
        <f>IF(Sheet1!DM389="Y", "Yes", IF(Sheet1!DM389="N", "No", ""))</f>
        <v/>
      </c>
    </row>
    <row r="390" spans="2:66">
      <c r="B390" s="32" t="str">
        <f>IF(Sheet1!B390="M","Male", IF(Sheet1!B390="F","Female",""))</f>
        <v/>
      </c>
      <c r="C390" s="32" t="str">
        <f>IF(Sheet1!C390&lt;&gt;"","&lt;20",IF(Sheet1!D390&lt;&gt;"","21-30",IF(Sheet1!E390&lt;&gt;"","31-40",(IF(Sheet1!F390&lt;&gt;"","41-50",IF(Sheet1!G390&lt;&gt;"","50+",""))))))</f>
        <v/>
      </c>
      <c r="D390" s="32" t="str">
        <f>IF(Sheet1!H390&lt;&gt;"","Latino",IF(Sheet1!I390&lt;&gt;"", "White", IF(Sheet1!J390&lt;&gt;"", "Asian", IF(Sheet1!K390&lt;&gt;"", "African-American",IF(Sheet1!L390&lt;&gt;"", "Other","")))))</f>
        <v/>
      </c>
      <c r="E390" s="32" t="str">
        <f>IF(Sheet1!M390="N","No",IF(Sheet1!M390="Y","Yes",""))</f>
        <v/>
      </c>
      <c r="F390" s="32" t="str">
        <f>IF(Sheet1!N390&lt;&gt;"","Primary",IF(Sheet1!O390&lt;&gt;"","Middle",IF(Sheet1!P390&lt;&gt;"","Some HS",IF(Sheet1!Q390&lt;&gt;"","HS Diploma",IF(Sheet1!R390&lt;&gt;"","Some College",IF(Sheet1!S390&lt;&gt;"","College Diploma",""))))))</f>
        <v/>
      </c>
      <c r="G390" s="32" t="str">
        <f>IF(Sheet1!U390&lt;&gt;"", "&lt;5", IF(Sheet1!V390&lt;&gt;"", "5-19", IF(Sheet1!W390&lt;&gt;"", "20-40", IF(Sheet1!X390&lt;&gt;"", "&gt;40",""))))</f>
        <v/>
      </c>
      <c r="H390" s="32" t="str">
        <f>IF(Sheet1!Y390&lt;&gt;"", "Parents", IF(Sheet1!Z390&lt;&gt;"", "Illegal Activity", IF(Sheet1!AA390&lt;&gt;"", "Gov't Support", IF(Sheet1!AB390&lt;&gt;"", "Other",""))))</f>
        <v/>
      </c>
      <c r="I390" s="32" t="str">
        <f>IF(Sheet1!AC390="Y", "Yes", IF(Sheet1!AC390="N", "No", ""))</f>
        <v/>
      </c>
      <c r="J390" s="32" t="str">
        <f>IF(Sheet1!AD390="N", "0", IF(Sheet1!AE390&lt;&gt;"", "1", IF(Sheet1!AF390&lt;&gt;"", "2-3", IF(Sheet1!AG390&lt;&gt;"", "4-6", IF(Sheet1!AH390&lt;&gt;"", "7+","")))))</f>
        <v/>
      </c>
      <c r="K390" s="32" t="str">
        <f>IF(Sheet1!AI390&lt;&gt;"", "English", IF(Sheet1!AJ390&lt;&gt;"", "Spanish", IF(Sheet1!AK390&lt;&gt;"", "Other","")))</f>
        <v/>
      </c>
      <c r="L390" s="32" t="str">
        <f>IF(Sheet1!AL390&lt;&gt;"","&lt;$20,000",IF(Sheet1!AM390&lt;&gt;"","$20-49K",IF(Sheet1!AN390&lt;&gt;"","$50-100K",IF(Sheet1!AO390&lt;&gt;"","&gt;$100K",""))))</f>
        <v/>
      </c>
      <c r="M390" s="32" t="str">
        <f>IF(Sheet1!AP390="Y", "Yes", IF(Sheet1!AP390="N", "No",""))</f>
        <v/>
      </c>
      <c r="N390" s="51" t="str">
        <f>IF(Sheet1!AQ390="Y", "Yes", IF(Sheet1!AQ390="N", "No",""))</f>
        <v/>
      </c>
      <c r="O390" s="45" t="str">
        <f>IF(Sheet1!AR390="N", 0, IF(Sheet1!AS390&lt;&gt;"", Sheet1!AS390, ""))</f>
        <v/>
      </c>
      <c r="P390" s="45" t="str">
        <f>IF(Sheet1!AT390&lt;&gt;"", "Never", IF(Sheet1!AU390&lt;&gt;"", "Sometimes", IF(Sheet1!AV390&lt;&gt;"", "Often", IF(Sheet1!AW390&lt;&gt;"", "Always",""))))</f>
        <v/>
      </c>
      <c r="Q390" s="45" t="str">
        <f>IF(Sheet1!AX390="Y", "Yes", IF(Sheet1!AX390="N", "No",""))</f>
        <v/>
      </c>
      <c r="R390" s="45" t="str">
        <f>IF(Sheet1!AY390="Y", IF(Sheet1!AZ390&lt;&gt;"", Sheet1!AZ390-Sheet1!DK390+Sheet1!DL390, ""),"")</f>
        <v/>
      </c>
      <c r="S390" s="45" t="str">
        <f>IF(Sheet1!BA390="Y", IF(Sheet1!BB390&lt;&gt;"", Sheet1!BB390-Sheet1!DK390+Sheet1!DL390, ""),"")</f>
        <v/>
      </c>
      <c r="T390" s="45" t="str">
        <f>IF(Sheet1!BC390="Y", IF(Sheet1!BD390&lt;&gt;"", Sheet1!BD390-Sheet1!DK390+Sheet1!DL390, ""),"")</f>
        <v/>
      </c>
      <c r="U390" s="45" t="str">
        <f>IF(Sheet1!BE390="Y", IF(Sheet1!BF390&lt;&gt;"", Sheet1!BF390-Sheet1!DK390+Sheet1!DL390, ""),"")</f>
        <v/>
      </c>
      <c r="V390" s="45" t="str">
        <f>IF(Sheet1!BG390&lt;&gt;"", Sheet1!BG390,"")</f>
        <v/>
      </c>
      <c r="W390" s="45" t="str">
        <f>IF(Sheet1!BH390&lt;&gt;"", Sheet1!BH390,"")</f>
        <v/>
      </c>
      <c r="X390" s="45" t="str">
        <f>IF(Sheet1!BI390&lt;&gt;"", Sheet1!BI390,"")</f>
        <v/>
      </c>
      <c r="Y390" s="45" t="str">
        <f>IF(Sheet1!BJ390="N", 0, IF(Sheet1!BK390&lt;&gt;"", Sheet1!BK390,""))</f>
        <v/>
      </c>
      <c r="Z390" s="45" t="str">
        <f>IF(Sheet1!BK390="N", 0, IF(Sheet1!BL390&lt;&gt;"", Sheet1!BL390,""))</f>
        <v/>
      </c>
      <c r="AA390" s="45" t="str">
        <f>IF(Sheet1!BN390&lt;&gt;"", Sheet1!BN390, "")</f>
        <v/>
      </c>
      <c r="AB390" s="45" t="str">
        <f>IF(Sheet1!BO390="Y", "Yes", IF(Sheet1!BO390="N", "No", IF(Sheet1!BO390="NA", "NA","")))</f>
        <v/>
      </c>
      <c r="AC390" s="45" t="str">
        <f>IF(Sheet1!BO390="N", "No", IF(Sheet1!BO390="NA", "No kids", IF(Sheet1!BP390="Y", "Enough", IF(Sheet1!BP390="N", "Not enough", ""))))</f>
        <v/>
      </c>
      <c r="AD390" s="45" t="str">
        <f>IF(Sheet1!BQ390="Y", "Yes", IF(Sheet1!BQ390="N", "No",""))</f>
        <v/>
      </c>
      <c r="AE390" s="45" t="str">
        <f>IF(Sheet1!BR390&lt;&gt;"", Sheet1!BR390, "")</f>
        <v/>
      </c>
      <c r="AF390" s="45" t="str">
        <f>IF(Sheet1!BS390&lt;&gt;"", "Yes", IF(Sheet1!BT390&lt;&gt;"", "No", IF(Sheet1!BU390&lt;&gt;"", "No surviving parent", IF(Sheet1!BV390&lt;&gt;"", "Don't know",""))))</f>
        <v/>
      </c>
      <c r="AG390" s="45" t="str">
        <f>IF(Sheet1!BW390&lt;&gt;"", "Yes", IF(Sheet1!BX390&lt;&gt;"", "No", IF(Sheet1!BY390&lt;&gt;"", "No surviving parent", IF(Sheet1!BZ390&lt;&gt;"", "Don't know",""))))</f>
        <v/>
      </c>
      <c r="AH390" s="45" t="str">
        <f>IF(Sheet1!CA390&lt;&gt;"", "Yes","")</f>
        <v/>
      </c>
      <c r="AI390" s="45" t="str">
        <f>IF(Sheet1!CB390&lt;&gt;"", "Yes","")</f>
        <v/>
      </c>
      <c r="AJ390" s="45" t="str">
        <f>IF(Sheet1!CC390&lt;&gt;"", "Yes","")</f>
        <v/>
      </c>
      <c r="AK390" s="45" t="str">
        <f>IF(Sheet1!CD390&lt;&gt;"", "Yes","")</f>
        <v/>
      </c>
      <c r="AL390" s="45" t="str">
        <f>IF(Sheet1!CE390&lt;&gt;"", "Yes","")</f>
        <v/>
      </c>
      <c r="AM390" s="45" t="str">
        <f>IF(Sheet1!CF390&lt;&gt;"", Sheet1!CF390, "")</f>
        <v/>
      </c>
      <c r="AN390" s="45" t="str">
        <f>IF(Sheet1!CG390="Y", "Yes", IF(Sheet1!CG390="N", "No",""))</f>
        <v/>
      </c>
      <c r="AO390" s="45" t="str">
        <f>IF(Sheet1!CH390&lt;&gt;"", Sheet1!CH390, "")</f>
        <v/>
      </c>
      <c r="AP390" s="45" t="str">
        <f>IF(Sheet1!CI390&lt;&gt;"", "No family support", IF(Sheet1!CJ390&lt;&gt;"", "A little family support", IF(Sheet1!CK390&lt;&gt;"", "A lot of family support","")))</f>
        <v/>
      </c>
      <c r="AQ390" s="45" t="str">
        <f>IF(Sheet1!CL390&lt;&gt;"", Sheet1!CL390, "")</f>
        <v/>
      </c>
      <c r="AR390" s="45" t="str">
        <f>IF(Sheet1!CM390="Y", "Yes", IF(Sheet1!CM390="N", "No",""))</f>
        <v/>
      </c>
      <c r="AS390" s="45" t="str">
        <f>IF(Sheet1!CN390&lt;&gt;"", "Boys and Girls Club was supportive", "")</f>
        <v/>
      </c>
      <c r="AT390" s="45" t="str">
        <f>IF(Sheet1!CO390&lt;&gt;"", "Supported by Reach program", "")</f>
        <v/>
      </c>
      <c r="AU390" s="45" t="str">
        <f>IF(Sheet1!CP390&lt;&gt;"", "Supported by Girls Inc", "")</f>
        <v/>
      </c>
      <c r="AV390" s="45" t="str">
        <f>IF(Sheet1!CQ390&lt;&gt;"", "Supported by sports teams", "")</f>
        <v/>
      </c>
      <c r="AW390" s="45" t="str">
        <f>IF(Sheet1!CR390&lt;&gt;"", "Supported by other groups", "")</f>
        <v/>
      </c>
      <c r="AX390" s="45" t="str">
        <f>IF(Sheet1!CS390&lt;&gt;"", Sheet1!CS390, "")</f>
        <v/>
      </c>
      <c r="AY390" s="45" t="str">
        <f>IF(Sheet1!CT390="Y", "Yes", IF(Sheet1!CT390="N", "No", ""))</f>
        <v/>
      </c>
      <c r="AZ390" s="45" t="str">
        <f>IF(Sheet1!CU390="Y", "Yes", IF(Sheet1!CU390="N", "No", ""))</f>
        <v/>
      </c>
      <c r="BA390" s="45" t="str">
        <f>IF(Sheet1!CV390&lt;&gt;"", "Yes", "")</f>
        <v/>
      </c>
      <c r="BB390" s="45" t="str">
        <f>IF(Sheet1!CW390&lt;&gt;"", "Yes", "")</f>
        <v/>
      </c>
      <c r="BC390" s="45" t="str">
        <f>IF(Sheet1!CX390&lt;&gt;"", "Yes", "")</f>
        <v/>
      </c>
      <c r="BD390" s="45" t="str">
        <f>IF(Sheet1!CY390&lt;&gt;"", "Yes", "")</f>
        <v/>
      </c>
      <c r="BE390" s="45" t="str">
        <f>IF(Sheet1!CZ390="N", "Didn't see one", IF(Sheet1!CZ390="Y", IF(Sheet1!DA390="Y", "It helped", IF(Sheet1!DA390="N", "It didn't help", "")), ""))</f>
        <v/>
      </c>
      <c r="BF390" s="45" t="str">
        <f>IF(Sheet1!DB390&lt;&gt;"", Sheet1!DB390, "")</f>
        <v/>
      </c>
      <c r="BG390" s="45" t="str">
        <f>IF(Sheet1!DC390="Y", "Yes", IF(Sheet1!DC390="N", "No", ""))</f>
        <v/>
      </c>
      <c r="BH390" s="45" t="str">
        <f>IF(Sheet1!DD390="Y", "Yes", IF(Sheet1!DD390="N", "No", ""))</f>
        <v/>
      </c>
      <c r="BI390" s="45" t="str">
        <f>IF(Sheet1!DE390&lt;&gt;"", "Before", IF(Sheet1!DF390&lt;&gt;"", "After", IF(Sheet1!DG390&lt;&gt;"", "Never in a gang","")))</f>
        <v/>
      </c>
      <c r="BJ390" s="45" t="str">
        <f>IF(Sheet1!DG390&lt;&gt;"", "", IF(Sheet1!DH390&lt;&gt;"", Sheet1!DH390, ""))</f>
        <v/>
      </c>
      <c r="BK390" s="45" t="str">
        <f>IF(Sheet1!DI390="Y", "Yes", IF(Sheet1!DI390="N", "No", ""))</f>
        <v/>
      </c>
      <c r="BL390" s="45" t="str">
        <f>IF(Sheet1!DI390="Y", IF(Sheet1!DJ390&lt;&gt;"", Sheet1!DJ390, ""), "")</f>
        <v/>
      </c>
      <c r="BM390" s="45" t="str">
        <f>IF(Sheet1!DL390&lt;&gt;"", Sheet1!DL390, "")</f>
        <v/>
      </c>
      <c r="BN390" s="45" t="str">
        <f>IF(Sheet1!DM390="Y", "Yes", IF(Sheet1!DM390="N", "No", ""))</f>
        <v/>
      </c>
    </row>
    <row r="391" spans="2:66">
      <c r="B391" s="32" t="str">
        <f>IF(Sheet1!B391="M","Male", IF(Sheet1!B391="F","Female",""))</f>
        <v/>
      </c>
      <c r="C391" s="32" t="str">
        <f>IF(Sheet1!C391&lt;&gt;"","&lt;20",IF(Sheet1!D391&lt;&gt;"","21-30",IF(Sheet1!E391&lt;&gt;"","31-40",(IF(Sheet1!F391&lt;&gt;"","41-50",IF(Sheet1!G391&lt;&gt;"","50+",""))))))</f>
        <v/>
      </c>
      <c r="D391" s="32" t="str">
        <f>IF(Sheet1!H391&lt;&gt;"","Latino",IF(Sheet1!I391&lt;&gt;"", "White", IF(Sheet1!J391&lt;&gt;"", "Asian", IF(Sheet1!K391&lt;&gt;"", "African-American",IF(Sheet1!L391&lt;&gt;"", "Other","")))))</f>
        <v/>
      </c>
      <c r="E391" s="32" t="str">
        <f>IF(Sheet1!M391="N","No",IF(Sheet1!M391="Y","Yes",""))</f>
        <v/>
      </c>
      <c r="F391" s="32" t="str">
        <f>IF(Sheet1!N391&lt;&gt;"","Primary",IF(Sheet1!O391&lt;&gt;"","Middle",IF(Sheet1!P391&lt;&gt;"","Some HS",IF(Sheet1!Q391&lt;&gt;"","HS Diploma",IF(Sheet1!R391&lt;&gt;"","Some College",IF(Sheet1!S391&lt;&gt;"","College Diploma",""))))))</f>
        <v/>
      </c>
      <c r="G391" s="32" t="str">
        <f>IF(Sheet1!U391&lt;&gt;"", "&lt;5", IF(Sheet1!V391&lt;&gt;"", "5-19", IF(Sheet1!W391&lt;&gt;"", "20-40", IF(Sheet1!X391&lt;&gt;"", "&gt;40",""))))</f>
        <v/>
      </c>
      <c r="H391" s="32" t="str">
        <f>IF(Sheet1!Y391&lt;&gt;"", "Parents", IF(Sheet1!Z391&lt;&gt;"", "Illegal Activity", IF(Sheet1!AA391&lt;&gt;"", "Gov't Support", IF(Sheet1!AB391&lt;&gt;"", "Other",""))))</f>
        <v/>
      </c>
      <c r="I391" s="32" t="str">
        <f>IF(Sheet1!AC391="Y", "Yes", IF(Sheet1!AC391="N", "No", ""))</f>
        <v/>
      </c>
      <c r="J391" s="32" t="str">
        <f>IF(Sheet1!AD391="N", "0", IF(Sheet1!AE391&lt;&gt;"", "1", IF(Sheet1!AF391&lt;&gt;"", "2-3", IF(Sheet1!AG391&lt;&gt;"", "4-6", IF(Sheet1!AH391&lt;&gt;"", "7+","")))))</f>
        <v/>
      </c>
      <c r="K391" s="32" t="str">
        <f>IF(Sheet1!AI391&lt;&gt;"", "English", IF(Sheet1!AJ391&lt;&gt;"", "Spanish", IF(Sheet1!AK391&lt;&gt;"", "Other","")))</f>
        <v/>
      </c>
      <c r="L391" s="32" t="str">
        <f>IF(Sheet1!AL391&lt;&gt;"","&lt;$20,000",IF(Sheet1!AM391&lt;&gt;"","$20-49K",IF(Sheet1!AN391&lt;&gt;"","$50-100K",IF(Sheet1!AO391&lt;&gt;"","&gt;$100K",""))))</f>
        <v/>
      </c>
      <c r="M391" s="32" t="str">
        <f>IF(Sheet1!AP391="Y", "Yes", IF(Sheet1!AP391="N", "No",""))</f>
        <v/>
      </c>
      <c r="N391" s="51" t="str">
        <f>IF(Sheet1!AQ391="Y", "Yes", IF(Sheet1!AQ391="N", "No",""))</f>
        <v/>
      </c>
      <c r="O391" s="45" t="str">
        <f>IF(Sheet1!AR391="N", 0, IF(Sheet1!AS391&lt;&gt;"", Sheet1!AS391, ""))</f>
        <v/>
      </c>
      <c r="P391" s="45" t="str">
        <f>IF(Sheet1!AT391&lt;&gt;"", "Never", IF(Sheet1!AU391&lt;&gt;"", "Sometimes", IF(Sheet1!AV391&lt;&gt;"", "Often", IF(Sheet1!AW391&lt;&gt;"", "Always",""))))</f>
        <v/>
      </c>
      <c r="Q391" s="45" t="str">
        <f>IF(Sheet1!AX391="Y", "Yes", IF(Sheet1!AX391="N", "No",""))</f>
        <v/>
      </c>
      <c r="R391" s="45" t="str">
        <f>IF(Sheet1!AY391="Y", IF(Sheet1!AZ391&lt;&gt;"", Sheet1!AZ391-Sheet1!DK391+Sheet1!DL391, ""),"")</f>
        <v/>
      </c>
      <c r="S391" s="45" t="str">
        <f>IF(Sheet1!BA391="Y", IF(Sheet1!BB391&lt;&gt;"", Sheet1!BB391-Sheet1!DK391+Sheet1!DL391, ""),"")</f>
        <v/>
      </c>
      <c r="T391" s="45" t="str">
        <f>IF(Sheet1!BC391="Y", IF(Sheet1!BD391&lt;&gt;"", Sheet1!BD391-Sheet1!DK391+Sheet1!DL391, ""),"")</f>
        <v/>
      </c>
      <c r="U391" s="45" t="str">
        <f>IF(Sheet1!BE391="Y", IF(Sheet1!BF391&lt;&gt;"", Sheet1!BF391-Sheet1!DK391+Sheet1!DL391, ""),"")</f>
        <v/>
      </c>
      <c r="V391" s="45" t="str">
        <f>IF(Sheet1!BG391&lt;&gt;"", Sheet1!BG391,"")</f>
        <v/>
      </c>
      <c r="W391" s="45" t="str">
        <f>IF(Sheet1!BH391&lt;&gt;"", Sheet1!BH391,"")</f>
        <v/>
      </c>
      <c r="X391" s="45" t="str">
        <f>IF(Sheet1!BI391&lt;&gt;"", Sheet1!BI391,"")</f>
        <v/>
      </c>
      <c r="Y391" s="45" t="str">
        <f>IF(Sheet1!BJ391="N", 0, IF(Sheet1!BK391&lt;&gt;"", Sheet1!BK391,""))</f>
        <v/>
      </c>
      <c r="Z391" s="45" t="str">
        <f>IF(Sheet1!BK391="N", 0, IF(Sheet1!BL391&lt;&gt;"", Sheet1!BL391,""))</f>
        <v/>
      </c>
      <c r="AA391" s="45" t="str">
        <f>IF(Sheet1!BN391&lt;&gt;"", Sheet1!BN391, "")</f>
        <v/>
      </c>
      <c r="AB391" s="45" t="str">
        <f>IF(Sheet1!BO391="Y", "Yes", IF(Sheet1!BO391="N", "No", IF(Sheet1!BO391="NA", "NA","")))</f>
        <v/>
      </c>
      <c r="AC391" s="45" t="str">
        <f>IF(Sheet1!BO391="N", "No", IF(Sheet1!BO391="NA", "No kids", IF(Sheet1!BP391="Y", "Enough", IF(Sheet1!BP391="N", "Not enough", ""))))</f>
        <v/>
      </c>
      <c r="AD391" s="45" t="str">
        <f>IF(Sheet1!BQ391="Y", "Yes", IF(Sheet1!BQ391="N", "No",""))</f>
        <v/>
      </c>
      <c r="AE391" s="45" t="str">
        <f>IF(Sheet1!BR391&lt;&gt;"", Sheet1!BR391, "")</f>
        <v/>
      </c>
      <c r="AF391" s="45" t="str">
        <f>IF(Sheet1!BS391&lt;&gt;"", "Yes", IF(Sheet1!BT391&lt;&gt;"", "No", IF(Sheet1!BU391&lt;&gt;"", "No surviving parent", IF(Sheet1!BV391&lt;&gt;"", "Don't know",""))))</f>
        <v/>
      </c>
      <c r="AG391" s="45" t="str">
        <f>IF(Sheet1!BW391&lt;&gt;"", "Yes", IF(Sheet1!BX391&lt;&gt;"", "No", IF(Sheet1!BY391&lt;&gt;"", "No surviving parent", IF(Sheet1!BZ391&lt;&gt;"", "Don't know",""))))</f>
        <v/>
      </c>
      <c r="AH391" s="45" t="str">
        <f>IF(Sheet1!CA391&lt;&gt;"", "Yes","")</f>
        <v/>
      </c>
      <c r="AI391" s="45" t="str">
        <f>IF(Sheet1!CB391&lt;&gt;"", "Yes","")</f>
        <v/>
      </c>
      <c r="AJ391" s="45" t="str">
        <f>IF(Sheet1!CC391&lt;&gt;"", "Yes","")</f>
        <v/>
      </c>
      <c r="AK391" s="45" t="str">
        <f>IF(Sheet1!CD391&lt;&gt;"", "Yes","")</f>
        <v/>
      </c>
      <c r="AL391" s="45" t="str">
        <f>IF(Sheet1!CE391&lt;&gt;"", "Yes","")</f>
        <v/>
      </c>
      <c r="AM391" s="45" t="str">
        <f>IF(Sheet1!CF391&lt;&gt;"", Sheet1!CF391, "")</f>
        <v/>
      </c>
      <c r="AN391" s="45" t="str">
        <f>IF(Sheet1!CG391="Y", "Yes", IF(Sheet1!CG391="N", "No",""))</f>
        <v/>
      </c>
      <c r="AO391" s="45" t="str">
        <f>IF(Sheet1!CH391&lt;&gt;"", Sheet1!CH391, "")</f>
        <v/>
      </c>
      <c r="AP391" s="45" t="str">
        <f>IF(Sheet1!CI391&lt;&gt;"", "No family support", IF(Sheet1!CJ391&lt;&gt;"", "A little family support", IF(Sheet1!CK391&lt;&gt;"", "A lot of family support","")))</f>
        <v/>
      </c>
      <c r="AQ391" s="45" t="str">
        <f>IF(Sheet1!CL391&lt;&gt;"", Sheet1!CL391, "")</f>
        <v/>
      </c>
      <c r="AR391" s="45" t="str">
        <f>IF(Sheet1!CM391="Y", "Yes", IF(Sheet1!CM391="N", "No",""))</f>
        <v/>
      </c>
      <c r="AS391" s="45" t="str">
        <f>IF(Sheet1!CN391&lt;&gt;"", "Boys and Girls Club was supportive", "")</f>
        <v/>
      </c>
      <c r="AT391" s="45" t="str">
        <f>IF(Sheet1!CO391&lt;&gt;"", "Supported by Reach program", "")</f>
        <v/>
      </c>
      <c r="AU391" s="45" t="str">
        <f>IF(Sheet1!CP391&lt;&gt;"", "Supported by Girls Inc", "")</f>
        <v/>
      </c>
      <c r="AV391" s="45" t="str">
        <f>IF(Sheet1!CQ391&lt;&gt;"", "Supported by sports teams", "")</f>
        <v/>
      </c>
      <c r="AW391" s="45" t="str">
        <f>IF(Sheet1!CR391&lt;&gt;"", "Supported by other groups", "")</f>
        <v/>
      </c>
      <c r="AX391" s="45" t="str">
        <f>IF(Sheet1!CS391&lt;&gt;"", Sheet1!CS391, "")</f>
        <v/>
      </c>
      <c r="AY391" s="45" t="str">
        <f>IF(Sheet1!CT391="Y", "Yes", IF(Sheet1!CT391="N", "No", ""))</f>
        <v/>
      </c>
      <c r="AZ391" s="45" t="str">
        <f>IF(Sheet1!CU391="Y", "Yes", IF(Sheet1!CU391="N", "No", ""))</f>
        <v/>
      </c>
      <c r="BA391" s="45" t="str">
        <f>IF(Sheet1!CV391&lt;&gt;"", "Yes", "")</f>
        <v/>
      </c>
      <c r="BB391" s="45" t="str">
        <f>IF(Sheet1!CW391&lt;&gt;"", "Yes", "")</f>
        <v/>
      </c>
      <c r="BC391" s="45" t="str">
        <f>IF(Sheet1!CX391&lt;&gt;"", "Yes", "")</f>
        <v/>
      </c>
      <c r="BD391" s="45" t="str">
        <f>IF(Sheet1!CY391&lt;&gt;"", "Yes", "")</f>
        <v/>
      </c>
      <c r="BE391" s="45" t="str">
        <f>IF(Sheet1!CZ391="N", "Didn't see one", IF(Sheet1!CZ391="Y", IF(Sheet1!DA391="Y", "It helped", IF(Sheet1!DA391="N", "It didn't help", "")), ""))</f>
        <v/>
      </c>
      <c r="BF391" s="45" t="str">
        <f>IF(Sheet1!DB391&lt;&gt;"", Sheet1!DB391, "")</f>
        <v/>
      </c>
      <c r="BG391" s="45" t="str">
        <f>IF(Sheet1!DC391="Y", "Yes", IF(Sheet1!DC391="N", "No", ""))</f>
        <v/>
      </c>
      <c r="BH391" s="45" t="str">
        <f>IF(Sheet1!DD391="Y", "Yes", IF(Sheet1!DD391="N", "No", ""))</f>
        <v/>
      </c>
      <c r="BI391" s="45" t="str">
        <f>IF(Sheet1!DE391&lt;&gt;"", "Before", IF(Sheet1!DF391&lt;&gt;"", "After", IF(Sheet1!DG391&lt;&gt;"", "Never in a gang","")))</f>
        <v/>
      </c>
      <c r="BJ391" s="45" t="str">
        <f>IF(Sheet1!DG391&lt;&gt;"", "", IF(Sheet1!DH391&lt;&gt;"", Sheet1!DH391, ""))</f>
        <v/>
      </c>
      <c r="BK391" s="45" t="str">
        <f>IF(Sheet1!DI391="Y", "Yes", IF(Sheet1!DI391="N", "No", ""))</f>
        <v/>
      </c>
      <c r="BL391" s="45" t="str">
        <f>IF(Sheet1!DI391="Y", IF(Sheet1!DJ391&lt;&gt;"", Sheet1!DJ391, ""), "")</f>
        <v/>
      </c>
      <c r="BM391" s="45" t="str">
        <f>IF(Sheet1!DL391&lt;&gt;"", Sheet1!DL391, "")</f>
        <v/>
      </c>
      <c r="BN391" s="45" t="str">
        <f>IF(Sheet1!DM391="Y", "Yes", IF(Sheet1!DM391="N", "No", ""))</f>
        <v/>
      </c>
    </row>
    <row r="392" spans="2:66">
      <c r="B392" s="32" t="str">
        <f>IF(Sheet1!B392="M","Male", IF(Sheet1!B392="F","Female",""))</f>
        <v/>
      </c>
      <c r="C392" s="32" t="str">
        <f>IF(Sheet1!C392&lt;&gt;"","&lt;20",IF(Sheet1!D392&lt;&gt;"","21-30",IF(Sheet1!E392&lt;&gt;"","31-40",(IF(Sheet1!F392&lt;&gt;"","41-50",IF(Sheet1!G392&lt;&gt;"","50+",""))))))</f>
        <v/>
      </c>
      <c r="D392" s="32" t="str">
        <f>IF(Sheet1!H392&lt;&gt;"","Latino",IF(Sheet1!I392&lt;&gt;"", "White", IF(Sheet1!J392&lt;&gt;"", "Asian", IF(Sheet1!K392&lt;&gt;"", "African-American",IF(Sheet1!L392&lt;&gt;"", "Other","")))))</f>
        <v/>
      </c>
      <c r="E392" s="32" t="str">
        <f>IF(Sheet1!M392="N","No",IF(Sheet1!M392="Y","Yes",""))</f>
        <v/>
      </c>
      <c r="F392" s="32" t="str">
        <f>IF(Sheet1!N392&lt;&gt;"","Primary",IF(Sheet1!O392&lt;&gt;"","Middle",IF(Sheet1!P392&lt;&gt;"","Some HS",IF(Sheet1!Q392&lt;&gt;"","HS Diploma",IF(Sheet1!R392&lt;&gt;"","Some College",IF(Sheet1!S392&lt;&gt;"","College Diploma",""))))))</f>
        <v/>
      </c>
      <c r="G392" s="32" t="str">
        <f>IF(Sheet1!U392&lt;&gt;"", "&lt;5", IF(Sheet1!V392&lt;&gt;"", "5-19", IF(Sheet1!W392&lt;&gt;"", "20-40", IF(Sheet1!X392&lt;&gt;"", "&gt;40",""))))</f>
        <v/>
      </c>
      <c r="H392" s="32" t="str">
        <f>IF(Sheet1!Y392&lt;&gt;"", "Parents", IF(Sheet1!Z392&lt;&gt;"", "Illegal Activity", IF(Sheet1!AA392&lt;&gt;"", "Gov't Support", IF(Sheet1!AB392&lt;&gt;"", "Other",""))))</f>
        <v/>
      </c>
      <c r="I392" s="32" t="str">
        <f>IF(Sheet1!AC392="Y", "Yes", IF(Sheet1!AC392="N", "No", ""))</f>
        <v/>
      </c>
      <c r="J392" s="32" t="str">
        <f>IF(Sheet1!AD392="N", "0", IF(Sheet1!AE392&lt;&gt;"", "1", IF(Sheet1!AF392&lt;&gt;"", "2-3", IF(Sheet1!AG392&lt;&gt;"", "4-6", IF(Sheet1!AH392&lt;&gt;"", "7+","")))))</f>
        <v/>
      </c>
      <c r="K392" s="32" t="str">
        <f>IF(Sheet1!AI392&lt;&gt;"", "English", IF(Sheet1!AJ392&lt;&gt;"", "Spanish", IF(Sheet1!AK392&lt;&gt;"", "Other","")))</f>
        <v/>
      </c>
      <c r="L392" s="32" t="str">
        <f>IF(Sheet1!AL392&lt;&gt;"","&lt;$20,000",IF(Sheet1!AM392&lt;&gt;"","$20-49K",IF(Sheet1!AN392&lt;&gt;"","$50-100K",IF(Sheet1!AO392&lt;&gt;"","&gt;$100K",""))))</f>
        <v/>
      </c>
      <c r="M392" s="32" t="str">
        <f>IF(Sheet1!AP392="Y", "Yes", IF(Sheet1!AP392="N", "No",""))</f>
        <v/>
      </c>
      <c r="N392" s="51" t="str">
        <f>IF(Sheet1!AQ392="Y", "Yes", IF(Sheet1!AQ392="N", "No",""))</f>
        <v/>
      </c>
      <c r="O392" s="45" t="str">
        <f>IF(Sheet1!AR392="N", 0, IF(Sheet1!AS392&lt;&gt;"", Sheet1!AS392, ""))</f>
        <v/>
      </c>
      <c r="P392" s="45" t="str">
        <f>IF(Sheet1!AT392&lt;&gt;"", "Never", IF(Sheet1!AU392&lt;&gt;"", "Sometimes", IF(Sheet1!AV392&lt;&gt;"", "Often", IF(Sheet1!AW392&lt;&gt;"", "Always",""))))</f>
        <v/>
      </c>
      <c r="Q392" s="45" t="str">
        <f>IF(Sheet1!AX392="Y", "Yes", IF(Sheet1!AX392="N", "No",""))</f>
        <v/>
      </c>
      <c r="R392" s="45" t="str">
        <f>IF(Sheet1!AY392="Y", IF(Sheet1!AZ392&lt;&gt;"", Sheet1!AZ392-Sheet1!DK392+Sheet1!DL392, ""),"")</f>
        <v/>
      </c>
      <c r="S392" s="45" t="str">
        <f>IF(Sheet1!BA392="Y", IF(Sheet1!BB392&lt;&gt;"", Sheet1!BB392-Sheet1!DK392+Sheet1!DL392, ""),"")</f>
        <v/>
      </c>
      <c r="T392" s="45" t="str">
        <f>IF(Sheet1!BC392="Y", IF(Sheet1!BD392&lt;&gt;"", Sheet1!BD392-Sheet1!DK392+Sheet1!DL392, ""),"")</f>
        <v/>
      </c>
      <c r="U392" s="45" t="str">
        <f>IF(Sheet1!BE392="Y", IF(Sheet1!BF392&lt;&gt;"", Sheet1!BF392-Sheet1!DK392+Sheet1!DL392, ""),"")</f>
        <v/>
      </c>
      <c r="V392" s="45" t="str">
        <f>IF(Sheet1!BG392&lt;&gt;"", Sheet1!BG392,"")</f>
        <v/>
      </c>
      <c r="W392" s="45" t="str">
        <f>IF(Sheet1!BH392&lt;&gt;"", Sheet1!BH392,"")</f>
        <v/>
      </c>
      <c r="X392" s="45" t="str">
        <f>IF(Sheet1!BI392&lt;&gt;"", Sheet1!BI392,"")</f>
        <v/>
      </c>
      <c r="Y392" s="45" t="str">
        <f>IF(Sheet1!BJ392="N", 0, IF(Sheet1!BK392&lt;&gt;"", Sheet1!BK392,""))</f>
        <v/>
      </c>
      <c r="Z392" s="45" t="str">
        <f>IF(Sheet1!BK392="N", 0, IF(Sheet1!BL392&lt;&gt;"", Sheet1!BL392,""))</f>
        <v/>
      </c>
      <c r="AA392" s="45" t="str">
        <f>IF(Sheet1!BN392&lt;&gt;"", Sheet1!BN392, "")</f>
        <v/>
      </c>
      <c r="AB392" s="45" t="str">
        <f>IF(Sheet1!BO392="Y", "Yes", IF(Sheet1!BO392="N", "No", IF(Sheet1!BO392="NA", "NA","")))</f>
        <v/>
      </c>
      <c r="AC392" s="45" t="str">
        <f>IF(Sheet1!BO392="N", "No", IF(Sheet1!BO392="NA", "No kids", IF(Sheet1!BP392="Y", "Enough", IF(Sheet1!BP392="N", "Not enough", ""))))</f>
        <v/>
      </c>
      <c r="AD392" s="45" t="str">
        <f>IF(Sheet1!BQ392="Y", "Yes", IF(Sheet1!BQ392="N", "No",""))</f>
        <v/>
      </c>
      <c r="AE392" s="45" t="str">
        <f>IF(Sheet1!BR392&lt;&gt;"", Sheet1!BR392, "")</f>
        <v/>
      </c>
      <c r="AF392" s="45" t="str">
        <f>IF(Sheet1!BS392&lt;&gt;"", "Yes", IF(Sheet1!BT392&lt;&gt;"", "No", IF(Sheet1!BU392&lt;&gt;"", "No surviving parent", IF(Sheet1!BV392&lt;&gt;"", "Don't know",""))))</f>
        <v/>
      </c>
      <c r="AG392" s="45" t="str">
        <f>IF(Sheet1!BW392&lt;&gt;"", "Yes", IF(Sheet1!BX392&lt;&gt;"", "No", IF(Sheet1!BY392&lt;&gt;"", "No surviving parent", IF(Sheet1!BZ392&lt;&gt;"", "Don't know",""))))</f>
        <v/>
      </c>
      <c r="AH392" s="45" t="str">
        <f>IF(Sheet1!CA392&lt;&gt;"", "Yes","")</f>
        <v/>
      </c>
      <c r="AI392" s="45" t="str">
        <f>IF(Sheet1!CB392&lt;&gt;"", "Yes","")</f>
        <v/>
      </c>
      <c r="AJ392" s="45" t="str">
        <f>IF(Sheet1!CC392&lt;&gt;"", "Yes","")</f>
        <v/>
      </c>
      <c r="AK392" s="45" t="str">
        <f>IF(Sheet1!CD392&lt;&gt;"", "Yes","")</f>
        <v/>
      </c>
      <c r="AL392" s="45" t="str">
        <f>IF(Sheet1!CE392&lt;&gt;"", "Yes","")</f>
        <v/>
      </c>
      <c r="AM392" s="45" t="str">
        <f>IF(Sheet1!CF392&lt;&gt;"", Sheet1!CF392, "")</f>
        <v/>
      </c>
      <c r="AN392" s="45" t="str">
        <f>IF(Sheet1!CG392="Y", "Yes", IF(Sheet1!CG392="N", "No",""))</f>
        <v/>
      </c>
      <c r="AO392" s="45" t="str">
        <f>IF(Sheet1!CH392&lt;&gt;"", Sheet1!CH392, "")</f>
        <v/>
      </c>
      <c r="AP392" s="45" t="str">
        <f>IF(Sheet1!CI392&lt;&gt;"", "No family support", IF(Sheet1!CJ392&lt;&gt;"", "A little family support", IF(Sheet1!CK392&lt;&gt;"", "A lot of family support","")))</f>
        <v/>
      </c>
      <c r="AQ392" s="45" t="str">
        <f>IF(Sheet1!CL392&lt;&gt;"", Sheet1!CL392, "")</f>
        <v/>
      </c>
      <c r="AR392" s="45" t="str">
        <f>IF(Sheet1!CM392="Y", "Yes", IF(Sheet1!CM392="N", "No",""))</f>
        <v/>
      </c>
      <c r="AS392" s="45" t="str">
        <f>IF(Sheet1!CN392&lt;&gt;"", "Boys and Girls Club was supportive", "")</f>
        <v/>
      </c>
      <c r="AT392" s="45" t="str">
        <f>IF(Sheet1!CO392&lt;&gt;"", "Supported by Reach program", "")</f>
        <v/>
      </c>
      <c r="AU392" s="45" t="str">
        <f>IF(Sheet1!CP392&lt;&gt;"", "Supported by Girls Inc", "")</f>
        <v/>
      </c>
      <c r="AV392" s="45" t="str">
        <f>IF(Sheet1!CQ392&lt;&gt;"", "Supported by sports teams", "")</f>
        <v/>
      </c>
      <c r="AW392" s="45" t="str">
        <f>IF(Sheet1!CR392&lt;&gt;"", "Supported by other groups", "")</f>
        <v/>
      </c>
      <c r="AX392" s="45" t="str">
        <f>IF(Sheet1!CS392&lt;&gt;"", Sheet1!CS392, "")</f>
        <v/>
      </c>
      <c r="AY392" s="45" t="str">
        <f>IF(Sheet1!CT392="Y", "Yes", IF(Sheet1!CT392="N", "No", ""))</f>
        <v/>
      </c>
      <c r="AZ392" s="45" t="str">
        <f>IF(Sheet1!CU392="Y", "Yes", IF(Sheet1!CU392="N", "No", ""))</f>
        <v/>
      </c>
      <c r="BA392" s="45" t="str">
        <f>IF(Sheet1!CV392&lt;&gt;"", "Yes", "")</f>
        <v/>
      </c>
      <c r="BB392" s="45" t="str">
        <f>IF(Sheet1!CW392&lt;&gt;"", "Yes", "")</f>
        <v/>
      </c>
      <c r="BC392" s="45" t="str">
        <f>IF(Sheet1!CX392&lt;&gt;"", "Yes", "")</f>
        <v/>
      </c>
      <c r="BD392" s="45" t="str">
        <f>IF(Sheet1!CY392&lt;&gt;"", "Yes", "")</f>
        <v/>
      </c>
      <c r="BE392" s="45" t="str">
        <f>IF(Sheet1!CZ392="N", "Didn't see one", IF(Sheet1!CZ392="Y", IF(Sheet1!DA392="Y", "It helped", IF(Sheet1!DA392="N", "It didn't help", "")), ""))</f>
        <v/>
      </c>
      <c r="BF392" s="45" t="str">
        <f>IF(Sheet1!DB392&lt;&gt;"", Sheet1!DB392, "")</f>
        <v/>
      </c>
      <c r="BG392" s="45" t="str">
        <f>IF(Sheet1!DC392="Y", "Yes", IF(Sheet1!DC392="N", "No", ""))</f>
        <v/>
      </c>
      <c r="BH392" s="45" t="str">
        <f>IF(Sheet1!DD392="Y", "Yes", IF(Sheet1!DD392="N", "No", ""))</f>
        <v/>
      </c>
      <c r="BI392" s="45" t="str">
        <f>IF(Sheet1!DE392&lt;&gt;"", "Before", IF(Sheet1!DF392&lt;&gt;"", "After", IF(Sheet1!DG392&lt;&gt;"", "Never in a gang","")))</f>
        <v/>
      </c>
      <c r="BJ392" s="45" t="str">
        <f>IF(Sheet1!DG392&lt;&gt;"", "", IF(Sheet1!DH392&lt;&gt;"", Sheet1!DH392, ""))</f>
        <v/>
      </c>
      <c r="BK392" s="45" t="str">
        <f>IF(Sheet1!DI392="Y", "Yes", IF(Sheet1!DI392="N", "No", ""))</f>
        <v/>
      </c>
      <c r="BL392" s="45" t="str">
        <f>IF(Sheet1!DI392="Y", IF(Sheet1!DJ392&lt;&gt;"", Sheet1!DJ392, ""), "")</f>
        <v/>
      </c>
      <c r="BM392" s="45" t="str">
        <f>IF(Sheet1!DL392&lt;&gt;"", Sheet1!DL392, "")</f>
        <v/>
      </c>
      <c r="BN392" s="45" t="str">
        <f>IF(Sheet1!DM392="Y", "Yes", IF(Sheet1!DM392="N", "No", ""))</f>
        <v/>
      </c>
    </row>
    <row r="393" spans="2:66">
      <c r="B393" s="32" t="str">
        <f>IF(Sheet1!B393="M","Male", IF(Sheet1!B393="F","Female",""))</f>
        <v/>
      </c>
      <c r="C393" s="32" t="str">
        <f>IF(Sheet1!C393&lt;&gt;"","&lt;20",IF(Sheet1!D393&lt;&gt;"","21-30",IF(Sheet1!E393&lt;&gt;"","31-40",(IF(Sheet1!F393&lt;&gt;"","41-50",IF(Sheet1!G393&lt;&gt;"","50+",""))))))</f>
        <v/>
      </c>
      <c r="D393" s="32" t="str">
        <f>IF(Sheet1!H393&lt;&gt;"","Latino",IF(Sheet1!I393&lt;&gt;"", "White", IF(Sheet1!J393&lt;&gt;"", "Asian", IF(Sheet1!K393&lt;&gt;"", "African-American",IF(Sheet1!L393&lt;&gt;"", "Other","")))))</f>
        <v/>
      </c>
      <c r="E393" s="32" t="str">
        <f>IF(Sheet1!M393="N","No",IF(Sheet1!M393="Y","Yes",""))</f>
        <v/>
      </c>
      <c r="F393" s="32" t="str">
        <f>IF(Sheet1!N393&lt;&gt;"","Primary",IF(Sheet1!O393&lt;&gt;"","Middle",IF(Sheet1!P393&lt;&gt;"","Some HS",IF(Sheet1!Q393&lt;&gt;"","HS Diploma",IF(Sheet1!R393&lt;&gt;"","Some College",IF(Sheet1!S393&lt;&gt;"","College Diploma",""))))))</f>
        <v/>
      </c>
      <c r="G393" s="32" t="str">
        <f>IF(Sheet1!U393&lt;&gt;"", "&lt;5", IF(Sheet1!V393&lt;&gt;"", "5-19", IF(Sheet1!W393&lt;&gt;"", "20-40", IF(Sheet1!X393&lt;&gt;"", "&gt;40",""))))</f>
        <v/>
      </c>
      <c r="H393" s="32" t="str">
        <f>IF(Sheet1!Y393&lt;&gt;"", "Parents", IF(Sheet1!Z393&lt;&gt;"", "Illegal Activity", IF(Sheet1!AA393&lt;&gt;"", "Gov't Support", IF(Sheet1!AB393&lt;&gt;"", "Other",""))))</f>
        <v/>
      </c>
      <c r="I393" s="32" t="str">
        <f>IF(Sheet1!AC393="Y", "Yes", IF(Sheet1!AC393="N", "No", ""))</f>
        <v/>
      </c>
      <c r="J393" s="32" t="str">
        <f>IF(Sheet1!AD393="N", "0", IF(Sheet1!AE393&lt;&gt;"", "1", IF(Sheet1!AF393&lt;&gt;"", "2-3", IF(Sheet1!AG393&lt;&gt;"", "4-6", IF(Sheet1!AH393&lt;&gt;"", "7+","")))))</f>
        <v/>
      </c>
      <c r="K393" s="32" t="str">
        <f>IF(Sheet1!AI393&lt;&gt;"", "English", IF(Sheet1!AJ393&lt;&gt;"", "Spanish", IF(Sheet1!AK393&lt;&gt;"", "Other","")))</f>
        <v/>
      </c>
      <c r="L393" s="32" t="str">
        <f>IF(Sheet1!AL393&lt;&gt;"","&lt;$20,000",IF(Sheet1!AM393&lt;&gt;"","$20-49K",IF(Sheet1!AN393&lt;&gt;"","$50-100K",IF(Sheet1!AO393&lt;&gt;"","&gt;$100K",""))))</f>
        <v/>
      </c>
      <c r="M393" s="32" t="str">
        <f>IF(Sheet1!AP393="Y", "Yes", IF(Sheet1!AP393="N", "No",""))</f>
        <v/>
      </c>
      <c r="N393" s="51" t="str">
        <f>IF(Sheet1!AQ393="Y", "Yes", IF(Sheet1!AQ393="N", "No",""))</f>
        <v/>
      </c>
      <c r="O393" s="45" t="str">
        <f>IF(Sheet1!AR393="N", 0, IF(Sheet1!AS393&lt;&gt;"", Sheet1!AS393, ""))</f>
        <v/>
      </c>
      <c r="P393" s="45" t="str">
        <f>IF(Sheet1!AT393&lt;&gt;"", "Never", IF(Sheet1!AU393&lt;&gt;"", "Sometimes", IF(Sheet1!AV393&lt;&gt;"", "Often", IF(Sheet1!AW393&lt;&gt;"", "Always",""))))</f>
        <v/>
      </c>
      <c r="Q393" s="45" t="str">
        <f>IF(Sheet1!AX393="Y", "Yes", IF(Sheet1!AX393="N", "No",""))</f>
        <v/>
      </c>
      <c r="R393" s="45" t="str">
        <f>IF(Sheet1!AY393="Y", IF(Sheet1!AZ393&lt;&gt;"", Sheet1!AZ393-Sheet1!DK393+Sheet1!DL393, ""),"")</f>
        <v/>
      </c>
      <c r="S393" s="45" t="str">
        <f>IF(Sheet1!BA393="Y", IF(Sheet1!BB393&lt;&gt;"", Sheet1!BB393-Sheet1!DK393+Sheet1!DL393, ""),"")</f>
        <v/>
      </c>
      <c r="T393" s="45" t="str">
        <f>IF(Sheet1!BC393="Y", IF(Sheet1!BD393&lt;&gt;"", Sheet1!BD393-Sheet1!DK393+Sheet1!DL393, ""),"")</f>
        <v/>
      </c>
      <c r="U393" s="45" t="str">
        <f>IF(Sheet1!BE393="Y", IF(Sheet1!BF393&lt;&gt;"", Sheet1!BF393-Sheet1!DK393+Sheet1!DL393, ""),"")</f>
        <v/>
      </c>
      <c r="V393" s="45" t="str">
        <f>IF(Sheet1!BG393&lt;&gt;"", Sheet1!BG393,"")</f>
        <v/>
      </c>
      <c r="W393" s="45" t="str">
        <f>IF(Sheet1!BH393&lt;&gt;"", Sheet1!BH393,"")</f>
        <v/>
      </c>
      <c r="X393" s="45" t="str">
        <f>IF(Sheet1!BI393&lt;&gt;"", Sheet1!BI393,"")</f>
        <v/>
      </c>
      <c r="Y393" s="45" t="str">
        <f>IF(Sheet1!BJ393="N", 0, IF(Sheet1!BK393&lt;&gt;"", Sheet1!BK393,""))</f>
        <v/>
      </c>
      <c r="Z393" s="45" t="str">
        <f>IF(Sheet1!BK393="N", 0, IF(Sheet1!BL393&lt;&gt;"", Sheet1!BL393,""))</f>
        <v/>
      </c>
      <c r="AA393" s="45" t="str">
        <f>IF(Sheet1!BN393&lt;&gt;"", Sheet1!BN393, "")</f>
        <v/>
      </c>
      <c r="AB393" s="45" t="str">
        <f>IF(Sheet1!BO393="Y", "Yes", IF(Sheet1!BO393="N", "No", IF(Sheet1!BO393="NA", "NA","")))</f>
        <v/>
      </c>
      <c r="AC393" s="45" t="str">
        <f>IF(Sheet1!BO393="N", "No", IF(Sheet1!BO393="NA", "No kids", IF(Sheet1!BP393="Y", "Enough", IF(Sheet1!BP393="N", "Not enough", ""))))</f>
        <v/>
      </c>
      <c r="AD393" s="45" t="str">
        <f>IF(Sheet1!BQ393="Y", "Yes", IF(Sheet1!BQ393="N", "No",""))</f>
        <v/>
      </c>
      <c r="AE393" s="45" t="str">
        <f>IF(Sheet1!BR393&lt;&gt;"", Sheet1!BR393, "")</f>
        <v/>
      </c>
      <c r="AF393" s="45" t="str">
        <f>IF(Sheet1!BS393&lt;&gt;"", "Yes", IF(Sheet1!BT393&lt;&gt;"", "No", IF(Sheet1!BU393&lt;&gt;"", "No surviving parent", IF(Sheet1!BV393&lt;&gt;"", "Don't know",""))))</f>
        <v/>
      </c>
      <c r="AG393" s="45" t="str">
        <f>IF(Sheet1!BW393&lt;&gt;"", "Yes", IF(Sheet1!BX393&lt;&gt;"", "No", IF(Sheet1!BY393&lt;&gt;"", "No surviving parent", IF(Sheet1!BZ393&lt;&gt;"", "Don't know",""))))</f>
        <v/>
      </c>
      <c r="AH393" s="45" t="str">
        <f>IF(Sheet1!CA393&lt;&gt;"", "Yes","")</f>
        <v/>
      </c>
      <c r="AI393" s="45" t="str">
        <f>IF(Sheet1!CB393&lt;&gt;"", "Yes","")</f>
        <v/>
      </c>
      <c r="AJ393" s="45" t="str">
        <f>IF(Sheet1!CC393&lt;&gt;"", "Yes","")</f>
        <v/>
      </c>
      <c r="AK393" s="45" t="str">
        <f>IF(Sheet1!CD393&lt;&gt;"", "Yes","")</f>
        <v/>
      </c>
      <c r="AL393" s="45" t="str">
        <f>IF(Sheet1!CE393&lt;&gt;"", "Yes","")</f>
        <v/>
      </c>
      <c r="AM393" s="45" t="str">
        <f>IF(Sheet1!CF393&lt;&gt;"", Sheet1!CF393, "")</f>
        <v/>
      </c>
      <c r="AN393" s="45" t="str">
        <f>IF(Sheet1!CG393="Y", "Yes", IF(Sheet1!CG393="N", "No",""))</f>
        <v/>
      </c>
      <c r="AO393" s="45" t="str">
        <f>IF(Sheet1!CH393&lt;&gt;"", Sheet1!CH393, "")</f>
        <v/>
      </c>
      <c r="AP393" s="45" t="str">
        <f>IF(Sheet1!CI393&lt;&gt;"", "No family support", IF(Sheet1!CJ393&lt;&gt;"", "A little family support", IF(Sheet1!CK393&lt;&gt;"", "A lot of family support","")))</f>
        <v/>
      </c>
      <c r="AQ393" s="45" t="str">
        <f>IF(Sheet1!CL393&lt;&gt;"", Sheet1!CL393, "")</f>
        <v/>
      </c>
      <c r="AR393" s="45" t="str">
        <f>IF(Sheet1!CM393="Y", "Yes", IF(Sheet1!CM393="N", "No",""))</f>
        <v/>
      </c>
      <c r="AS393" s="45" t="str">
        <f>IF(Sheet1!CN393&lt;&gt;"", "Boys and Girls Club was supportive", "")</f>
        <v/>
      </c>
      <c r="AT393" s="45" t="str">
        <f>IF(Sheet1!CO393&lt;&gt;"", "Supported by Reach program", "")</f>
        <v/>
      </c>
      <c r="AU393" s="45" t="str">
        <f>IF(Sheet1!CP393&lt;&gt;"", "Supported by Girls Inc", "")</f>
        <v/>
      </c>
      <c r="AV393" s="45" t="str">
        <f>IF(Sheet1!CQ393&lt;&gt;"", "Supported by sports teams", "")</f>
        <v/>
      </c>
      <c r="AW393" s="45" t="str">
        <f>IF(Sheet1!CR393&lt;&gt;"", "Supported by other groups", "")</f>
        <v/>
      </c>
      <c r="AX393" s="45" t="str">
        <f>IF(Sheet1!CS393&lt;&gt;"", Sheet1!CS393, "")</f>
        <v/>
      </c>
      <c r="AY393" s="45" t="str">
        <f>IF(Sheet1!CT393="Y", "Yes", IF(Sheet1!CT393="N", "No", ""))</f>
        <v/>
      </c>
      <c r="AZ393" s="45" t="str">
        <f>IF(Sheet1!CU393="Y", "Yes", IF(Sheet1!CU393="N", "No", ""))</f>
        <v/>
      </c>
      <c r="BA393" s="45" t="str">
        <f>IF(Sheet1!CV393&lt;&gt;"", "Yes", "")</f>
        <v/>
      </c>
      <c r="BB393" s="45" t="str">
        <f>IF(Sheet1!CW393&lt;&gt;"", "Yes", "")</f>
        <v/>
      </c>
      <c r="BC393" s="45" t="str">
        <f>IF(Sheet1!CX393&lt;&gt;"", "Yes", "")</f>
        <v/>
      </c>
      <c r="BD393" s="45" t="str">
        <f>IF(Sheet1!CY393&lt;&gt;"", "Yes", "")</f>
        <v/>
      </c>
      <c r="BE393" s="45" t="str">
        <f>IF(Sheet1!CZ393="N", "Didn't see one", IF(Sheet1!CZ393="Y", IF(Sheet1!DA393="Y", "It helped", IF(Sheet1!DA393="N", "It didn't help", "")), ""))</f>
        <v/>
      </c>
      <c r="BF393" s="45" t="str">
        <f>IF(Sheet1!DB393&lt;&gt;"", Sheet1!DB393, "")</f>
        <v/>
      </c>
      <c r="BG393" s="45" t="str">
        <f>IF(Sheet1!DC393="Y", "Yes", IF(Sheet1!DC393="N", "No", ""))</f>
        <v/>
      </c>
      <c r="BH393" s="45" t="str">
        <f>IF(Sheet1!DD393="Y", "Yes", IF(Sheet1!DD393="N", "No", ""))</f>
        <v/>
      </c>
      <c r="BI393" s="45" t="str">
        <f>IF(Sheet1!DE393&lt;&gt;"", "Before", IF(Sheet1!DF393&lt;&gt;"", "After", IF(Sheet1!DG393&lt;&gt;"", "Never in a gang","")))</f>
        <v/>
      </c>
      <c r="BJ393" s="45" t="str">
        <f>IF(Sheet1!DG393&lt;&gt;"", "", IF(Sheet1!DH393&lt;&gt;"", Sheet1!DH393, ""))</f>
        <v/>
      </c>
      <c r="BK393" s="45" t="str">
        <f>IF(Sheet1!DI393="Y", "Yes", IF(Sheet1!DI393="N", "No", ""))</f>
        <v/>
      </c>
      <c r="BL393" s="45" t="str">
        <f>IF(Sheet1!DI393="Y", IF(Sheet1!DJ393&lt;&gt;"", Sheet1!DJ393, ""), "")</f>
        <v/>
      </c>
      <c r="BM393" s="45" t="str">
        <f>IF(Sheet1!DL393&lt;&gt;"", Sheet1!DL393, "")</f>
        <v/>
      </c>
      <c r="BN393" s="45" t="str">
        <f>IF(Sheet1!DM393="Y", "Yes", IF(Sheet1!DM393="N", "No", ""))</f>
        <v/>
      </c>
    </row>
    <row r="394" spans="2:66">
      <c r="B394" s="32" t="str">
        <f>IF(Sheet1!B394="M","Male", IF(Sheet1!B394="F","Female",""))</f>
        <v/>
      </c>
      <c r="C394" s="32" t="str">
        <f>IF(Sheet1!C394&lt;&gt;"","&lt;20",IF(Sheet1!D394&lt;&gt;"","21-30",IF(Sheet1!E394&lt;&gt;"","31-40",(IF(Sheet1!F394&lt;&gt;"","41-50",IF(Sheet1!G394&lt;&gt;"","50+",""))))))</f>
        <v/>
      </c>
      <c r="D394" s="32" t="str">
        <f>IF(Sheet1!H394&lt;&gt;"","Latino",IF(Sheet1!I394&lt;&gt;"", "White", IF(Sheet1!J394&lt;&gt;"", "Asian", IF(Sheet1!K394&lt;&gt;"", "African-American",IF(Sheet1!L394&lt;&gt;"", "Other","")))))</f>
        <v/>
      </c>
      <c r="E394" s="32" t="str">
        <f>IF(Sheet1!M394="N","No",IF(Sheet1!M394="Y","Yes",""))</f>
        <v/>
      </c>
      <c r="F394" s="32" t="str">
        <f>IF(Sheet1!N394&lt;&gt;"","Primary",IF(Sheet1!O394&lt;&gt;"","Middle",IF(Sheet1!P394&lt;&gt;"","Some HS",IF(Sheet1!Q394&lt;&gt;"","HS Diploma",IF(Sheet1!R394&lt;&gt;"","Some College",IF(Sheet1!S394&lt;&gt;"","College Diploma",""))))))</f>
        <v/>
      </c>
      <c r="G394" s="32" t="str">
        <f>IF(Sheet1!U394&lt;&gt;"", "&lt;5", IF(Sheet1!V394&lt;&gt;"", "5-19", IF(Sheet1!W394&lt;&gt;"", "20-40", IF(Sheet1!X394&lt;&gt;"", "&gt;40",""))))</f>
        <v/>
      </c>
      <c r="H394" s="32" t="str">
        <f>IF(Sheet1!Y394&lt;&gt;"", "Parents", IF(Sheet1!Z394&lt;&gt;"", "Illegal Activity", IF(Sheet1!AA394&lt;&gt;"", "Gov't Support", IF(Sheet1!AB394&lt;&gt;"", "Other",""))))</f>
        <v/>
      </c>
      <c r="I394" s="32" t="str">
        <f>IF(Sheet1!AC394="Y", "Yes", IF(Sheet1!AC394="N", "No", ""))</f>
        <v/>
      </c>
      <c r="J394" s="32" t="str">
        <f>IF(Sheet1!AD394="N", "0", IF(Sheet1!AE394&lt;&gt;"", "1", IF(Sheet1!AF394&lt;&gt;"", "2-3", IF(Sheet1!AG394&lt;&gt;"", "4-6", IF(Sheet1!AH394&lt;&gt;"", "7+","")))))</f>
        <v/>
      </c>
      <c r="K394" s="32" t="str">
        <f>IF(Sheet1!AI394&lt;&gt;"", "English", IF(Sheet1!AJ394&lt;&gt;"", "Spanish", IF(Sheet1!AK394&lt;&gt;"", "Other","")))</f>
        <v/>
      </c>
      <c r="L394" s="32" t="str">
        <f>IF(Sheet1!AL394&lt;&gt;"","&lt;$20,000",IF(Sheet1!AM394&lt;&gt;"","$20-49K",IF(Sheet1!AN394&lt;&gt;"","$50-100K",IF(Sheet1!AO394&lt;&gt;"","&gt;$100K",""))))</f>
        <v/>
      </c>
      <c r="M394" s="32" t="str">
        <f>IF(Sheet1!AP394="Y", "Yes", IF(Sheet1!AP394="N", "No",""))</f>
        <v/>
      </c>
      <c r="N394" s="51" t="str">
        <f>IF(Sheet1!AQ394="Y", "Yes", IF(Sheet1!AQ394="N", "No",""))</f>
        <v/>
      </c>
      <c r="O394" s="45" t="str">
        <f>IF(Sheet1!AR394="N", 0, IF(Sheet1!AS394&lt;&gt;"", Sheet1!AS394, ""))</f>
        <v/>
      </c>
      <c r="P394" s="45" t="str">
        <f>IF(Sheet1!AT394&lt;&gt;"", "Never", IF(Sheet1!AU394&lt;&gt;"", "Sometimes", IF(Sheet1!AV394&lt;&gt;"", "Often", IF(Sheet1!AW394&lt;&gt;"", "Always",""))))</f>
        <v/>
      </c>
      <c r="Q394" s="45" t="str">
        <f>IF(Sheet1!AX394="Y", "Yes", IF(Sheet1!AX394="N", "No",""))</f>
        <v/>
      </c>
      <c r="R394" s="45" t="str">
        <f>IF(Sheet1!AY394="Y", IF(Sheet1!AZ394&lt;&gt;"", Sheet1!AZ394-Sheet1!DK394+Sheet1!DL394, ""),"")</f>
        <v/>
      </c>
      <c r="S394" s="45" t="str">
        <f>IF(Sheet1!BA394="Y", IF(Sheet1!BB394&lt;&gt;"", Sheet1!BB394-Sheet1!DK394+Sheet1!DL394, ""),"")</f>
        <v/>
      </c>
      <c r="T394" s="45" t="str">
        <f>IF(Sheet1!BC394="Y", IF(Sheet1!BD394&lt;&gt;"", Sheet1!BD394-Sheet1!DK394+Sheet1!DL394, ""),"")</f>
        <v/>
      </c>
      <c r="U394" s="45" t="str">
        <f>IF(Sheet1!BE394="Y", IF(Sheet1!BF394&lt;&gt;"", Sheet1!BF394-Sheet1!DK394+Sheet1!DL394, ""),"")</f>
        <v/>
      </c>
      <c r="V394" s="45" t="str">
        <f>IF(Sheet1!BG394&lt;&gt;"", Sheet1!BG394,"")</f>
        <v/>
      </c>
      <c r="W394" s="45" t="str">
        <f>IF(Sheet1!BH394&lt;&gt;"", Sheet1!BH394,"")</f>
        <v/>
      </c>
      <c r="X394" s="45" t="str">
        <f>IF(Sheet1!BI394&lt;&gt;"", Sheet1!BI394,"")</f>
        <v/>
      </c>
      <c r="Y394" s="45" t="str">
        <f>IF(Sheet1!BJ394="N", 0, IF(Sheet1!BK394&lt;&gt;"", Sheet1!BK394,""))</f>
        <v/>
      </c>
      <c r="Z394" s="45" t="str">
        <f>IF(Sheet1!BK394="N", 0, IF(Sheet1!BL394&lt;&gt;"", Sheet1!BL394,""))</f>
        <v/>
      </c>
      <c r="AA394" s="45" t="str">
        <f>IF(Sheet1!BN394&lt;&gt;"", Sheet1!BN394, "")</f>
        <v/>
      </c>
      <c r="AB394" s="45" t="str">
        <f>IF(Sheet1!BO394="Y", "Yes", IF(Sheet1!BO394="N", "No", IF(Sheet1!BO394="NA", "NA","")))</f>
        <v/>
      </c>
      <c r="AC394" s="45" t="str">
        <f>IF(Sheet1!BO394="N", "No", IF(Sheet1!BO394="NA", "No kids", IF(Sheet1!BP394="Y", "Enough", IF(Sheet1!BP394="N", "Not enough", ""))))</f>
        <v/>
      </c>
      <c r="AD394" s="45" t="str">
        <f>IF(Sheet1!BQ394="Y", "Yes", IF(Sheet1!BQ394="N", "No",""))</f>
        <v/>
      </c>
      <c r="AE394" s="45" t="str">
        <f>IF(Sheet1!BR394&lt;&gt;"", Sheet1!BR394, "")</f>
        <v/>
      </c>
      <c r="AF394" s="45" t="str">
        <f>IF(Sheet1!BS394&lt;&gt;"", "Yes", IF(Sheet1!BT394&lt;&gt;"", "No", IF(Sheet1!BU394&lt;&gt;"", "No surviving parent", IF(Sheet1!BV394&lt;&gt;"", "Don't know",""))))</f>
        <v/>
      </c>
      <c r="AG394" s="45" t="str">
        <f>IF(Sheet1!BW394&lt;&gt;"", "Yes", IF(Sheet1!BX394&lt;&gt;"", "No", IF(Sheet1!BY394&lt;&gt;"", "No surviving parent", IF(Sheet1!BZ394&lt;&gt;"", "Don't know",""))))</f>
        <v/>
      </c>
      <c r="AH394" s="45" t="str">
        <f>IF(Sheet1!CA394&lt;&gt;"", "Yes","")</f>
        <v/>
      </c>
      <c r="AI394" s="45" t="str">
        <f>IF(Sheet1!CB394&lt;&gt;"", "Yes","")</f>
        <v/>
      </c>
      <c r="AJ394" s="45" t="str">
        <f>IF(Sheet1!CC394&lt;&gt;"", "Yes","")</f>
        <v/>
      </c>
      <c r="AK394" s="45" t="str">
        <f>IF(Sheet1!CD394&lt;&gt;"", "Yes","")</f>
        <v/>
      </c>
      <c r="AL394" s="45" t="str">
        <f>IF(Sheet1!CE394&lt;&gt;"", "Yes","")</f>
        <v/>
      </c>
      <c r="AM394" s="45" t="str">
        <f>IF(Sheet1!CF394&lt;&gt;"", Sheet1!CF394, "")</f>
        <v/>
      </c>
      <c r="AN394" s="45" t="str">
        <f>IF(Sheet1!CG394="Y", "Yes", IF(Sheet1!CG394="N", "No",""))</f>
        <v/>
      </c>
      <c r="AO394" s="45" t="str">
        <f>IF(Sheet1!CH394&lt;&gt;"", Sheet1!CH394, "")</f>
        <v/>
      </c>
      <c r="AP394" s="45" t="str">
        <f>IF(Sheet1!CI394&lt;&gt;"", "No family support", IF(Sheet1!CJ394&lt;&gt;"", "A little family support", IF(Sheet1!CK394&lt;&gt;"", "A lot of family support","")))</f>
        <v/>
      </c>
      <c r="AQ394" s="45" t="str">
        <f>IF(Sheet1!CL394&lt;&gt;"", Sheet1!CL394, "")</f>
        <v/>
      </c>
      <c r="AR394" s="45" t="str">
        <f>IF(Sheet1!CM394="Y", "Yes", IF(Sheet1!CM394="N", "No",""))</f>
        <v/>
      </c>
      <c r="AS394" s="45" t="str">
        <f>IF(Sheet1!CN394&lt;&gt;"", "Boys and Girls Club was supportive", "")</f>
        <v/>
      </c>
      <c r="AT394" s="45" t="str">
        <f>IF(Sheet1!CO394&lt;&gt;"", "Supported by Reach program", "")</f>
        <v/>
      </c>
      <c r="AU394" s="45" t="str">
        <f>IF(Sheet1!CP394&lt;&gt;"", "Supported by Girls Inc", "")</f>
        <v/>
      </c>
      <c r="AV394" s="45" t="str">
        <f>IF(Sheet1!CQ394&lt;&gt;"", "Supported by sports teams", "")</f>
        <v/>
      </c>
      <c r="AW394" s="45" t="str">
        <f>IF(Sheet1!CR394&lt;&gt;"", "Supported by other groups", "")</f>
        <v/>
      </c>
      <c r="AX394" s="45" t="str">
        <f>IF(Sheet1!CS394&lt;&gt;"", Sheet1!CS394, "")</f>
        <v/>
      </c>
      <c r="AY394" s="45" t="str">
        <f>IF(Sheet1!CT394="Y", "Yes", IF(Sheet1!CT394="N", "No", ""))</f>
        <v/>
      </c>
      <c r="AZ394" s="45" t="str">
        <f>IF(Sheet1!CU394="Y", "Yes", IF(Sheet1!CU394="N", "No", ""))</f>
        <v/>
      </c>
      <c r="BA394" s="45" t="str">
        <f>IF(Sheet1!CV394&lt;&gt;"", "Yes", "")</f>
        <v/>
      </c>
      <c r="BB394" s="45" t="str">
        <f>IF(Sheet1!CW394&lt;&gt;"", "Yes", "")</f>
        <v/>
      </c>
      <c r="BC394" s="45" t="str">
        <f>IF(Sheet1!CX394&lt;&gt;"", "Yes", "")</f>
        <v/>
      </c>
      <c r="BD394" s="45" t="str">
        <f>IF(Sheet1!CY394&lt;&gt;"", "Yes", "")</f>
        <v/>
      </c>
      <c r="BE394" s="45" t="str">
        <f>IF(Sheet1!CZ394="N", "Didn't see one", IF(Sheet1!CZ394="Y", IF(Sheet1!DA394="Y", "It helped", IF(Sheet1!DA394="N", "It didn't help", "")), ""))</f>
        <v/>
      </c>
      <c r="BF394" s="45" t="str">
        <f>IF(Sheet1!DB394&lt;&gt;"", Sheet1!DB394, "")</f>
        <v/>
      </c>
      <c r="BG394" s="45" t="str">
        <f>IF(Sheet1!DC394="Y", "Yes", IF(Sheet1!DC394="N", "No", ""))</f>
        <v/>
      </c>
      <c r="BH394" s="45" t="str">
        <f>IF(Sheet1!DD394="Y", "Yes", IF(Sheet1!DD394="N", "No", ""))</f>
        <v/>
      </c>
      <c r="BI394" s="45" t="str">
        <f>IF(Sheet1!DE394&lt;&gt;"", "Before", IF(Sheet1!DF394&lt;&gt;"", "After", IF(Sheet1!DG394&lt;&gt;"", "Never in a gang","")))</f>
        <v/>
      </c>
      <c r="BJ394" s="45" t="str">
        <f>IF(Sheet1!DG394&lt;&gt;"", "", IF(Sheet1!DH394&lt;&gt;"", Sheet1!DH394, ""))</f>
        <v/>
      </c>
      <c r="BK394" s="45" t="str">
        <f>IF(Sheet1!DI394="Y", "Yes", IF(Sheet1!DI394="N", "No", ""))</f>
        <v/>
      </c>
      <c r="BL394" s="45" t="str">
        <f>IF(Sheet1!DI394="Y", IF(Sheet1!DJ394&lt;&gt;"", Sheet1!DJ394, ""), "")</f>
        <v/>
      </c>
      <c r="BM394" s="45" t="str">
        <f>IF(Sheet1!DL394&lt;&gt;"", Sheet1!DL394, "")</f>
        <v/>
      </c>
      <c r="BN394" s="45" t="str">
        <f>IF(Sheet1!DM394="Y", "Yes", IF(Sheet1!DM394="N", "No", ""))</f>
        <v/>
      </c>
    </row>
    <row r="395" spans="2:66">
      <c r="B395" s="32" t="str">
        <f>IF(Sheet1!B395="M","Male", IF(Sheet1!B395="F","Female",""))</f>
        <v/>
      </c>
      <c r="C395" s="32" t="str">
        <f>IF(Sheet1!C395&lt;&gt;"","&lt;20",IF(Sheet1!D395&lt;&gt;"","21-30",IF(Sheet1!E395&lt;&gt;"","31-40",(IF(Sheet1!F395&lt;&gt;"","41-50",IF(Sheet1!G395&lt;&gt;"","50+",""))))))</f>
        <v/>
      </c>
      <c r="D395" s="32" t="str">
        <f>IF(Sheet1!H395&lt;&gt;"","Latino",IF(Sheet1!I395&lt;&gt;"", "White", IF(Sheet1!J395&lt;&gt;"", "Asian", IF(Sheet1!K395&lt;&gt;"", "African-American",IF(Sheet1!L395&lt;&gt;"", "Other","")))))</f>
        <v/>
      </c>
      <c r="E395" s="32" t="str">
        <f>IF(Sheet1!M395="N","No",IF(Sheet1!M395="Y","Yes",""))</f>
        <v/>
      </c>
      <c r="F395" s="32" t="str">
        <f>IF(Sheet1!N395&lt;&gt;"","Primary",IF(Sheet1!O395&lt;&gt;"","Middle",IF(Sheet1!P395&lt;&gt;"","Some HS",IF(Sheet1!Q395&lt;&gt;"","HS Diploma",IF(Sheet1!R395&lt;&gt;"","Some College",IF(Sheet1!S395&lt;&gt;"","College Diploma",""))))))</f>
        <v/>
      </c>
      <c r="G395" s="32" t="str">
        <f>IF(Sheet1!U395&lt;&gt;"", "&lt;5", IF(Sheet1!V395&lt;&gt;"", "5-19", IF(Sheet1!W395&lt;&gt;"", "20-40", IF(Sheet1!X395&lt;&gt;"", "&gt;40",""))))</f>
        <v/>
      </c>
      <c r="H395" s="32" t="str">
        <f>IF(Sheet1!Y395&lt;&gt;"", "Parents", IF(Sheet1!Z395&lt;&gt;"", "Illegal Activity", IF(Sheet1!AA395&lt;&gt;"", "Gov't Support", IF(Sheet1!AB395&lt;&gt;"", "Other",""))))</f>
        <v/>
      </c>
      <c r="I395" s="32" t="str">
        <f>IF(Sheet1!AC395="Y", "Yes", IF(Sheet1!AC395="N", "No", ""))</f>
        <v/>
      </c>
      <c r="J395" s="32" t="str">
        <f>IF(Sheet1!AD395="N", "0", IF(Sheet1!AE395&lt;&gt;"", "1", IF(Sheet1!AF395&lt;&gt;"", "2-3", IF(Sheet1!AG395&lt;&gt;"", "4-6", IF(Sheet1!AH395&lt;&gt;"", "7+","")))))</f>
        <v/>
      </c>
      <c r="K395" s="32" t="str">
        <f>IF(Sheet1!AI395&lt;&gt;"", "English", IF(Sheet1!AJ395&lt;&gt;"", "Spanish", IF(Sheet1!AK395&lt;&gt;"", "Other","")))</f>
        <v/>
      </c>
      <c r="L395" s="32" t="str">
        <f>IF(Sheet1!AL395&lt;&gt;"","&lt;$20,000",IF(Sheet1!AM395&lt;&gt;"","$20-49K",IF(Sheet1!AN395&lt;&gt;"","$50-100K",IF(Sheet1!AO395&lt;&gt;"","&gt;$100K",""))))</f>
        <v/>
      </c>
      <c r="M395" s="32" t="str">
        <f>IF(Sheet1!AP395="Y", "Yes", IF(Sheet1!AP395="N", "No",""))</f>
        <v/>
      </c>
      <c r="N395" s="51" t="str">
        <f>IF(Sheet1!AQ395="Y", "Yes", IF(Sheet1!AQ395="N", "No",""))</f>
        <v/>
      </c>
      <c r="O395" s="45" t="str">
        <f>IF(Sheet1!AR395="N", 0, IF(Sheet1!AS395&lt;&gt;"", Sheet1!AS395, ""))</f>
        <v/>
      </c>
      <c r="P395" s="45" t="str">
        <f>IF(Sheet1!AT395&lt;&gt;"", "Never", IF(Sheet1!AU395&lt;&gt;"", "Sometimes", IF(Sheet1!AV395&lt;&gt;"", "Often", IF(Sheet1!AW395&lt;&gt;"", "Always",""))))</f>
        <v/>
      </c>
      <c r="Q395" s="45" t="str">
        <f>IF(Sheet1!AX395="Y", "Yes", IF(Sheet1!AX395="N", "No",""))</f>
        <v/>
      </c>
      <c r="R395" s="45" t="str">
        <f>IF(Sheet1!AY395="Y", IF(Sheet1!AZ395&lt;&gt;"", Sheet1!AZ395-Sheet1!DK395+Sheet1!DL395, ""),"")</f>
        <v/>
      </c>
      <c r="S395" s="45" t="str">
        <f>IF(Sheet1!BA395="Y", IF(Sheet1!BB395&lt;&gt;"", Sheet1!BB395-Sheet1!DK395+Sheet1!DL395, ""),"")</f>
        <v/>
      </c>
      <c r="T395" s="45" t="str">
        <f>IF(Sheet1!BC395="Y", IF(Sheet1!BD395&lt;&gt;"", Sheet1!BD395-Sheet1!DK395+Sheet1!DL395, ""),"")</f>
        <v/>
      </c>
      <c r="U395" s="45" t="str">
        <f>IF(Sheet1!BE395="Y", IF(Sheet1!BF395&lt;&gt;"", Sheet1!BF395-Sheet1!DK395+Sheet1!DL395, ""),"")</f>
        <v/>
      </c>
      <c r="V395" s="45" t="str">
        <f>IF(Sheet1!BG395&lt;&gt;"", Sheet1!BG395,"")</f>
        <v/>
      </c>
      <c r="W395" s="45" t="str">
        <f>IF(Sheet1!BH395&lt;&gt;"", Sheet1!BH395,"")</f>
        <v/>
      </c>
      <c r="X395" s="45" t="str">
        <f>IF(Sheet1!BI395&lt;&gt;"", Sheet1!BI395,"")</f>
        <v/>
      </c>
      <c r="Y395" s="45" t="str">
        <f>IF(Sheet1!BJ395="N", 0, IF(Sheet1!BK395&lt;&gt;"", Sheet1!BK395,""))</f>
        <v/>
      </c>
      <c r="Z395" s="45" t="str">
        <f>IF(Sheet1!BK395="N", 0, IF(Sheet1!BL395&lt;&gt;"", Sheet1!BL395,""))</f>
        <v/>
      </c>
      <c r="AA395" s="45" t="str">
        <f>IF(Sheet1!BN395&lt;&gt;"", Sheet1!BN395, "")</f>
        <v/>
      </c>
      <c r="AB395" s="45" t="str">
        <f>IF(Sheet1!BO395="Y", "Yes", IF(Sheet1!BO395="N", "No", IF(Sheet1!BO395="NA", "NA","")))</f>
        <v/>
      </c>
      <c r="AC395" s="45" t="str">
        <f>IF(Sheet1!BO395="N", "No", IF(Sheet1!BO395="NA", "No kids", IF(Sheet1!BP395="Y", "Enough", IF(Sheet1!BP395="N", "Not enough", ""))))</f>
        <v/>
      </c>
      <c r="AD395" s="45" t="str">
        <f>IF(Sheet1!BQ395="Y", "Yes", IF(Sheet1!BQ395="N", "No",""))</f>
        <v/>
      </c>
      <c r="AE395" s="45" t="str">
        <f>IF(Sheet1!BR395&lt;&gt;"", Sheet1!BR395, "")</f>
        <v/>
      </c>
      <c r="AF395" s="45" t="str">
        <f>IF(Sheet1!BS395&lt;&gt;"", "Yes", IF(Sheet1!BT395&lt;&gt;"", "No", IF(Sheet1!BU395&lt;&gt;"", "No surviving parent", IF(Sheet1!BV395&lt;&gt;"", "Don't know",""))))</f>
        <v/>
      </c>
      <c r="AG395" s="45" t="str">
        <f>IF(Sheet1!BW395&lt;&gt;"", "Yes", IF(Sheet1!BX395&lt;&gt;"", "No", IF(Sheet1!BY395&lt;&gt;"", "No surviving parent", IF(Sheet1!BZ395&lt;&gt;"", "Don't know",""))))</f>
        <v/>
      </c>
      <c r="AH395" s="45" t="str">
        <f>IF(Sheet1!CA395&lt;&gt;"", "Yes","")</f>
        <v/>
      </c>
      <c r="AI395" s="45" t="str">
        <f>IF(Sheet1!CB395&lt;&gt;"", "Yes","")</f>
        <v/>
      </c>
      <c r="AJ395" s="45" t="str">
        <f>IF(Sheet1!CC395&lt;&gt;"", "Yes","")</f>
        <v/>
      </c>
      <c r="AK395" s="45" t="str">
        <f>IF(Sheet1!CD395&lt;&gt;"", "Yes","")</f>
        <v/>
      </c>
      <c r="AL395" s="45" t="str">
        <f>IF(Sheet1!CE395&lt;&gt;"", "Yes","")</f>
        <v/>
      </c>
      <c r="AM395" s="45" t="str">
        <f>IF(Sheet1!CF395&lt;&gt;"", Sheet1!CF395, "")</f>
        <v/>
      </c>
      <c r="AN395" s="45" t="str">
        <f>IF(Sheet1!CG395="Y", "Yes", IF(Sheet1!CG395="N", "No",""))</f>
        <v/>
      </c>
      <c r="AO395" s="45" t="str">
        <f>IF(Sheet1!CH395&lt;&gt;"", Sheet1!CH395, "")</f>
        <v/>
      </c>
      <c r="AP395" s="45" t="str">
        <f>IF(Sheet1!CI395&lt;&gt;"", "No family support", IF(Sheet1!CJ395&lt;&gt;"", "A little family support", IF(Sheet1!CK395&lt;&gt;"", "A lot of family support","")))</f>
        <v/>
      </c>
      <c r="AQ395" s="45" t="str">
        <f>IF(Sheet1!CL395&lt;&gt;"", Sheet1!CL395, "")</f>
        <v/>
      </c>
      <c r="AR395" s="45" t="str">
        <f>IF(Sheet1!CM395="Y", "Yes", IF(Sheet1!CM395="N", "No",""))</f>
        <v/>
      </c>
      <c r="AS395" s="45" t="str">
        <f>IF(Sheet1!CN395&lt;&gt;"", "Boys and Girls Club was supportive", "")</f>
        <v/>
      </c>
      <c r="AT395" s="45" t="str">
        <f>IF(Sheet1!CO395&lt;&gt;"", "Supported by Reach program", "")</f>
        <v/>
      </c>
      <c r="AU395" s="45" t="str">
        <f>IF(Sheet1!CP395&lt;&gt;"", "Supported by Girls Inc", "")</f>
        <v/>
      </c>
      <c r="AV395" s="45" t="str">
        <f>IF(Sheet1!CQ395&lt;&gt;"", "Supported by sports teams", "")</f>
        <v/>
      </c>
      <c r="AW395" s="45" t="str">
        <f>IF(Sheet1!CR395&lt;&gt;"", "Supported by other groups", "")</f>
        <v/>
      </c>
      <c r="AX395" s="45" t="str">
        <f>IF(Sheet1!CS395&lt;&gt;"", Sheet1!CS395, "")</f>
        <v/>
      </c>
      <c r="AY395" s="45" t="str">
        <f>IF(Sheet1!CT395="Y", "Yes", IF(Sheet1!CT395="N", "No", ""))</f>
        <v/>
      </c>
      <c r="AZ395" s="45" t="str">
        <f>IF(Sheet1!CU395="Y", "Yes", IF(Sheet1!CU395="N", "No", ""))</f>
        <v/>
      </c>
      <c r="BA395" s="45" t="str">
        <f>IF(Sheet1!CV395&lt;&gt;"", "Yes", "")</f>
        <v/>
      </c>
      <c r="BB395" s="45" t="str">
        <f>IF(Sheet1!CW395&lt;&gt;"", "Yes", "")</f>
        <v/>
      </c>
      <c r="BC395" s="45" t="str">
        <f>IF(Sheet1!CX395&lt;&gt;"", "Yes", "")</f>
        <v/>
      </c>
      <c r="BD395" s="45" t="str">
        <f>IF(Sheet1!CY395&lt;&gt;"", "Yes", "")</f>
        <v/>
      </c>
      <c r="BE395" s="45" t="str">
        <f>IF(Sheet1!CZ395="N", "Didn't see one", IF(Sheet1!CZ395="Y", IF(Sheet1!DA395="Y", "It helped", IF(Sheet1!DA395="N", "It didn't help", "")), ""))</f>
        <v/>
      </c>
      <c r="BF395" s="45" t="str">
        <f>IF(Sheet1!DB395&lt;&gt;"", Sheet1!DB395, "")</f>
        <v/>
      </c>
      <c r="BG395" s="45" t="str">
        <f>IF(Sheet1!DC395="Y", "Yes", IF(Sheet1!DC395="N", "No", ""))</f>
        <v/>
      </c>
      <c r="BH395" s="45" t="str">
        <f>IF(Sheet1!DD395="Y", "Yes", IF(Sheet1!DD395="N", "No", ""))</f>
        <v/>
      </c>
      <c r="BI395" s="45" t="str">
        <f>IF(Sheet1!DE395&lt;&gt;"", "Before", IF(Sheet1!DF395&lt;&gt;"", "After", IF(Sheet1!DG395&lt;&gt;"", "Never in a gang","")))</f>
        <v/>
      </c>
      <c r="BJ395" s="45" t="str">
        <f>IF(Sheet1!DG395&lt;&gt;"", "", IF(Sheet1!DH395&lt;&gt;"", Sheet1!DH395, ""))</f>
        <v/>
      </c>
      <c r="BK395" s="45" t="str">
        <f>IF(Sheet1!DI395="Y", "Yes", IF(Sheet1!DI395="N", "No", ""))</f>
        <v/>
      </c>
      <c r="BL395" s="45" t="str">
        <f>IF(Sheet1!DI395="Y", IF(Sheet1!DJ395&lt;&gt;"", Sheet1!DJ395, ""), "")</f>
        <v/>
      </c>
      <c r="BM395" s="45" t="str">
        <f>IF(Sheet1!DL395&lt;&gt;"", Sheet1!DL395, "")</f>
        <v/>
      </c>
      <c r="BN395" s="45" t="str">
        <f>IF(Sheet1!DM395="Y", "Yes", IF(Sheet1!DM395="N", "No", ""))</f>
        <v/>
      </c>
    </row>
    <row r="396" spans="2:66">
      <c r="B396" s="32" t="str">
        <f>IF(Sheet1!B396="M","Male", IF(Sheet1!B396="F","Female",""))</f>
        <v/>
      </c>
      <c r="C396" s="32" t="str">
        <f>IF(Sheet1!C396&lt;&gt;"","&lt;20",IF(Sheet1!D396&lt;&gt;"","21-30",IF(Sheet1!E396&lt;&gt;"","31-40",(IF(Sheet1!F396&lt;&gt;"","41-50",IF(Sheet1!G396&lt;&gt;"","50+",""))))))</f>
        <v/>
      </c>
      <c r="D396" s="32" t="str">
        <f>IF(Sheet1!H396&lt;&gt;"","Latino",IF(Sheet1!I396&lt;&gt;"", "White", IF(Sheet1!J396&lt;&gt;"", "Asian", IF(Sheet1!K396&lt;&gt;"", "African-American",IF(Sheet1!L396&lt;&gt;"", "Other","")))))</f>
        <v/>
      </c>
      <c r="E396" s="32" t="str">
        <f>IF(Sheet1!M396="N","No",IF(Sheet1!M396="Y","Yes",""))</f>
        <v/>
      </c>
      <c r="F396" s="32" t="str">
        <f>IF(Sheet1!N396&lt;&gt;"","Primary",IF(Sheet1!O396&lt;&gt;"","Middle",IF(Sheet1!P396&lt;&gt;"","Some HS",IF(Sheet1!Q396&lt;&gt;"","HS Diploma",IF(Sheet1!R396&lt;&gt;"","Some College",IF(Sheet1!S396&lt;&gt;"","College Diploma",""))))))</f>
        <v/>
      </c>
      <c r="G396" s="32" t="str">
        <f>IF(Sheet1!U396&lt;&gt;"", "&lt;5", IF(Sheet1!V396&lt;&gt;"", "5-19", IF(Sheet1!W396&lt;&gt;"", "20-40", IF(Sheet1!X396&lt;&gt;"", "&gt;40",""))))</f>
        <v/>
      </c>
      <c r="H396" s="32" t="str">
        <f>IF(Sheet1!Y396&lt;&gt;"", "Parents", IF(Sheet1!Z396&lt;&gt;"", "Illegal Activity", IF(Sheet1!AA396&lt;&gt;"", "Gov't Support", IF(Sheet1!AB396&lt;&gt;"", "Other",""))))</f>
        <v/>
      </c>
      <c r="I396" s="32" t="str">
        <f>IF(Sheet1!AC396="Y", "Yes", IF(Sheet1!AC396="N", "No", ""))</f>
        <v/>
      </c>
      <c r="J396" s="32" t="str">
        <f>IF(Sheet1!AD396="N", "0", IF(Sheet1!AE396&lt;&gt;"", "1", IF(Sheet1!AF396&lt;&gt;"", "2-3", IF(Sheet1!AG396&lt;&gt;"", "4-6", IF(Sheet1!AH396&lt;&gt;"", "7+","")))))</f>
        <v/>
      </c>
      <c r="K396" s="32" t="str">
        <f>IF(Sheet1!AI396&lt;&gt;"", "English", IF(Sheet1!AJ396&lt;&gt;"", "Spanish", IF(Sheet1!AK396&lt;&gt;"", "Other","")))</f>
        <v/>
      </c>
      <c r="L396" s="32" t="str">
        <f>IF(Sheet1!AL396&lt;&gt;"","&lt;$20,000",IF(Sheet1!AM396&lt;&gt;"","$20-49K",IF(Sheet1!AN396&lt;&gt;"","$50-100K",IF(Sheet1!AO396&lt;&gt;"","&gt;$100K",""))))</f>
        <v/>
      </c>
      <c r="M396" s="32" t="str">
        <f>IF(Sheet1!AP396="Y", "Yes", IF(Sheet1!AP396="N", "No",""))</f>
        <v/>
      </c>
      <c r="N396" s="51" t="str">
        <f>IF(Sheet1!AQ396="Y", "Yes", IF(Sheet1!AQ396="N", "No",""))</f>
        <v/>
      </c>
      <c r="O396" s="45" t="str">
        <f>IF(Sheet1!AR396="N", 0, IF(Sheet1!AS396&lt;&gt;"", Sheet1!AS396, ""))</f>
        <v/>
      </c>
      <c r="P396" s="45" t="str">
        <f>IF(Sheet1!AT396&lt;&gt;"", "Never", IF(Sheet1!AU396&lt;&gt;"", "Sometimes", IF(Sheet1!AV396&lt;&gt;"", "Often", IF(Sheet1!AW396&lt;&gt;"", "Always",""))))</f>
        <v/>
      </c>
      <c r="Q396" s="45" t="str">
        <f>IF(Sheet1!AX396="Y", "Yes", IF(Sheet1!AX396="N", "No",""))</f>
        <v/>
      </c>
      <c r="R396" s="45" t="str">
        <f>IF(Sheet1!AY396="Y", IF(Sheet1!AZ396&lt;&gt;"", Sheet1!AZ396-Sheet1!DK396+Sheet1!DL396, ""),"")</f>
        <v/>
      </c>
      <c r="S396" s="45" t="str">
        <f>IF(Sheet1!BA396="Y", IF(Sheet1!BB396&lt;&gt;"", Sheet1!BB396-Sheet1!DK396+Sheet1!DL396, ""),"")</f>
        <v/>
      </c>
      <c r="T396" s="45" t="str">
        <f>IF(Sheet1!BC396="Y", IF(Sheet1!BD396&lt;&gt;"", Sheet1!BD396-Sheet1!DK396+Sheet1!DL396, ""),"")</f>
        <v/>
      </c>
      <c r="U396" s="45" t="str">
        <f>IF(Sheet1!BE396="Y", IF(Sheet1!BF396&lt;&gt;"", Sheet1!BF396-Sheet1!DK396+Sheet1!DL396, ""),"")</f>
        <v/>
      </c>
      <c r="V396" s="45" t="str">
        <f>IF(Sheet1!BG396&lt;&gt;"", Sheet1!BG396,"")</f>
        <v/>
      </c>
      <c r="W396" s="45" t="str">
        <f>IF(Sheet1!BH396&lt;&gt;"", Sheet1!BH396,"")</f>
        <v/>
      </c>
      <c r="X396" s="45" t="str">
        <f>IF(Sheet1!BI396&lt;&gt;"", Sheet1!BI396,"")</f>
        <v/>
      </c>
      <c r="Y396" s="45" t="str">
        <f>IF(Sheet1!BJ396="N", 0, IF(Sheet1!BK396&lt;&gt;"", Sheet1!BK396,""))</f>
        <v/>
      </c>
      <c r="Z396" s="45" t="str">
        <f>IF(Sheet1!BK396="N", 0, IF(Sheet1!BL396&lt;&gt;"", Sheet1!BL396,""))</f>
        <v/>
      </c>
      <c r="AA396" s="45" t="str">
        <f>IF(Sheet1!BN396&lt;&gt;"", Sheet1!BN396, "")</f>
        <v/>
      </c>
      <c r="AB396" s="45" t="str">
        <f>IF(Sheet1!BO396="Y", "Yes", IF(Sheet1!BO396="N", "No", IF(Sheet1!BO396="NA", "NA","")))</f>
        <v/>
      </c>
      <c r="AC396" s="45" t="str">
        <f>IF(Sheet1!BO396="N", "No", IF(Sheet1!BO396="NA", "No kids", IF(Sheet1!BP396="Y", "Enough", IF(Sheet1!BP396="N", "Not enough", ""))))</f>
        <v/>
      </c>
      <c r="AD396" s="45" t="str">
        <f>IF(Sheet1!BQ396="Y", "Yes", IF(Sheet1!BQ396="N", "No",""))</f>
        <v/>
      </c>
      <c r="AE396" s="45" t="str">
        <f>IF(Sheet1!BR396&lt;&gt;"", Sheet1!BR396, "")</f>
        <v/>
      </c>
      <c r="AF396" s="45" t="str">
        <f>IF(Sheet1!BS396&lt;&gt;"", "Yes", IF(Sheet1!BT396&lt;&gt;"", "No", IF(Sheet1!BU396&lt;&gt;"", "No surviving parent", IF(Sheet1!BV396&lt;&gt;"", "Don't know",""))))</f>
        <v/>
      </c>
      <c r="AG396" s="45" t="str">
        <f>IF(Sheet1!BW396&lt;&gt;"", "Yes", IF(Sheet1!BX396&lt;&gt;"", "No", IF(Sheet1!BY396&lt;&gt;"", "No surviving parent", IF(Sheet1!BZ396&lt;&gt;"", "Don't know",""))))</f>
        <v/>
      </c>
      <c r="AH396" s="45" t="str">
        <f>IF(Sheet1!CA396&lt;&gt;"", "Yes","")</f>
        <v/>
      </c>
      <c r="AI396" s="45" t="str">
        <f>IF(Sheet1!CB396&lt;&gt;"", "Yes","")</f>
        <v/>
      </c>
      <c r="AJ396" s="45" t="str">
        <f>IF(Sheet1!CC396&lt;&gt;"", "Yes","")</f>
        <v/>
      </c>
      <c r="AK396" s="45" t="str">
        <f>IF(Sheet1!CD396&lt;&gt;"", "Yes","")</f>
        <v/>
      </c>
      <c r="AL396" s="45" t="str">
        <f>IF(Sheet1!CE396&lt;&gt;"", "Yes","")</f>
        <v/>
      </c>
      <c r="AM396" s="45" t="str">
        <f>IF(Sheet1!CF396&lt;&gt;"", Sheet1!CF396, "")</f>
        <v/>
      </c>
      <c r="AN396" s="45" t="str">
        <f>IF(Sheet1!CG396="Y", "Yes", IF(Sheet1!CG396="N", "No",""))</f>
        <v/>
      </c>
      <c r="AO396" s="45" t="str">
        <f>IF(Sheet1!CH396&lt;&gt;"", Sheet1!CH396, "")</f>
        <v/>
      </c>
      <c r="AP396" s="45" t="str">
        <f>IF(Sheet1!CI396&lt;&gt;"", "No family support", IF(Sheet1!CJ396&lt;&gt;"", "A little family support", IF(Sheet1!CK396&lt;&gt;"", "A lot of family support","")))</f>
        <v/>
      </c>
      <c r="AQ396" s="45" t="str">
        <f>IF(Sheet1!CL396&lt;&gt;"", Sheet1!CL396, "")</f>
        <v/>
      </c>
      <c r="AR396" s="45" t="str">
        <f>IF(Sheet1!CM396="Y", "Yes", IF(Sheet1!CM396="N", "No",""))</f>
        <v/>
      </c>
      <c r="AS396" s="45" t="str">
        <f>IF(Sheet1!CN396&lt;&gt;"", "Boys and Girls Club was supportive", "")</f>
        <v/>
      </c>
      <c r="AT396" s="45" t="str">
        <f>IF(Sheet1!CO396&lt;&gt;"", "Supported by Reach program", "")</f>
        <v/>
      </c>
      <c r="AU396" s="45" t="str">
        <f>IF(Sheet1!CP396&lt;&gt;"", "Supported by Girls Inc", "")</f>
        <v/>
      </c>
      <c r="AV396" s="45" t="str">
        <f>IF(Sheet1!CQ396&lt;&gt;"", "Supported by sports teams", "")</f>
        <v/>
      </c>
      <c r="AW396" s="45" t="str">
        <f>IF(Sheet1!CR396&lt;&gt;"", "Supported by other groups", "")</f>
        <v/>
      </c>
      <c r="AX396" s="45" t="str">
        <f>IF(Sheet1!CS396&lt;&gt;"", Sheet1!CS396, "")</f>
        <v/>
      </c>
      <c r="AY396" s="45" t="str">
        <f>IF(Sheet1!CT396="Y", "Yes", IF(Sheet1!CT396="N", "No", ""))</f>
        <v/>
      </c>
      <c r="AZ396" s="45" t="str">
        <f>IF(Sheet1!CU396="Y", "Yes", IF(Sheet1!CU396="N", "No", ""))</f>
        <v/>
      </c>
      <c r="BA396" s="45" t="str">
        <f>IF(Sheet1!CV396&lt;&gt;"", "Yes", "")</f>
        <v/>
      </c>
      <c r="BB396" s="45" t="str">
        <f>IF(Sheet1!CW396&lt;&gt;"", "Yes", "")</f>
        <v/>
      </c>
      <c r="BC396" s="45" t="str">
        <f>IF(Sheet1!CX396&lt;&gt;"", "Yes", "")</f>
        <v/>
      </c>
      <c r="BD396" s="45" t="str">
        <f>IF(Sheet1!CY396&lt;&gt;"", "Yes", "")</f>
        <v/>
      </c>
      <c r="BE396" s="45" t="str">
        <f>IF(Sheet1!CZ396="N", "Didn't see one", IF(Sheet1!CZ396="Y", IF(Sheet1!DA396="Y", "It helped", IF(Sheet1!DA396="N", "It didn't help", "")), ""))</f>
        <v/>
      </c>
      <c r="BF396" s="45" t="str">
        <f>IF(Sheet1!DB396&lt;&gt;"", Sheet1!DB396, "")</f>
        <v/>
      </c>
      <c r="BG396" s="45" t="str">
        <f>IF(Sheet1!DC396="Y", "Yes", IF(Sheet1!DC396="N", "No", ""))</f>
        <v/>
      </c>
      <c r="BH396" s="45" t="str">
        <f>IF(Sheet1!DD396="Y", "Yes", IF(Sheet1!DD396="N", "No", ""))</f>
        <v/>
      </c>
      <c r="BI396" s="45" t="str">
        <f>IF(Sheet1!DE396&lt;&gt;"", "Before", IF(Sheet1!DF396&lt;&gt;"", "After", IF(Sheet1!DG396&lt;&gt;"", "Never in a gang","")))</f>
        <v/>
      </c>
      <c r="BJ396" s="45" t="str">
        <f>IF(Sheet1!DG396&lt;&gt;"", "", IF(Sheet1!DH396&lt;&gt;"", Sheet1!DH396, ""))</f>
        <v/>
      </c>
      <c r="BK396" s="45" t="str">
        <f>IF(Sheet1!DI396="Y", "Yes", IF(Sheet1!DI396="N", "No", ""))</f>
        <v/>
      </c>
      <c r="BL396" s="45" t="str">
        <f>IF(Sheet1!DI396="Y", IF(Sheet1!DJ396&lt;&gt;"", Sheet1!DJ396, ""), "")</f>
        <v/>
      </c>
      <c r="BM396" s="45" t="str">
        <f>IF(Sheet1!DL396&lt;&gt;"", Sheet1!DL396, "")</f>
        <v/>
      </c>
      <c r="BN396" s="45" t="str">
        <f>IF(Sheet1!DM396="Y", "Yes", IF(Sheet1!DM396="N", "No", ""))</f>
        <v/>
      </c>
    </row>
    <row r="397" spans="2:66">
      <c r="B397" s="32" t="str">
        <f>IF(Sheet1!B397="M","Male", IF(Sheet1!B397="F","Female",""))</f>
        <v/>
      </c>
      <c r="C397" s="32" t="str">
        <f>IF(Sheet1!C397&lt;&gt;"","&lt;20",IF(Sheet1!D397&lt;&gt;"","21-30",IF(Sheet1!E397&lt;&gt;"","31-40",(IF(Sheet1!F397&lt;&gt;"","41-50",IF(Sheet1!G397&lt;&gt;"","50+",""))))))</f>
        <v/>
      </c>
      <c r="D397" s="32" t="str">
        <f>IF(Sheet1!H397&lt;&gt;"","Latino",IF(Sheet1!I397&lt;&gt;"", "White", IF(Sheet1!J397&lt;&gt;"", "Asian", IF(Sheet1!K397&lt;&gt;"", "African-American",IF(Sheet1!L397&lt;&gt;"", "Other","")))))</f>
        <v/>
      </c>
      <c r="E397" s="32" t="str">
        <f>IF(Sheet1!M397="N","No",IF(Sheet1!M397="Y","Yes",""))</f>
        <v/>
      </c>
      <c r="F397" s="32" t="str">
        <f>IF(Sheet1!N397&lt;&gt;"","Primary",IF(Sheet1!O397&lt;&gt;"","Middle",IF(Sheet1!P397&lt;&gt;"","Some HS",IF(Sheet1!Q397&lt;&gt;"","HS Diploma",IF(Sheet1!R397&lt;&gt;"","Some College",IF(Sheet1!S397&lt;&gt;"","College Diploma",""))))))</f>
        <v/>
      </c>
      <c r="G397" s="32" t="str">
        <f>IF(Sheet1!U397&lt;&gt;"", "&lt;5", IF(Sheet1!V397&lt;&gt;"", "5-19", IF(Sheet1!W397&lt;&gt;"", "20-40", IF(Sheet1!X397&lt;&gt;"", "&gt;40",""))))</f>
        <v/>
      </c>
      <c r="H397" s="32" t="str">
        <f>IF(Sheet1!Y397&lt;&gt;"", "Parents", IF(Sheet1!Z397&lt;&gt;"", "Illegal Activity", IF(Sheet1!AA397&lt;&gt;"", "Gov't Support", IF(Sheet1!AB397&lt;&gt;"", "Other",""))))</f>
        <v/>
      </c>
      <c r="I397" s="32" t="str">
        <f>IF(Sheet1!AC397="Y", "Yes", IF(Sheet1!AC397="N", "No", ""))</f>
        <v/>
      </c>
      <c r="J397" s="32" t="str">
        <f>IF(Sheet1!AD397="N", "0", IF(Sheet1!AE397&lt;&gt;"", "1", IF(Sheet1!AF397&lt;&gt;"", "2-3", IF(Sheet1!AG397&lt;&gt;"", "4-6", IF(Sheet1!AH397&lt;&gt;"", "7+","")))))</f>
        <v/>
      </c>
      <c r="K397" s="32" t="str">
        <f>IF(Sheet1!AI397&lt;&gt;"", "English", IF(Sheet1!AJ397&lt;&gt;"", "Spanish", IF(Sheet1!AK397&lt;&gt;"", "Other","")))</f>
        <v/>
      </c>
      <c r="L397" s="32" t="str">
        <f>IF(Sheet1!AL397&lt;&gt;"","&lt;$20,000",IF(Sheet1!AM397&lt;&gt;"","$20-49K",IF(Sheet1!AN397&lt;&gt;"","$50-100K",IF(Sheet1!AO397&lt;&gt;"","&gt;$100K",""))))</f>
        <v/>
      </c>
      <c r="M397" s="32" t="str">
        <f>IF(Sheet1!AP397="Y", "Yes", IF(Sheet1!AP397="N", "No",""))</f>
        <v/>
      </c>
      <c r="N397" s="51" t="str">
        <f>IF(Sheet1!AQ397="Y", "Yes", IF(Sheet1!AQ397="N", "No",""))</f>
        <v/>
      </c>
      <c r="O397" s="45" t="str">
        <f>IF(Sheet1!AR397="N", 0, IF(Sheet1!AS397&lt;&gt;"", Sheet1!AS397, ""))</f>
        <v/>
      </c>
      <c r="P397" s="45" t="str">
        <f>IF(Sheet1!AT397&lt;&gt;"", "Never", IF(Sheet1!AU397&lt;&gt;"", "Sometimes", IF(Sheet1!AV397&lt;&gt;"", "Often", IF(Sheet1!AW397&lt;&gt;"", "Always",""))))</f>
        <v/>
      </c>
      <c r="Q397" s="45" t="str">
        <f>IF(Sheet1!AX397="Y", "Yes", IF(Sheet1!AX397="N", "No",""))</f>
        <v/>
      </c>
      <c r="R397" s="45" t="str">
        <f>IF(Sheet1!AY397="Y", IF(Sheet1!AZ397&lt;&gt;"", Sheet1!AZ397-Sheet1!DK397+Sheet1!DL397, ""),"")</f>
        <v/>
      </c>
      <c r="S397" s="45" t="str">
        <f>IF(Sheet1!BA397="Y", IF(Sheet1!BB397&lt;&gt;"", Sheet1!BB397-Sheet1!DK397+Sheet1!DL397, ""),"")</f>
        <v/>
      </c>
      <c r="T397" s="45" t="str">
        <f>IF(Sheet1!BC397="Y", IF(Sheet1!BD397&lt;&gt;"", Sheet1!BD397-Sheet1!DK397+Sheet1!DL397, ""),"")</f>
        <v/>
      </c>
      <c r="U397" s="45" t="str">
        <f>IF(Sheet1!BE397="Y", IF(Sheet1!BF397&lt;&gt;"", Sheet1!BF397-Sheet1!DK397+Sheet1!DL397, ""),"")</f>
        <v/>
      </c>
      <c r="V397" s="45" t="str">
        <f>IF(Sheet1!BG397&lt;&gt;"", Sheet1!BG397,"")</f>
        <v/>
      </c>
      <c r="W397" s="45" t="str">
        <f>IF(Sheet1!BH397&lt;&gt;"", Sheet1!BH397,"")</f>
        <v/>
      </c>
      <c r="X397" s="45" t="str">
        <f>IF(Sheet1!BI397&lt;&gt;"", Sheet1!BI397,"")</f>
        <v/>
      </c>
      <c r="Y397" s="45" t="str">
        <f>IF(Sheet1!BJ397="N", 0, IF(Sheet1!BK397&lt;&gt;"", Sheet1!BK397,""))</f>
        <v/>
      </c>
      <c r="Z397" s="45" t="str">
        <f>IF(Sheet1!BK397="N", 0, IF(Sheet1!BL397&lt;&gt;"", Sheet1!BL397,""))</f>
        <v/>
      </c>
      <c r="AA397" s="45" t="str">
        <f>IF(Sheet1!BN397&lt;&gt;"", Sheet1!BN397, "")</f>
        <v/>
      </c>
      <c r="AB397" s="45" t="str">
        <f>IF(Sheet1!BO397="Y", "Yes", IF(Sheet1!BO397="N", "No", IF(Sheet1!BO397="NA", "NA","")))</f>
        <v/>
      </c>
      <c r="AC397" s="45" t="str">
        <f>IF(Sheet1!BO397="N", "No", IF(Sheet1!BO397="NA", "No kids", IF(Sheet1!BP397="Y", "Enough", IF(Sheet1!BP397="N", "Not enough", ""))))</f>
        <v/>
      </c>
      <c r="AD397" s="45" t="str">
        <f>IF(Sheet1!BQ397="Y", "Yes", IF(Sheet1!BQ397="N", "No",""))</f>
        <v/>
      </c>
      <c r="AE397" s="45" t="str">
        <f>IF(Sheet1!BR397&lt;&gt;"", Sheet1!BR397, "")</f>
        <v/>
      </c>
      <c r="AF397" s="45" t="str">
        <f>IF(Sheet1!BS397&lt;&gt;"", "Yes", IF(Sheet1!BT397&lt;&gt;"", "No", IF(Sheet1!BU397&lt;&gt;"", "No surviving parent", IF(Sheet1!BV397&lt;&gt;"", "Don't know",""))))</f>
        <v/>
      </c>
      <c r="AG397" s="45" t="str">
        <f>IF(Sheet1!BW397&lt;&gt;"", "Yes", IF(Sheet1!BX397&lt;&gt;"", "No", IF(Sheet1!BY397&lt;&gt;"", "No surviving parent", IF(Sheet1!BZ397&lt;&gt;"", "Don't know",""))))</f>
        <v/>
      </c>
      <c r="AH397" s="45" t="str">
        <f>IF(Sheet1!CA397&lt;&gt;"", "Yes","")</f>
        <v/>
      </c>
      <c r="AI397" s="45" t="str">
        <f>IF(Sheet1!CB397&lt;&gt;"", "Yes","")</f>
        <v/>
      </c>
      <c r="AJ397" s="45" t="str">
        <f>IF(Sheet1!CC397&lt;&gt;"", "Yes","")</f>
        <v/>
      </c>
      <c r="AK397" s="45" t="str">
        <f>IF(Sheet1!CD397&lt;&gt;"", "Yes","")</f>
        <v/>
      </c>
      <c r="AL397" s="45" t="str">
        <f>IF(Sheet1!CE397&lt;&gt;"", "Yes","")</f>
        <v/>
      </c>
      <c r="AM397" s="45" t="str">
        <f>IF(Sheet1!CF397&lt;&gt;"", Sheet1!CF397, "")</f>
        <v/>
      </c>
      <c r="AN397" s="45" t="str">
        <f>IF(Sheet1!CG397="Y", "Yes", IF(Sheet1!CG397="N", "No",""))</f>
        <v/>
      </c>
      <c r="AO397" s="45" t="str">
        <f>IF(Sheet1!CH397&lt;&gt;"", Sheet1!CH397, "")</f>
        <v/>
      </c>
      <c r="AP397" s="45" t="str">
        <f>IF(Sheet1!CI397&lt;&gt;"", "No family support", IF(Sheet1!CJ397&lt;&gt;"", "A little family support", IF(Sheet1!CK397&lt;&gt;"", "A lot of family support","")))</f>
        <v/>
      </c>
      <c r="AQ397" s="45" t="str">
        <f>IF(Sheet1!CL397&lt;&gt;"", Sheet1!CL397, "")</f>
        <v/>
      </c>
      <c r="AR397" s="45" t="str">
        <f>IF(Sheet1!CM397="Y", "Yes", IF(Sheet1!CM397="N", "No",""))</f>
        <v/>
      </c>
      <c r="AS397" s="45" t="str">
        <f>IF(Sheet1!CN397&lt;&gt;"", "Boys and Girls Club was supportive", "")</f>
        <v/>
      </c>
      <c r="AT397" s="45" t="str">
        <f>IF(Sheet1!CO397&lt;&gt;"", "Supported by Reach program", "")</f>
        <v/>
      </c>
      <c r="AU397" s="45" t="str">
        <f>IF(Sheet1!CP397&lt;&gt;"", "Supported by Girls Inc", "")</f>
        <v/>
      </c>
      <c r="AV397" s="45" t="str">
        <f>IF(Sheet1!CQ397&lt;&gt;"", "Supported by sports teams", "")</f>
        <v/>
      </c>
      <c r="AW397" s="45" t="str">
        <f>IF(Sheet1!CR397&lt;&gt;"", "Supported by other groups", "")</f>
        <v/>
      </c>
      <c r="AX397" s="45" t="str">
        <f>IF(Sheet1!CS397&lt;&gt;"", Sheet1!CS397, "")</f>
        <v/>
      </c>
      <c r="AY397" s="45" t="str">
        <f>IF(Sheet1!CT397="Y", "Yes", IF(Sheet1!CT397="N", "No", ""))</f>
        <v/>
      </c>
      <c r="AZ397" s="45" t="str">
        <f>IF(Sheet1!CU397="Y", "Yes", IF(Sheet1!CU397="N", "No", ""))</f>
        <v/>
      </c>
      <c r="BA397" s="45" t="str">
        <f>IF(Sheet1!CV397&lt;&gt;"", "Yes", "")</f>
        <v/>
      </c>
      <c r="BB397" s="45" t="str">
        <f>IF(Sheet1!CW397&lt;&gt;"", "Yes", "")</f>
        <v/>
      </c>
      <c r="BC397" s="45" t="str">
        <f>IF(Sheet1!CX397&lt;&gt;"", "Yes", "")</f>
        <v/>
      </c>
      <c r="BD397" s="45" t="str">
        <f>IF(Sheet1!CY397&lt;&gt;"", "Yes", "")</f>
        <v/>
      </c>
      <c r="BE397" s="45" t="str">
        <f>IF(Sheet1!CZ397="N", "Didn't see one", IF(Sheet1!CZ397="Y", IF(Sheet1!DA397="Y", "It helped", IF(Sheet1!DA397="N", "It didn't help", "")), ""))</f>
        <v/>
      </c>
      <c r="BF397" s="45" t="str">
        <f>IF(Sheet1!DB397&lt;&gt;"", Sheet1!DB397, "")</f>
        <v/>
      </c>
      <c r="BG397" s="45" t="str">
        <f>IF(Sheet1!DC397="Y", "Yes", IF(Sheet1!DC397="N", "No", ""))</f>
        <v/>
      </c>
      <c r="BH397" s="45" t="str">
        <f>IF(Sheet1!DD397="Y", "Yes", IF(Sheet1!DD397="N", "No", ""))</f>
        <v/>
      </c>
      <c r="BI397" s="45" t="str">
        <f>IF(Sheet1!DE397&lt;&gt;"", "Before", IF(Sheet1!DF397&lt;&gt;"", "After", IF(Sheet1!DG397&lt;&gt;"", "Never in a gang","")))</f>
        <v/>
      </c>
      <c r="BJ397" s="45" t="str">
        <f>IF(Sheet1!DG397&lt;&gt;"", "", IF(Sheet1!DH397&lt;&gt;"", Sheet1!DH397, ""))</f>
        <v/>
      </c>
      <c r="BK397" s="45" t="str">
        <f>IF(Sheet1!DI397="Y", "Yes", IF(Sheet1!DI397="N", "No", ""))</f>
        <v/>
      </c>
      <c r="BL397" s="45" t="str">
        <f>IF(Sheet1!DI397="Y", IF(Sheet1!DJ397&lt;&gt;"", Sheet1!DJ397, ""), "")</f>
        <v/>
      </c>
      <c r="BM397" s="45" t="str">
        <f>IF(Sheet1!DL397&lt;&gt;"", Sheet1!DL397, "")</f>
        <v/>
      </c>
      <c r="BN397" s="45" t="str">
        <f>IF(Sheet1!DM397="Y", "Yes", IF(Sheet1!DM397="N", "No", ""))</f>
        <v/>
      </c>
    </row>
    <row r="398" spans="2:66">
      <c r="B398" s="32" t="str">
        <f>IF(Sheet1!B398="M","Male", IF(Sheet1!B398="F","Female",""))</f>
        <v/>
      </c>
      <c r="C398" s="32" t="str">
        <f>IF(Sheet1!C398&lt;&gt;"","&lt;20",IF(Sheet1!D398&lt;&gt;"","21-30",IF(Sheet1!E398&lt;&gt;"","31-40",(IF(Sheet1!F398&lt;&gt;"","41-50",IF(Sheet1!G398&lt;&gt;"","50+",""))))))</f>
        <v/>
      </c>
      <c r="D398" s="32" t="str">
        <f>IF(Sheet1!H398&lt;&gt;"","Latino",IF(Sheet1!I398&lt;&gt;"", "White", IF(Sheet1!J398&lt;&gt;"", "Asian", IF(Sheet1!K398&lt;&gt;"", "African-American",IF(Sheet1!L398&lt;&gt;"", "Other","")))))</f>
        <v/>
      </c>
      <c r="E398" s="32" t="str">
        <f>IF(Sheet1!M398="N","No",IF(Sheet1!M398="Y","Yes",""))</f>
        <v/>
      </c>
      <c r="F398" s="32" t="str">
        <f>IF(Sheet1!N398&lt;&gt;"","Primary",IF(Sheet1!O398&lt;&gt;"","Middle",IF(Sheet1!P398&lt;&gt;"","Some HS",IF(Sheet1!Q398&lt;&gt;"","HS Diploma",IF(Sheet1!R398&lt;&gt;"","Some College",IF(Sheet1!S398&lt;&gt;"","College Diploma",""))))))</f>
        <v/>
      </c>
      <c r="G398" s="32" t="str">
        <f>IF(Sheet1!U398&lt;&gt;"", "&lt;5", IF(Sheet1!V398&lt;&gt;"", "5-19", IF(Sheet1!W398&lt;&gt;"", "20-40", IF(Sheet1!X398&lt;&gt;"", "&gt;40",""))))</f>
        <v/>
      </c>
      <c r="H398" s="32" t="str">
        <f>IF(Sheet1!Y398&lt;&gt;"", "Parents", IF(Sheet1!Z398&lt;&gt;"", "Illegal Activity", IF(Sheet1!AA398&lt;&gt;"", "Gov't Support", IF(Sheet1!AB398&lt;&gt;"", "Other",""))))</f>
        <v/>
      </c>
      <c r="I398" s="32" t="str">
        <f>IF(Sheet1!AC398="Y", "Yes", IF(Sheet1!AC398="N", "No", ""))</f>
        <v/>
      </c>
      <c r="J398" s="32" t="str">
        <f>IF(Sheet1!AD398="N", "0", IF(Sheet1!AE398&lt;&gt;"", "1", IF(Sheet1!AF398&lt;&gt;"", "2-3", IF(Sheet1!AG398&lt;&gt;"", "4-6", IF(Sheet1!AH398&lt;&gt;"", "7+","")))))</f>
        <v/>
      </c>
      <c r="K398" s="32" t="str">
        <f>IF(Sheet1!AI398&lt;&gt;"", "English", IF(Sheet1!AJ398&lt;&gt;"", "Spanish", IF(Sheet1!AK398&lt;&gt;"", "Other","")))</f>
        <v/>
      </c>
      <c r="L398" s="32" t="str">
        <f>IF(Sheet1!AL398&lt;&gt;"","&lt;$20,000",IF(Sheet1!AM398&lt;&gt;"","$20-49K",IF(Sheet1!AN398&lt;&gt;"","$50-100K",IF(Sheet1!AO398&lt;&gt;"","&gt;$100K",""))))</f>
        <v/>
      </c>
      <c r="M398" s="32" t="str">
        <f>IF(Sheet1!AP398="Y", "Yes", IF(Sheet1!AP398="N", "No",""))</f>
        <v/>
      </c>
      <c r="N398" s="51" t="str">
        <f>IF(Sheet1!AQ398="Y", "Yes", IF(Sheet1!AQ398="N", "No",""))</f>
        <v/>
      </c>
      <c r="O398" s="45" t="str">
        <f>IF(Sheet1!AR398="N", 0, IF(Sheet1!AS398&lt;&gt;"", Sheet1!AS398, ""))</f>
        <v/>
      </c>
      <c r="P398" s="45" t="str">
        <f>IF(Sheet1!AT398&lt;&gt;"", "Never", IF(Sheet1!AU398&lt;&gt;"", "Sometimes", IF(Sheet1!AV398&lt;&gt;"", "Often", IF(Sheet1!AW398&lt;&gt;"", "Always",""))))</f>
        <v/>
      </c>
      <c r="Q398" s="45" t="str">
        <f>IF(Sheet1!AX398="Y", "Yes", IF(Sheet1!AX398="N", "No",""))</f>
        <v/>
      </c>
      <c r="R398" s="45" t="str">
        <f>IF(Sheet1!AY398="Y", IF(Sheet1!AZ398&lt;&gt;"", Sheet1!AZ398-Sheet1!DK398+Sheet1!DL398, ""),"")</f>
        <v/>
      </c>
      <c r="S398" s="45" t="str">
        <f>IF(Sheet1!BA398="Y", IF(Sheet1!BB398&lt;&gt;"", Sheet1!BB398-Sheet1!DK398+Sheet1!DL398, ""),"")</f>
        <v/>
      </c>
      <c r="T398" s="45" t="str">
        <f>IF(Sheet1!BC398="Y", IF(Sheet1!BD398&lt;&gt;"", Sheet1!BD398-Sheet1!DK398+Sheet1!DL398, ""),"")</f>
        <v/>
      </c>
      <c r="U398" s="45" t="str">
        <f>IF(Sheet1!BE398="Y", IF(Sheet1!BF398&lt;&gt;"", Sheet1!BF398-Sheet1!DK398+Sheet1!DL398, ""),"")</f>
        <v/>
      </c>
      <c r="V398" s="45" t="str">
        <f>IF(Sheet1!BG398&lt;&gt;"", Sheet1!BG398,"")</f>
        <v/>
      </c>
      <c r="W398" s="45" t="str">
        <f>IF(Sheet1!BH398&lt;&gt;"", Sheet1!BH398,"")</f>
        <v/>
      </c>
      <c r="X398" s="45" t="str">
        <f>IF(Sheet1!BI398&lt;&gt;"", Sheet1!BI398,"")</f>
        <v/>
      </c>
      <c r="Y398" s="45" t="str">
        <f>IF(Sheet1!BJ398="N", 0, IF(Sheet1!BK398&lt;&gt;"", Sheet1!BK398,""))</f>
        <v/>
      </c>
      <c r="Z398" s="45" t="str">
        <f>IF(Sheet1!BK398="N", 0, IF(Sheet1!BL398&lt;&gt;"", Sheet1!BL398,""))</f>
        <v/>
      </c>
      <c r="AA398" s="45" t="str">
        <f>IF(Sheet1!BN398&lt;&gt;"", Sheet1!BN398, "")</f>
        <v/>
      </c>
      <c r="AB398" s="45" t="str">
        <f>IF(Sheet1!BO398="Y", "Yes", IF(Sheet1!BO398="N", "No", IF(Sheet1!BO398="NA", "NA","")))</f>
        <v/>
      </c>
      <c r="AC398" s="45" t="str">
        <f>IF(Sheet1!BO398="N", "No", IF(Sheet1!BO398="NA", "No kids", IF(Sheet1!BP398="Y", "Enough", IF(Sheet1!BP398="N", "Not enough", ""))))</f>
        <v/>
      </c>
      <c r="AD398" s="45" t="str">
        <f>IF(Sheet1!BQ398="Y", "Yes", IF(Sheet1!BQ398="N", "No",""))</f>
        <v/>
      </c>
      <c r="AE398" s="45" t="str">
        <f>IF(Sheet1!BR398&lt;&gt;"", Sheet1!BR398, "")</f>
        <v/>
      </c>
      <c r="AF398" s="45" t="str">
        <f>IF(Sheet1!BS398&lt;&gt;"", "Yes", IF(Sheet1!BT398&lt;&gt;"", "No", IF(Sheet1!BU398&lt;&gt;"", "No surviving parent", IF(Sheet1!BV398&lt;&gt;"", "Don't know",""))))</f>
        <v/>
      </c>
      <c r="AG398" s="45" t="str">
        <f>IF(Sheet1!BW398&lt;&gt;"", "Yes", IF(Sheet1!BX398&lt;&gt;"", "No", IF(Sheet1!BY398&lt;&gt;"", "No surviving parent", IF(Sheet1!BZ398&lt;&gt;"", "Don't know",""))))</f>
        <v/>
      </c>
      <c r="AH398" s="45" t="str">
        <f>IF(Sheet1!CA398&lt;&gt;"", "Yes","")</f>
        <v/>
      </c>
      <c r="AI398" s="45" t="str">
        <f>IF(Sheet1!CB398&lt;&gt;"", "Yes","")</f>
        <v/>
      </c>
      <c r="AJ398" s="45" t="str">
        <f>IF(Sheet1!CC398&lt;&gt;"", "Yes","")</f>
        <v/>
      </c>
      <c r="AK398" s="45" t="str">
        <f>IF(Sheet1!CD398&lt;&gt;"", "Yes","")</f>
        <v/>
      </c>
      <c r="AL398" s="45" t="str">
        <f>IF(Sheet1!CE398&lt;&gt;"", "Yes","")</f>
        <v/>
      </c>
      <c r="AM398" s="45" t="str">
        <f>IF(Sheet1!CF398&lt;&gt;"", Sheet1!CF398, "")</f>
        <v/>
      </c>
      <c r="AN398" s="45" t="str">
        <f>IF(Sheet1!CG398="Y", "Yes", IF(Sheet1!CG398="N", "No",""))</f>
        <v/>
      </c>
      <c r="AO398" s="45" t="str">
        <f>IF(Sheet1!CH398&lt;&gt;"", Sheet1!CH398, "")</f>
        <v/>
      </c>
      <c r="AP398" s="45" t="str">
        <f>IF(Sheet1!CI398&lt;&gt;"", "No family support", IF(Sheet1!CJ398&lt;&gt;"", "A little family support", IF(Sheet1!CK398&lt;&gt;"", "A lot of family support","")))</f>
        <v/>
      </c>
      <c r="AQ398" s="45" t="str">
        <f>IF(Sheet1!CL398&lt;&gt;"", Sheet1!CL398, "")</f>
        <v/>
      </c>
      <c r="AR398" s="45" t="str">
        <f>IF(Sheet1!CM398="Y", "Yes", IF(Sheet1!CM398="N", "No",""))</f>
        <v/>
      </c>
      <c r="AS398" s="45" t="str">
        <f>IF(Sheet1!CN398&lt;&gt;"", "Boys and Girls Club was supportive", "")</f>
        <v/>
      </c>
      <c r="AT398" s="45" t="str">
        <f>IF(Sheet1!CO398&lt;&gt;"", "Supported by Reach program", "")</f>
        <v/>
      </c>
      <c r="AU398" s="45" t="str">
        <f>IF(Sheet1!CP398&lt;&gt;"", "Supported by Girls Inc", "")</f>
        <v/>
      </c>
      <c r="AV398" s="45" t="str">
        <f>IF(Sheet1!CQ398&lt;&gt;"", "Supported by sports teams", "")</f>
        <v/>
      </c>
      <c r="AW398" s="45" t="str">
        <f>IF(Sheet1!CR398&lt;&gt;"", "Supported by other groups", "")</f>
        <v/>
      </c>
      <c r="AX398" s="45" t="str">
        <f>IF(Sheet1!CS398&lt;&gt;"", Sheet1!CS398, "")</f>
        <v/>
      </c>
      <c r="AY398" s="45" t="str">
        <f>IF(Sheet1!CT398="Y", "Yes", IF(Sheet1!CT398="N", "No", ""))</f>
        <v/>
      </c>
      <c r="AZ398" s="45" t="str">
        <f>IF(Sheet1!CU398="Y", "Yes", IF(Sheet1!CU398="N", "No", ""))</f>
        <v/>
      </c>
      <c r="BA398" s="45" t="str">
        <f>IF(Sheet1!CV398&lt;&gt;"", "Yes", "")</f>
        <v/>
      </c>
      <c r="BB398" s="45" t="str">
        <f>IF(Sheet1!CW398&lt;&gt;"", "Yes", "")</f>
        <v/>
      </c>
      <c r="BC398" s="45" t="str">
        <f>IF(Sheet1!CX398&lt;&gt;"", "Yes", "")</f>
        <v/>
      </c>
      <c r="BD398" s="45" t="str">
        <f>IF(Sheet1!CY398&lt;&gt;"", "Yes", "")</f>
        <v/>
      </c>
      <c r="BE398" s="45" t="str">
        <f>IF(Sheet1!CZ398="N", "Didn't see one", IF(Sheet1!CZ398="Y", IF(Sheet1!DA398="Y", "It helped", IF(Sheet1!DA398="N", "It didn't help", "")), ""))</f>
        <v/>
      </c>
      <c r="BF398" s="45" t="str">
        <f>IF(Sheet1!DB398&lt;&gt;"", Sheet1!DB398, "")</f>
        <v/>
      </c>
      <c r="BG398" s="45" t="str">
        <f>IF(Sheet1!DC398="Y", "Yes", IF(Sheet1!DC398="N", "No", ""))</f>
        <v/>
      </c>
      <c r="BH398" s="45" t="str">
        <f>IF(Sheet1!DD398="Y", "Yes", IF(Sheet1!DD398="N", "No", ""))</f>
        <v/>
      </c>
      <c r="BI398" s="45" t="str">
        <f>IF(Sheet1!DE398&lt;&gt;"", "Before", IF(Sheet1!DF398&lt;&gt;"", "After", IF(Sheet1!DG398&lt;&gt;"", "Never in a gang","")))</f>
        <v/>
      </c>
      <c r="BJ398" s="45" t="str">
        <f>IF(Sheet1!DG398&lt;&gt;"", "", IF(Sheet1!DH398&lt;&gt;"", Sheet1!DH398, ""))</f>
        <v/>
      </c>
      <c r="BK398" s="45" t="str">
        <f>IF(Sheet1!DI398="Y", "Yes", IF(Sheet1!DI398="N", "No", ""))</f>
        <v/>
      </c>
      <c r="BL398" s="45" t="str">
        <f>IF(Sheet1!DI398="Y", IF(Sheet1!DJ398&lt;&gt;"", Sheet1!DJ398, ""), "")</f>
        <v/>
      </c>
      <c r="BM398" s="45" t="str">
        <f>IF(Sheet1!DL398&lt;&gt;"", Sheet1!DL398, "")</f>
        <v/>
      </c>
      <c r="BN398" s="45" t="str">
        <f>IF(Sheet1!DM398="Y", "Yes", IF(Sheet1!DM398="N", "No", ""))</f>
        <v/>
      </c>
    </row>
    <row r="399" spans="2:66">
      <c r="B399" s="32" t="str">
        <f>IF(Sheet1!B399="M","Male", IF(Sheet1!B399="F","Female",""))</f>
        <v/>
      </c>
      <c r="C399" s="32" t="str">
        <f>IF(Sheet1!C399&lt;&gt;"","&lt;20",IF(Sheet1!D399&lt;&gt;"","21-30",IF(Sheet1!E399&lt;&gt;"","31-40",(IF(Sheet1!F399&lt;&gt;"","41-50",IF(Sheet1!G399&lt;&gt;"","50+",""))))))</f>
        <v/>
      </c>
      <c r="D399" s="32" t="str">
        <f>IF(Sheet1!H399&lt;&gt;"","Latino",IF(Sheet1!I399&lt;&gt;"", "White", IF(Sheet1!J399&lt;&gt;"", "Asian", IF(Sheet1!K399&lt;&gt;"", "African-American",IF(Sheet1!L399&lt;&gt;"", "Other","")))))</f>
        <v/>
      </c>
      <c r="E399" s="32" t="str">
        <f>IF(Sheet1!M399="N","No",IF(Sheet1!M399="Y","Yes",""))</f>
        <v/>
      </c>
      <c r="F399" s="32" t="str">
        <f>IF(Sheet1!N399&lt;&gt;"","Primary",IF(Sheet1!O399&lt;&gt;"","Middle",IF(Sheet1!P399&lt;&gt;"","Some HS",IF(Sheet1!Q399&lt;&gt;"","HS Diploma",IF(Sheet1!R399&lt;&gt;"","Some College",IF(Sheet1!S399&lt;&gt;"","College Diploma",""))))))</f>
        <v/>
      </c>
      <c r="G399" s="32" t="str">
        <f>IF(Sheet1!U399&lt;&gt;"", "&lt;5", IF(Sheet1!V399&lt;&gt;"", "5-19", IF(Sheet1!W399&lt;&gt;"", "20-40", IF(Sheet1!X399&lt;&gt;"", "&gt;40",""))))</f>
        <v/>
      </c>
      <c r="H399" s="32" t="str">
        <f>IF(Sheet1!Y399&lt;&gt;"", "Parents", IF(Sheet1!Z399&lt;&gt;"", "Illegal Activity", IF(Sheet1!AA399&lt;&gt;"", "Gov't Support", IF(Sheet1!AB399&lt;&gt;"", "Other",""))))</f>
        <v/>
      </c>
      <c r="I399" s="32" t="str">
        <f>IF(Sheet1!AC399="Y", "Yes", IF(Sheet1!AC399="N", "No", ""))</f>
        <v/>
      </c>
      <c r="J399" s="32" t="str">
        <f>IF(Sheet1!AD399="N", "0", IF(Sheet1!AE399&lt;&gt;"", "1", IF(Sheet1!AF399&lt;&gt;"", "2-3", IF(Sheet1!AG399&lt;&gt;"", "4-6", IF(Sheet1!AH399&lt;&gt;"", "7+","")))))</f>
        <v/>
      </c>
      <c r="K399" s="32" t="str">
        <f>IF(Sheet1!AI399&lt;&gt;"", "English", IF(Sheet1!AJ399&lt;&gt;"", "Spanish", IF(Sheet1!AK399&lt;&gt;"", "Other","")))</f>
        <v/>
      </c>
      <c r="L399" s="32" t="str">
        <f>IF(Sheet1!AL399&lt;&gt;"","&lt;$20,000",IF(Sheet1!AM399&lt;&gt;"","$20-49K",IF(Sheet1!AN399&lt;&gt;"","$50-100K",IF(Sheet1!AO399&lt;&gt;"","&gt;$100K",""))))</f>
        <v/>
      </c>
      <c r="M399" s="32" t="str">
        <f>IF(Sheet1!AP399="Y", "Yes", IF(Sheet1!AP399="N", "No",""))</f>
        <v/>
      </c>
      <c r="N399" s="51" t="str">
        <f>IF(Sheet1!AQ399="Y", "Yes", IF(Sheet1!AQ399="N", "No",""))</f>
        <v/>
      </c>
      <c r="O399" s="45" t="str">
        <f>IF(Sheet1!AR399="N", 0, IF(Sheet1!AS399&lt;&gt;"", Sheet1!AS399, ""))</f>
        <v/>
      </c>
      <c r="P399" s="45" t="str">
        <f>IF(Sheet1!AT399&lt;&gt;"", "Never", IF(Sheet1!AU399&lt;&gt;"", "Sometimes", IF(Sheet1!AV399&lt;&gt;"", "Often", IF(Sheet1!AW399&lt;&gt;"", "Always",""))))</f>
        <v/>
      </c>
      <c r="Q399" s="45" t="str">
        <f>IF(Sheet1!AX399="Y", "Yes", IF(Sheet1!AX399="N", "No",""))</f>
        <v/>
      </c>
      <c r="R399" s="45" t="str">
        <f>IF(Sheet1!AY399="Y", IF(Sheet1!AZ399&lt;&gt;"", Sheet1!AZ399-Sheet1!DK399+Sheet1!DL399, ""),"")</f>
        <v/>
      </c>
      <c r="S399" s="45" t="str">
        <f>IF(Sheet1!BA399="Y", IF(Sheet1!BB399&lt;&gt;"", Sheet1!BB399-Sheet1!DK399+Sheet1!DL399, ""),"")</f>
        <v/>
      </c>
      <c r="T399" s="45" t="str">
        <f>IF(Sheet1!BC399="Y", IF(Sheet1!BD399&lt;&gt;"", Sheet1!BD399-Sheet1!DK399+Sheet1!DL399, ""),"")</f>
        <v/>
      </c>
      <c r="U399" s="45" t="str">
        <f>IF(Sheet1!BE399="Y", IF(Sheet1!BF399&lt;&gt;"", Sheet1!BF399-Sheet1!DK399+Sheet1!DL399, ""),"")</f>
        <v/>
      </c>
      <c r="V399" s="45" t="str">
        <f>IF(Sheet1!BG399&lt;&gt;"", Sheet1!BG399,"")</f>
        <v/>
      </c>
      <c r="W399" s="45" t="str">
        <f>IF(Sheet1!BH399&lt;&gt;"", Sheet1!BH399,"")</f>
        <v/>
      </c>
      <c r="X399" s="45" t="str">
        <f>IF(Sheet1!BI399&lt;&gt;"", Sheet1!BI399,"")</f>
        <v/>
      </c>
      <c r="Y399" s="45" t="str">
        <f>IF(Sheet1!BJ399="N", 0, IF(Sheet1!BK399&lt;&gt;"", Sheet1!BK399,""))</f>
        <v/>
      </c>
      <c r="Z399" s="45" t="str">
        <f>IF(Sheet1!BK399="N", 0, IF(Sheet1!BL399&lt;&gt;"", Sheet1!BL399,""))</f>
        <v/>
      </c>
      <c r="AA399" s="45" t="str">
        <f>IF(Sheet1!BN399&lt;&gt;"", Sheet1!BN399, "")</f>
        <v/>
      </c>
      <c r="AB399" s="45" t="str">
        <f>IF(Sheet1!BO399="Y", "Yes", IF(Sheet1!BO399="N", "No", IF(Sheet1!BO399="NA", "NA","")))</f>
        <v/>
      </c>
      <c r="AC399" s="45" t="str">
        <f>IF(Sheet1!BO399="N", "No", IF(Sheet1!BO399="NA", "No kids", IF(Sheet1!BP399="Y", "Enough", IF(Sheet1!BP399="N", "Not enough", ""))))</f>
        <v/>
      </c>
      <c r="AD399" s="45" t="str">
        <f>IF(Sheet1!BQ399="Y", "Yes", IF(Sheet1!BQ399="N", "No",""))</f>
        <v/>
      </c>
      <c r="AE399" s="45" t="str">
        <f>IF(Sheet1!BR399&lt;&gt;"", Sheet1!BR399, "")</f>
        <v/>
      </c>
      <c r="AF399" s="45" t="str">
        <f>IF(Sheet1!BS399&lt;&gt;"", "Yes", IF(Sheet1!BT399&lt;&gt;"", "No", IF(Sheet1!BU399&lt;&gt;"", "No surviving parent", IF(Sheet1!BV399&lt;&gt;"", "Don't know",""))))</f>
        <v/>
      </c>
      <c r="AG399" s="45" t="str">
        <f>IF(Sheet1!BW399&lt;&gt;"", "Yes", IF(Sheet1!BX399&lt;&gt;"", "No", IF(Sheet1!BY399&lt;&gt;"", "No surviving parent", IF(Sheet1!BZ399&lt;&gt;"", "Don't know",""))))</f>
        <v/>
      </c>
      <c r="AH399" s="45" t="str">
        <f>IF(Sheet1!CA399&lt;&gt;"", "Yes","")</f>
        <v/>
      </c>
      <c r="AI399" s="45" t="str">
        <f>IF(Sheet1!CB399&lt;&gt;"", "Yes","")</f>
        <v/>
      </c>
      <c r="AJ399" s="45" t="str">
        <f>IF(Sheet1!CC399&lt;&gt;"", "Yes","")</f>
        <v/>
      </c>
      <c r="AK399" s="45" t="str">
        <f>IF(Sheet1!CD399&lt;&gt;"", "Yes","")</f>
        <v/>
      </c>
      <c r="AL399" s="45" t="str">
        <f>IF(Sheet1!CE399&lt;&gt;"", "Yes","")</f>
        <v/>
      </c>
      <c r="AM399" s="45" t="str">
        <f>IF(Sheet1!CF399&lt;&gt;"", Sheet1!CF399, "")</f>
        <v/>
      </c>
      <c r="AN399" s="45" t="str">
        <f>IF(Sheet1!CG399="Y", "Yes", IF(Sheet1!CG399="N", "No",""))</f>
        <v/>
      </c>
      <c r="AO399" s="45" t="str">
        <f>IF(Sheet1!CH399&lt;&gt;"", Sheet1!CH399, "")</f>
        <v/>
      </c>
      <c r="AP399" s="45" t="str">
        <f>IF(Sheet1!CI399&lt;&gt;"", "No family support", IF(Sheet1!CJ399&lt;&gt;"", "A little family support", IF(Sheet1!CK399&lt;&gt;"", "A lot of family support","")))</f>
        <v/>
      </c>
      <c r="AQ399" s="45" t="str">
        <f>IF(Sheet1!CL399&lt;&gt;"", Sheet1!CL399, "")</f>
        <v/>
      </c>
      <c r="AR399" s="45" t="str">
        <f>IF(Sheet1!CM399="Y", "Yes", IF(Sheet1!CM399="N", "No",""))</f>
        <v/>
      </c>
      <c r="AS399" s="45" t="str">
        <f>IF(Sheet1!CN399&lt;&gt;"", "Boys and Girls Club was supportive", "")</f>
        <v/>
      </c>
      <c r="AT399" s="45" t="str">
        <f>IF(Sheet1!CO399&lt;&gt;"", "Supported by Reach program", "")</f>
        <v/>
      </c>
      <c r="AU399" s="45" t="str">
        <f>IF(Sheet1!CP399&lt;&gt;"", "Supported by Girls Inc", "")</f>
        <v/>
      </c>
      <c r="AV399" s="45" t="str">
        <f>IF(Sheet1!CQ399&lt;&gt;"", "Supported by sports teams", "")</f>
        <v/>
      </c>
      <c r="AW399" s="45" t="str">
        <f>IF(Sheet1!CR399&lt;&gt;"", "Supported by other groups", "")</f>
        <v/>
      </c>
      <c r="AX399" s="45" t="str">
        <f>IF(Sheet1!CS399&lt;&gt;"", Sheet1!CS399, "")</f>
        <v/>
      </c>
      <c r="AY399" s="45" t="str">
        <f>IF(Sheet1!CT399="Y", "Yes", IF(Sheet1!CT399="N", "No", ""))</f>
        <v/>
      </c>
      <c r="AZ399" s="45" t="str">
        <f>IF(Sheet1!CU399="Y", "Yes", IF(Sheet1!CU399="N", "No", ""))</f>
        <v/>
      </c>
      <c r="BA399" s="45" t="str">
        <f>IF(Sheet1!CV399&lt;&gt;"", "Yes", "")</f>
        <v/>
      </c>
      <c r="BB399" s="45" t="str">
        <f>IF(Sheet1!CW399&lt;&gt;"", "Yes", "")</f>
        <v/>
      </c>
      <c r="BC399" s="45" t="str">
        <f>IF(Sheet1!CX399&lt;&gt;"", "Yes", "")</f>
        <v/>
      </c>
      <c r="BD399" s="45" t="str">
        <f>IF(Sheet1!CY399&lt;&gt;"", "Yes", "")</f>
        <v/>
      </c>
      <c r="BE399" s="45" t="str">
        <f>IF(Sheet1!CZ399="N", "Didn't see one", IF(Sheet1!CZ399="Y", IF(Sheet1!DA399="Y", "It helped", IF(Sheet1!DA399="N", "It didn't help", "")), ""))</f>
        <v/>
      </c>
      <c r="BF399" s="45" t="str">
        <f>IF(Sheet1!DB399&lt;&gt;"", Sheet1!DB399, "")</f>
        <v/>
      </c>
      <c r="BG399" s="45" t="str">
        <f>IF(Sheet1!DC399="Y", "Yes", IF(Sheet1!DC399="N", "No", ""))</f>
        <v/>
      </c>
      <c r="BH399" s="45" t="str">
        <f>IF(Sheet1!DD399="Y", "Yes", IF(Sheet1!DD399="N", "No", ""))</f>
        <v/>
      </c>
      <c r="BI399" s="45" t="str">
        <f>IF(Sheet1!DE399&lt;&gt;"", "Before", IF(Sheet1!DF399&lt;&gt;"", "After", IF(Sheet1!DG399&lt;&gt;"", "Never in a gang","")))</f>
        <v/>
      </c>
      <c r="BJ399" s="45" t="str">
        <f>IF(Sheet1!DG399&lt;&gt;"", "", IF(Sheet1!DH399&lt;&gt;"", Sheet1!DH399, ""))</f>
        <v/>
      </c>
      <c r="BK399" s="45" t="str">
        <f>IF(Sheet1!DI399="Y", "Yes", IF(Sheet1!DI399="N", "No", ""))</f>
        <v/>
      </c>
      <c r="BL399" s="45" t="str">
        <f>IF(Sheet1!DI399="Y", IF(Sheet1!DJ399&lt;&gt;"", Sheet1!DJ399, ""), "")</f>
        <v/>
      </c>
      <c r="BM399" s="45" t="str">
        <f>IF(Sheet1!DL399&lt;&gt;"", Sheet1!DL399, "")</f>
        <v/>
      </c>
      <c r="BN399" s="45" t="str">
        <f>IF(Sheet1!DM399="Y", "Yes", IF(Sheet1!DM399="N", "No", ""))</f>
        <v/>
      </c>
    </row>
    <row r="400" spans="2:66">
      <c r="B400" s="32" t="str">
        <f>IF(Sheet1!B400="M","Male", IF(Sheet1!B400="F","Female",""))</f>
        <v/>
      </c>
      <c r="C400" s="32" t="str">
        <f>IF(Sheet1!C400&lt;&gt;"","&lt;20",IF(Sheet1!D400&lt;&gt;"","21-30",IF(Sheet1!E400&lt;&gt;"","31-40",(IF(Sheet1!F400&lt;&gt;"","41-50",IF(Sheet1!G400&lt;&gt;"","50+",""))))))</f>
        <v/>
      </c>
      <c r="D400" s="32" t="str">
        <f>IF(Sheet1!H400&lt;&gt;"","Latino",IF(Sheet1!I400&lt;&gt;"", "White", IF(Sheet1!J400&lt;&gt;"", "Asian", IF(Sheet1!K400&lt;&gt;"", "African-American",IF(Sheet1!L400&lt;&gt;"", "Other","")))))</f>
        <v/>
      </c>
      <c r="E400" s="32" t="str">
        <f>IF(Sheet1!M400="N","No",IF(Sheet1!M400="Y","Yes",""))</f>
        <v/>
      </c>
      <c r="F400" s="32" t="str">
        <f>IF(Sheet1!N400&lt;&gt;"","Primary",IF(Sheet1!O400&lt;&gt;"","Middle",IF(Sheet1!P400&lt;&gt;"","Some HS",IF(Sheet1!Q400&lt;&gt;"","HS Diploma",IF(Sheet1!R400&lt;&gt;"","Some College",IF(Sheet1!S400&lt;&gt;"","College Diploma",""))))))</f>
        <v/>
      </c>
      <c r="G400" s="32" t="str">
        <f>IF(Sheet1!U400&lt;&gt;"", "&lt;5", IF(Sheet1!V400&lt;&gt;"", "5-19", IF(Sheet1!W400&lt;&gt;"", "20-40", IF(Sheet1!X400&lt;&gt;"", "&gt;40",""))))</f>
        <v/>
      </c>
      <c r="H400" s="32" t="str">
        <f>IF(Sheet1!Y400&lt;&gt;"", "Parents", IF(Sheet1!Z400&lt;&gt;"", "Illegal Activity", IF(Sheet1!AA400&lt;&gt;"", "Gov't Support", IF(Sheet1!AB400&lt;&gt;"", "Other",""))))</f>
        <v/>
      </c>
      <c r="I400" s="32" t="str">
        <f>IF(Sheet1!AC400="Y", "Yes", IF(Sheet1!AC400="N", "No", ""))</f>
        <v/>
      </c>
      <c r="J400" s="32" t="str">
        <f>IF(Sheet1!AD400="N", "0", IF(Sheet1!AE400&lt;&gt;"", "1", IF(Sheet1!AF400&lt;&gt;"", "2-3", IF(Sheet1!AG400&lt;&gt;"", "4-6", IF(Sheet1!AH400&lt;&gt;"", "7+","")))))</f>
        <v/>
      </c>
      <c r="K400" s="32" t="str">
        <f>IF(Sheet1!AI400&lt;&gt;"", "English", IF(Sheet1!AJ400&lt;&gt;"", "Spanish", IF(Sheet1!AK400&lt;&gt;"", "Other","")))</f>
        <v/>
      </c>
      <c r="L400" s="32" t="str">
        <f>IF(Sheet1!AL400&lt;&gt;"","&lt;$20,000",IF(Sheet1!AM400&lt;&gt;"","$20-49K",IF(Sheet1!AN400&lt;&gt;"","$50-100K",IF(Sheet1!AO400&lt;&gt;"","&gt;$100K",""))))</f>
        <v/>
      </c>
      <c r="M400" s="32" t="str">
        <f>IF(Sheet1!AP400="Y", "Yes", IF(Sheet1!AP400="N", "No",""))</f>
        <v/>
      </c>
      <c r="N400" s="51" t="str">
        <f>IF(Sheet1!AQ400="Y", "Yes", IF(Sheet1!AQ400="N", "No",""))</f>
        <v/>
      </c>
      <c r="O400" s="45" t="str">
        <f>IF(Sheet1!AR400="N", 0, IF(Sheet1!AS400&lt;&gt;"", Sheet1!AS400, ""))</f>
        <v/>
      </c>
      <c r="P400" s="45" t="str">
        <f>IF(Sheet1!AT400&lt;&gt;"", "Never", IF(Sheet1!AU400&lt;&gt;"", "Sometimes", IF(Sheet1!AV400&lt;&gt;"", "Often", IF(Sheet1!AW400&lt;&gt;"", "Always",""))))</f>
        <v/>
      </c>
      <c r="Q400" s="45" t="str">
        <f>IF(Sheet1!AX400="Y", "Yes", IF(Sheet1!AX400="N", "No",""))</f>
        <v/>
      </c>
      <c r="R400" s="45" t="str">
        <f>IF(Sheet1!AY400="Y", IF(Sheet1!AZ400&lt;&gt;"", Sheet1!AZ400-Sheet1!DK400+Sheet1!DL400, ""),"")</f>
        <v/>
      </c>
      <c r="S400" s="45" t="str">
        <f>IF(Sheet1!BA400="Y", IF(Sheet1!BB400&lt;&gt;"", Sheet1!BB400-Sheet1!DK400+Sheet1!DL400, ""),"")</f>
        <v/>
      </c>
      <c r="T400" s="45" t="str">
        <f>IF(Sheet1!BC400="Y", IF(Sheet1!BD400&lt;&gt;"", Sheet1!BD400-Sheet1!DK400+Sheet1!DL400, ""),"")</f>
        <v/>
      </c>
      <c r="U400" s="45" t="str">
        <f>IF(Sheet1!BE400="Y", IF(Sheet1!BF400&lt;&gt;"", Sheet1!BF400-Sheet1!DK400+Sheet1!DL400, ""),"")</f>
        <v/>
      </c>
      <c r="V400" s="45" t="str">
        <f>IF(Sheet1!BG400&lt;&gt;"", Sheet1!BG400,"")</f>
        <v/>
      </c>
      <c r="W400" s="45" t="str">
        <f>IF(Sheet1!BH400&lt;&gt;"", Sheet1!BH400,"")</f>
        <v/>
      </c>
      <c r="X400" s="45" t="str">
        <f>IF(Sheet1!BI400&lt;&gt;"", Sheet1!BI400,"")</f>
        <v/>
      </c>
      <c r="Y400" s="45" t="str">
        <f>IF(Sheet1!BJ400="N", 0, IF(Sheet1!BK400&lt;&gt;"", Sheet1!BK400,""))</f>
        <v/>
      </c>
      <c r="Z400" s="45" t="str">
        <f>IF(Sheet1!BK400="N", 0, IF(Sheet1!BL400&lt;&gt;"", Sheet1!BL400,""))</f>
        <v/>
      </c>
      <c r="AA400" s="45" t="str">
        <f>IF(Sheet1!BN400&lt;&gt;"", Sheet1!BN400, "")</f>
        <v/>
      </c>
      <c r="AB400" s="45" t="str">
        <f>IF(Sheet1!BO400="Y", "Yes", IF(Sheet1!BO400="N", "No", IF(Sheet1!BO400="NA", "NA","")))</f>
        <v/>
      </c>
      <c r="AC400" s="45" t="str">
        <f>IF(Sheet1!BO400="N", "No", IF(Sheet1!BO400="NA", "No kids", IF(Sheet1!BP400="Y", "Enough", IF(Sheet1!BP400="N", "Not enough", ""))))</f>
        <v/>
      </c>
      <c r="AD400" s="45" t="str">
        <f>IF(Sheet1!BQ400="Y", "Yes", IF(Sheet1!BQ400="N", "No",""))</f>
        <v/>
      </c>
      <c r="AE400" s="45" t="str">
        <f>IF(Sheet1!BR400&lt;&gt;"", Sheet1!BR400, "")</f>
        <v/>
      </c>
      <c r="AF400" s="45" t="str">
        <f>IF(Sheet1!BS400&lt;&gt;"", "Yes", IF(Sheet1!BT400&lt;&gt;"", "No", IF(Sheet1!BU400&lt;&gt;"", "No surviving parent", IF(Sheet1!BV400&lt;&gt;"", "Don't know",""))))</f>
        <v/>
      </c>
      <c r="AG400" s="45" t="str">
        <f>IF(Sheet1!BW400&lt;&gt;"", "Yes", IF(Sheet1!BX400&lt;&gt;"", "No", IF(Sheet1!BY400&lt;&gt;"", "No surviving parent", IF(Sheet1!BZ400&lt;&gt;"", "Don't know",""))))</f>
        <v/>
      </c>
      <c r="AH400" s="45" t="str">
        <f>IF(Sheet1!CA400&lt;&gt;"", "Yes","")</f>
        <v/>
      </c>
      <c r="AI400" s="45" t="str">
        <f>IF(Sheet1!CB400&lt;&gt;"", "Yes","")</f>
        <v/>
      </c>
      <c r="AJ400" s="45" t="str">
        <f>IF(Sheet1!CC400&lt;&gt;"", "Yes","")</f>
        <v/>
      </c>
      <c r="AK400" s="45" t="str">
        <f>IF(Sheet1!CD400&lt;&gt;"", "Yes","")</f>
        <v/>
      </c>
      <c r="AL400" s="45" t="str">
        <f>IF(Sheet1!CE400&lt;&gt;"", "Yes","")</f>
        <v/>
      </c>
      <c r="AM400" s="45" t="str">
        <f>IF(Sheet1!CF400&lt;&gt;"", Sheet1!CF400, "")</f>
        <v/>
      </c>
      <c r="AN400" s="45" t="str">
        <f>IF(Sheet1!CG400="Y", "Yes", IF(Sheet1!CG400="N", "No",""))</f>
        <v/>
      </c>
      <c r="AO400" s="45" t="str">
        <f>IF(Sheet1!CH400&lt;&gt;"", Sheet1!CH400, "")</f>
        <v/>
      </c>
      <c r="AP400" s="45" t="str">
        <f>IF(Sheet1!CI400&lt;&gt;"", "No family support", IF(Sheet1!CJ400&lt;&gt;"", "A little family support", IF(Sheet1!CK400&lt;&gt;"", "A lot of family support","")))</f>
        <v/>
      </c>
      <c r="AQ400" s="45" t="str">
        <f>IF(Sheet1!CL400&lt;&gt;"", Sheet1!CL400, "")</f>
        <v/>
      </c>
      <c r="AR400" s="45" t="str">
        <f>IF(Sheet1!CM400="Y", "Yes", IF(Sheet1!CM400="N", "No",""))</f>
        <v/>
      </c>
      <c r="AS400" s="45" t="str">
        <f>IF(Sheet1!CN400&lt;&gt;"", "Boys and Girls Club was supportive", "")</f>
        <v/>
      </c>
      <c r="AT400" s="45" t="str">
        <f>IF(Sheet1!CO400&lt;&gt;"", "Supported by Reach program", "")</f>
        <v/>
      </c>
      <c r="AU400" s="45" t="str">
        <f>IF(Sheet1!CP400&lt;&gt;"", "Supported by Girls Inc", "")</f>
        <v/>
      </c>
      <c r="AV400" s="45" t="str">
        <f>IF(Sheet1!CQ400&lt;&gt;"", "Supported by sports teams", "")</f>
        <v/>
      </c>
      <c r="AW400" s="45" t="str">
        <f>IF(Sheet1!CR400&lt;&gt;"", "Supported by other groups", "")</f>
        <v/>
      </c>
      <c r="AX400" s="45" t="str">
        <f>IF(Sheet1!CS400&lt;&gt;"", Sheet1!CS400, "")</f>
        <v/>
      </c>
      <c r="AY400" s="45" t="str">
        <f>IF(Sheet1!CT400="Y", "Yes", IF(Sheet1!CT400="N", "No", ""))</f>
        <v/>
      </c>
      <c r="AZ400" s="45" t="str">
        <f>IF(Sheet1!CU400="Y", "Yes", IF(Sheet1!CU400="N", "No", ""))</f>
        <v/>
      </c>
      <c r="BA400" s="45" t="str">
        <f>IF(Sheet1!CV400&lt;&gt;"", "Yes", "")</f>
        <v/>
      </c>
      <c r="BB400" s="45" t="str">
        <f>IF(Sheet1!CW400&lt;&gt;"", "Yes", "")</f>
        <v/>
      </c>
      <c r="BC400" s="45" t="str">
        <f>IF(Sheet1!CX400&lt;&gt;"", "Yes", "")</f>
        <v/>
      </c>
      <c r="BD400" s="45" t="str">
        <f>IF(Sheet1!CY400&lt;&gt;"", "Yes", "")</f>
        <v/>
      </c>
      <c r="BE400" s="45" t="str">
        <f>IF(Sheet1!CZ400="N", "Didn't see one", IF(Sheet1!CZ400="Y", IF(Sheet1!DA400="Y", "It helped", IF(Sheet1!DA400="N", "It didn't help", "")), ""))</f>
        <v/>
      </c>
      <c r="BF400" s="45" t="str">
        <f>IF(Sheet1!DB400&lt;&gt;"", Sheet1!DB400, "")</f>
        <v/>
      </c>
      <c r="BG400" s="45" t="str">
        <f>IF(Sheet1!DC400="Y", "Yes", IF(Sheet1!DC400="N", "No", ""))</f>
        <v/>
      </c>
      <c r="BH400" s="45" t="str">
        <f>IF(Sheet1!DD400="Y", "Yes", IF(Sheet1!DD400="N", "No", ""))</f>
        <v/>
      </c>
      <c r="BI400" s="45" t="str">
        <f>IF(Sheet1!DE400&lt;&gt;"", "Before", IF(Sheet1!DF400&lt;&gt;"", "After", IF(Sheet1!DG400&lt;&gt;"", "Never in a gang","")))</f>
        <v/>
      </c>
      <c r="BJ400" s="45" t="str">
        <f>IF(Sheet1!DG400&lt;&gt;"", "", IF(Sheet1!DH400&lt;&gt;"", Sheet1!DH400, ""))</f>
        <v/>
      </c>
      <c r="BK400" s="45" t="str">
        <f>IF(Sheet1!DI400="Y", "Yes", IF(Sheet1!DI400="N", "No", ""))</f>
        <v/>
      </c>
      <c r="BL400" s="45" t="str">
        <f>IF(Sheet1!DI400="Y", IF(Sheet1!DJ400&lt;&gt;"", Sheet1!DJ400, ""), "")</f>
        <v/>
      </c>
      <c r="BM400" s="45" t="str">
        <f>IF(Sheet1!DL400&lt;&gt;"", Sheet1!DL400, "")</f>
        <v/>
      </c>
      <c r="BN400" s="45" t="str">
        <f>IF(Sheet1!DM400="Y", "Yes", IF(Sheet1!DM400="N", "No", ""))</f>
        <v/>
      </c>
    </row>
    <row r="401" spans="2:66">
      <c r="B401" s="32" t="str">
        <f>IF(Sheet1!B401="M","Male", IF(Sheet1!B401="F","Female",""))</f>
        <v/>
      </c>
      <c r="C401" s="32" t="str">
        <f>IF(Sheet1!C401&lt;&gt;"","&lt;20",IF(Sheet1!D401&lt;&gt;"","21-30",IF(Sheet1!E401&lt;&gt;"","31-40",(IF(Sheet1!F401&lt;&gt;"","41-50",IF(Sheet1!G401&lt;&gt;"","50+",""))))))</f>
        <v/>
      </c>
      <c r="D401" s="32" t="str">
        <f>IF(Sheet1!H401&lt;&gt;"","Latino",IF(Sheet1!I401&lt;&gt;"", "White", IF(Sheet1!J401&lt;&gt;"", "Asian", IF(Sheet1!K401&lt;&gt;"", "African-American",IF(Sheet1!L401&lt;&gt;"", "Other","")))))</f>
        <v/>
      </c>
      <c r="E401" s="32" t="str">
        <f>IF(Sheet1!M401="N","No",IF(Sheet1!M401="Y","Yes",""))</f>
        <v/>
      </c>
      <c r="F401" s="32" t="str">
        <f>IF(Sheet1!N401&lt;&gt;"","Primary",IF(Sheet1!O401&lt;&gt;"","Middle",IF(Sheet1!P401&lt;&gt;"","Some HS",IF(Sheet1!Q401&lt;&gt;"","HS Diploma",IF(Sheet1!R401&lt;&gt;"","Some College",IF(Sheet1!S401&lt;&gt;"","College Diploma",""))))))</f>
        <v/>
      </c>
      <c r="G401" s="32" t="str">
        <f>IF(Sheet1!U401&lt;&gt;"", "&lt;5", IF(Sheet1!V401&lt;&gt;"", "5-19", IF(Sheet1!W401&lt;&gt;"", "20-40", IF(Sheet1!X401&lt;&gt;"", "&gt;40",""))))</f>
        <v/>
      </c>
      <c r="H401" s="32" t="str">
        <f>IF(Sheet1!Y401&lt;&gt;"", "Parents", IF(Sheet1!Z401&lt;&gt;"", "Illegal Activity", IF(Sheet1!AA401&lt;&gt;"", "Gov't Support", IF(Sheet1!AB401&lt;&gt;"", "Other",""))))</f>
        <v/>
      </c>
      <c r="I401" s="32" t="str">
        <f>IF(Sheet1!AC401="Y", "Yes", IF(Sheet1!AC401="N", "No", ""))</f>
        <v/>
      </c>
      <c r="J401" s="32" t="str">
        <f>IF(Sheet1!AD401="N", "0", IF(Sheet1!AE401&lt;&gt;"", "1", IF(Sheet1!AF401&lt;&gt;"", "2-3", IF(Sheet1!AG401&lt;&gt;"", "4-6", IF(Sheet1!AH401&lt;&gt;"", "7+","")))))</f>
        <v/>
      </c>
      <c r="K401" s="32" t="str">
        <f>IF(Sheet1!AI401&lt;&gt;"", "English", IF(Sheet1!AJ401&lt;&gt;"", "Spanish", IF(Sheet1!AK401&lt;&gt;"", "Other","")))</f>
        <v/>
      </c>
      <c r="L401" s="32" t="str">
        <f>IF(Sheet1!AL401&lt;&gt;"","&lt;$20,000",IF(Sheet1!AM401&lt;&gt;"","$20-49K",IF(Sheet1!AN401&lt;&gt;"","$50-100K",IF(Sheet1!AO401&lt;&gt;"","&gt;$100K",""))))</f>
        <v/>
      </c>
      <c r="M401" s="32" t="str">
        <f>IF(Sheet1!AP401="Y", "Yes", IF(Sheet1!AP401="N", "No",""))</f>
        <v/>
      </c>
      <c r="N401" s="51" t="str">
        <f>IF(Sheet1!AQ401="Y", "Yes", IF(Sheet1!AQ401="N", "No",""))</f>
        <v/>
      </c>
      <c r="O401" s="45" t="str">
        <f>IF(Sheet1!AR401="N", 0, IF(Sheet1!AS401&lt;&gt;"", Sheet1!AS401, ""))</f>
        <v/>
      </c>
      <c r="P401" s="45" t="str">
        <f>IF(Sheet1!AT401&lt;&gt;"", "Never", IF(Sheet1!AU401&lt;&gt;"", "Sometimes", IF(Sheet1!AV401&lt;&gt;"", "Often", IF(Sheet1!AW401&lt;&gt;"", "Always",""))))</f>
        <v/>
      </c>
      <c r="Q401" s="45" t="str">
        <f>IF(Sheet1!AX401="Y", "Yes", IF(Sheet1!AX401="N", "No",""))</f>
        <v/>
      </c>
      <c r="R401" s="45" t="str">
        <f>IF(Sheet1!AY401="Y", IF(Sheet1!AZ401&lt;&gt;"", Sheet1!AZ401-Sheet1!DK401+Sheet1!DL401, ""),"")</f>
        <v/>
      </c>
      <c r="S401" s="45" t="str">
        <f>IF(Sheet1!BA401="Y", IF(Sheet1!BB401&lt;&gt;"", Sheet1!BB401-Sheet1!DK401+Sheet1!DL401, ""),"")</f>
        <v/>
      </c>
      <c r="T401" s="45" t="str">
        <f>IF(Sheet1!BC401="Y", IF(Sheet1!BD401&lt;&gt;"", Sheet1!BD401-Sheet1!DK401+Sheet1!DL401, ""),"")</f>
        <v/>
      </c>
      <c r="U401" s="45" t="str">
        <f>IF(Sheet1!BE401="Y", IF(Sheet1!BF401&lt;&gt;"", Sheet1!BF401-Sheet1!DK401+Sheet1!DL401, ""),"")</f>
        <v/>
      </c>
      <c r="V401" s="45" t="str">
        <f>IF(Sheet1!BG401&lt;&gt;"", Sheet1!BG401,"")</f>
        <v/>
      </c>
      <c r="W401" s="45" t="str">
        <f>IF(Sheet1!BH401&lt;&gt;"", Sheet1!BH401,"")</f>
        <v/>
      </c>
      <c r="X401" s="45" t="str">
        <f>IF(Sheet1!BI401&lt;&gt;"", Sheet1!BI401,"")</f>
        <v/>
      </c>
      <c r="Y401" s="45" t="str">
        <f>IF(Sheet1!BJ401="N", 0, IF(Sheet1!BK401&lt;&gt;"", Sheet1!BK401,""))</f>
        <v/>
      </c>
      <c r="Z401" s="45" t="str">
        <f>IF(Sheet1!BK401="N", 0, IF(Sheet1!BL401&lt;&gt;"", Sheet1!BL401,""))</f>
        <v/>
      </c>
      <c r="AA401" s="45" t="str">
        <f>IF(Sheet1!BN401&lt;&gt;"", Sheet1!BN401, "")</f>
        <v/>
      </c>
      <c r="AB401" s="45" t="str">
        <f>IF(Sheet1!BO401="Y", "Yes", IF(Sheet1!BO401="N", "No", IF(Sheet1!BO401="NA", "NA","")))</f>
        <v/>
      </c>
      <c r="AC401" s="45" t="str">
        <f>IF(Sheet1!BO401="N", "No", IF(Sheet1!BO401="NA", "No kids", IF(Sheet1!BP401="Y", "Enough", IF(Sheet1!BP401="N", "Not enough", ""))))</f>
        <v/>
      </c>
      <c r="AD401" s="45" t="str">
        <f>IF(Sheet1!BQ401="Y", "Yes", IF(Sheet1!BQ401="N", "No",""))</f>
        <v/>
      </c>
      <c r="AE401" s="45" t="str">
        <f>IF(Sheet1!BR401&lt;&gt;"", Sheet1!BR401, "")</f>
        <v/>
      </c>
      <c r="AF401" s="45" t="str">
        <f>IF(Sheet1!BS401&lt;&gt;"", "Yes", IF(Sheet1!BT401&lt;&gt;"", "No", IF(Sheet1!BU401&lt;&gt;"", "No surviving parent", IF(Sheet1!BV401&lt;&gt;"", "Don't know",""))))</f>
        <v/>
      </c>
      <c r="AG401" s="45" t="str">
        <f>IF(Sheet1!BW401&lt;&gt;"", "Yes", IF(Sheet1!BX401&lt;&gt;"", "No", IF(Sheet1!BY401&lt;&gt;"", "No surviving parent", IF(Sheet1!BZ401&lt;&gt;"", "Don't know",""))))</f>
        <v/>
      </c>
      <c r="AH401" s="45" t="str">
        <f>IF(Sheet1!CA401&lt;&gt;"", "Yes","")</f>
        <v/>
      </c>
      <c r="AI401" s="45" t="str">
        <f>IF(Sheet1!CB401&lt;&gt;"", "Yes","")</f>
        <v/>
      </c>
      <c r="AJ401" s="45" t="str">
        <f>IF(Sheet1!CC401&lt;&gt;"", "Yes","")</f>
        <v/>
      </c>
      <c r="AK401" s="45" t="str">
        <f>IF(Sheet1!CD401&lt;&gt;"", "Yes","")</f>
        <v/>
      </c>
      <c r="AL401" s="45" t="str">
        <f>IF(Sheet1!CE401&lt;&gt;"", "Yes","")</f>
        <v/>
      </c>
      <c r="AM401" s="45" t="str">
        <f>IF(Sheet1!CF401&lt;&gt;"", Sheet1!CF401, "")</f>
        <v/>
      </c>
      <c r="AN401" s="45" t="str">
        <f>IF(Sheet1!CG401="Y", "Yes", IF(Sheet1!CG401="N", "No",""))</f>
        <v/>
      </c>
      <c r="AO401" s="45" t="str">
        <f>IF(Sheet1!CH401&lt;&gt;"", Sheet1!CH401, "")</f>
        <v/>
      </c>
      <c r="AP401" s="45" t="str">
        <f>IF(Sheet1!CI401&lt;&gt;"", "No family support", IF(Sheet1!CJ401&lt;&gt;"", "A little family support", IF(Sheet1!CK401&lt;&gt;"", "A lot of family support","")))</f>
        <v/>
      </c>
      <c r="AQ401" s="45" t="str">
        <f>IF(Sheet1!CL401&lt;&gt;"", Sheet1!CL401, "")</f>
        <v/>
      </c>
      <c r="AR401" s="45" t="str">
        <f>IF(Sheet1!CM401="Y", "Yes", IF(Sheet1!CM401="N", "No",""))</f>
        <v/>
      </c>
      <c r="AS401" s="45" t="str">
        <f>IF(Sheet1!CN401&lt;&gt;"", "Boys and Girls Club was supportive", "")</f>
        <v/>
      </c>
      <c r="AT401" s="45" t="str">
        <f>IF(Sheet1!CO401&lt;&gt;"", "Supported by Reach program", "")</f>
        <v/>
      </c>
      <c r="AU401" s="45" t="str">
        <f>IF(Sheet1!CP401&lt;&gt;"", "Supported by Girls Inc", "")</f>
        <v/>
      </c>
      <c r="AV401" s="45" t="str">
        <f>IF(Sheet1!CQ401&lt;&gt;"", "Supported by sports teams", "")</f>
        <v/>
      </c>
      <c r="AW401" s="45" t="str">
        <f>IF(Sheet1!CR401&lt;&gt;"", "Supported by other groups", "")</f>
        <v/>
      </c>
      <c r="AX401" s="45" t="str">
        <f>IF(Sheet1!CS401&lt;&gt;"", Sheet1!CS401, "")</f>
        <v/>
      </c>
      <c r="AY401" s="45" t="str">
        <f>IF(Sheet1!CT401="Y", "Yes", IF(Sheet1!CT401="N", "No", ""))</f>
        <v/>
      </c>
      <c r="AZ401" s="45" t="str">
        <f>IF(Sheet1!CU401="Y", "Yes", IF(Sheet1!CU401="N", "No", ""))</f>
        <v/>
      </c>
      <c r="BA401" s="45" t="str">
        <f>IF(Sheet1!CV401&lt;&gt;"", "Yes", "")</f>
        <v/>
      </c>
      <c r="BB401" s="45" t="str">
        <f>IF(Sheet1!CW401&lt;&gt;"", "Yes", "")</f>
        <v/>
      </c>
      <c r="BC401" s="45" t="str">
        <f>IF(Sheet1!CX401&lt;&gt;"", "Yes", "")</f>
        <v/>
      </c>
      <c r="BD401" s="45" t="str">
        <f>IF(Sheet1!CY401&lt;&gt;"", "Yes", "")</f>
        <v/>
      </c>
      <c r="BE401" s="45" t="str">
        <f>IF(Sheet1!CZ401="N", "Didn't see one", IF(Sheet1!CZ401="Y", IF(Sheet1!DA401="Y", "It helped", IF(Sheet1!DA401="N", "It didn't help", "")), ""))</f>
        <v/>
      </c>
      <c r="BF401" s="45" t="str">
        <f>IF(Sheet1!DB401&lt;&gt;"", Sheet1!DB401, "")</f>
        <v/>
      </c>
      <c r="BG401" s="45" t="str">
        <f>IF(Sheet1!DC401="Y", "Yes", IF(Sheet1!DC401="N", "No", ""))</f>
        <v/>
      </c>
      <c r="BH401" s="45" t="str">
        <f>IF(Sheet1!DD401="Y", "Yes", IF(Sheet1!DD401="N", "No", ""))</f>
        <v/>
      </c>
      <c r="BI401" s="45" t="str">
        <f>IF(Sheet1!DE401&lt;&gt;"", "Before", IF(Sheet1!DF401&lt;&gt;"", "After", IF(Sheet1!DG401&lt;&gt;"", "Never in a gang","")))</f>
        <v/>
      </c>
      <c r="BJ401" s="45" t="str">
        <f>IF(Sheet1!DG401&lt;&gt;"", "", IF(Sheet1!DH401&lt;&gt;"", Sheet1!DH401, ""))</f>
        <v/>
      </c>
      <c r="BK401" s="45" t="str">
        <f>IF(Sheet1!DI401="Y", "Yes", IF(Sheet1!DI401="N", "No", ""))</f>
        <v/>
      </c>
      <c r="BL401" s="45" t="str">
        <f>IF(Sheet1!DI401="Y", IF(Sheet1!DJ401&lt;&gt;"", Sheet1!DJ401, ""), "")</f>
        <v/>
      </c>
      <c r="BM401" s="45" t="str">
        <f>IF(Sheet1!DL401&lt;&gt;"", Sheet1!DL401, "")</f>
        <v/>
      </c>
      <c r="BN401" s="45" t="str">
        <f>IF(Sheet1!DM401="Y", "Yes", IF(Sheet1!DM401="N", "No", ""))</f>
        <v/>
      </c>
    </row>
    <row r="402" spans="2:66">
      <c r="B402" s="32" t="str">
        <f>IF(Sheet1!B402="M","Male", IF(Sheet1!B402="F","Female",""))</f>
        <v/>
      </c>
      <c r="C402" s="32" t="str">
        <f>IF(Sheet1!C402&lt;&gt;"","&lt;20",IF(Sheet1!D402&lt;&gt;"","21-30",IF(Sheet1!E402&lt;&gt;"","31-40",(IF(Sheet1!F402&lt;&gt;"","41-50",IF(Sheet1!G402&lt;&gt;"","50+",""))))))</f>
        <v/>
      </c>
      <c r="D402" s="32" t="str">
        <f>IF(Sheet1!H402&lt;&gt;"","Latino",IF(Sheet1!I402&lt;&gt;"", "White", IF(Sheet1!J402&lt;&gt;"", "Asian", IF(Sheet1!K402&lt;&gt;"", "African-American",IF(Sheet1!L402&lt;&gt;"", "Other","")))))</f>
        <v/>
      </c>
      <c r="E402" s="32" t="str">
        <f>IF(Sheet1!M402="N","No",IF(Sheet1!M402="Y","Yes",""))</f>
        <v/>
      </c>
      <c r="F402" s="32" t="str">
        <f>IF(Sheet1!N402&lt;&gt;"","Primary",IF(Sheet1!O402&lt;&gt;"","Middle",IF(Sheet1!P402&lt;&gt;"","Some HS",IF(Sheet1!Q402&lt;&gt;"","HS Diploma",IF(Sheet1!R402&lt;&gt;"","Some College",IF(Sheet1!S402&lt;&gt;"","College Diploma",""))))))</f>
        <v/>
      </c>
      <c r="G402" s="32" t="str">
        <f>IF(Sheet1!U402&lt;&gt;"", "&lt;5", IF(Sheet1!V402&lt;&gt;"", "5-19", IF(Sheet1!W402&lt;&gt;"", "20-40", IF(Sheet1!X402&lt;&gt;"", "&gt;40",""))))</f>
        <v/>
      </c>
      <c r="H402" s="32" t="str">
        <f>IF(Sheet1!Y402&lt;&gt;"", "Parents", IF(Sheet1!Z402&lt;&gt;"", "Illegal Activity", IF(Sheet1!AA402&lt;&gt;"", "Gov't Support", IF(Sheet1!AB402&lt;&gt;"", "Other",""))))</f>
        <v/>
      </c>
      <c r="I402" s="32" t="str">
        <f>IF(Sheet1!AC402="Y", "Yes", IF(Sheet1!AC402="N", "No", ""))</f>
        <v/>
      </c>
      <c r="J402" s="32" t="str">
        <f>IF(Sheet1!AD402="N", "0", IF(Sheet1!AE402&lt;&gt;"", "1", IF(Sheet1!AF402&lt;&gt;"", "2-3", IF(Sheet1!AG402&lt;&gt;"", "4-6", IF(Sheet1!AH402&lt;&gt;"", "7+","")))))</f>
        <v/>
      </c>
      <c r="K402" s="32" t="str">
        <f>IF(Sheet1!AI402&lt;&gt;"", "English", IF(Sheet1!AJ402&lt;&gt;"", "Spanish", IF(Sheet1!AK402&lt;&gt;"", "Other","")))</f>
        <v/>
      </c>
      <c r="L402" s="32" t="str">
        <f>IF(Sheet1!AL402&lt;&gt;"","&lt;$20,000",IF(Sheet1!AM402&lt;&gt;"","$20-49K",IF(Sheet1!AN402&lt;&gt;"","$50-100K",IF(Sheet1!AO402&lt;&gt;"","&gt;$100K",""))))</f>
        <v/>
      </c>
      <c r="M402" s="32" t="str">
        <f>IF(Sheet1!AP402="Y", "Yes", IF(Sheet1!AP402="N", "No",""))</f>
        <v/>
      </c>
      <c r="N402" s="51" t="str">
        <f>IF(Sheet1!AQ402="Y", "Yes", IF(Sheet1!AQ402="N", "No",""))</f>
        <v/>
      </c>
      <c r="O402" s="45" t="str">
        <f>IF(Sheet1!AR402="N", 0, IF(Sheet1!AS402&lt;&gt;"", Sheet1!AS402, ""))</f>
        <v/>
      </c>
      <c r="P402" s="45" t="str">
        <f>IF(Sheet1!AT402&lt;&gt;"", "Never", IF(Sheet1!AU402&lt;&gt;"", "Sometimes", IF(Sheet1!AV402&lt;&gt;"", "Often", IF(Sheet1!AW402&lt;&gt;"", "Always",""))))</f>
        <v/>
      </c>
      <c r="Q402" s="45" t="str">
        <f>IF(Sheet1!AX402="Y", "Yes", IF(Sheet1!AX402="N", "No",""))</f>
        <v/>
      </c>
      <c r="R402" s="45" t="str">
        <f>IF(Sheet1!AY402="Y", IF(Sheet1!AZ402&lt;&gt;"", Sheet1!AZ402-Sheet1!DK402+Sheet1!DL402, ""),"")</f>
        <v/>
      </c>
      <c r="S402" s="45" t="str">
        <f>IF(Sheet1!BA402="Y", IF(Sheet1!BB402&lt;&gt;"", Sheet1!BB402-Sheet1!DK402+Sheet1!DL402, ""),"")</f>
        <v/>
      </c>
      <c r="T402" s="45" t="str">
        <f>IF(Sheet1!BC402="Y", IF(Sheet1!BD402&lt;&gt;"", Sheet1!BD402-Sheet1!DK402+Sheet1!DL402, ""),"")</f>
        <v/>
      </c>
      <c r="U402" s="45" t="str">
        <f>IF(Sheet1!BE402="Y", IF(Sheet1!BF402&lt;&gt;"", Sheet1!BF402-Sheet1!DK402+Sheet1!DL402, ""),"")</f>
        <v/>
      </c>
      <c r="V402" s="45" t="str">
        <f>IF(Sheet1!BG402&lt;&gt;"", Sheet1!BG402,"")</f>
        <v/>
      </c>
      <c r="W402" s="45" t="str">
        <f>IF(Sheet1!BH402&lt;&gt;"", Sheet1!BH402,"")</f>
        <v/>
      </c>
      <c r="X402" s="45" t="str">
        <f>IF(Sheet1!BI402&lt;&gt;"", Sheet1!BI402,"")</f>
        <v/>
      </c>
      <c r="Y402" s="45" t="str">
        <f>IF(Sheet1!BJ402="N", 0, IF(Sheet1!BK402&lt;&gt;"", Sheet1!BK402,""))</f>
        <v/>
      </c>
      <c r="Z402" s="45" t="str">
        <f>IF(Sheet1!BK402="N", 0, IF(Sheet1!BL402&lt;&gt;"", Sheet1!BL402,""))</f>
        <v/>
      </c>
      <c r="AA402" s="45" t="str">
        <f>IF(Sheet1!BN402&lt;&gt;"", Sheet1!BN402, "")</f>
        <v/>
      </c>
      <c r="AB402" s="45" t="str">
        <f>IF(Sheet1!BO402="Y", "Yes", IF(Sheet1!BO402="N", "No", IF(Sheet1!BO402="NA", "NA","")))</f>
        <v/>
      </c>
      <c r="AC402" s="45" t="str">
        <f>IF(Sheet1!BO402="N", "No", IF(Sheet1!BO402="NA", "No kids", IF(Sheet1!BP402="Y", "Enough", IF(Sheet1!BP402="N", "Not enough", ""))))</f>
        <v/>
      </c>
      <c r="AD402" s="45" t="str">
        <f>IF(Sheet1!BQ402="Y", "Yes", IF(Sheet1!BQ402="N", "No",""))</f>
        <v/>
      </c>
      <c r="AE402" s="45" t="str">
        <f>IF(Sheet1!BR402&lt;&gt;"", Sheet1!BR402, "")</f>
        <v/>
      </c>
      <c r="AF402" s="45" t="str">
        <f>IF(Sheet1!BS402&lt;&gt;"", "Yes", IF(Sheet1!BT402&lt;&gt;"", "No", IF(Sheet1!BU402&lt;&gt;"", "No surviving parent", IF(Sheet1!BV402&lt;&gt;"", "Don't know",""))))</f>
        <v/>
      </c>
      <c r="AG402" s="45" t="str">
        <f>IF(Sheet1!BW402&lt;&gt;"", "Yes", IF(Sheet1!BX402&lt;&gt;"", "No", IF(Sheet1!BY402&lt;&gt;"", "No surviving parent", IF(Sheet1!BZ402&lt;&gt;"", "Don't know",""))))</f>
        <v/>
      </c>
      <c r="AH402" s="45" t="str">
        <f>IF(Sheet1!CA402&lt;&gt;"", "Yes","")</f>
        <v/>
      </c>
      <c r="AI402" s="45" t="str">
        <f>IF(Sheet1!CB402&lt;&gt;"", "Yes","")</f>
        <v/>
      </c>
      <c r="AJ402" s="45" t="str">
        <f>IF(Sheet1!CC402&lt;&gt;"", "Yes","")</f>
        <v/>
      </c>
      <c r="AK402" s="45" t="str">
        <f>IF(Sheet1!CD402&lt;&gt;"", "Yes","")</f>
        <v/>
      </c>
      <c r="AL402" s="45" t="str">
        <f>IF(Sheet1!CE402&lt;&gt;"", "Yes","")</f>
        <v/>
      </c>
      <c r="AM402" s="45" t="str">
        <f>IF(Sheet1!CF402&lt;&gt;"", Sheet1!CF402, "")</f>
        <v/>
      </c>
      <c r="AN402" s="45" t="str">
        <f>IF(Sheet1!CG402="Y", "Yes", IF(Sheet1!CG402="N", "No",""))</f>
        <v/>
      </c>
      <c r="AO402" s="45" t="str">
        <f>IF(Sheet1!CH402&lt;&gt;"", Sheet1!CH402, "")</f>
        <v/>
      </c>
      <c r="AP402" s="45" t="str">
        <f>IF(Sheet1!CI402&lt;&gt;"", "No family support", IF(Sheet1!CJ402&lt;&gt;"", "A little family support", IF(Sheet1!CK402&lt;&gt;"", "A lot of family support","")))</f>
        <v/>
      </c>
      <c r="AQ402" s="45" t="str">
        <f>IF(Sheet1!CL402&lt;&gt;"", Sheet1!CL402, "")</f>
        <v/>
      </c>
      <c r="AR402" s="45" t="str">
        <f>IF(Sheet1!CM402="Y", "Yes", IF(Sheet1!CM402="N", "No",""))</f>
        <v/>
      </c>
      <c r="AS402" s="45" t="str">
        <f>IF(Sheet1!CN402&lt;&gt;"", "Boys and Girls Club was supportive", "")</f>
        <v/>
      </c>
      <c r="AT402" s="45" t="str">
        <f>IF(Sheet1!CO402&lt;&gt;"", "Supported by Reach program", "")</f>
        <v/>
      </c>
      <c r="AU402" s="45" t="str">
        <f>IF(Sheet1!CP402&lt;&gt;"", "Supported by Girls Inc", "")</f>
        <v/>
      </c>
      <c r="AV402" s="45" t="str">
        <f>IF(Sheet1!CQ402&lt;&gt;"", "Supported by sports teams", "")</f>
        <v/>
      </c>
      <c r="AW402" s="45" t="str">
        <f>IF(Sheet1!CR402&lt;&gt;"", "Supported by other groups", "")</f>
        <v/>
      </c>
      <c r="AX402" s="45" t="str">
        <f>IF(Sheet1!CS402&lt;&gt;"", Sheet1!CS402, "")</f>
        <v/>
      </c>
      <c r="AY402" s="45" t="str">
        <f>IF(Sheet1!CT402="Y", "Yes", IF(Sheet1!CT402="N", "No", ""))</f>
        <v/>
      </c>
      <c r="AZ402" s="45" t="str">
        <f>IF(Sheet1!CU402="Y", "Yes", IF(Sheet1!CU402="N", "No", ""))</f>
        <v/>
      </c>
      <c r="BA402" s="45" t="str">
        <f>IF(Sheet1!CV402&lt;&gt;"", "Yes", "")</f>
        <v/>
      </c>
      <c r="BB402" s="45" t="str">
        <f>IF(Sheet1!CW402&lt;&gt;"", "Yes", "")</f>
        <v/>
      </c>
      <c r="BC402" s="45" t="str">
        <f>IF(Sheet1!CX402&lt;&gt;"", "Yes", "")</f>
        <v/>
      </c>
      <c r="BD402" s="45" t="str">
        <f>IF(Sheet1!CY402&lt;&gt;"", "Yes", "")</f>
        <v/>
      </c>
      <c r="BE402" s="45" t="str">
        <f>IF(Sheet1!CZ402="N", "Didn't see one", IF(Sheet1!CZ402="Y", IF(Sheet1!DA402="Y", "It helped", IF(Sheet1!DA402="N", "It didn't help", "")), ""))</f>
        <v/>
      </c>
      <c r="BF402" s="45" t="str">
        <f>IF(Sheet1!DB402&lt;&gt;"", Sheet1!DB402, "")</f>
        <v/>
      </c>
      <c r="BG402" s="45" t="str">
        <f>IF(Sheet1!DC402="Y", "Yes", IF(Sheet1!DC402="N", "No", ""))</f>
        <v/>
      </c>
      <c r="BH402" s="45" t="str">
        <f>IF(Sheet1!DD402="Y", "Yes", IF(Sheet1!DD402="N", "No", ""))</f>
        <v/>
      </c>
      <c r="BI402" s="45" t="str">
        <f>IF(Sheet1!DE402&lt;&gt;"", "Before", IF(Sheet1!DF402&lt;&gt;"", "After", IF(Sheet1!DG402&lt;&gt;"", "Never in a gang","")))</f>
        <v/>
      </c>
      <c r="BJ402" s="45" t="str">
        <f>IF(Sheet1!DG402&lt;&gt;"", "", IF(Sheet1!DH402&lt;&gt;"", Sheet1!DH402, ""))</f>
        <v/>
      </c>
      <c r="BK402" s="45" t="str">
        <f>IF(Sheet1!DI402="Y", "Yes", IF(Sheet1!DI402="N", "No", ""))</f>
        <v/>
      </c>
      <c r="BL402" s="45" t="str">
        <f>IF(Sheet1!DI402="Y", IF(Sheet1!DJ402&lt;&gt;"", Sheet1!DJ402, ""), "")</f>
        <v/>
      </c>
      <c r="BM402" s="45" t="str">
        <f>IF(Sheet1!DL402&lt;&gt;"", Sheet1!DL402, "")</f>
        <v/>
      </c>
      <c r="BN402" s="45" t="str">
        <f>IF(Sheet1!DM402="Y", "Yes", IF(Sheet1!DM402="N", "No", ""))</f>
        <v/>
      </c>
    </row>
    <row r="403" spans="2:66">
      <c r="B403" s="32" t="str">
        <f>IF(Sheet1!B403="M","Male", IF(Sheet1!B403="F","Female",""))</f>
        <v/>
      </c>
      <c r="C403" s="32" t="str">
        <f>IF(Sheet1!C403&lt;&gt;"","&lt;20",IF(Sheet1!D403&lt;&gt;"","21-30",IF(Sheet1!E403&lt;&gt;"","31-40",(IF(Sheet1!F403&lt;&gt;"","41-50",IF(Sheet1!G403&lt;&gt;"","50+",""))))))</f>
        <v/>
      </c>
      <c r="D403" s="32" t="str">
        <f>IF(Sheet1!H403&lt;&gt;"","Latino",IF(Sheet1!I403&lt;&gt;"", "White", IF(Sheet1!J403&lt;&gt;"", "Asian", IF(Sheet1!K403&lt;&gt;"", "African-American",IF(Sheet1!L403&lt;&gt;"", "Other","")))))</f>
        <v/>
      </c>
      <c r="E403" s="32" t="str">
        <f>IF(Sheet1!M403="N","No",IF(Sheet1!M403="Y","Yes",""))</f>
        <v/>
      </c>
      <c r="F403" s="32" t="str">
        <f>IF(Sheet1!N403&lt;&gt;"","Primary",IF(Sheet1!O403&lt;&gt;"","Middle",IF(Sheet1!P403&lt;&gt;"","Some HS",IF(Sheet1!Q403&lt;&gt;"","HS Diploma",IF(Sheet1!R403&lt;&gt;"","Some College",IF(Sheet1!S403&lt;&gt;"","College Diploma",""))))))</f>
        <v/>
      </c>
      <c r="G403" s="32" t="str">
        <f>IF(Sheet1!U403&lt;&gt;"", "&lt;5", IF(Sheet1!V403&lt;&gt;"", "5-19", IF(Sheet1!W403&lt;&gt;"", "20-40", IF(Sheet1!X403&lt;&gt;"", "&gt;40",""))))</f>
        <v/>
      </c>
      <c r="H403" s="32" t="str">
        <f>IF(Sheet1!Y403&lt;&gt;"", "Parents", IF(Sheet1!Z403&lt;&gt;"", "Illegal Activity", IF(Sheet1!AA403&lt;&gt;"", "Gov't Support", IF(Sheet1!AB403&lt;&gt;"", "Other",""))))</f>
        <v/>
      </c>
      <c r="I403" s="32" t="str">
        <f>IF(Sheet1!AC403="Y", "Yes", IF(Sheet1!AC403="N", "No", ""))</f>
        <v/>
      </c>
      <c r="J403" s="32" t="str">
        <f>IF(Sheet1!AD403="N", "0", IF(Sheet1!AE403&lt;&gt;"", "1", IF(Sheet1!AF403&lt;&gt;"", "2-3", IF(Sheet1!AG403&lt;&gt;"", "4-6", IF(Sheet1!AH403&lt;&gt;"", "7+","")))))</f>
        <v/>
      </c>
      <c r="K403" s="32" t="str">
        <f>IF(Sheet1!AI403&lt;&gt;"", "English", IF(Sheet1!AJ403&lt;&gt;"", "Spanish", IF(Sheet1!AK403&lt;&gt;"", "Other","")))</f>
        <v/>
      </c>
      <c r="L403" s="32" t="str">
        <f>IF(Sheet1!AL403&lt;&gt;"","&lt;$20,000",IF(Sheet1!AM403&lt;&gt;"","$20-49K",IF(Sheet1!AN403&lt;&gt;"","$50-100K",IF(Sheet1!AO403&lt;&gt;"","&gt;$100K",""))))</f>
        <v/>
      </c>
      <c r="M403" s="32" t="str">
        <f>IF(Sheet1!AP403="Y", "Yes", IF(Sheet1!AP403="N", "No",""))</f>
        <v/>
      </c>
      <c r="N403" s="51" t="str">
        <f>IF(Sheet1!AQ403="Y", "Yes", IF(Sheet1!AQ403="N", "No",""))</f>
        <v/>
      </c>
      <c r="O403" s="45" t="str">
        <f>IF(Sheet1!AR403="N", 0, IF(Sheet1!AS403&lt;&gt;"", Sheet1!AS403, ""))</f>
        <v/>
      </c>
      <c r="P403" s="45" t="str">
        <f>IF(Sheet1!AT403&lt;&gt;"", "Never", IF(Sheet1!AU403&lt;&gt;"", "Sometimes", IF(Sheet1!AV403&lt;&gt;"", "Often", IF(Sheet1!AW403&lt;&gt;"", "Always",""))))</f>
        <v/>
      </c>
      <c r="Q403" s="45" t="str">
        <f>IF(Sheet1!AX403="Y", "Yes", IF(Sheet1!AX403="N", "No",""))</f>
        <v/>
      </c>
      <c r="R403" s="45" t="str">
        <f>IF(Sheet1!AY403="Y", IF(Sheet1!AZ403&lt;&gt;"", Sheet1!AZ403-Sheet1!DK403+Sheet1!DL403, ""),"")</f>
        <v/>
      </c>
      <c r="S403" s="45" t="str">
        <f>IF(Sheet1!BA403="Y", IF(Sheet1!BB403&lt;&gt;"", Sheet1!BB403-Sheet1!DK403+Sheet1!DL403, ""),"")</f>
        <v/>
      </c>
      <c r="T403" s="45" t="str">
        <f>IF(Sheet1!BC403="Y", IF(Sheet1!BD403&lt;&gt;"", Sheet1!BD403-Sheet1!DK403+Sheet1!DL403, ""),"")</f>
        <v/>
      </c>
      <c r="U403" s="45" t="str">
        <f>IF(Sheet1!BE403="Y", IF(Sheet1!BF403&lt;&gt;"", Sheet1!BF403-Sheet1!DK403+Sheet1!DL403, ""),"")</f>
        <v/>
      </c>
      <c r="V403" s="45" t="str">
        <f>IF(Sheet1!BG403&lt;&gt;"", Sheet1!BG403,"")</f>
        <v/>
      </c>
      <c r="W403" s="45" t="str">
        <f>IF(Sheet1!BH403&lt;&gt;"", Sheet1!BH403,"")</f>
        <v/>
      </c>
      <c r="X403" s="45" t="str">
        <f>IF(Sheet1!BI403&lt;&gt;"", Sheet1!BI403,"")</f>
        <v/>
      </c>
      <c r="Y403" s="45" t="str">
        <f>IF(Sheet1!BJ403="N", 0, IF(Sheet1!BK403&lt;&gt;"", Sheet1!BK403,""))</f>
        <v/>
      </c>
      <c r="Z403" s="45" t="str">
        <f>IF(Sheet1!BK403="N", 0, IF(Sheet1!BL403&lt;&gt;"", Sheet1!BL403,""))</f>
        <v/>
      </c>
      <c r="AA403" s="45" t="str">
        <f>IF(Sheet1!BN403&lt;&gt;"", Sheet1!BN403, "")</f>
        <v/>
      </c>
      <c r="AB403" s="45" t="str">
        <f>IF(Sheet1!BO403="Y", "Yes", IF(Sheet1!BO403="N", "No", IF(Sheet1!BO403="NA", "NA","")))</f>
        <v/>
      </c>
      <c r="AC403" s="45" t="str">
        <f>IF(Sheet1!BO403="N", "No", IF(Sheet1!BO403="NA", "No kids", IF(Sheet1!BP403="Y", "Enough", IF(Sheet1!BP403="N", "Not enough", ""))))</f>
        <v/>
      </c>
      <c r="AD403" s="45" t="str">
        <f>IF(Sheet1!BQ403="Y", "Yes", IF(Sheet1!BQ403="N", "No",""))</f>
        <v/>
      </c>
      <c r="AE403" s="45" t="str">
        <f>IF(Sheet1!BR403&lt;&gt;"", Sheet1!BR403, "")</f>
        <v/>
      </c>
      <c r="AF403" s="45" t="str">
        <f>IF(Sheet1!BS403&lt;&gt;"", "Yes", IF(Sheet1!BT403&lt;&gt;"", "No", IF(Sheet1!BU403&lt;&gt;"", "No surviving parent", IF(Sheet1!BV403&lt;&gt;"", "Don't know",""))))</f>
        <v/>
      </c>
      <c r="AG403" s="45" t="str">
        <f>IF(Sheet1!BW403&lt;&gt;"", "Yes", IF(Sheet1!BX403&lt;&gt;"", "No", IF(Sheet1!BY403&lt;&gt;"", "No surviving parent", IF(Sheet1!BZ403&lt;&gt;"", "Don't know",""))))</f>
        <v/>
      </c>
      <c r="AH403" s="45" t="str">
        <f>IF(Sheet1!CA403&lt;&gt;"", "Yes","")</f>
        <v/>
      </c>
      <c r="AI403" s="45" t="str">
        <f>IF(Sheet1!CB403&lt;&gt;"", "Yes","")</f>
        <v/>
      </c>
      <c r="AJ403" s="45" t="str">
        <f>IF(Sheet1!CC403&lt;&gt;"", "Yes","")</f>
        <v/>
      </c>
      <c r="AK403" s="45" t="str">
        <f>IF(Sheet1!CD403&lt;&gt;"", "Yes","")</f>
        <v/>
      </c>
      <c r="AL403" s="45" t="str">
        <f>IF(Sheet1!CE403&lt;&gt;"", "Yes","")</f>
        <v/>
      </c>
      <c r="AM403" s="45" t="str">
        <f>IF(Sheet1!CF403&lt;&gt;"", Sheet1!CF403, "")</f>
        <v/>
      </c>
      <c r="AN403" s="45" t="str">
        <f>IF(Sheet1!CG403="Y", "Yes", IF(Sheet1!CG403="N", "No",""))</f>
        <v/>
      </c>
      <c r="AO403" s="45" t="str">
        <f>IF(Sheet1!CH403&lt;&gt;"", Sheet1!CH403, "")</f>
        <v/>
      </c>
      <c r="AP403" s="45" t="str">
        <f>IF(Sheet1!CI403&lt;&gt;"", "No family support", IF(Sheet1!CJ403&lt;&gt;"", "A little family support", IF(Sheet1!CK403&lt;&gt;"", "A lot of family support","")))</f>
        <v/>
      </c>
      <c r="AQ403" s="45" t="str">
        <f>IF(Sheet1!CL403&lt;&gt;"", Sheet1!CL403, "")</f>
        <v/>
      </c>
      <c r="AR403" s="45" t="str">
        <f>IF(Sheet1!CM403="Y", "Yes", IF(Sheet1!CM403="N", "No",""))</f>
        <v/>
      </c>
      <c r="AS403" s="45" t="str">
        <f>IF(Sheet1!CN403&lt;&gt;"", "Boys and Girls Club was supportive", "")</f>
        <v/>
      </c>
      <c r="AT403" s="45" t="str">
        <f>IF(Sheet1!CO403&lt;&gt;"", "Supported by Reach program", "")</f>
        <v/>
      </c>
      <c r="AU403" s="45" t="str">
        <f>IF(Sheet1!CP403&lt;&gt;"", "Supported by Girls Inc", "")</f>
        <v/>
      </c>
      <c r="AV403" s="45" t="str">
        <f>IF(Sheet1!CQ403&lt;&gt;"", "Supported by sports teams", "")</f>
        <v/>
      </c>
      <c r="AW403" s="45" t="str">
        <f>IF(Sheet1!CR403&lt;&gt;"", "Supported by other groups", "")</f>
        <v/>
      </c>
      <c r="AX403" s="45" t="str">
        <f>IF(Sheet1!CS403&lt;&gt;"", Sheet1!CS403, "")</f>
        <v/>
      </c>
      <c r="AY403" s="45" t="str">
        <f>IF(Sheet1!CT403="Y", "Yes", IF(Sheet1!CT403="N", "No", ""))</f>
        <v/>
      </c>
      <c r="AZ403" s="45" t="str">
        <f>IF(Sheet1!CU403="Y", "Yes", IF(Sheet1!CU403="N", "No", ""))</f>
        <v/>
      </c>
      <c r="BA403" s="45" t="str">
        <f>IF(Sheet1!CV403&lt;&gt;"", "Yes", "")</f>
        <v/>
      </c>
      <c r="BB403" s="45" t="str">
        <f>IF(Sheet1!CW403&lt;&gt;"", "Yes", "")</f>
        <v/>
      </c>
      <c r="BC403" s="45" t="str">
        <f>IF(Sheet1!CX403&lt;&gt;"", "Yes", "")</f>
        <v/>
      </c>
      <c r="BD403" s="45" t="str">
        <f>IF(Sheet1!CY403&lt;&gt;"", "Yes", "")</f>
        <v/>
      </c>
      <c r="BE403" s="45" t="str">
        <f>IF(Sheet1!CZ403="N", "Didn't see one", IF(Sheet1!CZ403="Y", IF(Sheet1!DA403="Y", "It helped", IF(Sheet1!DA403="N", "It didn't help", "")), ""))</f>
        <v/>
      </c>
      <c r="BF403" s="45" t="str">
        <f>IF(Sheet1!DB403&lt;&gt;"", Sheet1!DB403, "")</f>
        <v/>
      </c>
      <c r="BG403" s="45" t="str">
        <f>IF(Sheet1!DC403="Y", "Yes", IF(Sheet1!DC403="N", "No", ""))</f>
        <v/>
      </c>
      <c r="BH403" s="45" t="str">
        <f>IF(Sheet1!DD403="Y", "Yes", IF(Sheet1!DD403="N", "No", ""))</f>
        <v/>
      </c>
      <c r="BI403" s="45" t="str">
        <f>IF(Sheet1!DE403&lt;&gt;"", "Before", IF(Sheet1!DF403&lt;&gt;"", "After", IF(Sheet1!DG403&lt;&gt;"", "Never in a gang","")))</f>
        <v/>
      </c>
      <c r="BJ403" s="45" t="str">
        <f>IF(Sheet1!DG403&lt;&gt;"", "", IF(Sheet1!DH403&lt;&gt;"", Sheet1!DH403, ""))</f>
        <v/>
      </c>
      <c r="BK403" s="45" t="str">
        <f>IF(Sheet1!DI403="Y", "Yes", IF(Sheet1!DI403="N", "No", ""))</f>
        <v/>
      </c>
      <c r="BL403" s="45" t="str">
        <f>IF(Sheet1!DI403="Y", IF(Sheet1!DJ403&lt;&gt;"", Sheet1!DJ403, ""), "")</f>
        <v/>
      </c>
      <c r="BM403" s="45" t="str">
        <f>IF(Sheet1!DL403&lt;&gt;"", Sheet1!DL403, "")</f>
        <v/>
      </c>
      <c r="BN403" s="45" t="str">
        <f>IF(Sheet1!DM403="Y", "Yes", IF(Sheet1!DM403="N", "No", ""))</f>
        <v/>
      </c>
    </row>
    <row r="404" spans="2:66">
      <c r="B404" s="32" t="str">
        <f>IF(Sheet1!B404="M","Male", IF(Sheet1!B404="F","Female",""))</f>
        <v/>
      </c>
      <c r="C404" s="32" t="str">
        <f>IF(Sheet1!C404&lt;&gt;"","&lt;20",IF(Sheet1!D404&lt;&gt;"","21-30",IF(Sheet1!E404&lt;&gt;"","31-40",(IF(Sheet1!F404&lt;&gt;"","41-50",IF(Sheet1!G404&lt;&gt;"","50+",""))))))</f>
        <v/>
      </c>
      <c r="D404" s="32" t="str">
        <f>IF(Sheet1!H404&lt;&gt;"","Latino",IF(Sheet1!I404&lt;&gt;"", "White", IF(Sheet1!J404&lt;&gt;"", "Asian", IF(Sheet1!K404&lt;&gt;"", "African-American",IF(Sheet1!L404&lt;&gt;"", "Other","")))))</f>
        <v/>
      </c>
      <c r="E404" s="32" t="str">
        <f>IF(Sheet1!M404="N","No",IF(Sheet1!M404="Y","Yes",""))</f>
        <v/>
      </c>
      <c r="F404" s="32" t="str">
        <f>IF(Sheet1!N404&lt;&gt;"","Primary",IF(Sheet1!O404&lt;&gt;"","Middle",IF(Sheet1!P404&lt;&gt;"","Some HS",IF(Sheet1!Q404&lt;&gt;"","HS Diploma",IF(Sheet1!R404&lt;&gt;"","Some College",IF(Sheet1!S404&lt;&gt;"","College Diploma",""))))))</f>
        <v/>
      </c>
      <c r="G404" s="32" t="str">
        <f>IF(Sheet1!U404&lt;&gt;"", "&lt;5", IF(Sheet1!V404&lt;&gt;"", "5-19", IF(Sheet1!W404&lt;&gt;"", "20-40", IF(Sheet1!X404&lt;&gt;"", "&gt;40",""))))</f>
        <v/>
      </c>
      <c r="H404" s="32" t="str">
        <f>IF(Sheet1!Y404&lt;&gt;"", "Parents", IF(Sheet1!Z404&lt;&gt;"", "Illegal Activity", IF(Sheet1!AA404&lt;&gt;"", "Gov't Support", IF(Sheet1!AB404&lt;&gt;"", "Other",""))))</f>
        <v/>
      </c>
      <c r="I404" s="32" t="str">
        <f>IF(Sheet1!AC404="Y", "Yes", IF(Sheet1!AC404="N", "No", ""))</f>
        <v/>
      </c>
      <c r="J404" s="32" t="str">
        <f>IF(Sheet1!AD404="N", "0", IF(Sheet1!AE404&lt;&gt;"", "1", IF(Sheet1!AF404&lt;&gt;"", "2-3", IF(Sheet1!AG404&lt;&gt;"", "4-6", IF(Sheet1!AH404&lt;&gt;"", "7+","")))))</f>
        <v/>
      </c>
      <c r="K404" s="32" t="str">
        <f>IF(Sheet1!AI404&lt;&gt;"", "English", IF(Sheet1!AJ404&lt;&gt;"", "Spanish", IF(Sheet1!AK404&lt;&gt;"", "Other","")))</f>
        <v/>
      </c>
      <c r="L404" s="32" t="str">
        <f>IF(Sheet1!AL404&lt;&gt;"","&lt;$20,000",IF(Sheet1!AM404&lt;&gt;"","$20-49K",IF(Sheet1!AN404&lt;&gt;"","$50-100K",IF(Sheet1!AO404&lt;&gt;"","&gt;$100K",""))))</f>
        <v/>
      </c>
      <c r="M404" s="32" t="str">
        <f>IF(Sheet1!AP404="Y", "Yes", IF(Sheet1!AP404="N", "No",""))</f>
        <v/>
      </c>
      <c r="N404" s="51" t="str">
        <f>IF(Sheet1!AQ404="Y", "Yes", IF(Sheet1!AQ404="N", "No",""))</f>
        <v/>
      </c>
      <c r="O404" s="45" t="str">
        <f>IF(Sheet1!AR404="N", 0, IF(Sheet1!AS404&lt;&gt;"", Sheet1!AS404, ""))</f>
        <v/>
      </c>
      <c r="P404" s="45" t="str">
        <f>IF(Sheet1!AT404&lt;&gt;"", "Never", IF(Sheet1!AU404&lt;&gt;"", "Sometimes", IF(Sheet1!AV404&lt;&gt;"", "Often", IF(Sheet1!AW404&lt;&gt;"", "Always",""))))</f>
        <v/>
      </c>
      <c r="Q404" s="45" t="str">
        <f>IF(Sheet1!AX404="Y", "Yes", IF(Sheet1!AX404="N", "No",""))</f>
        <v/>
      </c>
      <c r="R404" s="45" t="str">
        <f>IF(Sheet1!AY404="Y", IF(Sheet1!AZ404&lt;&gt;"", Sheet1!AZ404-Sheet1!DK404+Sheet1!DL404, ""),"")</f>
        <v/>
      </c>
      <c r="S404" s="45" t="str">
        <f>IF(Sheet1!BA404="Y", IF(Sheet1!BB404&lt;&gt;"", Sheet1!BB404-Sheet1!DK404+Sheet1!DL404, ""),"")</f>
        <v/>
      </c>
      <c r="T404" s="45" t="str">
        <f>IF(Sheet1!BC404="Y", IF(Sheet1!BD404&lt;&gt;"", Sheet1!BD404-Sheet1!DK404+Sheet1!DL404, ""),"")</f>
        <v/>
      </c>
      <c r="U404" s="45" t="str">
        <f>IF(Sheet1!BE404="Y", IF(Sheet1!BF404&lt;&gt;"", Sheet1!BF404-Sheet1!DK404+Sheet1!DL404, ""),"")</f>
        <v/>
      </c>
      <c r="V404" s="45" t="str">
        <f>IF(Sheet1!BG404&lt;&gt;"", Sheet1!BG404,"")</f>
        <v/>
      </c>
      <c r="W404" s="45" t="str">
        <f>IF(Sheet1!BH404&lt;&gt;"", Sheet1!BH404,"")</f>
        <v/>
      </c>
      <c r="X404" s="45" t="str">
        <f>IF(Sheet1!BI404&lt;&gt;"", Sheet1!BI404,"")</f>
        <v/>
      </c>
      <c r="Y404" s="45" t="str">
        <f>IF(Sheet1!BJ404="N", 0, IF(Sheet1!BK404&lt;&gt;"", Sheet1!BK404,""))</f>
        <v/>
      </c>
      <c r="Z404" s="45" t="str">
        <f>IF(Sheet1!BK404="N", 0, IF(Sheet1!BL404&lt;&gt;"", Sheet1!BL404,""))</f>
        <v/>
      </c>
      <c r="AA404" s="45" t="str">
        <f>IF(Sheet1!BN404&lt;&gt;"", Sheet1!BN404, "")</f>
        <v/>
      </c>
      <c r="AB404" s="45" t="str">
        <f>IF(Sheet1!BO404="Y", "Yes", IF(Sheet1!BO404="N", "No", IF(Sheet1!BO404="NA", "NA","")))</f>
        <v/>
      </c>
      <c r="AC404" s="45" t="str">
        <f>IF(Sheet1!BO404="N", "No", IF(Sheet1!BO404="NA", "No kids", IF(Sheet1!BP404="Y", "Enough", IF(Sheet1!BP404="N", "Not enough", ""))))</f>
        <v/>
      </c>
      <c r="AD404" s="45" t="str">
        <f>IF(Sheet1!BQ404="Y", "Yes", IF(Sheet1!BQ404="N", "No",""))</f>
        <v/>
      </c>
      <c r="AE404" s="45" t="str">
        <f>IF(Sheet1!BR404&lt;&gt;"", Sheet1!BR404, "")</f>
        <v/>
      </c>
      <c r="AF404" s="45" t="str">
        <f>IF(Sheet1!BS404&lt;&gt;"", "Yes", IF(Sheet1!BT404&lt;&gt;"", "No", IF(Sheet1!BU404&lt;&gt;"", "No surviving parent", IF(Sheet1!BV404&lt;&gt;"", "Don't know",""))))</f>
        <v/>
      </c>
      <c r="AG404" s="45" t="str">
        <f>IF(Sheet1!BW404&lt;&gt;"", "Yes", IF(Sheet1!BX404&lt;&gt;"", "No", IF(Sheet1!BY404&lt;&gt;"", "No surviving parent", IF(Sheet1!BZ404&lt;&gt;"", "Don't know",""))))</f>
        <v/>
      </c>
      <c r="AH404" s="45" t="str">
        <f>IF(Sheet1!CA404&lt;&gt;"", "Yes","")</f>
        <v/>
      </c>
      <c r="AI404" s="45" t="str">
        <f>IF(Sheet1!CB404&lt;&gt;"", "Yes","")</f>
        <v/>
      </c>
      <c r="AJ404" s="45" t="str">
        <f>IF(Sheet1!CC404&lt;&gt;"", "Yes","")</f>
        <v/>
      </c>
      <c r="AK404" s="45" t="str">
        <f>IF(Sheet1!CD404&lt;&gt;"", "Yes","")</f>
        <v/>
      </c>
      <c r="AL404" s="45" t="str">
        <f>IF(Sheet1!CE404&lt;&gt;"", "Yes","")</f>
        <v/>
      </c>
      <c r="AM404" s="45" t="str">
        <f>IF(Sheet1!CF404&lt;&gt;"", Sheet1!CF404, "")</f>
        <v/>
      </c>
      <c r="AN404" s="45" t="str">
        <f>IF(Sheet1!CG404="Y", "Yes", IF(Sheet1!CG404="N", "No",""))</f>
        <v/>
      </c>
      <c r="AO404" s="45" t="str">
        <f>IF(Sheet1!CH404&lt;&gt;"", Sheet1!CH404, "")</f>
        <v/>
      </c>
      <c r="AP404" s="45" t="str">
        <f>IF(Sheet1!CI404&lt;&gt;"", "No family support", IF(Sheet1!CJ404&lt;&gt;"", "A little family support", IF(Sheet1!CK404&lt;&gt;"", "A lot of family support","")))</f>
        <v/>
      </c>
      <c r="AQ404" s="45" t="str">
        <f>IF(Sheet1!CL404&lt;&gt;"", Sheet1!CL404, "")</f>
        <v/>
      </c>
      <c r="AR404" s="45" t="str">
        <f>IF(Sheet1!CM404="Y", "Yes", IF(Sheet1!CM404="N", "No",""))</f>
        <v/>
      </c>
      <c r="AS404" s="45" t="str">
        <f>IF(Sheet1!CN404&lt;&gt;"", "Boys and Girls Club was supportive", "")</f>
        <v/>
      </c>
      <c r="AT404" s="45" t="str">
        <f>IF(Sheet1!CO404&lt;&gt;"", "Supported by Reach program", "")</f>
        <v/>
      </c>
      <c r="AU404" s="45" t="str">
        <f>IF(Sheet1!CP404&lt;&gt;"", "Supported by Girls Inc", "")</f>
        <v/>
      </c>
      <c r="AV404" s="45" t="str">
        <f>IF(Sheet1!CQ404&lt;&gt;"", "Supported by sports teams", "")</f>
        <v/>
      </c>
      <c r="AW404" s="45" t="str">
        <f>IF(Sheet1!CR404&lt;&gt;"", "Supported by other groups", "")</f>
        <v/>
      </c>
      <c r="AX404" s="45" t="str">
        <f>IF(Sheet1!CS404&lt;&gt;"", Sheet1!CS404, "")</f>
        <v/>
      </c>
      <c r="AY404" s="45" t="str">
        <f>IF(Sheet1!CT404="Y", "Yes", IF(Sheet1!CT404="N", "No", ""))</f>
        <v/>
      </c>
      <c r="AZ404" s="45" t="str">
        <f>IF(Sheet1!CU404="Y", "Yes", IF(Sheet1!CU404="N", "No", ""))</f>
        <v/>
      </c>
      <c r="BA404" s="45" t="str">
        <f>IF(Sheet1!CV404&lt;&gt;"", "Yes", "")</f>
        <v/>
      </c>
      <c r="BB404" s="45" t="str">
        <f>IF(Sheet1!CW404&lt;&gt;"", "Yes", "")</f>
        <v/>
      </c>
      <c r="BC404" s="45" t="str">
        <f>IF(Sheet1!CX404&lt;&gt;"", "Yes", "")</f>
        <v/>
      </c>
      <c r="BD404" s="45" t="str">
        <f>IF(Sheet1!CY404&lt;&gt;"", "Yes", "")</f>
        <v/>
      </c>
      <c r="BE404" s="45" t="str">
        <f>IF(Sheet1!CZ404="N", "Didn't see one", IF(Sheet1!CZ404="Y", IF(Sheet1!DA404="Y", "It helped", IF(Sheet1!DA404="N", "It didn't help", "")), ""))</f>
        <v/>
      </c>
      <c r="BF404" s="45" t="str">
        <f>IF(Sheet1!DB404&lt;&gt;"", Sheet1!DB404, "")</f>
        <v/>
      </c>
      <c r="BG404" s="45" t="str">
        <f>IF(Sheet1!DC404="Y", "Yes", IF(Sheet1!DC404="N", "No", ""))</f>
        <v/>
      </c>
      <c r="BH404" s="45" t="str">
        <f>IF(Sheet1!DD404="Y", "Yes", IF(Sheet1!DD404="N", "No", ""))</f>
        <v/>
      </c>
      <c r="BI404" s="45" t="str">
        <f>IF(Sheet1!DE404&lt;&gt;"", "Before", IF(Sheet1!DF404&lt;&gt;"", "After", IF(Sheet1!DG404&lt;&gt;"", "Never in a gang","")))</f>
        <v/>
      </c>
      <c r="BJ404" s="45" t="str">
        <f>IF(Sheet1!DG404&lt;&gt;"", "", IF(Sheet1!DH404&lt;&gt;"", Sheet1!DH404, ""))</f>
        <v/>
      </c>
      <c r="BK404" s="45" t="str">
        <f>IF(Sheet1!DI404="Y", "Yes", IF(Sheet1!DI404="N", "No", ""))</f>
        <v/>
      </c>
      <c r="BL404" s="45" t="str">
        <f>IF(Sheet1!DI404="Y", IF(Sheet1!DJ404&lt;&gt;"", Sheet1!DJ404, ""), "")</f>
        <v/>
      </c>
      <c r="BM404" s="45" t="str">
        <f>IF(Sheet1!DL404&lt;&gt;"", Sheet1!DL404, "")</f>
        <v/>
      </c>
      <c r="BN404" s="45" t="str">
        <f>IF(Sheet1!DM404="Y", "Yes", IF(Sheet1!DM404="N", "No", ""))</f>
        <v/>
      </c>
    </row>
    <row r="405" spans="2:66">
      <c r="B405" s="32" t="str">
        <f>IF(Sheet1!B405="M","Male", IF(Sheet1!B405="F","Female",""))</f>
        <v/>
      </c>
      <c r="C405" s="32" t="str">
        <f>IF(Sheet1!C405&lt;&gt;"","&lt;20",IF(Sheet1!D405&lt;&gt;"","21-30",IF(Sheet1!E405&lt;&gt;"","31-40",(IF(Sheet1!F405&lt;&gt;"","41-50",IF(Sheet1!G405&lt;&gt;"","50+",""))))))</f>
        <v/>
      </c>
      <c r="D405" s="32" t="str">
        <f>IF(Sheet1!H405&lt;&gt;"","Latino",IF(Sheet1!I405&lt;&gt;"", "White", IF(Sheet1!J405&lt;&gt;"", "Asian", IF(Sheet1!K405&lt;&gt;"", "African-American",IF(Sheet1!L405&lt;&gt;"", "Other","")))))</f>
        <v/>
      </c>
      <c r="E405" s="32" t="str">
        <f>IF(Sheet1!M405="N","No",IF(Sheet1!M405="Y","Yes",""))</f>
        <v/>
      </c>
      <c r="F405" s="32" t="str">
        <f>IF(Sheet1!N405&lt;&gt;"","Primary",IF(Sheet1!O405&lt;&gt;"","Middle",IF(Sheet1!P405&lt;&gt;"","Some HS",IF(Sheet1!Q405&lt;&gt;"","HS Diploma",IF(Sheet1!R405&lt;&gt;"","Some College",IF(Sheet1!S405&lt;&gt;"","College Diploma",""))))))</f>
        <v/>
      </c>
      <c r="G405" s="32" t="str">
        <f>IF(Sheet1!U405&lt;&gt;"", "&lt;5", IF(Sheet1!V405&lt;&gt;"", "5-19", IF(Sheet1!W405&lt;&gt;"", "20-40", IF(Sheet1!X405&lt;&gt;"", "&gt;40",""))))</f>
        <v/>
      </c>
      <c r="H405" s="32" t="str">
        <f>IF(Sheet1!Y405&lt;&gt;"", "Parents", IF(Sheet1!Z405&lt;&gt;"", "Illegal Activity", IF(Sheet1!AA405&lt;&gt;"", "Gov't Support", IF(Sheet1!AB405&lt;&gt;"", "Other",""))))</f>
        <v/>
      </c>
      <c r="I405" s="32" t="str">
        <f>IF(Sheet1!AC405="Y", "Yes", IF(Sheet1!AC405="N", "No", ""))</f>
        <v/>
      </c>
      <c r="J405" s="32" t="str">
        <f>IF(Sheet1!AD405="N", "0", IF(Sheet1!AE405&lt;&gt;"", "1", IF(Sheet1!AF405&lt;&gt;"", "2-3", IF(Sheet1!AG405&lt;&gt;"", "4-6", IF(Sheet1!AH405&lt;&gt;"", "7+","")))))</f>
        <v/>
      </c>
      <c r="K405" s="32" t="str">
        <f>IF(Sheet1!AI405&lt;&gt;"", "English", IF(Sheet1!AJ405&lt;&gt;"", "Spanish", IF(Sheet1!AK405&lt;&gt;"", "Other","")))</f>
        <v/>
      </c>
      <c r="L405" s="32" t="str">
        <f>IF(Sheet1!AL405&lt;&gt;"","&lt;$20,000",IF(Sheet1!AM405&lt;&gt;"","$20-49K",IF(Sheet1!AN405&lt;&gt;"","$50-100K",IF(Sheet1!AO405&lt;&gt;"","&gt;$100K",""))))</f>
        <v/>
      </c>
      <c r="M405" s="32" t="str">
        <f>IF(Sheet1!AP405="Y", "Yes", IF(Sheet1!AP405="N", "No",""))</f>
        <v/>
      </c>
      <c r="N405" s="51" t="str">
        <f>IF(Sheet1!AQ405="Y", "Yes", IF(Sheet1!AQ405="N", "No",""))</f>
        <v/>
      </c>
      <c r="O405" s="45" t="str">
        <f>IF(Sheet1!AR405="N", 0, IF(Sheet1!AS405&lt;&gt;"", Sheet1!AS405, ""))</f>
        <v/>
      </c>
      <c r="P405" s="45" t="str">
        <f>IF(Sheet1!AT405&lt;&gt;"", "Never", IF(Sheet1!AU405&lt;&gt;"", "Sometimes", IF(Sheet1!AV405&lt;&gt;"", "Often", IF(Sheet1!AW405&lt;&gt;"", "Always",""))))</f>
        <v/>
      </c>
      <c r="Q405" s="45" t="str">
        <f>IF(Sheet1!AX405="Y", "Yes", IF(Sheet1!AX405="N", "No",""))</f>
        <v/>
      </c>
      <c r="R405" s="45" t="str">
        <f>IF(Sheet1!AY405="Y", IF(Sheet1!AZ405&lt;&gt;"", Sheet1!AZ405-Sheet1!DK405+Sheet1!DL405, ""),"")</f>
        <v/>
      </c>
      <c r="S405" s="45" t="str">
        <f>IF(Sheet1!BA405="Y", IF(Sheet1!BB405&lt;&gt;"", Sheet1!BB405-Sheet1!DK405+Sheet1!DL405, ""),"")</f>
        <v/>
      </c>
      <c r="T405" s="45" t="str">
        <f>IF(Sheet1!BC405="Y", IF(Sheet1!BD405&lt;&gt;"", Sheet1!BD405-Sheet1!DK405+Sheet1!DL405, ""),"")</f>
        <v/>
      </c>
      <c r="U405" s="45" t="str">
        <f>IF(Sheet1!BE405="Y", IF(Sheet1!BF405&lt;&gt;"", Sheet1!BF405-Sheet1!DK405+Sheet1!DL405, ""),"")</f>
        <v/>
      </c>
      <c r="V405" s="45" t="str">
        <f>IF(Sheet1!BG405&lt;&gt;"", Sheet1!BG405,"")</f>
        <v/>
      </c>
      <c r="W405" s="45" t="str">
        <f>IF(Sheet1!BH405&lt;&gt;"", Sheet1!BH405,"")</f>
        <v/>
      </c>
      <c r="X405" s="45" t="str">
        <f>IF(Sheet1!BI405&lt;&gt;"", Sheet1!BI405,"")</f>
        <v/>
      </c>
      <c r="Y405" s="45" t="str">
        <f>IF(Sheet1!BJ405="N", 0, IF(Sheet1!BK405&lt;&gt;"", Sheet1!BK405,""))</f>
        <v/>
      </c>
      <c r="Z405" s="45" t="str">
        <f>IF(Sheet1!BK405="N", 0, IF(Sheet1!BL405&lt;&gt;"", Sheet1!BL405,""))</f>
        <v/>
      </c>
      <c r="AA405" s="45" t="str">
        <f>IF(Sheet1!BN405&lt;&gt;"", Sheet1!BN405, "")</f>
        <v/>
      </c>
      <c r="AB405" s="45" t="str">
        <f>IF(Sheet1!BO405="Y", "Yes", IF(Sheet1!BO405="N", "No", IF(Sheet1!BO405="NA", "NA","")))</f>
        <v/>
      </c>
      <c r="AC405" s="45" t="str">
        <f>IF(Sheet1!BO405="N", "No", IF(Sheet1!BO405="NA", "No kids", IF(Sheet1!BP405="Y", "Enough", IF(Sheet1!BP405="N", "Not enough", ""))))</f>
        <v/>
      </c>
      <c r="AD405" s="45" t="str">
        <f>IF(Sheet1!BQ405="Y", "Yes", IF(Sheet1!BQ405="N", "No",""))</f>
        <v/>
      </c>
      <c r="AE405" s="45" t="str">
        <f>IF(Sheet1!BR405&lt;&gt;"", Sheet1!BR405, "")</f>
        <v/>
      </c>
      <c r="AF405" s="45" t="str">
        <f>IF(Sheet1!BS405&lt;&gt;"", "Yes", IF(Sheet1!BT405&lt;&gt;"", "No", IF(Sheet1!BU405&lt;&gt;"", "No surviving parent", IF(Sheet1!BV405&lt;&gt;"", "Don't know",""))))</f>
        <v/>
      </c>
      <c r="AG405" s="45" t="str">
        <f>IF(Sheet1!BW405&lt;&gt;"", "Yes", IF(Sheet1!BX405&lt;&gt;"", "No", IF(Sheet1!BY405&lt;&gt;"", "No surviving parent", IF(Sheet1!BZ405&lt;&gt;"", "Don't know",""))))</f>
        <v/>
      </c>
      <c r="AH405" s="45" t="str">
        <f>IF(Sheet1!CA405&lt;&gt;"", "Yes","")</f>
        <v/>
      </c>
      <c r="AI405" s="45" t="str">
        <f>IF(Sheet1!CB405&lt;&gt;"", "Yes","")</f>
        <v/>
      </c>
      <c r="AJ405" s="45" t="str">
        <f>IF(Sheet1!CC405&lt;&gt;"", "Yes","")</f>
        <v/>
      </c>
      <c r="AK405" s="45" t="str">
        <f>IF(Sheet1!CD405&lt;&gt;"", "Yes","")</f>
        <v/>
      </c>
      <c r="AL405" s="45" t="str">
        <f>IF(Sheet1!CE405&lt;&gt;"", "Yes","")</f>
        <v/>
      </c>
      <c r="AM405" s="45" t="str">
        <f>IF(Sheet1!CF405&lt;&gt;"", Sheet1!CF405, "")</f>
        <v/>
      </c>
      <c r="AN405" s="45" t="str">
        <f>IF(Sheet1!CG405="Y", "Yes", IF(Sheet1!CG405="N", "No",""))</f>
        <v/>
      </c>
      <c r="AO405" s="45" t="str">
        <f>IF(Sheet1!CH405&lt;&gt;"", Sheet1!CH405, "")</f>
        <v/>
      </c>
      <c r="AP405" s="45" t="str">
        <f>IF(Sheet1!CI405&lt;&gt;"", "No family support", IF(Sheet1!CJ405&lt;&gt;"", "A little family support", IF(Sheet1!CK405&lt;&gt;"", "A lot of family support","")))</f>
        <v/>
      </c>
      <c r="AQ405" s="45" t="str">
        <f>IF(Sheet1!CL405&lt;&gt;"", Sheet1!CL405, "")</f>
        <v/>
      </c>
      <c r="AR405" s="45" t="str">
        <f>IF(Sheet1!CM405="Y", "Yes", IF(Sheet1!CM405="N", "No",""))</f>
        <v/>
      </c>
      <c r="AS405" s="45" t="str">
        <f>IF(Sheet1!CN405&lt;&gt;"", "Boys and Girls Club was supportive", "")</f>
        <v/>
      </c>
      <c r="AT405" s="45" t="str">
        <f>IF(Sheet1!CO405&lt;&gt;"", "Supported by Reach program", "")</f>
        <v/>
      </c>
      <c r="AU405" s="45" t="str">
        <f>IF(Sheet1!CP405&lt;&gt;"", "Supported by Girls Inc", "")</f>
        <v/>
      </c>
      <c r="AV405" s="45" t="str">
        <f>IF(Sheet1!CQ405&lt;&gt;"", "Supported by sports teams", "")</f>
        <v/>
      </c>
      <c r="AW405" s="45" t="str">
        <f>IF(Sheet1!CR405&lt;&gt;"", "Supported by other groups", "")</f>
        <v/>
      </c>
      <c r="AX405" s="45" t="str">
        <f>IF(Sheet1!CS405&lt;&gt;"", Sheet1!CS405, "")</f>
        <v/>
      </c>
      <c r="AY405" s="45" t="str">
        <f>IF(Sheet1!CT405="Y", "Yes", IF(Sheet1!CT405="N", "No", ""))</f>
        <v/>
      </c>
      <c r="AZ405" s="45" t="str">
        <f>IF(Sheet1!CU405="Y", "Yes", IF(Sheet1!CU405="N", "No", ""))</f>
        <v/>
      </c>
      <c r="BA405" s="45" t="str">
        <f>IF(Sheet1!CV405&lt;&gt;"", "Yes", "")</f>
        <v/>
      </c>
      <c r="BB405" s="45" t="str">
        <f>IF(Sheet1!CW405&lt;&gt;"", "Yes", "")</f>
        <v/>
      </c>
      <c r="BC405" s="45" t="str">
        <f>IF(Sheet1!CX405&lt;&gt;"", "Yes", "")</f>
        <v/>
      </c>
      <c r="BD405" s="45" t="str">
        <f>IF(Sheet1!CY405&lt;&gt;"", "Yes", "")</f>
        <v/>
      </c>
      <c r="BE405" s="45" t="str">
        <f>IF(Sheet1!CZ405="N", "Didn't see one", IF(Sheet1!CZ405="Y", IF(Sheet1!DA405="Y", "It helped", IF(Sheet1!DA405="N", "It didn't help", "")), ""))</f>
        <v/>
      </c>
      <c r="BF405" s="45" t="str">
        <f>IF(Sheet1!DB405&lt;&gt;"", Sheet1!DB405, "")</f>
        <v/>
      </c>
      <c r="BG405" s="45" t="str">
        <f>IF(Sheet1!DC405="Y", "Yes", IF(Sheet1!DC405="N", "No", ""))</f>
        <v/>
      </c>
      <c r="BH405" s="45" t="str">
        <f>IF(Sheet1!DD405="Y", "Yes", IF(Sheet1!DD405="N", "No", ""))</f>
        <v/>
      </c>
      <c r="BI405" s="45" t="str">
        <f>IF(Sheet1!DE405&lt;&gt;"", "Before", IF(Sheet1!DF405&lt;&gt;"", "After", IF(Sheet1!DG405&lt;&gt;"", "Never in a gang","")))</f>
        <v/>
      </c>
      <c r="BJ405" s="45" t="str">
        <f>IF(Sheet1!DG405&lt;&gt;"", "", IF(Sheet1!DH405&lt;&gt;"", Sheet1!DH405, ""))</f>
        <v/>
      </c>
      <c r="BK405" s="45" t="str">
        <f>IF(Sheet1!DI405="Y", "Yes", IF(Sheet1!DI405="N", "No", ""))</f>
        <v/>
      </c>
      <c r="BL405" s="45" t="str">
        <f>IF(Sheet1!DI405="Y", IF(Sheet1!DJ405&lt;&gt;"", Sheet1!DJ405, ""), "")</f>
        <v/>
      </c>
      <c r="BM405" s="45" t="str">
        <f>IF(Sheet1!DL405&lt;&gt;"", Sheet1!DL405, "")</f>
        <v/>
      </c>
      <c r="BN405" s="45" t="str">
        <f>IF(Sheet1!DM405="Y", "Yes", IF(Sheet1!DM405="N", "No", ""))</f>
        <v/>
      </c>
    </row>
    <row r="406" spans="2:66">
      <c r="B406" s="32" t="str">
        <f>IF(Sheet1!B406="M","Male", IF(Sheet1!B406="F","Female",""))</f>
        <v/>
      </c>
      <c r="C406" s="32" t="str">
        <f>IF(Sheet1!C406&lt;&gt;"","&lt;20",IF(Sheet1!D406&lt;&gt;"","21-30",IF(Sheet1!E406&lt;&gt;"","31-40",(IF(Sheet1!F406&lt;&gt;"","41-50",IF(Sheet1!G406&lt;&gt;"","50+",""))))))</f>
        <v/>
      </c>
      <c r="D406" s="32" t="str">
        <f>IF(Sheet1!H406&lt;&gt;"","Latino",IF(Sheet1!I406&lt;&gt;"", "White", IF(Sheet1!J406&lt;&gt;"", "Asian", IF(Sheet1!K406&lt;&gt;"", "African-American",IF(Sheet1!L406&lt;&gt;"", "Other","")))))</f>
        <v/>
      </c>
      <c r="E406" s="32" t="str">
        <f>IF(Sheet1!M406="N","No",IF(Sheet1!M406="Y","Yes",""))</f>
        <v/>
      </c>
      <c r="F406" s="32" t="str">
        <f>IF(Sheet1!N406&lt;&gt;"","Primary",IF(Sheet1!O406&lt;&gt;"","Middle",IF(Sheet1!P406&lt;&gt;"","Some HS",IF(Sheet1!Q406&lt;&gt;"","HS Diploma",IF(Sheet1!R406&lt;&gt;"","Some College",IF(Sheet1!S406&lt;&gt;"","College Diploma",""))))))</f>
        <v/>
      </c>
      <c r="G406" s="32" t="str">
        <f>IF(Sheet1!U406&lt;&gt;"", "&lt;5", IF(Sheet1!V406&lt;&gt;"", "5-19", IF(Sheet1!W406&lt;&gt;"", "20-40", IF(Sheet1!X406&lt;&gt;"", "&gt;40",""))))</f>
        <v/>
      </c>
      <c r="H406" s="32" t="str">
        <f>IF(Sheet1!Y406&lt;&gt;"", "Parents", IF(Sheet1!Z406&lt;&gt;"", "Illegal Activity", IF(Sheet1!AA406&lt;&gt;"", "Gov't Support", IF(Sheet1!AB406&lt;&gt;"", "Other",""))))</f>
        <v/>
      </c>
      <c r="I406" s="32" t="str">
        <f>IF(Sheet1!AC406="Y", "Yes", IF(Sheet1!AC406="N", "No", ""))</f>
        <v/>
      </c>
      <c r="J406" s="32" t="str">
        <f>IF(Sheet1!AD406="N", "0", IF(Sheet1!AE406&lt;&gt;"", "1", IF(Sheet1!AF406&lt;&gt;"", "2-3", IF(Sheet1!AG406&lt;&gt;"", "4-6", IF(Sheet1!AH406&lt;&gt;"", "7+","")))))</f>
        <v/>
      </c>
      <c r="K406" s="32" t="str">
        <f>IF(Sheet1!AI406&lt;&gt;"", "English", IF(Sheet1!AJ406&lt;&gt;"", "Spanish", IF(Sheet1!AK406&lt;&gt;"", "Other","")))</f>
        <v/>
      </c>
      <c r="L406" s="32" t="str">
        <f>IF(Sheet1!AL406&lt;&gt;"","&lt;$20,000",IF(Sheet1!AM406&lt;&gt;"","$20-49K",IF(Sheet1!AN406&lt;&gt;"","$50-100K",IF(Sheet1!AO406&lt;&gt;"","&gt;$100K",""))))</f>
        <v/>
      </c>
      <c r="M406" s="32" t="str">
        <f>IF(Sheet1!AP406="Y", "Yes", IF(Sheet1!AP406="N", "No",""))</f>
        <v/>
      </c>
      <c r="N406" s="51" t="str">
        <f>IF(Sheet1!AQ406="Y", "Yes", IF(Sheet1!AQ406="N", "No",""))</f>
        <v/>
      </c>
      <c r="O406" s="45" t="str">
        <f>IF(Sheet1!AR406="N", 0, IF(Sheet1!AS406&lt;&gt;"", Sheet1!AS406, ""))</f>
        <v/>
      </c>
      <c r="P406" s="45" t="str">
        <f>IF(Sheet1!AT406&lt;&gt;"", "Never", IF(Sheet1!AU406&lt;&gt;"", "Sometimes", IF(Sheet1!AV406&lt;&gt;"", "Often", IF(Sheet1!AW406&lt;&gt;"", "Always",""))))</f>
        <v/>
      </c>
      <c r="Q406" s="45" t="str">
        <f>IF(Sheet1!AX406="Y", "Yes", IF(Sheet1!AX406="N", "No",""))</f>
        <v/>
      </c>
      <c r="R406" s="45" t="str">
        <f>IF(Sheet1!AY406="Y", IF(Sheet1!AZ406&lt;&gt;"", Sheet1!AZ406-Sheet1!DK406+Sheet1!DL406, ""),"")</f>
        <v/>
      </c>
      <c r="S406" s="45" t="str">
        <f>IF(Sheet1!BA406="Y", IF(Sheet1!BB406&lt;&gt;"", Sheet1!BB406-Sheet1!DK406+Sheet1!DL406, ""),"")</f>
        <v/>
      </c>
      <c r="T406" s="45" t="str">
        <f>IF(Sheet1!BC406="Y", IF(Sheet1!BD406&lt;&gt;"", Sheet1!BD406-Sheet1!DK406+Sheet1!DL406, ""),"")</f>
        <v/>
      </c>
      <c r="U406" s="45" t="str">
        <f>IF(Sheet1!BE406="Y", IF(Sheet1!BF406&lt;&gt;"", Sheet1!BF406-Sheet1!DK406+Sheet1!DL406, ""),"")</f>
        <v/>
      </c>
      <c r="V406" s="45" t="str">
        <f>IF(Sheet1!BG406&lt;&gt;"", Sheet1!BG406,"")</f>
        <v/>
      </c>
      <c r="W406" s="45" t="str">
        <f>IF(Sheet1!BH406&lt;&gt;"", Sheet1!BH406,"")</f>
        <v/>
      </c>
      <c r="X406" s="45" t="str">
        <f>IF(Sheet1!BI406&lt;&gt;"", Sheet1!BI406,"")</f>
        <v/>
      </c>
      <c r="Y406" s="45" t="str">
        <f>IF(Sheet1!BJ406="N", 0, IF(Sheet1!BK406&lt;&gt;"", Sheet1!BK406,""))</f>
        <v/>
      </c>
      <c r="Z406" s="45" t="str">
        <f>IF(Sheet1!BK406="N", 0, IF(Sheet1!BL406&lt;&gt;"", Sheet1!BL406,""))</f>
        <v/>
      </c>
      <c r="AA406" s="45" t="str">
        <f>IF(Sheet1!BN406&lt;&gt;"", Sheet1!BN406, "")</f>
        <v/>
      </c>
      <c r="AB406" s="45" t="str">
        <f>IF(Sheet1!BO406="Y", "Yes", IF(Sheet1!BO406="N", "No", IF(Sheet1!BO406="NA", "NA","")))</f>
        <v/>
      </c>
      <c r="AC406" s="45" t="str">
        <f>IF(Sheet1!BO406="N", "No", IF(Sheet1!BO406="NA", "No kids", IF(Sheet1!BP406="Y", "Enough", IF(Sheet1!BP406="N", "Not enough", ""))))</f>
        <v/>
      </c>
      <c r="AD406" s="45" t="str">
        <f>IF(Sheet1!BQ406="Y", "Yes", IF(Sheet1!BQ406="N", "No",""))</f>
        <v/>
      </c>
      <c r="AE406" s="45" t="str">
        <f>IF(Sheet1!BR406&lt;&gt;"", Sheet1!BR406, "")</f>
        <v/>
      </c>
      <c r="AF406" s="45" t="str">
        <f>IF(Sheet1!BS406&lt;&gt;"", "Yes", IF(Sheet1!BT406&lt;&gt;"", "No", IF(Sheet1!BU406&lt;&gt;"", "No surviving parent", IF(Sheet1!BV406&lt;&gt;"", "Don't know",""))))</f>
        <v/>
      </c>
      <c r="AG406" s="45" t="str">
        <f>IF(Sheet1!BW406&lt;&gt;"", "Yes", IF(Sheet1!BX406&lt;&gt;"", "No", IF(Sheet1!BY406&lt;&gt;"", "No surviving parent", IF(Sheet1!BZ406&lt;&gt;"", "Don't know",""))))</f>
        <v/>
      </c>
      <c r="AH406" s="45" t="str">
        <f>IF(Sheet1!CA406&lt;&gt;"", "Yes","")</f>
        <v/>
      </c>
      <c r="AI406" s="45" t="str">
        <f>IF(Sheet1!CB406&lt;&gt;"", "Yes","")</f>
        <v/>
      </c>
      <c r="AJ406" s="45" t="str">
        <f>IF(Sheet1!CC406&lt;&gt;"", "Yes","")</f>
        <v/>
      </c>
      <c r="AK406" s="45" t="str">
        <f>IF(Sheet1!CD406&lt;&gt;"", "Yes","")</f>
        <v/>
      </c>
      <c r="AL406" s="45" t="str">
        <f>IF(Sheet1!CE406&lt;&gt;"", "Yes","")</f>
        <v/>
      </c>
      <c r="AM406" s="45" t="str">
        <f>IF(Sheet1!CF406&lt;&gt;"", Sheet1!CF406, "")</f>
        <v/>
      </c>
      <c r="AN406" s="45" t="str">
        <f>IF(Sheet1!CG406="Y", "Yes", IF(Sheet1!CG406="N", "No",""))</f>
        <v/>
      </c>
      <c r="AO406" s="45" t="str">
        <f>IF(Sheet1!CH406&lt;&gt;"", Sheet1!CH406, "")</f>
        <v/>
      </c>
      <c r="AP406" s="45" t="str">
        <f>IF(Sheet1!CI406&lt;&gt;"", "No family support", IF(Sheet1!CJ406&lt;&gt;"", "A little family support", IF(Sheet1!CK406&lt;&gt;"", "A lot of family support","")))</f>
        <v/>
      </c>
      <c r="AQ406" s="45" t="str">
        <f>IF(Sheet1!CL406&lt;&gt;"", Sheet1!CL406, "")</f>
        <v/>
      </c>
      <c r="AR406" s="45" t="str">
        <f>IF(Sheet1!CM406="Y", "Yes", IF(Sheet1!CM406="N", "No",""))</f>
        <v/>
      </c>
      <c r="AS406" s="45" t="str">
        <f>IF(Sheet1!CN406&lt;&gt;"", "Boys and Girls Club was supportive", "")</f>
        <v/>
      </c>
      <c r="AT406" s="45" t="str">
        <f>IF(Sheet1!CO406&lt;&gt;"", "Supported by Reach program", "")</f>
        <v/>
      </c>
      <c r="AU406" s="45" t="str">
        <f>IF(Sheet1!CP406&lt;&gt;"", "Supported by Girls Inc", "")</f>
        <v/>
      </c>
      <c r="AV406" s="45" t="str">
        <f>IF(Sheet1!CQ406&lt;&gt;"", "Supported by sports teams", "")</f>
        <v/>
      </c>
      <c r="AW406" s="45" t="str">
        <f>IF(Sheet1!CR406&lt;&gt;"", "Supported by other groups", "")</f>
        <v/>
      </c>
      <c r="AX406" s="45" t="str">
        <f>IF(Sheet1!CS406&lt;&gt;"", Sheet1!CS406, "")</f>
        <v/>
      </c>
      <c r="AY406" s="45" t="str">
        <f>IF(Sheet1!CT406="Y", "Yes", IF(Sheet1!CT406="N", "No", ""))</f>
        <v/>
      </c>
      <c r="AZ406" s="45" t="str">
        <f>IF(Sheet1!CU406="Y", "Yes", IF(Sheet1!CU406="N", "No", ""))</f>
        <v/>
      </c>
      <c r="BA406" s="45" t="str">
        <f>IF(Sheet1!CV406&lt;&gt;"", "Yes", "")</f>
        <v/>
      </c>
      <c r="BB406" s="45" t="str">
        <f>IF(Sheet1!CW406&lt;&gt;"", "Yes", "")</f>
        <v/>
      </c>
      <c r="BC406" s="45" t="str">
        <f>IF(Sheet1!CX406&lt;&gt;"", "Yes", "")</f>
        <v/>
      </c>
      <c r="BD406" s="45" t="str">
        <f>IF(Sheet1!CY406&lt;&gt;"", "Yes", "")</f>
        <v/>
      </c>
      <c r="BE406" s="45" t="str">
        <f>IF(Sheet1!CZ406="N", "Didn't see one", IF(Sheet1!CZ406="Y", IF(Sheet1!DA406="Y", "It helped", IF(Sheet1!DA406="N", "It didn't help", "")), ""))</f>
        <v/>
      </c>
      <c r="BF406" s="45" t="str">
        <f>IF(Sheet1!DB406&lt;&gt;"", Sheet1!DB406, "")</f>
        <v/>
      </c>
      <c r="BG406" s="45" t="str">
        <f>IF(Sheet1!DC406="Y", "Yes", IF(Sheet1!DC406="N", "No", ""))</f>
        <v/>
      </c>
      <c r="BH406" s="45" t="str">
        <f>IF(Sheet1!DD406="Y", "Yes", IF(Sheet1!DD406="N", "No", ""))</f>
        <v/>
      </c>
      <c r="BI406" s="45" t="str">
        <f>IF(Sheet1!DE406&lt;&gt;"", "Before", IF(Sheet1!DF406&lt;&gt;"", "After", IF(Sheet1!DG406&lt;&gt;"", "Never in a gang","")))</f>
        <v/>
      </c>
      <c r="BJ406" s="45" t="str">
        <f>IF(Sheet1!DG406&lt;&gt;"", "", IF(Sheet1!DH406&lt;&gt;"", Sheet1!DH406, ""))</f>
        <v/>
      </c>
      <c r="BK406" s="45" t="str">
        <f>IF(Sheet1!DI406="Y", "Yes", IF(Sheet1!DI406="N", "No", ""))</f>
        <v/>
      </c>
      <c r="BL406" s="45" t="str">
        <f>IF(Sheet1!DI406="Y", IF(Sheet1!DJ406&lt;&gt;"", Sheet1!DJ406, ""), "")</f>
        <v/>
      </c>
      <c r="BM406" s="45" t="str">
        <f>IF(Sheet1!DL406&lt;&gt;"", Sheet1!DL406, "")</f>
        <v/>
      </c>
      <c r="BN406" s="45" t="str">
        <f>IF(Sheet1!DM406="Y", "Yes", IF(Sheet1!DM406="N", "No", ""))</f>
        <v/>
      </c>
    </row>
    <row r="407" spans="2:66">
      <c r="B407" s="32" t="str">
        <f>IF(Sheet1!B407="M","Male", IF(Sheet1!B407="F","Female",""))</f>
        <v/>
      </c>
      <c r="C407" s="32" t="str">
        <f>IF(Sheet1!C407&lt;&gt;"","&lt;20",IF(Sheet1!D407&lt;&gt;"","21-30",IF(Sheet1!E407&lt;&gt;"","31-40",(IF(Sheet1!F407&lt;&gt;"","41-50",IF(Sheet1!G407&lt;&gt;"","50+",""))))))</f>
        <v/>
      </c>
      <c r="D407" s="32" t="str">
        <f>IF(Sheet1!H407&lt;&gt;"","Latino",IF(Sheet1!I407&lt;&gt;"", "White", IF(Sheet1!J407&lt;&gt;"", "Asian", IF(Sheet1!K407&lt;&gt;"", "African-American",IF(Sheet1!L407&lt;&gt;"", "Other","")))))</f>
        <v/>
      </c>
      <c r="E407" s="32" t="str">
        <f>IF(Sheet1!M407="N","No",IF(Sheet1!M407="Y","Yes",""))</f>
        <v/>
      </c>
      <c r="F407" s="32" t="str">
        <f>IF(Sheet1!N407&lt;&gt;"","Primary",IF(Sheet1!O407&lt;&gt;"","Middle",IF(Sheet1!P407&lt;&gt;"","Some HS",IF(Sheet1!Q407&lt;&gt;"","HS Diploma",IF(Sheet1!R407&lt;&gt;"","Some College",IF(Sheet1!S407&lt;&gt;"","College Diploma",""))))))</f>
        <v/>
      </c>
      <c r="G407" s="32" t="str">
        <f>IF(Sheet1!U407&lt;&gt;"", "&lt;5", IF(Sheet1!V407&lt;&gt;"", "5-19", IF(Sheet1!W407&lt;&gt;"", "20-40", IF(Sheet1!X407&lt;&gt;"", "&gt;40",""))))</f>
        <v/>
      </c>
      <c r="H407" s="32" t="str">
        <f>IF(Sheet1!Y407&lt;&gt;"", "Parents", IF(Sheet1!Z407&lt;&gt;"", "Illegal Activity", IF(Sheet1!AA407&lt;&gt;"", "Gov't Support", IF(Sheet1!AB407&lt;&gt;"", "Other",""))))</f>
        <v/>
      </c>
      <c r="I407" s="32" t="str">
        <f>IF(Sheet1!AC407="Y", "Yes", IF(Sheet1!AC407="N", "No", ""))</f>
        <v/>
      </c>
      <c r="J407" s="32" t="str">
        <f>IF(Sheet1!AD407="N", "0", IF(Sheet1!AE407&lt;&gt;"", "1", IF(Sheet1!AF407&lt;&gt;"", "2-3", IF(Sheet1!AG407&lt;&gt;"", "4-6", IF(Sheet1!AH407&lt;&gt;"", "7+","")))))</f>
        <v/>
      </c>
      <c r="K407" s="32" t="str">
        <f>IF(Sheet1!AI407&lt;&gt;"", "English", IF(Sheet1!AJ407&lt;&gt;"", "Spanish", IF(Sheet1!AK407&lt;&gt;"", "Other","")))</f>
        <v/>
      </c>
      <c r="L407" s="32" t="str">
        <f>IF(Sheet1!AL407&lt;&gt;"","&lt;$20,000",IF(Sheet1!AM407&lt;&gt;"","$20-49K",IF(Sheet1!AN407&lt;&gt;"","$50-100K",IF(Sheet1!AO407&lt;&gt;"","&gt;$100K",""))))</f>
        <v/>
      </c>
      <c r="M407" s="32" t="str">
        <f>IF(Sheet1!AP407="Y", "Yes", IF(Sheet1!AP407="N", "No",""))</f>
        <v/>
      </c>
      <c r="N407" s="51" t="str">
        <f>IF(Sheet1!AQ407="Y", "Yes", IF(Sheet1!AQ407="N", "No",""))</f>
        <v/>
      </c>
      <c r="O407" s="45" t="str">
        <f>IF(Sheet1!AR407="N", 0, IF(Sheet1!AS407&lt;&gt;"", Sheet1!AS407, ""))</f>
        <v/>
      </c>
      <c r="P407" s="45" t="str">
        <f>IF(Sheet1!AT407&lt;&gt;"", "Never", IF(Sheet1!AU407&lt;&gt;"", "Sometimes", IF(Sheet1!AV407&lt;&gt;"", "Often", IF(Sheet1!AW407&lt;&gt;"", "Always",""))))</f>
        <v/>
      </c>
      <c r="Q407" s="45" t="str">
        <f>IF(Sheet1!AX407="Y", "Yes", IF(Sheet1!AX407="N", "No",""))</f>
        <v/>
      </c>
      <c r="R407" s="45" t="str">
        <f>IF(Sheet1!AY407="Y", IF(Sheet1!AZ407&lt;&gt;"", Sheet1!AZ407-Sheet1!DK407+Sheet1!DL407, ""),"")</f>
        <v/>
      </c>
      <c r="S407" s="45" t="str">
        <f>IF(Sheet1!BA407="Y", IF(Sheet1!BB407&lt;&gt;"", Sheet1!BB407-Sheet1!DK407+Sheet1!DL407, ""),"")</f>
        <v/>
      </c>
      <c r="T407" s="45" t="str">
        <f>IF(Sheet1!BC407="Y", IF(Sheet1!BD407&lt;&gt;"", Sheet1!BD407-Sheet1!DK407+Sheet1!DL407, ""),"")</f>
        <v/>
      </c>
      <c r="U407" s="45" t="str">
        <f>IF(Sheet1!BE407="Y", IF(Sheet1!BF407&lt;&gt;"", Sheet1!BF407-Sheet1!DK407+Sheet1!DL407, ""),"")</f>
        <v/>
      </c>
      <c r="V407" s="45" t="str">
        <f>IF(Sheet1!BG407&lt;&gt;"", Sheet1!BG407,"")</f>
        <v/>
      </c>
      <c r="W407" s="45" t="str">
        <f>IF(Sheet1!BH407&lt;&gt;"", Sheet1!BH407,"")</f>
        <v/>
      </c>
      <c r="X407" s="45" t="str">
        <f>IF(Sheet1!BI407&lt;&gt;"", Sheet1!BI407,"")</f>
        <v/>
      </c>
      <c r="Y407" s="45" t="str">
        <f>IF(Sheet1!BJ407="N", 0, IF(Sheet1!BK407&lt;&gt;"", Sheet1!BK407,""))</f>
        <v/>
      </c>
      <c r="Z407" s="45" t="str">
        <f>IF(Sheet1!BK407="N", 0, IF(Sheet1!BL407&lt;&gt;"", Sheet1!BL407,""))</f>
        <v/>
      </c>
      <c r="AA407" s="45" t="str">
        <f>IF(Sheet1!BN407&lt;&gt;"", Sheet1!BN407, "")</f>
        <v/>
      </c>
      <c r="AB407" s="45" t="str">
        <f>IF(Sheet1!BO407="Y", "Yes", IF(Sheet1!BO407="N", "No", IF(Sheet1!BO407="NA", "NA","")))</f>
        <v/>
      </c>
      <c r="AC407" s="45" t="str">
        <f>IF(Sheet1!BO407="N", "No", IF(Sheet1!BO407="NA", "No kids", IF(Sheet1!BP407="Y", "Enough", IF(Sheet1!BP407="N", "Not enough", ""))))</f>
        <v/>
      </c>
      <c r="AD407" s="45" t="str">
        <f>IF(Sheet1!BQ407="Y", "Yes", IF(Sheet1!BQ407="N", "No",""))</f>
        <v/>
      </c>
      <c r="AE407" s="45" t="str">
        <f>IF(Sheet1!BR407&lt;&gt;"", Sheet1!BR407, "")</f>
        <v/>
      </c>
      <c r="AF407" s="45" t="str">
        <f>IF(Sheet1!BS407&lt;&gt;"", "Yes", IF(Sheet1!BT407&lt;&gt;"", "No", IF(Sheet1!BU407&lt;&gt;"", "No surviving parent", IF(Sheet1!BV407&lt;&gt;"", "Don't know",""))))</f>
        <v/>
      </c>
      <c r="AG407" s="45" t="str">
        <f>IF(Sheet1!BW407&lt;&gt;"", "Yes", IF(Sheet1!BX407&lt;&gt;"", "No", IF(Sheet1!BY407&lt;&gt;"", "No surviving parent", IF(Sheet1!BZ407&lt;&gt;"", "Don't know",""))))</f>
        <v/>
      </c>
      <c r="AH407" s="45" t="str">
        <f>IF(Sheet1!CA407&lt;&gt;"", "Yes","")</f>
        <v/>
      </c>
      <c r="AI407" s="45" t="str">
        <f>IF(Sheet1!CB407&lt;&gt;"", "Yes","")</f>
        <v/>
      </c>
      <c r="AJ407" s="45" t="str">
        <f>IF(Sheet1!CC407&lt;&gt;"", "Yes","")</f>
        <v/>
      </c>
      <c r="AK407" s="45" t="str">
        <f>IF(Sheet1!CD407&lt;&gt;"", "Yes","")</f>
        <v/>
      </c>
      <c r="AL407" s="45" t="str">
        <f>IF(Sheet1!CE407&lt;&gt;"", "Yes","")</f>
        <v/>
      </c>
      <c r="AM407" s="45" t="str">
        <f>IF(Sheet1!CF407&lt;&gt;"", Sheet1!CF407, "")</f>
        <v/>
      </c>
      <c r="AN407" s="45" t="str">
        <f>IF(Sheet1!CG407="Y", "Yes", IF(Sheet1!CG407="N", "No",""))</f>
        <v/>
      </c>
      <c r="AO407" s="45" t="str">
        <f>IF(Sheet1!CH407&lt;&gt;"", Sheet1!CH407, "")</f>
        <v/>
      </c>
      <c r="AP407" s="45" t="str">
        <f>IF(Sheet1!CI407&lt;&gt;"", "No family support", IF(Sheet1!CJ407&lt;&gt;"", "A little family support", IF(Sheet1!CK407&lt;&gt;"", "A lot of family support","")))</f>
        <v/>
      </c>
      <c r="AQ407" s="45" t="str">
        <f>IF(Sheet1!CL407&lt;&gt;"", Sheet1!CL407, "")</f>
        <v/>
      </c>
      <c r="AR407" s="45" t="str">
        <f>IF(Sheet1!CM407="Y", "Yes", IF(Sheet1!CM407="N", "No",""))</f>
        <v/>
      </c>
      <c r="AS407" s="45" t="str">
        <f>IF(Sheet1!CN407&lt;&gt;"", "Boys and Girls Club was supportive", "")</f>
        <v/>
      </c>
      <c r="AT407" s="45" t="str">
        <f>IF(Sheet1!CO407&lt;&gt;"", "Supported by Reach program", "")</f>
        <v/>
      </c>
      <c r="AU407" s="45" t="str">
        <f>IF(Sheet1!CP407&lt;&gt;"", "Supported by Girls Inc", "")</f>
        <v/>
      </c>
      <c r="AV407" s="45" t="str">
        <f>IF(Sheet1!CQ407&lt;&gt;"", "Supported by sports teams", "")</f>
        <v/>
      </c>
      <c r="AW407" s="45" t="str">
        <f>IF(Sheet1!CR407&lt;&gt;"", "Supported by other groups", "")</f>
        <v/>
      </c>
      <c r="AX407" s="45" t="str">
        <f>IF(Sheet1!CS407&lt;&gt;"", Sheet1!CS407, "")</f>
        <v/>
      </c>
      <c r="AY407" s="45" t="str">
        <f>IF(Sheet1!CT407="Y", "Yes", IF(Sheet1!CT407="N", "No", ""))</f>
        <v/>
      </c>
      <c r="AZ407" s="45" t="str">
        <f>IF(Sheet1!CU407="Y", "Yes", IF(Sheet1!CU407="N", "No", ""))</f>
        <v/>
      </c>
      <c r="BA407" s="45" t="str">
        <f>IF(Sheet1!CV407&lt;&gt;"", "Yes", "")</f>
        <v/>
      </c>
      <c r="BB407" s="45" t="str">
        <f>IF(Sheet1!CW407&lt;&gt;"", "Yes", "")</f>
        <v/>
      </c>
      <c r="BC407" s="45" t="str">
        <f>IF(Sheet1!CX407&lt;&gt;"", "Yes", "")</f>
        <v/>
      </c>
      <c r="BD407" s="45" t="str">
        <f>IF(Sheet1!CY407&lt;&gt;"", "Yes", "")</f>
        <v/>
      </c>
      <c r="BE407" s="45" t="str">
        <f>IF(Sheet1!CZ407="N", "Didn't see one", IF(Sheet1!CZ407="Y", IF(Sheet1!DA407="Y", "It helped", IF(Sheet1!DA407="N", "It didn't help", "")), ""))</f>
        <v/>
      </c>
      <c r="BF407" s="45" t="str">
        <f>IF(Sheet1!DB407&lt;&gt;"", Sheet1!DB407, "")</f>
        <v/>
      </c>
      <c r="BG407" s="45" t="str">
        <f>IF(Sheet1!DC407="Y", "Yes", IF(Sheet1!DC407="N", "No", ""))</f>
        <v/>
      </c>
      <c r="BH407" s="45" t="str">
        <f>IF(Sheet1!DD407="Y", "Yes", IF(Sheet1!DD407="N", "No", ""))</f>
        <v/>
      </c>
      <c r="BI407" s="45" t="str">
        <f>IF(Sheet1!DE407&lt;&gt;"", "Before", IF(Sheet1!DF407&lt;&gt;"", "After", IF(Sheet1!DG407&lt;&gt;"", "Never in a gang","")))</f>
        <v/>
      </c>
      <c r="BJ407" s="45" t="str">
        <f>IF(Sheet1!DG407&lt;&gt;"", "", IF(Sheet1!DH407&lt;&gt;"", Sheet1!DH407, ""))</f>
        <v/>
      </c>
      <c r="BK407" s="45" t="str">
        <f>IF(Sheet1!DI407="Y", "Yes", IF(Sheet1!DI407="N", "No", ""))</f>
        <v/>
      </c>
      <c r="BL407" s="45" t="str">
        <f>IF(Sheet1!DI407="Y", IF(Sheet1!DJ407&lt;&gt;"", Sheet1!DJ407, ""), "")</f>
        <v/>
      </c>
      <c r="BM407" s="45" t="str">
        <f>IF(Sheet1!DL407&lt;&gt;"", Sheet1!DL407, "")</f>
        <v/>
      </c>
      <c r="BN407" s="45" t="str">
        <f>IF(Sheet1!DM407="Y", "Yes", IF(Sheet1!DM407="N", "No", ""))</f>
        <v/>
      </c>
    </row>
    <row r="408" spans="2:66">
      <c r="B408" s="32" t="str">
        <f>IF(Sheet1!B408="M","Male", IF(Sheet1!B408="F","Female",""))</f>
        <v/>
      </c>
      <c r="C408" s="32" t="str">
        <f>IF(Sheet1!C408&lt;&gt;"","&lt;20",IF(Sheet1!D408&lt;&gt;"","21-30",IF(Sheet1!E408&lt;&gt;"","31-40",(IF(Sheet1!F408&lt;&gt;"","41-50",IF(Sheet1!G408&lt;&gt;"","50+",""))))))</f>
        <v/>
      </c>
      <c r="D408" s="32" t="str">
        <f>IF(Sheet1!H408&lt;&gt;"","Latino",IF(Sheet1!I408&lt;&gt;"", "White", IF(Sheet1!J408&lt;&gt;"", "Asian", IF(Sheet1!K408&lt;&gt;"", "African-American",IF(Sheet1!L408&lt;&gt;"", "Other","")))))</f>
        <v/>
      </c>
      <c r="E408" s="32" t="str">
        <f>IF(Sheet1!M408="N","No",IF(Sheet1!M408="Y","Yes",""))</f>
        <v/>
      </c>
      <c r="F408" s="32" t="str">
        <f>IF(Sheet1!N408&lt;&gt;"","Primary",IF(Sheet1!O408&lt;&gt;"","Middle",IF(Sheet1!P408&lt;&gt;"","Some HS",IF(Sheet1!Q408&lt;&gt;"","HS Diploma",IF(Sheet1!R408&lt;&gt;"","Some College",IF(Sheet1!S408&lt;&gt;"","College Diploma",""))))))</f>
        <v/>
      </c>
      <c r="G408" s="32" t="str">
        <f>IF(Sheet1!U408&lt;&gt;"", "&lt;5", IF(Sheet1!V408&lt;&gt;"", "5-19", IF(Sheet1!W408&lt;&gt;"", "20-40", IF(Sheet1!X408&lt;&gt;"", "&gt;40",""))))</f>
        <v/>
      </c>
      <c r="H408" s="32" t="str">
        <f>IF(Sheet1!Y408&lt;&gt;"", "Parents", IF(Sheet1!Z408&lt;&gt;"", "Illegal Activity", IF(Sheet1!AA408&lt;&gt;"", "Gov't Support", IF(Sheet1!AB408&lt;&gt;"", "Other",""))))</f>
        <v/>
      </c>
      <c r="I408" s="32" t="str">
        <f>IF(Sheet1!AC408="Y", "Yes", IF(Sheet1!AC408="N", "No", ""))</f>
        <v/>
      </c>
      <c r="J408" s="32" t="str">
        <f>IF(Sheet1!AD408="N", "0", IF(Sheet1!AE408&lt;&gt;"", "1", IF(Sheet1!AF408&lt;&gt;"", "2-3", IF(Sheet1!AG408&lt;&gt;"", "4-6", IF(Sheet1!AH408&lt;&gt;"", "7+","")))))</f>
        <v/>
      </c>
      <c r="K408" s="32" t="str">
        <f>IF(Sheet1!AI408&lt;&gt;"", "English", IF(Sheet1!AJ408&lt;&gt;"", "Spanish", IF(Sheet1!AK408&lt;&gt;"", "Other","")))</f>
        <v/>
      </c>
      <c r="L408" s="32" t="str">
        <f>IF(Sheet1!AL408&lt;&gt;"","&lt;$20,000",IF(Sheet1!AM408&lt;&gt;"","$20-49K",IF(Sheet1!AN408&lt;&gt;"","$50-100K",IF(Sheet1!AO408&lt;&gt;"","&gt;$100K",""))))</f>
        <v/>
      </c>
      <c r="M408" s="32" t="str">
        <f>IF(Sheet1!AP408="Y", "Yes", IF(Sheet1!AP408="N", "No",""))</f>
        <v/>
      </c>
      <c r="N408" s="51" t="str">
        <f>IF(Sheet1!AQ408="Y", "Yes", IF(Sheet1!AQ408="N", "No",""))</f>
        <v/>
      </c>
      <c r="O408" s="45" t="str">
        <f>IF(Sheet1!AR408="N", 0, IF(Sheet1!AS408&lt;&gt;"", Sheet1!AS408, ""))</f>
        <v/>
      </c>
      <c r="P408" s="45" t="str">
        <f>IF(Sheet1!AT408&lt;&gt;"", "Never", IF(Sheet1!AU408&lt;&gt;"", "Sometimes", IF(Sheet1!AV408&lt;&gt;"", "Often", IF(Sheet1!AW408&lt;&gt;"", "Always",""))))</f>
        <v/>
      </c>
      <c r="Q408" s="45" t="str">
        <f>IF(Sheet1!AX408="Y", "Yes", IF(Sheet1!AX408="N", "No",""))</f>
        <v/>
      </c>
      <c r="R408" s="45" t="str">
        <f>IF(Sheet1!AY408="Y", IF(Sheet1!AZ408&lt;&gt;"", Sheet1!AZ408-Sheet1!DK408+Sheet1!DL408, ""),"")</f>
        <v/>
      </c>
      <c r="S408" s="45" t="str">
        <f>IF(Sheet1!BA408="Y", IF(Sheet1!BB408&lt;&gt;"", Sheet1!BB408-Sheet1!DK408+Sheet1!DL408, ""),"")</f>
        <v/>
      </c>
      <c r="T408" s="45" t="str">
        <f>IF(Sheet1!BC408="Y", IF(Sheet1!BD408&lt;&gt;"", Sheet1!BD408-Sheet1!DK408+Sheet1!DL408, ""),"")</f>
        <v/>
      </c>
      <c r="U408" s="45" t="str">
        <f>IF(Sheet1!BE408="Y", IF(Sheet1!BF408&lt;&gt;"", Sheet1!BF408-Sheet1!DK408+Sheet1!DL408, ""),"")</f>
        <v/>
      </c>
      <c r="V408" s="45" t="str">
        <f>IF(Sheet1!BG408&lt;&gt;"", Sheet1!BG408,"")</f>
        <v/>
      </c>
      <c r="W408" s="45" t="str">
        <f>IF(Sheet1!BH408&lt;&gt;"", Sheet1!BH408,"")</f>
        <v/>
      </c>
      <c r="X408" s="45" t="str">
        <f>IF(Sheet1!BI408&lt;&gt;"", Sheet1!BI408,"")</f>
        <v/>
      </c>
      <c r="Y408" s="45" t="str">
        <f>IF(Sheet1!BJ408="N", 0, IF(Sheet1!BK408&lt;&gt;"", Sheet1!BK408,""))</f>
        <v/>
      </c>
      <c r="Z408" s="45" t="str">
        <f>IF(Sheet1!BK408="N", 0, IF(Sheet1!BL408&lt;&gt;"", Sheet1!BL408,""))</f>
        <v/>
      </c>
      <c r="AA408" s="45" t="str">
        <f>IF(Sheet1!BN408&lt;&gt;"", Sheet1!BN408, "")</f>
        <v/>
      </c>
      <c r="AB408" s="45" t="str">
        <f>IF(Sheet1!BO408="Y", "Yes", IF(Sheet1!BO408="N", "No", IF(Sheet1!BO408="NA", "NA","")))</f>
        <v/>
      </c>
      <c r="AC408" s="45" t="str">
        <f>IF(Sheet1!BO408="N", "No", IF(Sheet1!BO408="NA", "No kids", IF(Sheet1!BP408="Y", "Enough", IF(Sheet1!BP408="N", "Not enough", ""))))</f>
        <v/>
      </c>
      <c r="AD408" s="45" t="str">
        <f>IF(Sheet1!BQ408="Y", "Yes", IF(Sheet1!BQ408="N", "No",""))</f>
        <v/>
      </c>
      <c r="AE408" s="45" t="str">
        <f>IF(Sheet1!BR408&lt;&gt;"", Sheet1!BR408, "")</f>
        <v/>
      </c>
      <c r="AF408" s="45" t="str">
        <f>IF(Sheet1!BS408&lt;&gt;"", "Yes", IF(Sheet1!BT408&lt;&gt;"", "No", IF(Sheet1!BU408&lt;&gt;"", "No surviving parent", IF(Sheet1!BV408&lt;&gt;"", "Don't know",""))))</f>
        <v/>
      </c>
      <c r="AG408" s="45" t="str">
        <f>IF(Sheet1!BW408&lt;&gt;"", "Yes", IF(Sheet1!BX408&lt;&gt;"", "No", IF(Sheet1!BY408&lt;&gt;"", "No surviving parent", IF(Sheet1!BZ408&lt;&gt;"", "Don't know",""))))</f>
        <v/>
      </c>
      <c r="AH408" s="45" t="str">
        <f>IF(Sheet1!CA408&lt;&gt;"", "Yes","")</f>
        <v/>
      </c>
      <c r="AI408" s="45" t="str">
        <f>IF(Sheet1!CB408&lt;&gt;"", "Yes","")</f>
        <v/>
      </c>
      <c r="AJ408" s="45" t="str">
        <f>IF(Sheet1!CC408&lt;&gt;"", "Yes","")</f>
        <v/>
      </c>
      <c r="AK408" s="45" t="str">
        <f>IF(Sheet1!CD408&lt;&gt;"", "Yes","")</f>
        <v/>
      </c>
      <c r="AL408" s="45" t="str">
        <f>IF(Sheet1!CE408&lt;&gt;"", "Yes","")</f>
        <v/>
      </c>
      <c r="AM408" s="45" t="str">
        <f>IF(Sheet1!CF408&lt;&gt;"", Sheet1!CF408, "")</f>
        <v/>
      </c>
      <c r="AN408" s="45" t="str">
        <f>IF(Sheet1!CG408="Y", "Yes", IF(Sheet1!CG408="N", "No",""))</f>
        <v/>
      </c>
      <c r="AO408" s="45" t="str">
        <f>IF(Sheet1!CH408&lt;&gt;"", Sheet1!CH408, "")</f>
        <v/>
      </c>
      <c r="AP408" s="45" t="str">
        <f>IF(Sheet1!CI408&lt;&gt;"", "No family support", IF(Sheet1!CJ408&lt;&gt;"", "A little family support", IF(Sheet1!CK408&lt;&gt;"", "A lot of family support","")))</f>
        <v/>
      </c>
      <c r="AQ408" s="45" t="str">
        <f>IF(Sheet1!CL408&lt;&gt;"", Sheet1!CL408, "")</f>
        <v/>
      </c>
      <c r="AR408" s="45" t="str">
        <f>IF(Sheet1!CM408="Y", "Yes", IF(Sheet1!CM408="N", "No",""))</f>
        <v/>
      </c>
      <c r="AS408" s="45" t="str">
        <f>IF(Sheet1!CN408&lt;&gt;"", "Boys and Girls Club was supportive", "")</f>
        <v/>
      </c>
      <c r="AT408" s="45" t="str">
        <f>IF(Sheet1!CO408&lt;&gt;"", "Supported by Reach program", "")</f>
        <v/>
      </c>
      <c r="AU408" s="45" t="str">
        <f>IF(Sheet1!CP408&lt;&gt;"", "Supported by Girls Inc", "")</f>
        <v/>
      </c>
      <c r="AV408" s="45" t="str">
        <f>IF(Sheet1!CQ408&lt;&gt;"", "Supported by sports teams", "")</f>
        <v/>
      </c>
      <c r="AW408" s="45" t="str">
        <f>IF(Sheet1!CR408&lt;&gt;"", "Supported by other groups", "")</f>
        <v/>
      </c>
      <c r="AX408" s="45" t="str">
        <f>IF(Sheet1!CS408&lt;&gt;"", Sheet1!CS408, "")</f>
        <v/>
      </c>
      <c r="AY408" s="45" t="str">
        <f>IF(Sheet1!CT408="Y", "Yes", IF(Sheet1!CT408="N", "No", ""))</f>
        <v/>
      </c>
      <c r="AZ408" s="45" t="str">
        <f>IF(Sheet1!CU408="Y", "Yes", IF(Sheet1!CU408="N", "No", ""))</f>
        <v/>
      </c>
      <c r="BA408" s="45" t="str">
        <f>IF(Sheet1!CV408&lt;&gt;"", "Yes", "")</f>
        <v/>
      </c>
      <c r="BB408" s="45" t="str">
        <f>IF(Sheet1!CW408&lt;&gt;"", "Yes", "")</f>
        <v/>
      </c>
      <c r="BC408" s="45" t="str">
        <f>IF(Sheet1!CX408&lt;&gt;"", "Yes", "")</f>
        <v/>
      </c>
      <c r="BD408" s="45" t="str">
        <f>IF(Sheet1!CY408&lt;&gt;"", "Yes", "")</f>
        <v/>
      </c>
      <c r="BE408" s="45" t="str">
        <f>IF(Sheet1!CZ408="N", "Didn't see one", IF(Sheet1!CZ408="Y", IF(Sheet1!DA408="Y", "It helped", IF(Sheet1!DA408="N", "It didn't help", "")), ""))</f>
        <v/>
      </c>
      <c r="BF408" s="45" t="str">
        <f>IF(Sheet1!DB408&lt;&gt;"", Sheet1!DB408, "")</f>
        <v/>
      </c>
      <c r="BG408" s="45" t="str">
        <f>IF(Sheet1!DC408="Y", "Yes", IF(Sheet1!DC408="N", "No", ""))</f>
        <v/>
      </c>
      <c r="BH408" s="45" t="str">
        <f>IF(Sheet1!DD408="Y", "Yes", IF(Sheet1!DD408="N", "No", ""))</f>
        <v/>
      </c>
      <c r="BI408" s="45" t="str">
        <f>IF(Sheet1!DE408&lt;&gt;"", "Before", IF(Sheet1!DF408&lt;&gt;"", "After", IF(Sheet1!DG408&lt;&gt;"", "Never in a gang","")))</f>
        <v/>
      </c>
      <c r="BJ408" s="45" t="str">
        <f>IF(Sheet1!DG408&lt;&gt;"", "", IF(Sheet1!DH408&lt;&gt;"", Sheet1!DH408, ""))</f>
        <v/>
      </c>
      <c r="BK408" s="45" t="str">
        <f>IF(Sheet1!DI408="Y", "Yes", IF(Sheet1!DI408="N", "No", ""))</f>
        <v/>
      </c>
      <c r="BL408" s="45" t="str">
        <f>IF(Sheet1!DI408="Y", IF(Sheet1!DJ408&lt;&gt;"", Sheet1!DJ408, ""), "")</f>
        <v/>
      </c>
      <c r="BM408" s="45" t="str">
        <f>IF(Sheet1!DL408&lt;&gt;"", Sheet1!DL408, "")</f>
        <v/>
      </c>
      <c r="BN408" s="45" t="str">
        <f>IF(Sheet1!DM408="Y", "Yes", IF(Sheet1!DM408="N", "No", ""))</f>
        <v/>
      </c>
    </row>
    <row r="409" spans="2:66">
      <c r="B409" s="32" t="str">
        <f>IF(Sheet1!B409="M","Male", IF(Sheet1!B409="F","Female",""))</f>
        <v/>
      </c>
      <c r="C409" s="32" t="str">
        <f>IF(Sheet1!C409&lt;&gt;"","&lt;20",IF(Sheet1!D409&lt;&gt;"","21-30",IF(Sheet1!E409&lt;&gt;"","31-40",(IF(Sheet1!F409&lt;&gt;"","41-50",IF(Sheet1!G409&lt;&gt;"","50+",""))))))</f>
        <v/>
      </c>
      <c r="D409" s="32" t="str">
        <f>IF(Sheet1!H409&lt;&gt;"","Latino",IF(Sheet1!I409&lt;&gt;"", "White", IF(Sheet1!J409&lt;&gt;"", "Asian", IF(Sheet1!K409&lt;&gt;"", "African-American",IF(Sheet1!L409&lt;&gt;"", "Other","")))))</f>
        <v/>
      </c>
      <c r="E409" s="32" t="str">
        <f>IF(Sheet1!M409="N","No",IF(Sheet1!M409="Y","Yes",""))</f>
        <v/>
      </c>
      <c r="F409" s="32" t="str">
        <f>IF(Sheet1!N409&lt;&gt;"","Primary",IF(Sheet1!O409&lt;&gt;"","Middle",IF(Sheet1!P409&lt;&gt;"","Some HS",IF(Sheet1!Q409&lt;&gt;"","HS Diploma",IF(Sheet1!R409&lt;&gt;"","Some College",IF(Sheet1!S409&lt;&gt;"","College Diploma",""))))))</f>
        <v/>
      </c>
      <c r="G409" s="32" t="str">
        <f>IF(Sheet1!U409&lt;&gt;"", "&lt;5", IF(Sheet1!V409&lt;&gt;"", "5-19", IF(Sheet1!W409&lt;&gt;"", "20-40", IF(Sheet1!X409&lt;&gt;"", "&gt;40",""))))</f>
        <v/>
      </c>
      <c r="H409" s="32" t="str">
        <f>IF(Sheet1!Y409&lt;&gt;"", "Parents", IF(Sheet1!Z409&lt;&gt;"", "Illegal Activity", IF(Sheet1!AA409&lt;&gt;"", "Gov't Support", IF(Sheet1!AB409&lt;&gt;"", "Other",""))))</f>
        <v/>
      </c>
      <c r="I409" s="32" t="str">
        <f>IF(Sheet1!AC409="Y", "Yes", IF(Sheet1!AC409="N", "No", ""))</f>
        <v/>
      </c>
      <c r="J409" s="32" t="str">
        <f>IF(Sheet1!AD409="N", "0", IF(Sheet1!AE409&lt;&gt;"", "1", IF(Sheet1!AF409&lt;&gt;"", "2-3", IF(Sheet1!AG409&lt;&gt;"", "4-6", IF(Sheet1!AH409&lt;&gt;"", "7+","")))))</f>
        <v/>
      </c>
      <c r="K409" s="32" t="str">
        <f>IF(Sheet1!AI409&lt;&gt;"", "English", IF(Sheet1!AJ409&lt;&gt;"", "Spanish", IF(Sheet1!AK409&lt;&gt;"", "Other","")))</f>
        <v/>
      </c>
      <c r="L409" s="32" t="str">
        <f>IF(Sheet1!AL409&lt;&gt;"","&lt;$20,000",IF(Sheet1!AM409&lt;&gt;"","$20-49K",IF(Sheet1!AN409&lt;&gt;"","$50-100K",IF(Sheet1!AO409&lt;&gt;"","&gt;$100K",""))))</f>
        <v/>
      </c>
      <c r="M409" s="32" t="str">
        <f>IF(Sheet1!AP409="Y", "Yes", IF(Sheet1!AP409="N", "No",""))</f>
        <v/>
      </c>
      <c r="N409" s="51" t="str">
        <f>IF(Sheet1!AQ409="Y", "Yes", IF(Sheet1!AQ409="N", "No",""))</f>
        <v/>
      </c>
      <c r="O409" s="45" t="str">
        <f>IF(Sheet1!AR409="N", 0, IF(Sheet1!AS409&lt;&gt;"", Sheet1!AS409, ""))</f>
        <v/>
      </c>
      <c r="P409" s="45" t="str">
        <f>IF(Sheet1!AT409&lt;&gt;"", "Never", IF(Sheet1!AU409&lt;&gt;"", "Sometimes", IF(Sheet1!AV409&lt;&gt;"", "Often", IF(Sheet1!AW409&lt;&gt;"", "Always",""))))</f>
        <v/>
      </c>
      <c r="Q409" s="45" t="str">
        <f>IF(Sheet1!AX409="Y", "Yes", IF(Sheet1!AX409="N", "No",""))</f>
        <v/>
      </c>
      <c r="R409" s="45" t="str">
        <f>IF(Sheet1!AY409="Y", IF(Sheet1!AZ409&lt;&gt;"", Sheet1!AZ409-Sheet1!DK409+Sheet1!DL409, ""),"")</f>
        <v/>
      </c>
      <c r="S409" s="45" t="str">
        <f>IF(Sheet1!BA409="Y", IF(Sheet1!BB409&lt;&gt;"", Sheet1!BB409-Sheet1!DK409+Sheet1!DL409, ""),"")</f>
        <v/>
      </c>
      <c r="T409" s="45" t="str">
        <f>IF(Sheet1!BC409="Y", IF(Sheet1!BD409&lt;&gt;"", Sheet1!BD409-Sheet1!DK409+Sheet1!DL409, ""),"")</f>
        <v/>
      </c>
      <c r="U409" s="45" t="str">
        <f>IF(Sheet1!BE409="Y", IF(Sheet1!BF409&lt;&gt;"", Sheet1!BF409-Sheet1!DK409+Sheet1!DL409, ""),"")</f>
        <v/>
      </c>
      <c r="V409" s="45" t="str">
        <f>IF(Sheet1!BG409&lt;&gt;"", Sheet1!BG409,"")</f>
        <v/>
      </c>
      <c r="W409" s="45" t="str">
        <f>IF(Sheet1!BH409&lt;&gt;"", Sheet1!BH409,"")</f>
        <v/>
      </c>
      <c r="X409" s="45" t="str">
        <f>IF(Sheet1!BI409&lt;&gt;"", Sheet1!BI409,"")</f>
        <v/>
      </c>
      <c r="Y409" s="45" t="str">
        <f>IF(Sheet1!BJ409="N", 0, IF(Sheet1!BK409&lt;&gt;"", Sheet1!BK409,""))</f>
        <v/>
      </c>
      <c r="Z409" s="45" t="str">
        <f>IF(Sheet1!BK409="N", 0, IF(Sheet1!BL409&lt;&gt;"", Sheet1!BL409,""))</f>
        <v/>
      </c>
      <c r="AA409" s="45" t="str">
        <f>IF(Sheet1!BN409&lt;&gt;"", Sheet1!BN409, "")</f>
        <v/>
      </c>
      <c r="AB409" s="45" t="str">
        <f>IF(Sheet1!BO409="Y", "Yes", IF(Sheet1!BO409="N", "No", IF(Sheet1!BO409="NA", "NA","")))</f>
        <v/>
      </c>
      <c r="AC409" s="45" t="str">
        <f>IF(Sheet1!BO409="N", "No", IF(Sheet1!BO409="NA", "No kids", IF(Sheet1!BP409="Y", "Enough", IF(Sheet1!BP409="N", "Not enough", ""))))</f>
        <v/>
      </c>
      <c r="AD409" s="45" t="str">
        <f>IF(Sheet1!BQ409="Y", "Yes", IF(Sheet1!BQ409="N", "No",""))</f>
        <v/>
      </c>
      <c r="AE409" s="45" t="str">
        <f>IF(Sheet1!BR409&lt;&gt;"", Sheet1!BR409, "")</f>
        <v/>
      </c>
      <c r="AF409" s="45" t="str">
        <f>IF(Sheet1!BS409&lt;&gt;"", "Yes", IF(Sheet1!BT409&lt;&gt;"", "No", IF(Sheet1!BU409&lt;&gt;"", "No surviving parent", IF(Sheet1!BV409&lt;&gt;"", "Don't know",""))))</f>
        <v/>
      </c>
      <c r="AG409" s="45" t="str">
        <f>IF(Sheet1!BW409&lt;&gt;"", "Yes", IF(Sheet1!BX409&lt;&gt;"", "No", IF(Sheet1!BY409&lt;&gt;"", "No surviving parent", IF(Sheet1!BZ409&lt;&gt;"", "Don't know",""))))</f>
        <v/>
      </c>
      <c r="AH409" s="45" t="str">
        <f>IF(Sheet1!CA409&lt;&gt;"", "Yes","")</f>
        <v/>
      </c>
      <c r="AI409" s="45" t="str">
        <f>IF(Sheet1!CB409&lt;&gt;"", "Yes","")</f>
        <v/>
      </c>
      <c r="AJ409" s="45" t="str">
        <f>IF(Sheet1!CC409&lt;&gt;"", "Yes","")</f>
        <v/>
      </c>
      <c r="AK409" s="45" t="str">
        <f>IF(Sheet1!CD409&lt;&gt;"", "Yes","")</f>
        <v/>
      </c>
      <c r="AL409" s="45" t="str">
        <f>IF(Sheet1!CE409&lt;&gt;"", "Yes","")</f>
        <v/>
      </c>
      <c r="AM409" s="45" t="str">
        <f>IF(Sheet1!CF409&lt;&gt;"", Sheet1!CF409, "")</f>
        <v/>
      </c>
      <c r="AN409" s="45" t="str">
        <f>IF(Sheet1!CG409="Y", "Yes", IF(Sheet1!CG409="N", "No",""))</f>
        <v/>
      </c>
      <c r="AO409" s="45" t="str">
        <f>IF(Sheet1!CH409&lt;&gt;"", Sheet1!CH409, "")</f>
        <v/>
      </c>
      <c r="AP409" s="45" t="str">
        <f>IF(Sheet1!CI409&lt;&gt;"", "No family support", IF(Sheet1!CJ409&lt;&gt;"", "A little family support", IF(Sheet1!CK409&lt;&gt;"", "A lot of family support","")))</f>
        <v/>
      </c>
      <c r="AQ409" s="45" t="str">
        <f>IF(Sheet1!CL409&lt;&gt;"", Sheet1!CL409, "")</f>
        <v/>
      </c>
      <c r="AR409" s="45" t="str">
        <f>IF(Sheet1!CM409="Y", "Yes", IF(Sheet1!CM409="N", "No",""))</f>
        <v/>
      </c>
      <c r="AS409" s="45" t="str">
        <f>IF(Sheet1!CN409&lt;&gt;"", "Boys and Girls Club was supportive", "")</f>
        <v/>
      </c>
      <c r="AT409" s="45" t="str">
        <f>IF(Sheet1!CO409&lt;&gt;"", "Supported by Reach program", "")</f>
        <v/>
      </c>
      <c r="AU409" s="45" t="str">
        <f>IF(Sheet1!CP409&lt;&gt;"", "Supported by Girls Inc", "")</f>
        <v/>
      </c>
      <c r="AV409" s="45" t="str">
        <f>IF(Sheet1!CQ409&lt;&gt;"", "Supported by sports teams", "")</f>
        <v/>
      </c>
      <c r="AW409" s="45" t="str">
        <f>IF(Sheet1!CR409&lt;&gt;"", "Supported by other groups", "")</f>
        <v/>
      </c>
      <c r="AX409" s="45" t="str">
        <f>IF(Sheet1!CS409&lt;&gt;"", Sheet1!CS409, "")</f>
        <v/>
      </c>
      <c r="AY409" s="45" t="str">
        <f>IF(Sheet1!CT409="Y", "Yes", IF(Sheet1!CT409="N", "No", ""))</f>
        <v/>
      </c>
      <c r="AZ409" s="45" t="str">
        <f>IF(Sheet1!CU409="Y", "Yes", IF(Sheet1!CU409="N", "No", ""))</f>
        <v/>
      </c>
      <c r="BA409" s="45" t="str">
        <f>IF(Sheet1!CV409&lt;&gt;"", "Yes", "")</f>
        <v/>
      </c>
      <c r="BB409" s="45" t="str">
        <f>IF(Sheet1!CW409&lt;&gt;"", "Yes", "")</f>
        <v/>
      </c>
      <c r="BC409" s="45" t="str">
        <f>IF(Sheet1!CX409&lt;&gt;"", "Yes", "")</f>
        <v/>
      </c>
      <c r="BD409" s="45" t="str">
        <f>IF(Sheet1!CY409&lt;&gt;"", "Yes", "")</f>
        <v/>
      </c>
      <c r="BE409" s="45" t="str">
        <f>IF(Sheet1!CZ409="N", "Didn't see one", IF(Sheet1!CZ409="Y", IF(Sheet1!DA409="Y", "It helped", IF(Sheet1!DA409="N", "It didn't help", "")), ""))</f>
        <v/>
      </c>
      <c r="BF409" s="45" t="str">
        <f>IF(Sheet1!DB409&lt;&gt;"", Sheet1!DB409, "")</f>
        <v/>
      </c>
      <c r="BG409" s="45" t="str">
        <f>IF(Sheet1!DC409="Y", "Yes", IF(Sheet1!DC409="N", "No", ""))</f>
        <v/>
      </c>
      <c r="BH409" s="45" t="str">
        <f>IF(Sheet1!DD409="Y", "Yes", IF(Sheet1!DD409="N", "No", ""))</f>
        <v/>
      </c>
      <c r="BI409" s="45" t="str">
        <f>IF(Sheet1!DE409&lt;&gt;"", "Before", IF(Sheet1!DF409&lt;&gt;"", "After", IF(Sheet1!DG409&lt;&gt;"", "Never in a gang","")))</f>
        <v/>
      </c>
      <c r="BJ409" s="45" t="str">
        <f>IF(Sheet1!DG409&lt;&gt;"", "", IF(Sheet1!DH409&lt;&gt;"", Sheet1!DH409, ""))</f>
        <v/>
      </c>
      <c r="BK409" s="45" t="str">
        <f>IF(Sheet1!DI409="Y", "Yes", IF(Sheet1!DI409="N", "No", ""))</f>
        <v/>
      </c>
      <c r="BL409" s="45" t="str">
        <f>IF(Sheet1!DI409="Y", IF(Sheet1!DJ409&lt;&gt;"", Sheet1!DJ409, ""), "")</f>
        <v/>
      </c>
      <c r="BM409" s="45" t="str">
        <f>IF(Sheet1!DL409&lt;&gt;"", Sheet1!DL409, "")</f>
        <v/>
      </c>
      <c r="BN409" s="45" t="str">
        <f>IF(Sheet1!DM409="Y", "Yes", IF(Sheet1!DM409="N", "No", ""))</f>
        <v/>
      </c>
    </row>
    <row r="410" spans="2:66">
      <c r="B410" s="32" t="str">
        <f>IF(Sheet1!B410="M","Male", IF(Sheet1!B410="F","Female",""))</f>
        <v/>
      </c>
      <c r="C410" s="32" t="str">
        <f>IF(Sheet1!C410&lt;&gt;"","&lt;20",IF(Sheet1!D410&lt;&gt;"","21-30",IF(Sheet1!E410&lt;&gt;"","31-40",(IF(Sheet1!F410&lt;&gt;"","41-50",IF(Sheet1!G410&lt;&gt;"","50+",""))))))</f>
        <v/>
      </c>
      <c r="D410" s="32" t="str">
        <f>IF(Sheet1!H410&lt;&gt;"","Latino",IF(Sheet1!I410&lt;&gt;"", "White", IF(Sheet1!J410&lt;&gt;"", "Asian", IF(Sheet1!K410&lt;&gt;"", "African-American",IF(Sheet1!L410&lt;&gt;"", "Other","")))))</f>
        <v/>
      </c>
      <c r="E410" s="32" t="str">
        <f>IF(Sheet1!M410="N","No",IF(Sheet1!M410="Y","Yes",""))</f>
        <v/>
      </c>
      <c r="F410" s="32" t="str">
        <f>IF(Sheet1!N410&lt;&gt;"","Primary",IF(Sheet1!O410&lt;&gt;"","Middle",IF(Sheet1!P410&lt;&gt;"","Some HS",IF(Sheet1!Q410&lt;&gt;"","HS Diploma",IF(Sheet1!R410&lt;&gt;"","Some College",IF(Sheet1!S410&lt;&gt;"","College Diploma",""))))))</f>
        <v/>
      </c>
      <c r="G410" s="32" t="str">
        <f>IF(Sheet1!U410&lt;&gt;"", "&lt;5", IF(Sheet1!V410&lt;&gt;"", "5-19", IF(Sheet1!W410&lt;&gt;"", "20-40", IF(Sheet1!X410&lt;&gt;"", "&gt;40",""))))</f>
        <v/>
      </c>
      <c r="H410" s="32" t="str">
        <f>IF(Sheet1!Y410&lt;&gt;"", "Parents", IF(Sheet1!Z410&lt;&gt;"", "Illegal Activity", IF(Sheet1!AA410&lt;&gt;"", "Gov't Support", IF(Sheet1!AB410&lt;&gt;"", "Other",""))))</f>
        <v/>
      </c>
      <c r="I410" s="32" t="str">
        <f>IF(Sheet1!AC410="Y", "Yes", IF(Sheet1!AC410="N", "No", ""))</f>
        <v/>
      </c>
      <c r="J410" s="32" t="str">
        <f>IF(Sheet1!AD410="N", "0", IF(Sheet1!AE410&lt;&gt;"", "1", IF(Sheet1!AF410&lt;&gt;"", "2-3", IF(Sheet1!AG410&lt;&gt;"", "4-6", IF(Sheet1!AH410&lt;&gt;"", "7+","")))))</f>
        <v/>
      </c>
      <c r="K410" s="32" t="str">
        <f>IF(Sheet1!AI410&lt;&gt;"", "English", IF(Sheet1!AJ410&lt;&gt;"", "Spanish", IF(Sheet1!AK410&lt;&gt;"", "Other","")))</f>
        <v/>
      </c>
      <c r="L410" s="32" t="str">
        <f>IF(Sheet1!AL410&lt;&gt;"","&lt;$20,000",IF(Sheet1!AM410&lt;&gt;"","$20-49K",IF(Sheet1!AN410&lt;&gt;"","$50-100K",IF(Sheet1!AO410&lt;&gt;"","&gt;$100K",""))))</f>
        <v/>
      </c>
      <c r="M410" s="32" t="str">
        <f>IF(Sheet1!AP410="Y", "Yes", IF(Sheet1!AP410="N", "No",""))</f>
        <v/>
      </c>
      <c r="N410" s="51" t="str">
        <f>IF(Sheet1!AQ410="Y", "Yes", IF(Sheet1!AQ410="N", "No",""))</f>
        <v/>
      </c>
      <c r="O410" s="45" t="str">
        <f>IF(Sheet1!AR410="N", 0, IF(Sheet1!AS410&lt;&gt;"", Sheet1!AS410, ""))</f>
        <v/>
      </c>
      <c r="P410" s="45" t="str">
        <f>IF(Sheet1!AT410&lt;&gt;"", "Never", IF(Sheet1!AU410&lt;&gt;"", "Sometimes", IF(Sheet1!AV410&lt;&gt;"", "Often", IF(Sheet1!AW410&lt;&gt;"", "Always",""))))</f>
        <v/>
      </c>
      <c r="Q410" s="45" t="str">
        <f>IF(Sheet1!AX410="Y", "Yes", IF(Sheet1!AX410="N", "No",""))</f>
        <v/>
      </c>
      <c r="R410" s="45" t="str">
        <f>IF(Sheet1!AY410="Y", IF(Sheet1!AZ410&lt;&gt;"", Sheet1!AZ410-Sheet1!DK410+Sheet1!DL410, ""),"")</f>
        <v/>
      </c>
      <c r="S410" s="45" t="str">
        <f>IF(Sheet1!BA410="Y", IF(Sheet1!BB410&lt;&gt;"", Sheet1!BB410-Sheet1!DK410+Sheet1!DL410, ""),"")</f>
        <v/>
      </c>
      <c r="T410" s="45" t="str">
        <f>IF(Sheet1!BC410="Y", IF(Sheet1!BD410&lt;&gt;"", Sheet1!BD410-Sheet1!DK410+Sheet1!DL410, ""),"")</f>
        <v/>
      </c>
      <c r="U410" s="45" t="str">
        <f>IF(Sheet1!BE410="Y", IF(Sheet1!BF410&lt;&gt;"", Sheet1!BF410-Sheet1!DK410+Sheet1!DL410, ""),"")</f>
        <v/>
      </c>
      <c r="V410" s="45" t="str">
        <f>IF(Sheet1!BG410&lt;&gt;"", Sheet1!BG410,"")</f>
        <v/>
      </c>
      <c r="W410" s="45" t="str">
        <f>IF(Sheet1!BH410&lt;&gt;"", Sheet1!BH410,"")</f>
        <v/>
      </c>
      <c r="X410" s="45" t="str">
        <f>IF(Sheet1!BI410&lt;&gt;"", Sheet1!BI410,"")</f>
        <v/>
      </c>
      <c r="Y410" s="45" t="str">
        <f>IF(Sheet1!BJ410="N", 0, IF(Sheet1!BK410&lt;&gt;"", Sheet1!BK410,""))</f>
        <v/>
      </c>
      <c r="Z410" s="45" t="str">
        <f>IF(Sheet1!BK410="N", 0, IF(Sheet1!BL410&lt;&gt;"", Sheet1!BL410,""))</f>
        <v/>
      </c>
      <c r="AA410" s="45" t="str">
        <f>IF(Sheet1!BN410&lt;&gt;"", Sheet1!BN410, "")</f>
        <v/>
      </c>
      <c r="AB410" s="45" t="str">
        <f>IF(Sheet1!BO410="Y", "Yes", IF(Sheet1!BO410="N", "No", IF(Sheet1!BO410="NA", "NA","")))</f>
        <v/>
      </c>
      <c r="AC410" s="45" t="str">
        <f>IF(Sheet1!BO410="N", "No", IF(Sheet1!BO410="NA", "No kids", IF(Sheet1!BP410="Y", "Enough", IF(Sheet1!BP410="N", "Not enough", ""))))</f>
        <v/>
      </c>
      <c r="AD410" s="45" t="str">
        <f>IF(Sheet1!BQ410="Y", "Yes", IF(Sheet1!BQ410="N", "No",""))</f>
        <v/>
      </c>
      <c r="AE410" s="45" t="str">
        <f>IF(Sheet1!BR410&lt;&gt;"", Sheet1!BR410, "")</f>
        <v/>
      </c>
      <c r="AF410" s="45" t="str">
        <f>IF(Sheet1!BS410&lt;&gt;"", "Yes", IF(Sheet1!BT410&lt;&gt;"", "No", IF(Sheet1!BU410&lt;&gt;"", "No surviving parent", IF(Sheet1!BV410&lt;&gt;"", "Don't know",""))))</f>
        <v/>
      </c>
      <c r="AG410" s="45" t="str">
        <f>IF(Sheet1!BW410&lt;&gt;"", "Yes", IF(Sheet1!BX410&lt;&gt;"", "No", IF(Sheet1!BY410&lt;&gt;"", "No surviving parent", IF(Sheet1!BZ410&lt;&gt;"", "Don't know",""))))</f>
        <v/>
      </c>
      <c r="AH410" s="45" t="str">
        <f>IF(Sheet1!CA410&lt;&gt;"", "Yes","")</f>
        <v/>
      </c>
      <c r="AI410" s="45" t="str">
        <f>IF(Sheet1!CB410&lt;&gt;"", "Yes","")</f>
        <v/>
      </c>
      <c r="AJ410" s="45" t="str">
        <f>IF(Sheet1!CC410&lt;&gt;"", "Yes","")</f>
        <v/>
      </c>
      <c r="AK410" s="45" t="str">
        <f>IF(Sheet1!CD410&lt;&gt;"", "Yes","")</f>
        <v/>
      </c>
      <c r="AL410" s="45" t="str">
        <f>IF(Sheet1!CE410&lt;&gt;"", "Yes","")</f>
        <v/>
      </c>
      <c r="AM410" s="45" t="str">
        <f>IF(Sheet1!CF410&lt;&gt;"", Sheet1!CF410, "")</f>
        <v/>
      </c>
      <c r="AN410" s="45" t="str">
        <f>IF(Sheet1!CG410="Y", "Yes", IF(Sheet1!CG410="N", "No",""))</f>
        <v/>
      </c>
      <c r="AO410" s="45" t="str">
        <f>IF(Sheet1!CH410&lt;&gt;"", Sheet1!CH410, "")</f>
        <v/>
      </c>
      <c r="AP410" s="45" t="str">
        <f>IF(Sheet1!CI410&lt;&gt;"", "No family support", IF(Sheet1!CJ410&lt;&gt;"", "A little family support", IF(Sheet1!CK410&lt;&gt;"", "A lot of family support","")))</f>
        <v/>
      </c>
      <c r="AQ410" s="45" t="str">
        <f>IF(Sheet1!CL410&lt;&gt;"", Sheet1!CL410, "")</f>
        <v/>
      </c>
      <c r="AR410" s="45" t="str">
        <f>IF(Sheet1!CM410="Y", "Yes", IF(Sheet1!CM410="N", "No",""))</f>
        <v/>
      </c>
      <c r="AS410" s="45" t="str">
        <f>IF(Sheet1!CN410&lt;&gt;"", "Boys and Girls Club was supportive", "")</f>
        <v/>
      </c>
      <c r="AT410" s="45" t="str">
        <f>IF(Sheet1!CO410&lt;&gt;"", "Supported by Reach program", "")</f>
        <v/>
      </c>
      <c r="AU410" s="45" t="str">
        <f>IF(Sheet1!CP410&lt;&gt;"", "Supported by Girls Inc", "")</f>
        <v/>
      </c>
      <c r="AV410" s="45" t="str">
        <f>IF(Sheet1!CQ410&lt;&gt;"", "Supported by sports teams", "")</f>
        <v/>
      </c>
      <c r="AW410" s="45" t="str">
        <f>IF(Sheet1!CR410&lt;&gt;"", "Supported by other groups", "")</f>
        <v/>
      </c>
      <c r="AX410" s="45" t="str">
        <f>IF(Sheet1!CS410&lt;&gt;"", Sheet1!CS410, "")</f>
        <v/>
      </c>
      <c r="AY410" s="45" t="str">
        <f>IF(Sheet1!CT410="Y", "Yes", IF(Sheet1!CT410="N", "No", ""))</f>
        <v/>
      </c>
      <c r="AZ410" s="45" t="str">
        <f>IF(Sheet1!CU410="Y", "Yes", IF(Sheet1!CU410="N", "No", ""))</f>
        <v/>
      </c>
      <c r="BA410" s="45" t="str">
        <f>IF(Sheet1!CV410&lt;&gt;"", "Yes", "")</f>
        <v/>
      </c>
      <c r="BB410" s="45" t="str">
        <f>IF(Sheet1!CW410&lt;&gt;"", "Yes", "")</f>
        <v/>
      </c>
      <c r="BC410" s="45" t="str">
        <f>IF(Sheet1!CX410&lt;&gt;"", "Yes", "")</f>
        <v/>
      </c>
      <c r="BD410" s="45" t="str">
        <f>IF(Sheet1!CY410&lt;&gt;"", "Yes", "")</f>
        <v/>
      </c>
      <c r="BE410" s="45" t="str">
        <f>IF(Sheet1!CZ410="N", "Didn't see one", IF(Sheet1!CZ410="Y", IF(Sheet1!DA410="Y", "It helped", IF(Sheet1!DA410="N", "It didn't help", "")), ""))</f>
        <v/>
      </c>
      <c r="BF410" s="45" t="str">
        <f>IF(Sheet1!DB410&lt;&gt;"", Sheet1!DB410, "")</f>
        <v/>
      </c>
      <c r="BG410" s="45" t="str">
        <f>IF(Sheet1!DC410="Y", "Yes", IF(Sheet1!DC410="N", "No", ""))</f>
        <v/>
      </c>
      <c r="BH410" s="45" t="str">
        <f>IF(Sheet1!DD410="Y", "Yes", IF(Sheet1!DD410="N", "No", ""))</f>
        <v/>
      </c>
      <c r="BI410" s="45" t="str">
        <f>IF(Sheet1!DE410&lt;&gt;"", "Before", IF(Sheet1!DF410&lt;&gt;"", "After", IF(Sheet1!DG410&lt;&gt;"", "Never in a gang","")))</f>
        <v/>
      </c>
      <c r="BJ410" s="45" t="str">
        <f>IF(Sheet1!DG410&lt;&gt;"", "", IF(Sheet1!DH410&lt;&gt;"", Sheet1!DH410, ""))</f>
        <v/>
      </c>
      <c r="BK410" s="45" t="str">
        <f>IF(Sheet1!DI410="Y", "Yes", IF(Sheet1!DI410="N", "No", ""))</f>
        <v/>
      </c>
      <c r="BL410" s="45" t="str">
        <f>IF(Sheet1!DI410="Y", IF(Sheet1!DJ410&lt;&gt;"", Sheet1!DJ410, ""), "")</f>
        <v/>
      </c>
      <c r="BM410" s="45" t="str">
        <f>IF(Sheet1!DL410&lt;&gt;"", Sheet1!DL410, "")</f>
        <v/>
      </c>
      <c r="BN410" s="45" t="str">
        <f>IF(Sheet1!DM410="Y", "Yes", IF(Sheet1!DM410="N", "No", ""))</f>
        <v/>
      </c>
    </row>
    <row r="411" spans="2:66">
      <c r="B411" s="32" t="str">
        <f>IF(Sheet1!B411="M","Male", IF(Sheet1!B411="F","Female",""))</f>
        <v/>
      </c>
      <c r="C411" s="32" t="str">
        <f>IF(Sheet1!C411&lt;&gt;"","&lt;20",IF(Sheet1!D411&lt;&gt;"","21-30",IF(Sheet1!E411&lt;&gt;"","31-40",(IF(Sheet1!F411&lt;&gt;"","41-50",IF(Sheet1!G411&lt;&gt;"","50+",""))))))</f>
        <v/>
      </c>
      <c r="D411" s="32" t="str">
        <f>IF(Sheet1!H411&lt;&gt;"","Latino",IF(Sheet1!I411&lt;&gt;"", "White", IF(Sheet1!J411&lt;&gt;"", "Asian", IF(Sheet1!K411&lt;&gt;"", "African-American",IF(Sheet1!L411&lt;&gt;"", "Other","")))))</f>
        <v/>
      </c>
      <c r="E411" s="32" t="str">
        <f>IF(Sheet1!M411="N","No",IF(Sheet1!M411="Y","Yes",""))</f>
        <v/>
      </c>
      <c r="F411" s="32" t="str">
        <f>IF(Sheet1!N411&lt;&gt;"","Primary",IF(Sheet1!O411&lt;&gt;"","Middle",IF(Sheet1!P411&lt;&gt;"","Some HS",IF(Sheet1!Q411&lt;&gt;"","HS Diploma",IF(Sheet1!R411&lt;&gt;"","Some College",IF(Sheet1!S411&lt;&gt;"","College Diploma",""))))))</f>
        <v/>
      </c>
      <c r="G411" s="32" t="str">
        <f>IF(Sheet1!U411&lt;&gt;"", "&lt;5", IF(Sheet1!V411&lt;&gt;"", "5-19", IF(Sheet1!W411&lt;&gt;"", "20-40", IF(Sheet1!X411&lt;&gt;"", "&gt;40",""))))</f>
        <v/>
      </c>
      <c r="H411" s="32" t="str">
        <f>IF(Sheet1!Y411&lt;&gt;"", "Parents", IF(Sheet1!Z411&lt;&gt;"", "Illegal Activity", IF(Sheet1!AA411&lt;&gt;"", "Gov't Support", IF(Sheet1!AB411&lt;&gt;"", "Other",""))))</f>
        <v/>
      </c>
      <c r="I411" s="32" t="str">
        <f>IF(Sheet1!AC411="Y", "Yes", IF(Sheet1!AC411="N", "No", ""))</f>
        <v/>
      </c>
      <c r="J411" s="32" t="str">
        <f>IF(Sheet1!AD411="N", "0", IF(Sheet1!AE411&lt;&gt;"", "1", IF(Sheet1!AF411&lt;&gt;"", "2-3", IF(Sheet1!AG411&lt;&gt;"", "4-6", IF(Sheet1!AH411&lt;&gt;"", "7+","")))))</f>
        <v/>
      </c>
      <c r="K411" s="32" t="str">
        <f>IF(Sheet1!AI411&lt;&gt;"", "English", IF(Sheet1!AJ411&lt;&gt;"", "Spanish", IF(Sheet1!AK411&lt;&gt;"", "Other","")))</f>
        <v/>
      </c>
      <c r="L411" s="32" t="str">
        <f>IF(Sheet1!AL411&lt;&gt;"","&lt;$20,000",IF(Sheet1!AM411&lt;&gt;"","$20-49K",IF(Sheet1!AN411&lt;&gt;"","$50-100K",IF(Sheet1!AO411&lt;&gt;"","&gt;$100K",""))))</f>
        <v/>
      </c>
      <c r="M411" s="32" t="str">
        <f>IF(Sheet1!AP411="Y", "Yes", IF(Sheet1!AP411="N", "No",""))</f>
        <v/>
      </c>
      <c r="N411" s="51" t="str">
        <f>IF(Sheet1!AQ411="Y", "Yes", IF(Sheet1!AQ411="N", "No",""))</f>
        <v/>
      </c>
      <c r="O411" s="45" t="str">
        <f>IF(Sheet1!AR411="N", 0, IF(Sheet1!AS411&lt;&gt;"", Sheet1!AS411, ""))</f>
        <v/>
      </c>
      <c r="P411" s="45" t="str">
        <f>IF(Sheet1!AT411&lt;&gt;"", "Never", IF(Sheet1!AU411&lt;&gt;"", "Sometimes", IF(Sheet1!AV411&lt;&gt;"", "Often", IF(Sheet1!AW411&lt;&gt;"", "Always",""))))</f>
        <v/>
      </c>
      <c r="Q411" s="45" t="str">
        <f>IF(Sheet1!AX411="Y", "Yes", IF(Sheet1!AX411="N", "No",""))</f>
        <v/>
      </c>
      <c r="R411" s="45" t="str">
        <f>IF(Sheet1!AY411="Y", IF(Sheet1!AZ411&lt;&gt;"", Sheet1!AZ411-Sheet1!DK411+Sheet1!DL411, ""),"")</f>
        <v/>
      </c>
      <c r="S411" s="45" t="str">
        <f>IF(Sheet1!BA411="Y", IF(Sheet1!BB411&lt;&gt;"", Sheet1!BB411-Sheet1!DK411+Sheet1!DL411, ""),"")</f>
        <v/>
      </c>
      <c r="T411" s="45" t="str">
        <f>IF(Sheet1!BC411="Y", IF(Sheet1!BD411&lt;&gt;"", Sheet1!BD411-Sheet1!DK411+Sheet1!DL411, ""),"")</f>
        <v/>
      </c>
      <c r="U411" s="45" t="str">
        <f>IF(Sheet1!BE411="Y", IF(Sheet1!BF411&lt;&gt;"", Sheet1!BF411-Sheet1!DK411+Sheet1!DL411, ""),"")</f>
        <v/>
      </c>
      <c r="V411" s="45" t="str">
        <f>IF(Sheet1!BG411&lt;&gt;"", Sheet1!BG411,"")</f>
        <v/>
      </c>
      <c r="W411" s="45" t="str">
        <f>IF(Sheet1!BH411&lt;&gt;"", Sheet1!BH411,"")</f>
        <v/>
      </c>
      <c r="X411" s="45" t="str">
        <f>IF(Sheet1!BI411&lt;&gt;"", Sheet1!BI411,"")</f>
        <v/>
      </c>
      <c r="Y411" s="45" t="str">
        <f>IF(Sheet1!BJ411="N", 0, IF(Sheet1!BK411&lt;&gt;"", Sheet1!BK411,""))</f>
        <v/>
      </c>
      <c r="Z411" s="45" t="str">
        <f>IF(Sheet1!BK411="N", 0, IF(Sheet1!BL411&lt;&gt;"", Sheet1!BL411,""))</f>
        <v/>
      </c>
      <c r="AA411" s="45" t="str">
        <f>IF(Sheet1!BN411&lt;&gt;"", Sheet1!BN411, "")</f>
        <v/>
      </c>
      <c r="AB411" s="45" t="str">
        <f>IF(Sheet1!BO411="Y", "Yes", IF(Sheet1!BO411="N", "No", IF(Sheet1!BO411="NA", "NA","")))</f>
        <v/>
      </c>
      <c r="AC411" s="45" t="str">
        <f>IF(Sheet1!BO411="N", "No", IF(Sheet1!BO411="NA", "No kids", IF(Sheet1!BP411="Y", "Enough", IF(Sheet1!BP411="N", "Not enough", ""))))</f>
        <v/>
      </c>
      <c r="AD411" s="45" t="str">
        <f>IF(Sheet1!BQ411="Y", "Yes", IF(Sheet1!BQ411="N", "No",""))</f>
        <v/>
      </c>
      <c r="AE411" s="45" t="str">
        <f>IF(Sheet1!BR411&lt;&gt;"", Sheet1!BR411, "")</f>
        <v/>
      </c>
      <c r="AF411" s="45" t="str">
        <f>IF(Sheet1!BS411&lt;&gt;"", "Yes", IF(Sheet1!BT411&lt;&gt;"", "No", IF(Sheet1!BU411&lt;&gt;"", "No surviving parent", IF(Sheet1!BV411&lt;&gt;"", "Don't know",""))))</f>
        <v/>
      </c>
      <c r="AG411" s="45" t="str">
        <f>IF(Sheet1!BW411&lt;&gt;"", "Yes", IF(Sheet1!BX411&lt;&gt;"", "No", IF(Sheet1!BY411&lt;&gt;"", "No surviving parent", IF(Sheet1!BZ411&lt;&gt;"", "Don't know",""))))</f>
        <v/>
      </c>
      <c r="AH411" s="45" t="str">
        <f>IF(Sheet1!CA411&lt;&gt;"", "Yes","")</f>
        <v/>
      </c>
      <c r="AI411" s="45" t="str">
        <f>IF(Sheet1!CB411&lt;&gt;"", "Yes","")</f>
        <v/>
      </c>
      <c r="AJ411" s="45" t="str">
        <f>IF(Sheet1!CC411&lt;&gt;"", "Yes","")</f>
        <v/>
      </c>
      <c r="AK411" s="45" t="str">
        <f>IF(Sheet1!CD411&lt;&gt;"", "Yes","")</f>
        <v/>
      </c>
      <c r="AL411" s="45" t="str">
        <f>IF(Sheet1!CE411&lt;&gt;"", "Yes","")</f>
        <v/>
      </c>
      <c r="AM411" s="45" t="str">
        <f>IF(Sheet1!CF411&lt;&gt;"", Sheet1!CF411, "")</f>
        <v/>
      </c>
      <c r="AN411" s="45" t="str">
        <f>IF(Sheet1!CG411="Y", "Yes", IF(Sheet1!CG411="N", "No",""))</f>
        <v/>
      </c>
      <c r="AO411" s="45" t="str">
        <f>IF(Sheet1!CH411&lt;&gt;"", Sheet1!CH411, "")</f>
        <v/>
      </c>
      <c r="AP411" s="45" t="str">
        <f>IF(Sheet1!CI411&lt;&gt;"", "No family support", IF(Sheet1!CJ411&lt;&gt;"", "A little family support", IF(Sheet1!CK411&lt;&gt;"", "A lot of family support","")))</f>
        <v/>
      </c>
      <c r="AQ411" s="45" t="str">
        <f>IF(Sheet1!CL411&lt;&gt;"", Sheet1!CL411, "")</f>
        <v/>
      </c>
      <c r="AR411" s="45" t="str">
        <f>IF(Sheet1!CM411="Y", "Yes", IF(Sheet1!CM411="N", "No",""))</f>
        <v/>
      </c>
      <c r="AS411" s="45" t="str">
        <f>IF(Sheet1!CN411&lt;&gt;"", "Boys and Girls Club was supportive", "")</f>
        <v/>
      </c>
      <c r="AT411" s="45" t="str">
        <f>IF(Sheet1!CO411&lt;&gt;"", "Supported by Reach program", "")</f>
        <v/>
      </c>
      <c r="AU411" s="45" t="str">
        <f>IF(Sheet1!CP411&lt;&gt;"", "Supported by Girls Inc", "")</f>
        <v/>
      </c>
      <c r="AV411" s="45" t="str">
        <f>IF(Sheet1!CQ411&lt;&gt;"", "Supported by sports teams", "")</f>
        <v/>
      </c>
      <c r="AW411" s="45" t="str">
        <f>IF(Sheet1!CR411&lt;&gt;"", "Supported by other groups", "")</f>
        <v/>
      </c>
      <c r="AX411" s="45" t="str">
        <f>IF(Sheet1!CS411&lt;&gt;"", Sheet1!CS411, "")</f>
        <v/>
      </c>
      <c r="AY411" s="45" t="str">
        <f>IF(Sheet1!CT411="Y", "Yes", IF(Sheet1!CT411="N", "No", ""))</f>
        <v/>
      </c>
      <c r="AZ411" s="45" t="str">
        <f>IF(Sheet1!CU411="Y", "Yes", IF(Sheet1!CU411="N", "No", ""))</f>
        <v/>
      </c>
      <c r="BA411" s="45" t="str">
        <f>IF(Sheet1!CV411&lt;&gt;"", "Yes", "")</f>
        <v/>
      </c>
      <c r="BB411" s="45" t="str">
        <f>IF(Sheet1!CW411&lt;&gt;"", "Yes", "")</f>
        <v/>
      </c>
      <c r="BC411" s="45" t="str">
        <f>IF(Sheet1!CX411&lt;&gt;"", "Yes", "")</f>
        <v/>
      </c>
      <c r="BD411" s="45" t="str">
        <f>IF(Sheet1!CY411&lt;&gt;"", "Yes", "")</f>
        <v/>
      </c>
      <c r="BE411" s="45" t="str">
        <f>IF(Sheet1!CZ411="N", "Didn't see one", IF(Sheet1!CZ411="Y", IF(Sheet1!DA411="Y", "It helped", IF(Sheet1!DA411="N", "It didn't help", "")), ""))</f>
        <v/>
      </c>
      <c r="BF411" s="45" t="str">
        <f>IF(Sheet1!DB411&lt;&gt;"", Sheet1!DB411, "")</f>
        <v/>
      </c>
      <c r="BG411" s="45" t="str">
        <f>IF(Sheet1!DC411="Y", "Yes", IF(Sheet1!DC411="N", "No", ""))</f>
        <v/>
      </c>
      <c r="BH411" s="45" t="str">
        <f>IF(Sheet1!DD411="Y", "Yes", IF(Sheet1!DD411="N", "No", ""))</f>
        <v/>
      </c>
      <c r="BI411" s="45" t="str">
        <f>IF(Sheet1!DE411&lt;&gt;"", "Before", IF(Sheet1!DF411&lt;&gt;"", "After", IF(Sheet1!DG411&lt;&gt;"", "Never in a gang","")))</f>
        <v/>
      </c>
      <c r="BJ411" s="45" t="str">
        <f>IF(Sheet1!DG411&lt;&gt;"", "", IF(Sheet1!DH411&lt;&gt;"", Sheet1!DH411, ""))</f>
        <v/>
      </c>
      <c r="BK411" s="45" t="str">
        <f>IF(Sheet1!DI411="Y", "Yes", IF(Sheet1!DI411="N", "No", ""))</f>
        <v/>
      </c>
      <c r="BL411" s="45" t="str">
        <f>IF(Sheet1!DI411="Y", IF(Sheet1!DJ411&lt;&gt;"", Sheet1!DJ411, ""), "")</f>
        <v/>
      </c>
      <c r="BM411" s="45" t="str">
        <f>IF(Sheet1!DL411&lt;&gt;"", Sheet1!DL411, "")</f>
        <v/>
      </c>
      <c r="BN411" s="45" t="str">
        <f>IF(Sheet1!DM411="Y", "Yes", IF(Sheet1!DM411="N", "No", ""))</f>
        <v/>
      </c>
    </row>
    <row r="412" spans="2:66">
      <c r="B412" s="32" t="str">
        <f>IF(Sheet1!B412="M","Male", IF(Sheet1!B412="F","Female",""))</f>
        <v/>
      </c>
      <c r="C412" s="32" t="str">
        <f>IF(Sheet1!C412&lt;&gt;"","&lt;20",IF(Sheet1!D412&lt;&gt;"","21-30",IF(Sheet1!E412&lt;&gt;"","31-40",(IF(Sheet1!F412&lt;&gt;"","41-50",IF(Sheet1!G412&lt;&gt;"","50+",""))))))</f>
        <v/>
      </c>
      <c r="D412" s="32" t="str">
        <f>IF(Sheet1!H412&lt;&gt;"","Latino",IF(Sheet1!I412&lt;&gt;"", "White", IF(Sheet1!J412&lt;&gt;"", "Asian", IF(Sheet1!K412&lt;&gt;"", "African-American",IF(Sheet1!L412&lt;&gt;"", "Other","")))))</f>
        <v/>
      </c>
      <c r="E412" s="32" t="str">
        <f>IF(Sheet1!M412="N","No",IF(Sheet1!M412="Y","Yes",""))</f>
        <v/>
      </c>
      <c r="F412" s="32" t="str">
        <f>IF(Sheet1!N412&lt;&gt;"","Primary",IF(Sheet1!O412&lt;&gt;"","Middle",IF(Sheet1!P412&lt;&gt;"","Some HS",IF(Sheet1!Q412&lt;&gt;"","HS Diploma",IF(Sheet1!R412&lt;&gt;"","Some College",IF(Sheet1!S412&lt;&gt;"","College Diploma",""))))))</f>
        <v/>
      </c>
      <c r="G412" s="32" t="str">
        <f>IF(Sheet1!U412&lt;&gt;"", "&lt;5", IF(Sheet1!V412&lt;&gt;"", "5-19", IF(Sheet1!W412&lt;&gt;"", "20-40", IF(Sheet1!X412&lt;&gt;"", "&gt;40",""))))</f>
        <v/>
      </c>
      <c r="H412" s="32" t="str">
        <f>IF(Sheet1!Y412&lt;&gt;"", "Parents", IF(Sheet1!Z412&lt;&gt;"", "Illegal Activity", IF(Sheet1!AA412&lt;&gt;"", "Gov't Support", IF(Sheet1!AB412&lt;&gt;"", "Other",""))))</f>
        <v/>
      </c>
      <c r="I412" s="32" t="str">
        <f>IF(Sheet1!AC412="Y", "Yes", IF(Sheet1!AC412="N", "No", ""))</f>
        <v/>
      </c>
      <c r="J412" s="32" t="str">
        <f>IF(Sheet1!AD412="N", "0", IF(Sheet1!AE412&lt;&gt;"", "1", IF(Sheet1!AF412&lt;&gt;"", "2-3", IF(Sheet1!AG412&lt;&gt;"", "4-6", IF(Sheet1!AH412&lt;&gt;"", "7+","")))))</f>
        <v/>
      </c>
      <c r="K412" s="32" t="str">
        <f>IF(Sheet1!AI412&lt;&gt;"", "English", IF(Sheet1!AJ412&lt;&gt;"", "Spanish", IF(Sheet1!AK412&lt;&gt;"", "Other","")))</f>
        <v/>
      </c>
      <c r="L412" s="32" t="str">
        <f>IF(Sheet1!AL412&lt;&gt;"","&lt;$20,000",IF(Sheet1!AM412&lt;&gt;"","$20-49K",IF(Sheet1!AN412&lt;&gt;"","$50-100K",IF(Sheet1!AO412&lt;&gt;"","&gt;$100K",""))))</f>
        <v/>
      </c>
      <c r="M412" s="32" t="str">
        <f>IF(Sheet1!AP412="Y", "Yes", IF(Sheet1!AP412="N", "No",""))</f>
        <v/>
      </c>
      <c r="N412" s="51" t="str">
        <f>IF(Sheet1!AQ412="Y", "Yes", IF(Sheet1!AQ412="N", "No",""))</f>
        <v/>
      </c>
      <c r="O412" s="45" t="str">
        <f>IF(Sheet1!AR412="N", 0, IF(Sheet1!AS412&lt;&gt;"", Sheet1!AS412, ""))</f>
        <v/>
      </c>
      <c r="P412" s="45" t="str">
        <f>IF(Sheet1!AT412&lt;&gt;"", "Never", IF(Sheet1!AU412&lt;&gt;"", "Sometimes", IF(Sheet1!AV412&lt;&gt;"", "Often", IF(Sheet1!AW412&lt;&gt;"", "Always",""))))</f>
        <v/>
      </c>
      <c r="Q412" s="45" t="str">
        <f>IF(Sheet1!AX412="Y", "Yes", IF(Sheet1!AX412="N", "No",""))</f>
        <v/>
      </c>
      <c r="R412" s="45" t="str">
        <f>IF(Sheet1!AY412="Y", IF(Sheet1!AZ412&lt;&gt;"", Sheet1!AZ412-Sheet1!DK412+Sheet1!DL412, ""),"")</f>
        <v/>
      </c>
      <c r="S412" s="45" t="str">
        <f>IF(Sheet1!BA412="Y", IF(Sheet1!BB412&lt;&gt;"", Sheet1!BB412-Sheet1!DK412+Sheet1!DL412, ""),"")</f>
        <v/>
      </c>
      <c r="T412" s="45" t="str">
        <f>IF(Sheet1!BC412="Y", IF(Sheet1!BD412&lt;&gt;"", Sheet1!BD412-Sheet1!DK412+Sheet1!DL412, ""),"")</f>
        <v/>
      </c>
      <c r="U412" s="45" t="str">
        <f>IF(Sheet1!BE412="Y", IF(Sheet1!BF412&lt;&gt;"", Sheet1!BF412-Sheet1!DK412+Sheet1!DL412, ""),"")</f>
        <v/>
      </c>
      <c r="V412" s="45" t="str">
        <f>IF(Sheet1!BG412&lt;&gt;"", Sheet1!BG412,"")</f>
        <v/>
      </c>
      <c r="W412" s="45" t="str">
        <f>IF(Sheet1!BH412&lt;&gt;"", Sheet1!BH412,"")</f>
        <v/>
      </c>
      <c r="X412" s="45" t="str">
        <f>IF(Sheet1!BI412&lt;&gt;"", Sheet1!BI412,"")</f>
        <v/>
      </c>
      <c r="Y412" s="45" t="str">
        <f>IF(Sheet1!BJ412="N", 0, IF(Sheet1!BK412&lt;&gt;"", Sheet1!BK412,""))</f>
        <v/>
      </c>
      <c r="Z412" s="45" t="str">
        <f>IF(Sheet1!BK412="N", 0, IF(Sheet1!BL412&lt;&gt;"", Sheet1!BL412,""))</f>
        <v/>
      </c>
      <c r="AA412" s="45" t="str">
        <f>IF(Sheet1!BN412&lt;&gt;"", Sheet1!BN412, "")</f>
        <v/>
      </c>
      <c r="AB412" s="45" t="str">
        <f>IF(Sheet1!BO412="Y", "Yes", IF(Sheet1!BO412="N", "No", IF(Sheet1!BO412="NA", "NA","")))</f>
        <v/>
      </c>
      <c r="AC412" s="45" t="str">
        <f>IF(Sheet1!BO412="N", "No", IF(Sheet1!BO412="NA", "No kids", IF(Sheet1!BP412="Y", "Enough", IF(Sheet1!BP412="N", "Not enough", ""))))</f>
        <v/>
      </c>
      <c r="AD412" s="45" t="str">
        <f>IF(Sheet1!BQ412="Y", "Yes", IF(Sheet1!BQ412="N", "No",""))</f>
        <v/>
      </c>
      <c r="AE412" s="45" t="str">
        <f>IF(Sheet1!BR412&lt;&gt;"", Sheet1!BR412, "")</f>
        <v/>
      </c>
      <c r="AF412" s="45" t="str">
        <f>IF(Sheet1!BS412&lt;&gt;"", "Yes", IF(Sheet1!BT412&lt;&gt;"", "No", IF(Sheet1!BU412&lt;&gt;"", "No surviving parent", IF(Sheet1!BV412&lt;&gt;"", "Don't know",""))))</f>
        <v/>
      </c>
      <c r="AG412" s="45" t="str">
        <f>IF(Sheet1!BW412&lt;&gt;"", "Yes", IF(Sheet1!BX412&lt;&gt;"", "No", IF(Sheet1!BY412&lt;&gt;"", "No surviving parent", IF(Sheet1!BZ412&lt;&gt;"", "Don't know",""))))</f>
        <v/>
      </c>
      <c r="AH412" s="45" t="str">
        <f>IF(Sheet1!CA412&lt;&gt;"", "Yes","")</f>
        <v/>
      </c>
      <c r="AI412" s="45" t="str">
        <f>IF(Sheet1!CB412&lt;&gt;"", "Yes","")</f>
        <v/>
      </c>
      <c r="AJ412" s="45" t="str">
        <f>IF(Sheet1!CC412&lt;&gt;"", "Yes","")</f>
        <v/>
      </c>
      <c r="AK412" s="45" t="str">
        <f>IF(Sheet1!CD412&lt;&gt;"", "Yes","")</f>
        <v/>
      </c>
      <c r="AL412" s="45" t="str">
        <f>IF(Sheet1!CE412&lt;&gt;"", "Yes","")</f>
        <v/>
      </c>
      <c r="AM412" s="45" t="str">
        <f>IF(Sheet1!CF412&lt;&gt;"", Sheet1!CF412, "")</f>
        <v/>
      </c>
      <c r="AN412" s="45" t="str">
        <f>IF(Sheet1!CG412="Y", "Yes", IF(Sheet1!CG412="N", "No",""))</f>
        <v/>
      </c>
      <c r="AO412" s="45" t="str">
        <f>IF(Sheet1!CH412&lt;&gt;"", Sheet1!CH412, "")</f>
        <v/>
      </c>
      <c r="AP412" s="45" t="str">
        <f>IF(Sheet1!CI412&lt;&gt;"", "No family support", IF(Sheet1!CJ412&lt;&gt;"", "A little family support", IF(Sheet1!CK412&lt;&gt;"", "A lot of family support","")))</f>
        <v/>
      </c>
      <c r="AQ412" s="45" t="str">
        <f>IF(Sheet1!CL412&lt;&gt;"", Sheet1!CL412, "")</f>
        <v/>
      </c>
      <c r="AR412" s="45" t="str">
        <f>IF(Sheet1!CM412="Y", "Yes", IF(Sheet1!CM412="N", "No",""))</f>
        <v/>
      </c>
      <c r="AS412" s="45" t="str">
        <f>IF(Sheet1!CN412&lt;&gt;"", "Boys and Girls Club was supportive", "")</f>
        <v/>
      </c>
      <c r="AT412" s="45" t="str">
        <f>IF(Sheet1!CO412&lt;&gt;"", "Supported by Reach program", "")</f>
        <v/>
      </c>
      <c r="AU412" s="45" t="str">
        <f>IF(Sheet1!CP412&lt;&gt;"", "Supported by Girls Inc", "")</f>
        <v/>
      </c>
      <c r="AV412" s="45" t="str">
        <f>IF(Sheet1!CQ412&lt;&gt;"", "Supported by sports teams", "")</f>
        <v/>
      </c>
      <c r="AW412" s="45" t="str">
        <f>IF(Sheet1!CR412&lt;&gt;"", "Supported by other groups", "")</f>
        <v/>
      </c>
      <c r="AX412" s="45" t="str">
        <f>IF(Sheet1!CS412&lt;&gt;"", Sheet1!CS412, "")</f>
        <v/>
      </c>
      <c r="AY412" s="45" t="str">
        <f>IF(Sheet1!CT412="Y", "Yes", IF(Sheet1!CT412="N", "No", ""))</f>
        <v/>
      </c>
      <c r="AZ412" s="45" t="str">
        <f>IF(Sheet1!CU412="Y", "Yes", IF(Sheet1!CU412="N", "No", ""))</f>
        <v/>
      </c>
      <c r="BA412" s="45" t="str">
        <f>IF(Sheet1!CV412&lt;&gt;"", "Yes", "")</f>
        <v/>
      </c>
      <c r="BB412" s="45" t="str">
        <f>IF(Sheet1!CW412&lt;&gt;"", "Yes", "")</f>
        <v/>
      </c>
      <c r="BC412" s="45" t="str">
        <f>IF(Sheet1!CX412&lt;&gt;"", "Yes", "")</f>
        <v/>
      </c>
      <c r="BD412" s="45" t="str">
        <f>IF(Sheet1!CY412&lt;&gt;"", "Yes", "")</f>
        <v/>
      </c>
      <c r="BE412" s="45" t="str">
        <f>IF(Sheet1!CZ412="N", "Didn't see one", IF(Sheet1!CZ412="Y", IF(Sheet1!DA412="Y", "It helped", IF(Sheet1!DA412="N", "It didn't help", "")), ""))</f>
        <v/>
      </c>
      <c r="BF412" s="45" t="str">
        <f>IF(Sheet1!DB412&lt;&gt;"", Sheet1!DB412, "")</f>
        <v/>
      </c>
      <c r="BG412" s="45" t="str">
        <f>IF(Sheet1!DC412="Y", "Yes", IF(Sheet1!DC412="N", "No", ""))</f>
        <v/>
      </c>
      <c r="BH412" s="45" t="str">
        <f>IF(Sheet1!DD412="Y", "Yes", IF(Sheet1!DD412="N", "No", ""))</f>
        <v/>
      </c>
      <c r="BI412" s="45" t="str">
        <f>IF(Sheet1!DE412&lt;&gt;"", "Before", IF(Sheet1!DF412&lt;&gt;"", "After", IF(Sheet1!DG412&lt;&gt;"", "Never in a gang","")))</f>
        <v/>
      </c>
      <c r="BJ412" s="45" t="str">
        <f>IF(Sheet1!DG412&lt;&gt;"", "", IF(Sheet1!DH412&lt;&gt;"", Sheet1!DH412, ""))</f>
        <v/>
      </c>
      <c r="BK412" s="45" t="str">
        <f>IF(Sheet1!DI412="Y", "Yes", IF(Sheet1!DI412="N", "No", ""))</f>
        <v/>
      </c>
      <c r="BL412" s="45" t="str">
        <f>IF(Sheet1!DI412="Y", IF(Sheet1!DJ412&lt;&gt;"", Sheet1!DJ412, ""), "")</f>
        <v/>
      </c>
      <c r="BM412" s="45" t="str">
        <f>IF(Sheet1!DL412&lt;&gt;"", Sheet1!DL412, "")</f>
        <v/>
      </c>
      <c r="BN412" s="45" t="str">
        <f>IF(Sheet1!DM412="Y", "Yes", IF(Sheet1!DM412="N", "No", ""))</f>
        <v/>
      </c>
    </row>
    <row r="413" spans="2:66">
      <c r="B413" s="32" t="str">
        <f>IF(Sheet1!B413="M","Male", IF(Sheet1!B413="F","Female",""))</f>
        <v/>
      </c>
      <c r="C413" s="32" t="str">
        <f>IF(Sheet1!C413&lt;&gt;"","&lt;20",IF(Sheet1!D413&lt;&gt;"","21-30",IF(Sheet1!E413&lt;&gt;"","31-40",(IF(Sheet1!F413&lt;&gt;"","41-50",IF(Sheet1!G413&lt;&gt;"","50+",""))))))</f>
        <v/>
      </c>
      <c r="D413" s="32" t="str">
        <f>IF(Sheet1!H413&lt;&gt;"","Latino",IF(Sheet1!I413&lt;&gt;"", "White", IF(Sheet1!J413&lt;&gt;"", "Asian", IF(Sheet1!K413&lt;&gt;"", "African-American",IF(Sheet1!L413&lt;&gt;"", "Other","")))))</f>
        <v/>
      </c>
      <c r="E413" s="32" t="str">
        <f>IF(Sheet1!M413="N","No",IF(Sheet1!M413="Y","Yes",""))</f>
        <v/>
      </c>
      <c r="F413" s="32" t="str">
        <f>IF(Sheet1!N413&lt;&gt;"","Primary",IF(Sheet1!O413&lt;&gt;"","Middle",IF(Sheet1!P413&lt;&gt;"","Some HS",IF(Sheet1!Q413&lt;&gt;"","HS Diploma",IF(Sheet1!R413&lt;&gt;"","Some College",IF(Sheet1!S413&lt;&gt;"","College Diploma",""))))))</f>
        <v/>
      </c>
      <c r="G413" s="32" t="str">
        <f>IF(Sheet1!U413&lt;&gt;"", "&lt;5", IF(Sheet1!V413&lt;&gt;"", "5-19", IF(Sheet1!W413&lt;&gt;"", "20-40", IF(Sheet1!X413&lt;&gt;"", "&gt;40",""))))</f>
        <v/>
      </c>
      <c r="H413" s="32" t="str">
        <f>IF(Sheet1!Y413&lt;&gt;"", "Parents", IF(Sheet1!Z413&lt;&gt;"", "Illegal Activity", IF(Sheet1!AA413&lt;&gt;"", "Gov't Support", IF(Sheet1!AB413&lt;&gt;"", "Other",""))))</f>
        <v/>
      </c>
      <c r="I413" s="32" t="str">
        <f>IF(Sheet1!AC413="Y", "Yes", IF(Sheet1!AC413="N", "No", ""))</f>
        <v/>
      </c>
      <c r="J413" s="32" t="str">
        <f>IF(Sheet1!AD413="N", "0", IF(Sheet1!AE413&lt;&gt;"", "1", IF(Sheet1!AF413&lt;&gt;"", "2-3", IF(Sheet1!AG413&lt;&gt;"", "4-6", IF(Sheet1!AH413&lt;&gt;"", "7+","")))))</f>
        <v/>
      </c>
      <c r="K413" s="32" t="str">
        <f>IF(Sheet1!AI413&lt;&gt;"", "English", IF(Sheet1!AJ413&lt;&gt;"", "Spanish", IF(Sheet1!AK413&lt;&gt;"", "Other","")))</f>
        <v/>
      </c>
      <c r="L413" s="32" t="str">
        <f>IF(Sheet1!AL413&lt;&gt;"","&lt;$20,000",IF(Sheet1!AM413&lt;&gt;"","$20-49K",IF(Sheet1!AN413&lt;&gt;"","$50-100K",IF(Sheet1!AO413&lt;&gt;"","&gt;$100K",""))))</f>
        <v/>
      </c>
      <c r="M413" s="32" t="str">
        <f>IF(Sheet1!AP413="Y", "Yes", IF(Sheet1!AP413="N", "No",""))</f>
        <v/>
      </c>
      <c r="N413" s="51" t="str">
        <f>IF(Sheet1!AQ413="Y", "Yes", IF(Sheet1!AQ413="N", "No",""))</f>
        <v/>
      </c>
      <c r="O413" s="45" t="str">
        <f>IF(Sheet1!AR413="N", 0, IF(Sheet1!AS413&lt;&gt;"", Sheet1!AS413, ""))</f>
        <v/>
      </c>
      <c r="P413" s="45" t="str">
        <f>IF(Sheet1!AT413&lt;&gt;"", "Never", IF(Sheet1!AU413&lt;&gt;"", "Sometimes", IF(Sheet1!AV413&lt;&gt;"", "Often", IF(Sheet1!AW413&lt;&gt;"", "Always",""))))</f>
        <v/>
      </c>
      <c r="Q413" s="45" t="str">
        <f>IF(Sheet1!AX413="Y", "Yes", IF(Sheet1!AX413="N", "No",""))</f>
        <v/>
      </c>
      <c r="R413" s="45" t="str">
        <f>IF(Sheet1!AY413="Y", IF(Sheet1!AZ413&lt;&gt;"", Sheet1!AZ413-Sheet1!DK413+Sheet1!DL413, ""),"")</f>
        <v/>
      </c>
      <c r="S413" s="45" t="str">
        <f>IF(Sheet1!BA413="Y", IF(Sheet1!BB413&lt;&gt;"", Sheet1!BB413-Sheet1!DK413+Sheet1!DL413, ""),"")</f>
        <v/>
      </c>
      <c r="T413" s="45" t="str">
        <f>IF(Sheet1!BC413="Y", IF(Sheet1!BD413&lt;&gt;"", Sheet1!BD413-Sheet1!DK413+Sheet1!DL413, ""),"")</f>
        <v/>
      </c>
      <c r="U413" s="45" t="str">
        <f>IF(Sheet1!BE413="Y", IF(Sheet1!BF413&lt;&gt;"", Sheet1!BF413-Sheet1!DK413+Sheet1!DL413, ""),"")</f>
        <v/>
      </c>
      <c r="V413" s="45" t="str">
        <f>IF(Sheet1!BG413&lt;&gt;"", Sheet1!BG413,"")</f>
        <v/>
      </c>
      <c r="W413" s="45" t="str">
        <f>IF(Sheet1!BH413&lt;&gt;"", Sheet1!BH413,"")</f>
        <v/>
      </c>
      <c r="X413" s="45" t="str">
        <f>IF(Sheet1!BI413&lt;&gt;"", Sheet1!BI413,"")</f>
        <v/>
      </c>
      <c r="Y413" s="45" t="str">
        <f>IF(Sheet1!BJ413="N", 0, IF(Sheet1!BK413&lt;&gt;"", Sheet1!BK413,""))</f>
        <v/>
      </c>
      <c r="Z413" s="45" t="str">
        <f>IF(Sheet1!BK413="N", 0, IF(Sheet1!BL413&lt;&gt;"", Sheet1!BL413,""))</f>
        <v/>
      </c>
      <c r="AA413" s="45" t="str">
        <f>IF(Sheet1!BN413&lt;&gt;"", Sheet1!BN413, "")</f>
        <v/>
      </c>
      <c r="AB413" s="45" t="str">
        <f>IF(Sheet1!BO413="Y", "Yes", IF(Sheet1!BO413="N", "No", IF(Sheet1!BO413="NA", "NA","")))</f>
        <v/>
      </c>
      <c r="AC413" s="45" t="str">
        <f>IF(Sheet1!BO413="N", "No", IF(Sheet1!BO413="NA", "No kids", IF(Sheet1!BP413="Y", "Enough", IF(Sheet1!BP413="N", "Not enough", ""))))</f>
        <v/>
      </c>
      <c r="AD413" s="45" t="str">
        <f>IF(Sheet1!BQ413="Y", "Yes", IF(Sheet1!BQ413="N", "No",""))</f>
        <v/>
      </c>
      <c r="AE413" s="45" t="str">
        <f>IF(Sheet1!BR413&lt;&gt;"", Sheet1!BR413, "")</f>
        <v/>
      </c>
      <c r="AF413" s="45" t="str">
        <f>IF(Sheet1!BS413&lt;&gt;"", "Yes", IF(Sheet1!BT413&lt;&gt;"", "No", IF(Sheet1!BU413&lt;&gt;"", "No surviving parent", IF(Sheet1!BV413&lt;&gt;"", "Don't know",""))))</f>
        <v/>
      </c>
      <c r="AG413" s="45" t="str">
        <f>IF(Sheet1!BW413&lt;&gt;"", "Yes", IF(Sheet1!BX413&lt;&gt;"", "No", IF(Sheet1!BY413&lt;&gt;"", "No surviving parent", IF(Sheet1!BZ413&lt;&gt;"", "Don't know",""))))</f>
        <v/>
      </c>
      <c r="AH413" s="45" t="str">
        <f>IF(Sheet1!CA413&lt;&gt;"", "Yes","")</f>
        <v/>
      </c>
      <c r="AI413" s="45" t="str">
        <f>IF(Sheet1!CB413&lt;&gt;"", "Yes","")</f>
        <v/>
      </c>
      <c r="AJ413" s="45" t="str">
        <f>IF(Sheet1!CC413&lt;&gt;"", "Yes","")</f>
        <v/>
      </c>
      <c r="AK413" s="45" t="str">
        <f>IF(Sheet1!CD413&lt;&gt;"", "Yes","")</f>
        <v/>
      </c>
      <c r="AL413" s="45" t="str">
        <f>IF(Sheet1!CE413&lt;&gt;"", "Yes","")</f>
        <v/>
      </c>
      <c r="AM413" s="45" t="str">
        <f>IF(Sheet1!CF413&lt;&gt;"", Sheet1!CF413, "")</f>
        <v/>
      </c>
      <c r="AN413" s="45" t="str">
        <f>IF(Sheet1!CG413="Y", "Yes", IF(Sheet1!CG413="N", "No",""))</f>
        <v/>
      </c>
      <c r="AO413" s="45" t="str">
        <f>IF(Sheet1!CH413&lt;&gt;"", Sheet1!CH413, "")</f>
        <v/>
      </c>
      <c r="AP413" s="45" t="str">
        <f>IF(Sheet1!CI413&lt;&gt;"", "No family support", IF(Sheet1!CJ413&lt;&gt;"", "A little family support", IF(Sheet1!CK413&lt;&gt;"", "A lot of family support","")))</f>
        <v/>
      </c>
      <c r="AQ413" s="45" t="str">
        <f>IF(Sheet1!CL413&lt;&gt;"", Sheet1!CL413, "")</f>
        <v/>
      </c>
      <c r="AR413" s="45" t="str">
        <f>IF(Sheet1!CM413="Y", "Yes", IF(Sheet1!CM413="N", "No",""))</f>
        <v/>
      </c>
      <c r="AS413" s="45" t="str">
        <f>IF(Sheet1!CN413&lt;&gt;"", "Boys and Girls Club was supportive", "")</f>
        <v/>
      </c>
      <c r="AT413" s="45" t="str">
        <f>IF(Sheet1!CO413&lt;&gt;"", "Supported by Reach program", "")</f>
        <v/>
      </c>
      <c r="AU413" s="45" t="str">
        <f>IF(Sheet1!CP413&lt;&gt;"", "Supported by Girls Inc", "")</f>
        <v/>
      </c>
      <c r="AV413" s="45" t="str">
        <f>IF(Sheet1!CQ413&lt;&gt;"", "Supported by sports teams", "")</f>
        <v/>
      </c>
      <c r="AW413" s="45" t="str">
        <f>IF(Sheet1!CR413&lt;&gt;"", "Supported by other groups", "")</f>
        <v/>
      </c>
      <c r="AX413" s="45" t="str">
        <f>IF(Sheet1!CS413&lt;&gt;"", Sheet1!CS413, "")</f>
        <v/>
      </c>
      <c r="AY413" s="45" t="str">
        <f>IF(Sheet1!CT413="Y", "Yes", IF(Sheet1!CT413="N", "No", ""))</f>
        <v/>
      </c>
      <c r="AZ413" s="45" t="str">
        <f>IF(Sheet1!CU413="Y", "Yes", IF(Sheet1!CU413="N", "No", ""))</f>
        <v/>
      </c>
      <c r="BA413" s="45" t="str">
        <f>IF(Sheet1!CV413&lt;&gt;"", "Yes", "")</f>
        <v/>
      </c>
      <c r="BB413" s="45" t="str">
        <f>IF(Sheet1!CW413&lt;&gt;"", "Yes", "")</f>
        <v/>
      </c>
      <c r="BC413" s="45" t="str">
        <f>IF(Sheet1!CX413&lt;&gt;"", "Yes", "")</f>
        <v/>
      </c>
      <c r="BD413" s="45" t="str">
        <f>IF(Sheet1!CY413&lt;&gt;"", "Yes", "")</f>
        <v/>
      </c>
      <c r="BE413" s="45" t="str">
        <f>IF(Sheet1!CZ413="N", "Didn't see one", IF(Sheet1!CZ413="Y", IF(Sheet1!DA413="Y", "It helped", IF(Sheet1!DA413="N", "It didn't help", "")), ""))</f>
        <v/>
      </c>
      <c r="BF413" s="45" t="str">
        <f>IF(Sheet1!DB413&lt;&gt;"", Sheet1!DB413, "")</f>
        <v/>
      </c>
      <c r="BG413" s="45" t="str">
        <f>IF(Sheet1!DC413="Y", "Yes", IF(Sheet1!DC413="N", "No", ""))</f>
        <v/>
      </c>
      <c r="BH413" s="45" t="str">
        <f>IF(Sheet1!DD413="Y", "Yes", IF(Sheet1!DD413="N", "No", ""))</f>
        <v/>
      </c>
      <c r="BI413" s="45" t="str">
        <f>IF(Sheet1!DE413&lt;&gt;"", "Before", IF(Sheet1!DF413&lt;&gt;"", "After", IF(Sheet1!DG413&lt;&gt;"", "Never in a gang","")))</f>
        <v/>
      </c>
      <c r="BJ413" s="45" t="str">
        <f>IF(Sheet1!DG413&lt;&gt;"", "", IF(Sheet1!DH413&lt;&gt;"", Sheet1!DH413, ""))</f>
        <v/>
      </c>
      <c r="BK413" s="45" t="str">
        <f>IF(Sheet1!DI413="Y", "Yes", IF(Sheet1!DI413="N", "No", ""))</f>
        <v/>
      </c>
      <c r="BL413" s="45" t="str">
        <f>IF(Sheet1!DI413="Y", IF(Sheet1!DJ413&lt;&gt;"", Sheet1!DJ413, ""), "")</f>
        <v/>
      </c>
      <c r="BM413" s="45" t="str">
        <f>IF(Sheet1!DL413&lt;&gt;"", Sheet1!DL413, "")</f>
        <v/>
      </c>
      <c r="BN413" s="45" t="str">
        <f>IF(Sheet1!DM413="Y", "Yes", IF(Sheet1!DM413="N", "No", ""))</f>
        <v/>
      </c>
    </row>
    <row r="414" spans="2:66">
      <c r="B414" s="32" t="str">
        <f>IF(Sheet1!B414="M","Male", IF(Sheet1!B414="F","Female",""))</f>
        <v/>
      </c>
      <c r="C414" s="32" t="str">
        <f>IF(Sheet1!C414&lt;&gt;"","&lt;20",IF(Sheet1!D414&lt;&gt;"","21-30",IF(Sheet1!E414&lt;&gt;"","31-40",(IF(Sheet1!F414&lt;&gt;"","41-50",IF(Sheet1!G414&lt;&gt;"","50+",""))))))</f>
        <v/>
      </c>
      <c r="D414" s="32" t="str">
        <f>IF(Sheet1!H414&lt;&gt;"","Latino",IF(Sheet1!I414&lt;&gt;"", "White", IF(Sheet1!J414&lt;&gt;"", "Asian", IF(Sheet1!K414&lt;&gt;"", "African-American",IF(Sheet1!L414&lt;&gt;"", "Other","")))))</f>
        <v/>
      </c>
      <c r="E414" s="32" t="str">
        <f>IF(Sheet1!M414="N","No",IF(Sheet1!M414="Y","Yes",""))</f>
        <v/>
      </c>
      <c r="F414" s="32" t="str">
        <f>IF(Sheet1!N414&lt;&gt;"","Primary",IF(Sheet1!O414&lt;&gt;"","Middle",IF(Sheet1!P414&lt;&gt;"","Some HS",IF(Sheet1!Q414&lt;&gt;"","HS Diploma",IF(Sheet1!R414&lt;&gt;"","Some College",IF(Sheet1!S414&lt;&gt;"","College Diploma",""))))))</f>
        <v/>
      </c>
      <c r="G414" s="32" t="str">
        <f>IF(Sheet1!U414&lt;&gt;"", "&lt;5", IF(Sheet1!V414&lt;&gt;"", "5-19", IF(Sheet1!W414&lt;&gt;"", "20-40", IF(Sheet1!X414&lt;&gt;"", "&gt;40",""))))</f>
        <v/>
      </c>
      <c r="H414" s="32" t="str">
        <f>IF(Sheet1!Y414&lt;&gt;"", "Parents", IF(Sheet1!Z414&lt;&gt;"", "Illegal Activity", IF(Sheet1!AA414&lt;&gt;"", "Gov't Support", IF(Sheet1!AB414&lt;&gt;"", "Other",""))))</f>
        <v/>
      </c>
      <c r="I414" s="32" t="str">
        <f>IF(Sheet1!AC414="Y", "Yes", IF(Sheet1!AC414="N", "No", ""))</f>
        <v/>
      </c>
      <c r="J414" s="32" t="str">
        <f>IF(Sheet1!AD414="N", "0", IF(Sheet1!AE414&lt;&gt;"", "1", IF(Sheet1!AF414&lt;&gt;"", "2-3", IF(Sheet1!AG414&lt;&gt;"", "4-6", IF(Sheet1!AH414&lt;&gt;"", "7+","")))))</f>
        <v/>
      </c>
      <c r="K414" s="32" t="str">
        <f>IF(Sheet1!AI414&lt;&gt;"", "English", IF(Sheet1!AJ414&lt;&gt;"", "Spanish", IF(Sheet1!AK414&lt;&gt;"", "Other","")))</f>
        <v/>
      </c>
      <c r="L414" s="32" t="str">
        <f>IF(Sheet1!AL414&lt;&gt;"","&lt;$20,000",IF(Sheet1!AM414&lt;&gt;"","$20-49K",IF(Sheet1!AN414&lt;&gt;"","$50-100K",IF(Sheet1!AO414&lt;&gt;"","&gt;$100K",""))))</f>
        <v/>
      </c>
      <c r="M414" s="32" t="str">
        <f>IF(Sheet1!AP414="Y", "Yes", IF(Sheet1!AP414="N", "No",""))</f>
        <v/>
      </c>
      <c r="N414" s="51" t="str">
        <f>IF(Sheet1!AQ414="Y", "Yes", IF(Sheet1!AQ414="N", "No",""))</f>
        <v/>
      </c>
      <c r="O414" s="45" t="str">
        <f>IF(Sheet1!AR414="N", 0, IF(Sheet1!AS414&lt;&gt;"", Sheet1!AS414, ""))</f>
        <v/>
      </c>
      <c r="P414" s="45" t="str">
        <f>IF(Sheet1!AT414&lt;&gt;"", "Never", IF(Sheet1!AU414&lt;&gt;"", "Sometimes", IF(Sheet1!AV414&lt;&gt;"", "Often", IF(Sheet1!AW414&lt;&gt;"", "Always",""))))</f>
        <v/>
      </c>
      <c r="Q414" s="45" t="str">
        <f>IF(Sheet1!AX414="Y", "Yes", IF(Sheet1!AX414="N", "No",""))</f>
        <v/>
      </c>
      <c r="R414" s="45" t="str">
        <f>IF(Sheet1!AY414="Y", IF(Sheet1!AZ414&lt;&gt;"", Sheet1!AZ414-Sheet1!DK414+Sheet1!DL414, ""),"")</f>
        <v/>
      </c>
      <c r="S414" s="45" t="str">
        <f>IF(Sheet1!BA414="Y", IF(Sheet1!BB414&lt;&gt;"", Sheet1!BB414-Sheet1!DK414+Sheet1!DL414, ""),"")</f>
        <v/>
      </c>
      <c r="T414" s="45" t="str">
        <f>IF(Sheet1!BC414="Y", IF(Sheet1!BD414&lt;&gt;"", Sheet1!BD414-Sheet1!DK414+Sheet1!DL414, ""),"")</f>
        <v/>
      </c>
      <c r="U414" s="45" t="str">
        <f>IF(Sheet1!BE414="Y", IF(Sheet1!BF414&lt;&gt;"", Sheet1!BF414-Sheet1!DK414+Sheet1!DL414, ""),"")</f>
        <v/>
      </c>
      <c r="V414" s="45" t="str">
        <f>IF(Sheet1!BG414&lt;&gt;"", Sheet1!BG414,"")</f>
        <v/>
      </c>
      <c r="W414" s="45" t="str">
        <f>IF(Sheet1!BH414&lt;&gt;"", Sheet1!BH414,"")</f>
        <v/>
      </c>
      <c r="X414" s="45" t="str">
        <f>IF(Sheet1!BI414&lt;&gt;"", Sheet1!BI414,"")</f>
        <v/>
      </c>
      <c r="Y414" s="45" t="str">
        <f>IF(Sheet1!BJ414="N", 0, IF(Sheet1!BK414&lt;&gt;"", Sheet1!BK414,""))</f>
        <v/>
      </c>
      <c r="Z414" s="45" t="str">
        <f>IF(Sheet1!BK414="N", 0, IF(Sheet1!BL414&lt;&gt;"", Sheet1!BL414,""))</f>
        <v/>
      </c>
      <c r="AA414" s="45" t="str">
        <f>IF(Sheet1!BN414&lt;&gt;"", Sheet1!BN414, "")</f>
        <v/>
      </c>
      <c r="AB414" s="45" t="str">
        <f>IF(Sheet1!BO414="Y", "Yes", IF(Sheet1!BO414="N", "No", IF(Sheet1!BO414="NA", "NA","")))</f>
        <v/>
      </c>
      <c r="AC414" s="45" t="str">
        <f>IF(Sheet1!BO414="N", "No", IF(Sheet1!BO414="NA", "No kids", IF(Sheet1!BP414="Y", "Enough", IF(Sheet1!BP414="N", "Not enough", ""))))</f>
        <v/>
      </c>
      <c r="AD414" s="45" t="str">
        <f>IF(Sheet1!BQ414="Y", "Yes", IF(Sheet1!BQ414="N", "No",""))</f>
        <v/>
      </c>
      <c r="AE414" s="45" t="str">
        <f>IF(Sheet1!BR414&lt;&gt;"", Sheet1!BR414, "")</f>
        <v/>
      </c>
      <c r="AF414" s="45" t="str">
        <f>IF(Sheet1!BS414&lt;&gt;"", "Yes", IF(Sheet1!BT414&lt;&gt;"", "No", IF(Sheet1!BU414&lt;&gt;"", "No surviving parent", IF(Sheet1!BV414&lt;&gt;"", "Don't know",""))))</f>
        <v/>
      </c>
      <c r="AG414" s="45" t="str">
        <f>IF(Sheet1!BW414&lt;&gt;"", "Yes", IF(Sheet1!BX414&lt;&gt;"", "No", IF(Sheet1!BY414&lt;&gt;"", "No surviving parent", IF(Sheet1!BZ414&lt;&gt;"", "Don't know",""))))</f>
        <v/>
      </c>
      <c r="AH414" s="45" t="str">
        <f>IF(Sheet1!CA414&lt;&gt;"", "Yes","")</f>
        <v/>
      </c>
      <c r="AI414" s="45" t="str">
        <f>IF(Sheet1!CB414&lt;&gt;"", "Yes","")</f>
        <v/>
      </c>
      <c r="AJ414" s="45" t="str">
        <f>IF(Sheet1!CC414&lt;&gt;"", "Yes","")</f>
        <v/>
      </c>
      <c r="AK414" s="45" t="str">
        <f>IF(Sheet1!CD414&lt;&gt;"", "Yes","")</f>
        <v/>
      </c>
      <c r="AL414" s="45" t="str">
        <f>IF(Sheet1!CE414&lt;&gt;"", "Yes","")</f>
        <v/>
      </c>
      <c r="AM414" s="45" t="str">
        <f>IF(Sheet1!CF414&lt;&gt;"", Sheet1!CF414, "")</f>
        <v/>
      </c>
      <c r="AN414" s="45" t="str">
        <f>IF(Sheet1!CG414="Y", "Yes", IF(Sheet1!CG414="N", "No",""))</f>
        <v/>
      </c>
      <c r="AO414" s="45" t="str">
        <f>IF(Sheet1!CH414&lt;&gt;"", Sheet1!CH414, "")</f>
        <v/>
      </c>
      <c r="AP414" s="45" t="str">
        <f>IF(Sheet1!CI414&lt;&gt;"", "No family support", IF(Sheet1!CJ414&lt;&gt;"", "A little family support", IF(Sheet1!CK414&lt;&gt;"", "A lot of family support","")))</f>
        <v/>
      </c>
      <c r="AQ414" s="45" t="str">
        <f>IF(Sheet1!CL414&lt;&gt;"", Sheet1!CL414, "")</f>
        <v/>
      </c>
      <c r="AR414" s="45" t="str">
        <f>IF(Sheet1!CM414="Y", "Yes", IF(Sheet1!CM414="N", "No",""))</f>
        <v/>
      </c>
      <c r="AS414" s="45" t="str">
        <f>IF(Sheet1!CN414&lt;&gt;"", "Boys and Girls Club was supportive", "")</f>
        <v/>
      </c>
      <c r="AT414" s="45" t="str">
        <f>IF(Sheet1!CO414&lt;&gt;"", "Supported by Reach program", "")</f>
        <v/>
      </c>
      <c r="AU414" s="45" t="str">
        <f>IF(Sheet1!CP414&lt;&gt;"", "Supported by Girls Inc", "")</f>
        <v/>
      </c>
      <c r="AV414" s="45" t="str">
        <f>IF(Sheet1!CQ414&lt;&gt;"", "Supported by sports teams", "")</f>
        <v/>
      </c>
      <c r="AW414" s="45" t="str">
        <f>IF(Sheet1!CR414&lt;&gt;"", "Supported by other groups", "")</f>
        <v/>
      </c>
      <c r="AX414" s="45" t="str">
        <f>IF(Sheet1!CS414&lt;&gt;"", Sheet1!CS414, "")</f>
        <v/>
      </c>
      <c r="AY414" s="45" t="str">
        <f>IF(Sheet1!CT414="Y", "Yes", IF(Sheet1!CT414="N", "No", ""))</f>
        <v/>
      </c>
      <c r="AZ414" s="45" t="str">
        <f>IF(Sheet1!CU414="Y", "Yes", IF(Sheet1!CU414="N", "No", ""))</f>
        <v/>
      </c>
      <c r="BA414" s="45" t="str">
        <f>IF(Sheet1!CV414&lt;&gt;"", "Yes", "")</f>
        <v/>
      </c>
      <c r="BB414" s="45" t="str">
        <f>IF(Sheet1!CW414&lt;&gt;"", "Yes", "")</f>
        <v/>
      </c>
      <c r="BC414" s="45" t="str">
        <f>IF(Sheet1!CX414&lt;&gt;"", "Yes", "")</f>
        <v/>
      </c>
      <c r="BD414" s="45" t="str">
        <f>IF(Sheet1!CY414&lt;&gt;"", "Yes", "")</f>
        <v/>
      </c>
      <c r="BE414" s="45" t="str">
        <f>IF(Sheet1!CZ414="N", "Didn't see one", IF(Sheet1!CZ414="Y", IF(Sheet1!DA414="Y", "It helped", IF(Sheet1!DA414="N", "It didn't help", "")), ""))</f>
        <v/>
      </c>
      <c r="BF414" s="45" t="str">
        <f>IF(Sheet1!DB414&lt;&gt;"", Sheet1!DB414, "")</f>
        <v/>
      </c>
      <c r="BG414" s="45" t="str">
        <f>IF(Sheet1!DC414="Y", "Yes", IF(Sheet1!DC414="N", "No", ""))</f>
        <v/>
      </c>
      <c r="BH414" s="45" t="str">
        <f>IF(Sheet1!DD414="Y", "Yes", IF(Sheet1!DD414="N", "No", ""))</f>
        <v/>
      </c>
      <c r="BI414" s="45" t="str">
        <f>IF(Sheet1!DE414&lt;&gt;"", "Before", IF(Sheet1!DF414&lt;&gt;"", "After", IF(Sheet1!DG414&lt;&gt;"", "Never in a gang","")))</f>
        <v/>
      </c>
      <c r="BJ414" s="45" t="str">
        <f>IF(Sheet1!DG414&lt;&gt;"", "", IF(Sheet1!DH414&lt;&gt;"", Sheet1!DH414, ""))</f>
        <v/>
      </c>
      <c r="BK414" s="45" t="str">
        <f>IF(Sheet1!DI414="Y", "Yes", IF(Sheet1!DI414="N", "No", ""))</f>
        <v/>
      </c>
      <c r="BL414" s="45" t="str">
        <f>IF(Sheet1!DI414="Y", IF(Sheet1!DJ414&lt;&gt;"", Sheet1!DJ414, ""), "")</f>
        <v/>
      </c>
      <c r="BM414" s="45" t="str">
        <f>IF(Sheet1!DL414&lt;&gt;"", Sheet1!DL414, "")</f>
        <v/>
      </c>
      <c r="BN414" s="45" t="str">
        <f>IF(Sheet1!DM414="Y", "Yes", IF(Sheet1!DM414="N", "No", ""))</f>
        <v/>
      </c>
    </row>
    <row r="415" spans="2:66">
      <c r="B415" s="32" t="str">
        <f>IF(Sheet1!B415="M","Male", IF(Sheet1!B415="F","Female",""))</f>
        <v/>
      </c>
      <c r="C415" s="32" t="str">
        <f>IF(Sheet1!C415&lt;&gt;"","&lt;20",IF(Sheet1!D415&lt;&gt;"","21-30",IF(Sheet1!E415&lt;&gt;"","31-40",(IF(Sheet1!F415&lt;&gt;"","41-50",IF(Sheet1!G415&lt;&gt;"","50+",""))))))</f>
        <v/>
      </c>
      <c r="D415" s="32" t="str">
        <f>IF(Sheet1!H415&lt;&gt;"","Latino",IF(Sheet1!I415&lt;&gt;"", "White", IF(Sheet1!J415&lt;&gt;"", "Asian", IF(Sheet1!K415&lt;&gt;"", "African-American",IF(Sheet1!L415&lt;&gt;"", "Other","")))))</f>
        <v/>
      </c>
      <c r="E415" s="32" t="str">
        <f>IF(Sheet1!M415="N","No",IF(Sheet1!M415="Y","Yes",""))</f>
        <v/>
      </c>
      <c r="F415" s="32" t="str">
        <f>IF(Sheet1!N415&lt;&gt;"","Primary",IF(Sheet1!O415&lt;&gt;"","Middle",IF(Sheet1!P415&lt;&gt;"","Some HS",IF(Sheet1!Q415&lt;&gt;"","HS Diploma",IF(Sheet1!R415&lt;&gt;"","Some College",IF(Sheet1!S415&lt;&gt;"","College Diploma",""))))))</f>
        <v/>
      </c>
      <c r="G415" s="32" t="str">
        <f>IF(Sheet1!U415&lt;&gt;"", "&lt;5", IF(Sheet1!V415&lt;&gt;"", "5-19", IF(Sheet1!W415&lt;&gt;"", "20-40", IF(Sheet1!X415&lt;&gt;"", "&gt;40",""))))</f>
        <v/>
      </c>
      <c r="H415" s="32" t="str">
        <f>IF(Sheet1!Y415&lt;&gt;"", "Parents", IF(Sheet1!Z415&lt;&gt;"", "Illegal Activity", IF(Sheet1!AA415&lt;&gt;"", "Gov't Support", IF(Sheet1!AB415&lt;&gt;"", "Other",""))))</f>
        <v/>
      </c>
      <c r="I415" s="32" t="str">
        <f>IF(Sheet1!AC415="Y", "Yes", IF(Sheet1!AC415="N", "No", ""))</f>
        <v/>
      </c>
      <c r="J415" s="32" t="str">
        <f>IF(Sheet1!AD415="N", "0", IF(Sheet1!AE415&lt;&gt;"", "1", IF(Sheet1!AF415&lt;&gt;"", "2-3", IF(Sheet1!AG415&lt;&gt;"", "4-6", IF(Sheet1!AH415&lt;&gt;"", "7+","")))))</f>
        <v/>
      </c>
      <c r="K415" s="32" t="str">
        <f>IF(Sheet1!AI415&lt;&gt;"", "English", IF(Sheet1!AJ415&lt;&gt;"", "Spanish", IF(Sheet1!AK415&lt;&gt;"", "Other","")))</f>
        <v/>
      </c>
      <c r="L415" s="32" t="str">
        <f>IF(Sheet1!AL415&lt;&gt;"","&lt;$20,000",IF(Sheet1!AM415&lt;&gt;"","$20-49K",IF(Sheet1!AN415&lt;&gt;"","$50-100K",IF(Sheet1!AO415&lt;&gt;"","&gt;$100K",""))))</f>
        <v/>
      </c>
      <c r="M415" s="32" t="str">
        <f>IF(Sheet1!AP415="Y", "Yes", IF(Sheet1!AP415="N", "No",""))</f>
        <v/>
      </c>
      <c r="N415" s="51" t="str">
        <f>IF(Sheet1!AQ415="Y", "Yes", IF(Sheet1!AQ415="N", "No",""))</f>
        <v/>
      </c>
      <c r="O415" s="45" t="str">
        <f>IF(Sheet1!AR415="N", 0, IF(Sheet1!AS415&lt;&gt;"", Sheet1!AS415, ""))</f>
        <v/>
      </c>
      <c r="P415" s="45" t="str">
        <f>IF(Sheet1!AT415&lt;&gt;"", "Never", IF(Sheet1!AU415&lt;&gt;"", "Sometimes", IF(Sheet1!AV415&lt;&gt;"", "Often", IF(Sheet1!AW415&lt;&gt;"", "Always",""))))</f>
        <v/>
      </c>
      <c r="Q415" s="45" t="str">
        <f>IF(Sheet1!AX415="Y", "Yes", IF(Sheet1!AX415="N", "No",""))</f>
        <v/>
      </c>
      <c r="R415" s="45" t="str">
        <f>IF(Sheet1!AY415="Y", IF(Sheet1!AZ415&lt;&gt;"", Sheet1!AZ415-Sheet1!DK415+Sheet1!DL415, ""),"")</f>
        <v/>
      </c>
      <c r="S415" s="45" t="str">
        <f>IF(Sheet1!BA415="Y", IF(Sheet1!BB415&lt;&gt;"", Sheet1!BB415-Sheet1!DK415+Sheet1!DL415, ""),"")</f>
        <v/>
      </c>
      <c r="T415" s="45" t="str">
        <f>IF(Sheet1!BC415="Y", IF(Sheet1!BD415&lt;&gt;"", Sheet1!BD415-Sheet1!DK415+Sheet1!DL415, ""),"")</f>
        <v/>
      </c>
      <c r="U415" s="45" t="str">
        <f>IF(Sheet1!BE415="Y", IF(Sheet1!BF415&lt;&gt;"", Sheet1!BF415-Sheet1!DK415+Sheet1!DL415, ""),"")</f>
        <v/>
      </c>
      <c r="V415" s="45" t="str">
        <f>IF(Sheet1!BG415&lt;&gt;"", Sheet1!BG415,"")</f>
        <v/>
      </c>
      <c r="W415" s="45" t="str">
        <f>IF(Sheet1!BH415&lt;&gt;"", Sheet1!BH415,"")</f>
        <v/>
      </c>
      <c r="X415" s="45" t="str">
        <f>IF(Sheet1!BI415&lt;&gt;"", Sheet1!BI415,"")</f>
        <v/>
      </c>
      <c r="Y415" s="45" t="str">
        <f>IF(Sheet1!BJ415="N", 0, IF(Sheet1!BK415&lt;&gt;"", Sheet1!BK415,""))</f>
        <v/>
      </c>
      <c r="Z415" s="45" t="str">
        <f>IF(Sheet1!BK415="N", 0, IF(Sheet1!BL415&lt;&gt;"", Sheet1!BL415,""))</f>
        <v/>
      </c>
      <c r="AA415" s="45" t="str">
        <f>IF(Sheet1!BN415&lt;&gt;"", Sheet1!BN415, "")</f>
        <v/>
      </c>
      <c r="AB415" s="45" t="str">
        <f>IF(Sheet1!BO415="Y", "Yes", IF(Sheet1!BO415="N", "No", IF(Sheet1!BO415="NA", "NA","")))</f>
        <v/>
      </c>
      <c r="AC415" s="45" t="str">
        <f>IF(Sheet1!BO415="N", "No", IF(Sheet1!BO415="NA", "No kids", IF(Sheet1!BP415="Y", "Enough", IF(Sheet1!BP415="N", "Not enough", ""))))</f>
        <v/>
      </c>
      <c r="AD415" s="45" t="str">
        <f>IF(Sheet1!BQ415="Y", "Yes", IF(Sheet1!BQ415="N", "No",""))</f>
        <v/>
      </c>
      <c r="AE415" s="45" t="str">
        <f>IF(Sheet1!BR415&lt;&gt;"", Sheet1!BR415, "")</f>
        <v/>
      </c>
      <c r="AF415" s="45" t="str">
        <f>IF(Sheet1!BS415&lt;&gt;"", "Yes", IF(Sheet1!BT415&lt;&gt;"", "No", IF(Sheet1!BU415&lt;&gt;"", "No surviving parent", IF(Sheet1!BV415&lt;&gt;"", "Don't know",""))))</f>
        <v/>
      </c>
      <c r="AG415" s="45" t="str">
        <f>IF(Sheet1!BW415&lt;&gt;"", "Yes", IF(Sheet1!BX415&lt;&gt;"", "No", IF(Sheet1!BY415&lt;&gt;"", "No surviving parent", IF(Sheet1!BZ415&lt;&gt;"", "Don't know",""))))</f>
        <v/>
      </c>
      <c r="AH415" s="45" t="str">
        <f>IF(Sheet1!CA415&lt;&gt;"", "Yes","")</f>
        <v/>
      </c>
      <c r="AI415" s="45" t="str">
        <f>IF(Sheet1!CB415&lt;&gt;"", "Yes","")</f>
        <v/>
      </c>
      <c r="AJ415" s="45" t="str">
        <f>IF(Sheet1!CC415&lt;&gt;"", "Yes","")</f>
        <v/>
      </c>
      <c r="AK415" s="45" t="str">
        <f>IF(Sheet1!CD415&lt;&gt;"", "Yes","")</f>
        <v/>
      </c>
      <c r="AL415" s="45" t="str">
        <f>IF(Sheet1!CE415&lt;&gt;"", "Yes","")</f>
        <v/>
      </c>
      <c r="AM415" s="45" t="str">
        <f>IF(Sheet1!CF415&lt;&gt;"", Sheet1!CF415, "")</f>
        <v/>
      </c>
      <c r="AN415" s="45" t="str">
        <f>IF(Sheet1!CG415="Y", "Yes", IF(Sheet1!CG415="N", "No",""))</f>
        <v/>
      </c>
      <c r="AO415" s="45" t="str">
        <f>IF(Sheet1!CH415&lt;&gt;"", Sheet1!CH415, "")</f>
        <v/>
      </c>
      <c r="AP415" s="45" t="str">
        <f>IF(Sheet1!CI415&lt;&gt;"", "No family support", IF(Sheet1!CJ415&lt;&gt;"", "A little family support", IF(Sheet1!CK415&lt;&gt;"", "A lot of family support","")))</f>
        <v/>
      </c>
      <c r="AQ415" s="45" t="str">
        <f>IF(Sheet1!CL415&lt;&gt;"", Sheet1!CL415, "")</f>
        <v/>
      </c>
      <c r="AR415" s="45" t="str">
        <f>IF(Sheet1!CM415="Y", "Yes", IF(Sheet1!CM415="N", "No",""))</f>
        <v/>
      </c>
      <c r="AS415" s="45" t="str">
        <f>IF(Sheet1!CN415&lt;&gt;"", "Boys and Girls Club was supportive", "")</f>
        <v/>
      </c>
      <c r="AT415" s="45" t="str">
        <f>IF(Sheet1!CO415&lt;&gt;"", "Supported by Reach program", "")</f>
        <v/>
      </c>
      <c r="AU415" s="45" t="str">
        <f>IF(Sheet1!CP415&lt;&gt;"", "Supported by Girls Inc", "")</f>
        <v/>
      </c>
      <c r="AV415" s="45" t="str">
        <f>IF(Sheet1!CQ415&lt;&gt;"", "Supported by sports teams", "")</f>
        <v/>
      </c>
      <c r="AW415" s="45" t="str">
        <f>IF(Sheet1!CR415&lt;&gt;"", "Supported by other groups", "")</f>
        <v/>
      </c>
      <c r="AX415" s="45" t="str">
        <f>IF(Sheet1!CS415&lt;&gt;"", Sheet1!CS415, "")</f>
        <v/>
      </c>
      <c r="AY415" s="45" t="str">
        <f>IF(Sheet1!CT415="Y", "Yes", IF(Sheet1!CT415="N", "No", ""))</f>
        <v/>
      </c>
      <c r="AZ415" s="45" t="str">
        <f>IF(Sheet1!CU415="Y", "Yes", IF(Sheet1!CU415="N", "No", ""))</f>
        <v/>
      </c>
      <c r="BA415" s="45" t="str">
        <f>IF(Sheet1!CV415&lt;&gt;"", "Yes", "")</f>
        <v/>
      </c>
      <c r="BB415" s="45" t="str">
        <f>IF(Sheet1!CW415&lt;&gt;"", "Yes", "")</f>
        <v/>
      </c>
      <c r="BC415" s="45" t="str">
        <f>IF(Sheet1!CX415&lt;&gt;"", "Yes", "")</f>
        <v/>
      </c>
      <c r="BD415" s="45" t="str">
        <f>IF(Sheet1!CY415&lt;&gt;"", "Yes", "")</f>
        <v/>
      </c>
      <c r="BE415" s="45" t="str">
        <f>IF(Sheet1!CZ415="N", "Didn't see one", IF(Sheet1!CZ415="Y", IF(Sheet1!DA415="Y", "It helped", IF(Sheet1!DA415="N", "It didn't help", "")), ""))</f>
        <v/>
      </c>
      <c r="BF415" s="45" t="str">
        <f>IF(Sheet1!DB415&lt;&gt;"", Sheet1!DB415, "")</f>
        <v/>
      </c>
      <c r="BG415" s="45" t="str">
        <f>IF(Sheet1!DC415="Y", "Yes", IF(Sheet1!DC415="N", "No", ""))</f>
        <v/>
      </c>
      <c r="BH415" s="45" t="str">
        <f>IF(Sheet1!DD415="Y", "Yes", IF(Sheet1!DD415="N", "No", ""))</f>
        <v/>
      </c>
      <c r="BI415" s="45" t="str">
        <f>IF(Sheet1!DE415&lt;&gt;"", "Before", IF(Sheet1!DF415&lt;&gt;"", "After", IF(Sheet1!DG415&lt;&gt;"", "Never in a gang","")))</f>
        <v/>
      </c>
      <c r="BJ415" s="45" t="str">
        <f>IF(Sheet1!DG415&lt;&gt;"", "", IF(Sheet1!DH415&lt;&gt;"", Sheet1!DH415, ""))</f>
        <v/>
      </c>
      <c r="BK415" s="45" t="str">
        <f>IF(Sheet1!DI415="Y", "Yes", IF(Sheet1!DI415="N", "No", ""))</f>
        <v/>
      </c>
      <c r="BL415" s="45" t="str">
        <f>IF(Sheet1!DI415="Y", IF(Sheet1!DJ415&lt;&gt;"", Sheet1!DJ415, ""), "")</f>
        <v/>
      </c>
      <c r="BM415" s="45" t="str">
        <f>IF(Sheet1!DL415&lt;&gt;"", Sheet1!DL415, "")</f>
        <v/>
      </c>
      <c r="BN415" s="45" t="str">
        <f>IF(Sheet1!DM415="Y", "Yes", IF(Sheet1!DM415="N", "No", ""))</f>
        <v/>
      </c>
    </row>
    <row r="416" spans="2:66">
      <c r="B416" s="32" t="str">
        <f>IF(Sheet1!B416="M","Male", IF(Sheet1!B416="F","Female",""))</f>
        <v/>
      </c>
      <c r="C416" s="32" t="str">
        <f>IF(Sheet1!C416&lt;&gt;"","&lt;20",IF(Sheet1!D416&lt;&gt;"","21-30",IF(Sheet1!E416&lt;&gt;"","31-40",(IF(Sheet1!F416&lt;&gt;"","41-50",IF(Sheet1!G416&lt;&gt;"","50+",""))))))</f>
        <v/>
      </c>
      <c r="D416" s="32" t="str">
        <f>IF(Sheet1!H416&lt;&gt;"","Latino",IF(Sheet1!I416&lt;&gt;"", "White", IF(Sheet1!J416&lt;&gt;"", "Asian", IF(Sheet1!K416&lt;&gt;"", "African-American",IF(Sheet1!L416&lt;&gt;"", "Other","")))))</f>
        <v/>
      </c>
      <c r="E416" s="32" t="str">
        <f>IF(Sheet1!M416="N","No",IF(Sheet1!M416="Y","Yes",""))</f>
        <v/>
      </c>
      <c r="F416" s="32" t="str">
        <f>IF(Sheet1!N416&lt;&gt;"","Primary",IF(Sheet1!O416&lt;&gt;"","Middle",IF(Sheet1!P416&lt;&gt;"","Some HS",IF(Sheet1!Q416&lt;&gt;"","HS Diploma",IF(Sheet1!R416&lt;&gt;"","Some College",IF(Sheet1!S416&lt;&gt;"","College Diploma",""))))))</f>
        <v/>
      </c>
      <c r="G416" s="32" t="str">
        <f>IF(Sheet1!U416&lt;&gt;"", "&lt;5", IF(Sheet1!V416&lt;&gt;"", "5-19", IF(Sheet1!W416&lt;&gt;"", "20-40", IF(Sheet1!X416&lt;&gt;"", "&gt;40",""))))</f>
        <v/>
      </c>
      <c r="H416" s="32" t="str">
        <f>IF(Sheet1!Y416&lt;&gt;"", "Parents", IF(Sheet1!Z416&lt;&gt;"", "Illegal Activity", IF(Sheet1!AA416&lt;&gt;"", "Gov't Support", IF(Sheet1!AB416&lt;&gt;"", "Other",""))))</f>
        <v/>
      </c>
      <c r="I416" s="32" t="str">
        <f>IF(Sheet1!AC416="Y", "Yes", IF(Sheet1!AC416="N", "No", ""))</f>
        <v/>
      </c>
      <c r="J416" s="32" t="str">
        <f>IF(Sheet1!AD416="N", "0", IF(Sheet1!AE416&lt;&gt;"", "1", IF(Sheet1!AF416&lt;&gt;"", "2-3", IF(Sheet1!AG416&lt;&gt;"", "4-6", IF(Sheet1!AH416&lt;&gt;"", "7+","")))))</f>
        <v/>
      </c>
      <c r="K416" s="32" t="str">
        <f>IF(Sheet1!AI416&lt;&gt;"", "English", IF(Sheet1!AJ416&lt;&gt;"", "Spanish", IF(Sheet1!AK416&lt;&gt;"", "Other","")))</f>
        <v/>
      </c>
      <c r="L416" s="32" t="str">
        <f>IF(Sheet1!AL416&lt;&gt;"","&lt;$20,000",IF(Sheet1!AM416&lt;&gt;"","$20-49K",IF(Sheet1!AN416&lt;&gt;"","$50-100K",IF(Sheet1!AO416&lt;&gt;"","&gt;$100K",""))))</f>
        <v/>
      </c>
      <c r="M416" s="32" t="str">
        <f>IF(Sheet1!AP416="Y", "Yes", IF(Sheet1!AP416="N", "No",""))</f>
        <v/>
      </c>
      <c r="N416" s="51" t="str">
        <f>IF(Sheet1!AQ416="Y", "Yes", IF(Sheet1!AQ416="N", "No",""))</f>
        <v/>
      </c>
      <c r="O416" s="45" t="str">
        <f>IF(Sheet1!AR416="N", 0, IF(Sheet1!AS416&lt;&gt;"", Sheet1!AS416, ""))</f>
        <v/>
      </c>
      <c r="P416" s="45" t="str">
        <f>IF(Sheet1!AT416&lt;&gt;"", "Never", IF(Sheet1!AU416&lt;&gt;"", "Sometimes", IF(Sheet1!AV416&lt;&gt;"", "Often", IF(Sheet1!AW416&lt;&gt;"", "Always",""))))</f>
        <v/>
      </c>
      <c r="Q416" s="45" t="str">
        <f>IF(Sheet1!AX416="Y", "Yes", IF(Sheet1!AX416="N", "No",""))</f>
        <v/>
      </c>
      <c r="R416" s="45" t="str">
        <f>IF(Sheet1!AY416="Y", IF(Sheet1!AZ416&lt;&gt;"", Sheet1!AZ416-Sheet1!DK416+Sheet1!DL416, ""),"")</f>
        <v/>
      </c>
      <c r="S416" s="45" t="str">
        <f>IF(Sheet1!BA416="Y", IF(Sheet1!BB416&lt;&gt;"", Sheet1!BB416-Sheet1!DK416+Sheet1!DL416, ""),"")</f>
        <v/>
      </c>
      <c r="T416" s="45" t="str">
        <f>IF(Sheet1!BC416="Y", IF(Sheet1!BD416&lt;&gt;"", Sheet1!BD416-Sheet1!DK416+Sheet1!DL416, ""),"")</f>
        <v/>
      </c>
      <c r="U416" s="45" t="str">
        <f>IF(Sheet1!BE416="Y", IF(Sheet1!BF416&lt;&gt;"", Sheet1!BF416-Sheet1!DK416+Sheet1!DL416, ""),"")</f>
        <v/>
      </c>
      <c r="V416" s="45" t="str">
        <f>IF(Sheet1!BG416&lt;&gt;"", Sheet1!BG416,"")</f>
        <v/>
      </c>
      <c r="W416" s="45" t="str">
        <f>IF(Sheet1!BH416&lt;&gt;"", Sheet1!BH416,"")</f>
        <v/>
      </c>
      <c r="X416" s="45" t="str">
        <f>IF(Sheet1!BI416&lt;&gt;"", Sheet1!BI416,"")</f>
        <v/>
      </c>
      <c r="Y416" s="45" t="str">
        <f>IF(Sheet1!BJ416="N", 0, IF(Sheet1!BK416&lt;&gt;"", Sheet1!BK416,""))</f>
        <v/>
      </c>
      <c r="Z416" s="45" t="str">
        <f>IF(Sheet1!BK416="N", 0, IF(Sheet1!BL416&lt;&gt;"", Sheet1!BL416,""))</f>
        <v/>
      </c>
      <c r="AA416" s="45" t="str">
        <f>IF(Sheet1!BN416&lt;&gt;"", Sheet1!BN416, "")</f>
        <v/>
      </c>
      <c r="AB416" s="45" t="str">
        <f>IF(Sheet1!BO416="Y", "Yes", IF(Sheet1!BO416="N", "No", IF(Sheet1!BO416="NA", "NA","")))</f>
        <v/>
      </c>
      <c r="AC416" s="45" t="str">
        <f>IF(Sheet1!BO416="N", "No", IF(Sheet1!BO416="NA", "No kids", IF(Sheet1!BP416="Y", "Enough", IF(Sheet1!BP416="N", "Not enough", ""))))</f>
        <v/>
      </c>
      <c r="AD416" s="45" t="str">
        <f>IF(Sheet1!BQ416="Y", "Yes", IF(Sheet1!BQ416="N", "No",""))</f>
        <v/>
      </c>
      <c r="AE416" s="45" t="str">
        <f>IF(Sheet1!BR416&lt;&gt;"", Sheet1!BR416, "")</f>
        <v/>
      </c>
      <c r="AF416" s="45" t="str">
        <f>IF(Sheet1!BS416&lt;&gt;"", "Yes", IF(Sheet1!BT416&lt;&gt;"", "No", IF(Sheet1!BU416&lt;&gt;"", "No surviving parent", IF(Sheet1!BV416&lt;&gt;"", "Don't know",""))))</f>
        <v/>
      </c>
      <c r="AG416" s="45" t="str">
        <f>IF(Sheet1!BW416&lt;&gt;"", "Yes", IF(Sheet1!BX416&lt;&gt;"", "No", IF(Sheet1!BY416&lt;&gt;"", "No surviving parent", IF(Sheet1!BZ416&lt;&gt;"", "Don't know",""))))</f>
        <v/>
      </c>
      <c r="AH416" s="45" t="str">
        <f>IF(Sheet1!CA416&lt;&gt;"", "Yes","")</f>
        <v/>
      </c>
      <c r="AI416" s="45" t="str">
        <f>IF(Sheet1!CB416&lt;&gt;"", "Yes","")</f>
        <v/>
      </c>
      <c r="AJ416" s="45" t="str">
        <f>IF(Sheet1!CC416&lt;&gt;"", "Yes","")</f>
        <v/>
      </c>
      <c r="AK416" s="45" t="str">
        <f>IF(Sheet1!CD416&lt;&gt;"", "Yes","")</f>
        <v/>
      </c>
      <c r="AL416" s="45" t="str">
        <f>IF(Sheet1!CE416&lt;&gt;"", "Yes","")</f>
        <v/>
      </c>
      <c r="AM416" s="45" t="str">
        <f>IF(Sheet1!CF416&lt;&gt;"", Sheet1!CF416, "")</f>
        <v/>
      </c>
      <c r="AN416" s="45" t="str">
        <f>IF(Sheet1!CG416="Y", "Yes", IF(Sheet1!CG416="N", "No",""))</f>
        <v/>
      </c>
      <c r="AO416" s="45" t="str">
        <f>IF(Sheet1!CH416&lt;&gt;"", Sheet1!CH416, "")</f>
        <v/>
      </c>
      <c r="AP416" s="45" t="str">
        <f>IF(Sheet1!CI416&lt;&gt;"", "No family support", IF(Sheet1!CJ416&lt;&gt;"", "A little family support", IF(Sheet1!CK416&lt;&gt;"", "A lot of family support","")))</f>
        <v/>
      </c>
      <c r="AQ416" s="45" t="str">
        <f>IF(Sheet1!CL416&lt;&gt;"", Sheet1!CL416, "")</f>
        <v/>
      </c>
      <c r="AR416" s="45" t="str">
        <f>IF(Sheet1!CM416="Y", "Yes", IF(Sheet1!CM416="N", "No",""))</f>
        <v/>
      </c>
      <c r="AS416" s="45" t="str">
        <f>IF(Sheet1!CN416&lt;&gt;"", "Boys and Girls Club was supportive", "")</f>
        <v/>
      </c>
      <c r="AT416" s="45" t="str">
        <f>IF(Sheet1!CO416&lt;&gt;"", "Supported by Reach program", "")</f>
        <v/>
      </c>
      <c r="AU416" s="45" t="str">
        <f>IF(Sheet1!CP416&lt;&gt;"", "Supported by Girls Inc", "")</f>
        <v/>
      </c>
      <c r="AV416" s="45" t="str">
        <f>IF(Sheet1!CQ416&lt;&gt;"", "Supported by sports teams", "")</f>
        <v/>
      </c>
      <c r="AW416" s="45" t="str">
        <f>IF(Sheet1!CR416&lt;&gt;"", "Supported by other groups", "")</f>
        <v/>
      </c>
      <c r="AX416" s="45" t="str">
        <f>IF(Sheet1!CS416&lt;&gt;"", Sheet1!CS416, "")</f>
        <v/>
      </c>
      <c r="AY416" s="45" t="str">
        <f>IF(Sheet1!CT416="Y", "Yes", IF(Sheet1!CT416="N", "No", ""))</f>
        <v/>
      </c>
      <c r="AZ416" s="45" t="str">
        <f>IF(Sheet1!CU416="Y", "Yes", IF(Sheet1!CU416="N", "No", ""))</f>
        <v/>
      </c>
      <c r="BA416" s="45" t="str">
        <f>IF(Sheet1!CV416&lt;&gt;"", "Yes", "")</f>
        <v/>
      </c>
      <c r="BB416" s="45" t="str">
        <f>IF(Sheet1!CW416&lt;&gt;"", "Yes", "")</f>
        <v/>
      </c>
      <c r="BC416" s="45" t="str">
        <f>IF(Sheet1!CX416&lt;&gt;"", "Yes", "")</f>
        <v/>
      </c>
      <c r="BD416" s="45" t="str">
        <f>IF(Sheet1!CY416&lt;&gt;"", "Yes", "")</f>
        <v/>
      </c>
      <c r="BE416" s="45" t="str">
        <f>IF(Sheet1!CZ416="N", "Didn't see one", IF(Sheet1!CZ416="Y", IF(Sheet1!DA416="Y", "It helped", IF(Sheet1!DA416="N", "It didn't help", "")), ""))</f>
        <v/>
      </c>
      <c r="BF416" s="45" t="str">
        <f>IF(Sheet1!DB416&lt;&gt;"", Sheet1!DB416, "")</f>
        <v/>
      </c>
      <c r="BG416" s="45" t="str">
        <f>IF(Sheet1!DC416="Y", "Yes", IF(Sheet1!DC416="N", "No", ""))</f>
        <v/>
      </c>
      <c r="BH416" s="45" t="str">
        <f>IF(Sheet1!DD416="Y", "Yes", IF(Sheet1!DD416="N", "No", ""))</f>
        <v/>
      </c>
      <c r="BI416" s="45" t="str">
        <f>IF(Sheet1!DE416&lt;&gt;"", "Before", IF(Sheet1!DF416&lt;&gt;"", "After", IF(Sheet1!DG416&lt;&gt;"", "Never in a gang","")))</f>
        <v/>
      </c>
      <c r="BJ416" s="45" t="str">
        <f>IF(Sheet1!DG416&lt;&gt;"", "", IF(Sheet1!DH416&lt;&gt;"", Sheet1!DH416, ""))</f>
        <v/>
      </c>
      <c r="BK416" s="45" t="str">
        <f>IF(Sheet1!DI416="Y", "Yes", IF(Sheet1!DI416="N", "No", ""))</f>
        <v/>
      </c>
      <c r="BL416" s="45" t="str">
        <f>IF(Sheet1!DI416="Y", IF(Sheet1!DJ416&lt;&gt;"", Sheet1!DJ416, ""), "")</f>
        <v/>
      </c>
      <c r="BM416" s="45" t="str">
        <f>IF(Sheet1!DL416&lt;&gt;"", Sheet1!DL416, "")</f>
        <v/>
      </c>
      <c r="BN416" s="45" t="str">
        <f>IF(Sheet1!DM416="Y", "Yes", IF(Sheet1!DM416="N", "No", ""))</f>
        <v/>
      </c>
    </row>
    <row r="417" spans="2:66">
      <c r="B417" s="32" t="str">
        <f>IF(Sheet1!B417="M","Male", IF(Sheet1!B417="F","Female",""))</f>
        <v/>
      </c>
      <c r="C417" s="32" t="str">
        <f>IF(Sheet1!C417&lt;&gt;"","&lt;20",IF(Sheet1!D417&lt;&gt;"","21-30",IF(Sheet1!E417&lt;&gt;"","31-40",(IF(Sheet1!F417&lt;&gt;"","41-50",IF(Sheet1!G417&lt;&gt;"","50+",""))))))</f>
        <v/>
      </c>
      <c r="D417" s="32" t="str">
        <f>IF(Sheet1!H417&lt;&gt;"","Latino",IF(Sheet1!I417&lt;&gt;"", "White", IF(Sheet1!J417&lt;&gt;"", "Asian", IF(Sheet1!K417&lt;&gt;"", "African-American",IF(Sheet1!L417&lt;&gt;"", "Other","")))))</f>
        <v/>
      </c>
      <c r="E417" s="32" t="str">
        <f>IF(Sheet1!M417="N","No",IF(Sheet1!M417="Y","Yes",""))</f>
        <v/>
      </c>
      <c r="F417" s="32" t="str">
        <f>IF(Sheet1!N417&lt;&gt;"","Primary",IF(Sheet1!O417&lt;&gt;"","Middle",IF(Sheet1!P417&lt;&gt;"","Some HS",IF(Sheet1!Q417&lt;&gt;"","HS Diploma",IF(Sheet1!R417&lt;&gt;"","Some College",IF(Sheet1!S417&lt;&gt;"","College Diploma",""))))))</f>
        <v/>
      </c>
      <c r="G417" s="32" t="str">
        <f>IF(Sheet1!U417&lt;&gt;"", "&lt;5", IF(Sheet1!V417&lt;&gt;"", "5-19", IF(Sheet1!W417&lt;&gt;"", "20-40", IF(Sheet1!X417&lt;&gt;"", "&gt;40",""))))</f>
        <v/>
      </c>
      <c r="H417" s="32" t="str">
        <f>IF(Sheet1!Y417&lt;&gt;"", "Parents", IF(Sheet1!Z417&lt;&gt;"", "Illegal Activity", IF(Sheet1!AA417&lt;&gt;"", "Gov't Support", IF(Sheet1!AB417&lt;&gt;"", "Other",""))))</f>
        <v/>
      </c>
      <c r="I417" s="32" t="str">
        <f>IF(Sheet1!AC417="Y", "Yes", IF(Sheet1!AC417="N", "No", ""))</f>
        <v/>
      </c>
      <c r="J417" s="32" t="str">
        <f>IF(Sheet1!AD417="N", "0", IF(Sheet1!AE417&lt;&gt;"", "1", IF(Sheet1!AF417&lt;&gt;"", "2-3", IF(Sheet1!AG417&lt;&gt;"", "4-6", IF(Sheet1!AH417&lt;&gt;"", "7+","")))))</f>
        <v/>
      </c>
      <c r="K417" s="32" t="str">
        <f>IF(Sheet1!AI417&lt;&gt;"", "English", IF(Sheet1!AJ417&lt;&gt;"", "Spanish", IF(Sheet1!AK417&lt;&gt;"", "Other","")))</f>
        <v/>
      </c>
      <c r="L417" s="32" t="str">
        <f>IF(Sheet1!AL417&lt;&gt;"","&lt;$20,000",IF(Sheet1!AM417&lt;&gt;"","$20-49K",IF(Sheet1!AN417&lt;&gt;"","$50-100K",IF(Sheet1!AO417&lt;&gt;"","&gt;$100K",""))))</f>
        <v/>
      </c>
      <c r="M417" s="32" t="str">
        <f>IF(Sheet1!AP417="Y", "Yes", IF(Sheet1!AP417="N", "No",""))</f>
        <v/>
      </c>
      <c r="N417" s="51" t="str">
        <f>IF(Sheet1!AQ417="Y", "Yes", IF(Sheet1!AQ417="N", "No",""))</f>
        <v/>
      </c>
      <c r="O417" s="45" t="str">
        <f>IF(Sheet1!AR417="N", 0, IF(Sheet1!AS417&lt;&gt;"", Sheet1!AS417, ""))</f>
        <v/>
      </c>
      <c r="P417" s="45" t="str">
        <f>IF(Sheet1!AT417&lt;&gt;"", "Never", IF(Sheet1!AU417&lt;&gt;"", "Sometimes", IF(Sheet1!AV417&lt;&gt;"", "Often", IF(Sheet1!AW417&lt;&gt;"", "Always",""))))</f>
        <v/>
      </c>
      <c r="Q417" s="45" t="str">
        <f>IF(Sheet1!AX417="Y", "Yes", IF(Sheet1!AX417="N", "No",""))</f>
        <v/>
      </c>
      <c r="R417" s="45" t="str">
        <f>IF(Sheet1!AY417="Y", IF(Sheet1!AZ417&lt;&gt;"", Sheet1!AZ417-Sheet1!DK417+Sheet1!DL417, ""),"")</f>
        <v/>
      </c>
      <c r="S417" s="45" t="str">
        <f>IF(Sheet1!BA417="Y", IF(Sheet1!BB417&lt;&gt;"", Sheet1!BB417-Sheet1!DK417+Sheet1!DL417, ""),"")</f>
        <v/>
      </c>
      <c r="T417" s="45" t="str">
        <f>IF(Sheet1!BC417="Y", IF(Sheet1!BD417&lt;&gt;"", Sheet1!BD417-Sheet1!DK417+Sheet1!DL417, ""),"")</f>
        <v/>
      </c>
      <c r="U417" s="45" t="str">
        <f>IF(Sheet1!BE417="Y", IF(Sheet1!BF417&lt;&gt;"", Sheet1!BF417-Sheet1!DK417+Sheet1!DL417, ""),"")</f>
        <v/>
      </c>
      <c r="V417" s="45" t="str">
        <f>IF(Sheet1!BG417&lt;&gt;"", Sheet1!BG417,"")</f>
        <v/>
      </c>
      <c r="W417" s="45" t="str">
        <f>IF(Sheet1!BH417&lt;&gt;"", Sheet1!BH417,"")</f>
        <v/>
      </c>
      <c r="X417" s="45" t="str">
        <f>IF(Sheet1!BI417&lt;&gt;"", Sheet1!BI417,"")</f>
        <v/>
      </c>
      <c r="Y417" s="45" t="str">
        <f>IF(Sheet1!BJ417="N", 0, IF(Sheet1!BK417&lt;&gt;"", Sheet1!BK417,""))</f>
        <v/>
      </c>
      <c r="Z417" s="45" t="str">
        <f>IF(Sheet1!BK417="N", 0, IF(Sheet1!BL417&lt;&gt;"", Sheet1!BL417,""))</f>
        <v/>
      </c>
      <c r="AA417" s="45" t="str">
        <f>IF(Sheet1!BN417&lt;&gt;"", Sheet1!BN417, "")</f>
        <v/>
      </c>
      <c r="AB417" s="45" t="str">
        <f>IF(Sheet1!BO417="Y", "Yes", IF(Sheet1!BO417="N", "No", IF(Sheet1!BO417="NA", "NA","")))</f>
        <v/>
      </c>
      <c r="AC417" s="45" t="str">
        <f>IF(Sheet1!BO417="N", "No", IF(Sheet1!BO417="NA", "No kids", IF(Sheet1!BP417="Y", "Enough", IF(Sheet1!BP417="N", "Not enough", ""))))</f>
        <v/>
      </c>
      <c r="AD417" s="45" t="str">
        <f>IF(Sheet1!BQ417="Y", "Yes", IF(Sheet1!BQ417="N", "No",""))</f>
        <v/>
      </c>
      <c r="AE417" s="45" t="str">
        <f>IF(Sheet1!BR417&lt;&gt;"", Sheet1!BR417, "")</f>
        <v/>
      </c>
      <c r="AF417" s="45" t="str">
        <f>IF(Sheet1!BS417&lt;&gt;"", "Yes", IF(Sheet1!BT417&lt;&gt;"", "No", IF(Sheet1!BU417&lt;&gt;"", "No surviving parent", IF(Sheet1!BV417&lt;&gt;"", "Don't know",""))))</f>
        <v/>
      </c>
      <c r="AG417" s="45" t="str">
        <f>IF(Sheet1!BW417&lt;&gt;"", "Yes", IF(Sheet1!BX417&lt;&gt;"", "No", IF(Sheet1!BY417&lt;&gt;"", "No surviving parent", IF(Sheet1!BZ417&lt;&gt;"", "Don't know",""))))</f>
        <v/>
      </c>
      <c r="AH417" s="45" t="str">
        <f>IF(Sheet1!CA417&lt;&gt;"", "Yes","")</f>
        <v/>
      </c>
      <c r="AI417" s="45" t="str">
        <f>IF(Sheet1!CB417&lt;&gt;"", "Yes","")</f>
        <v/>
      </c>
      <c r="AJ417" s="45" t="str">
        <f>IF(Sheet1!CC417&lt;&gt;"", "Yes","")</f>
        <v/>
      </c>
      <c r="AK417" s="45" t="str">
        <f>IF(Sheet1!CD417&lt;&gt;"", "Yes","")</f>
        <v/>
      </c>
      <c r="AL417" s="45" t="str">
        <f>IF(Sheet1!CE417&lt;&gt;"", "Yes","")</f>
        <v/>
      </c>
      <c r="AM417" s="45" t="str">
        <f>IF(Sheet1!CF417&lt;&gt;"", Sheet1!CF417, "")</f>
        <v/>
      </c>
      <c r="AN417" s="45" t="str">
        <f>IF(Sheet1!CG417="Y", "Yes", IF(Sheet1!CG417="N", "No",""))</f>
        <v/>
      </c>
      <c r="AO417" s="45" t="str">
        <f>IF(Sheet1!CH417&lt;&gt;"", Sheet1!CH417, "")</f>
        <v/>
      </c>
      <c r="AP417" s="45" t="str">
        <f>IF(Sheet1!CI417&lt;&gt;"", "No family support", IF(Sheet1!CJ417&lt;&gt;"", "A little family support", IF(Sheet1!CK417&lt;&gt;"", "A lot of family support","")))</f>
        <v/>
      </c>
      <c r="AQ417" s="45" t="str">
        <f>IF(Sheet1!CL417&lt;&gt;"", Sheet1!CL417, "")</f>
        <v/>
      </c>
      <c r="AR417" s="45" t="str">
        <f>IF(Sheet1!CM417="Y", "Yes", IF(Sheet1!CM417="N", "No",""))</f>
        <v/>
      </c>
      <c r="AS417" s="45" t="str">
        <f>IF(Sheet1!CN417&lt;&gt;"", "Boys and Girls Club was supportive", "")</f>
        <v/>
      </c>
      <c r="AT417" s="45" t="str">
        <f>IF(Sheet1!CO417&lt;&gt;"", "Supported by Reach program", "")</f>
        <v/>
      </c>
      <c r="AU417" s="45" t="str">
        <f>IF(Sheet1!CP417&lt;&gt;"", "Supported by Girls Inc", "")</f>
        <v/>
      </c>
      <c r="AV417" s="45" t="str">
        <f>IF(Sheet1!CQ417&lt;&gt;"", "Supported by sports teams", "")</f>
        <v/>
      </c>
      <c r="AW417" s="45" t="str">
        <f>IF(Sheet1!CR417&lt;&gt;"", "Supported by other groups", "")</f>
        <v/>
      </c>
      <c r="AX417" s="45" t="str">
        <f>IF(Sheet1!CS417&lt;&gt;"", Sheet1!CS417, "")</f>
        <v/>
      </c>
      <c r="AY417" s="45" t="str">
        <f>IF(Sheet1!CT417="Y", "Yes", IF(Sheet1!CT417="N", "No", ""))</f>
        <v/>
      </c>
      <c r="AZ417" s="45" t="str">
        <f>IF(Sheet1!CU417="Y", "Yes", IF(Sheet1!CU417="N", "No", ""))</f>
        <v/>
      </c>
      <c r="BA417" s="45" t="str">
        <f>IF(Sheet1!CV417&lt;&gt;"", "Yes", "")</f>
        <v/>
      </c>
      <c r="BB417" s="45" t="str">
        <f>IF(Sheet1!CW417&lt;&gt;"", "Yes", "")</f>
        <v/>
      </c>
      <c r="BC417" s="45" t="str">
        <f>IF(Sheet1!CX417&lt;&gt;"", "Yes", "")</f>
        <v/>
      </c>
      <c r="BD417" s="45" t="str">
        <f>IF(Sheet1!CY417&lt;&gt;"", "Yes", "")</f>
        <v/>
      </c>
      <c r="BE417" s="45" t="str">
        <f>IF(Sheet1!CZ417="N", "Didn't see one", IF(Sheet1!CZ417="Y", IF(Sheet1!DA417="Y", "It helped", IF(Sheet1!DA417="N", "It didn't help", "")), ""))</f>
        <v/>
      </c>
      <c r="BF417" s="45" t="str">
        <f>IF(Sheet1!DB417&lt;&gt;"", Sheet1!DB417, "")</f>
        <v/>
      </c>
      <c r="BG417" s="45" t="str">
        <f>IF(Sheet1!DC417="Y", "Yes", IF(Sheet1!DC417="N", "No", ""))</f>
        <v/>
      </c>
      <c r="BH417" s="45" t="str">
        <f>IF(Sheet1!DD417="Y", "Yes", IF(Sheet1!DD417="N", "No", ""))</f>
        <v/>
      </c>
      <c r="BI417" s="45" t="str">
        <f>IF(Sheet1!DE417&lt;&gt;"", "Before", IF(Sheet1!DF417&lt;&gt;"", "After", IF(Sheet1!DG417&lt;&gt;"", "Never in a gang","")))</f>
        <v/>
      </c>
      <c r="BJ417" s="45" t="str">
        <f>IF(Sheet1!DG417&lt;&gt;"", "", IF(Sheet1!DH417&lt;&gt;"", Sheet1!DH417, ""))</f>
        <v/>
      </c>
      <c r="BK417" s="45" t="str">
        <f>IF(Sheet1!DI417="Y", "Yes", IF(Sheet1!DI417="N", "No", ""))</f>
        <v/>
      </c>
      <c r="BL417" s="45" t="str">
        <f>IF(Sheet1!DI417="Y", IF(Sheet1!DJ417&lt;&gt;"", Sheet1!DJ417, ""), "")</f>
        <v/>
      </c>
      <c r="BM417" s="45" t="str">
        <f>IF(Sheet1!DL417&lt;&gt;"", Sheet1!DL417, "")</f>
        <v/>
      </c>
      <c r="BN417" s="45" t="str">
        <f>IF(Sheet1!DM417="Y", "Yes", IF(Sheet1!DM417="N", "No", ""))</f>
        <v/>
      </c>
    </row>
    <row r="418" spans="2:66">
      <c r="B418" s="32" t="str">
        <f>IF(Sheet1!B418="M","Male", IF(Sheet1!B418="F","Female",""))</f>
        <v/>
      </c>
      <c r="C418" s="32" t="str">
        <f>IF(Sheet1!C418&lt;&gt;"","&lt;20",IF(Sheet1!D418&lt;&gt;"","21-30",IF(Sheet1!E418&lt;&gt;"","31-40",(IF(Sheet1!F418&lt;&gt;"","41-50",IF(Sheet1!G418&lt;&gt;"","50+",""))))))</f>
        <v/>
      </c>
      <c r="D418" s="32" t="str">
        <f>IF(Sheet1!H418&lt;&gt;"","Latino",IF(Sheet1!I418&lt;&gt;"", "White", IF(Sheet1!J418&lt;&gt;"", "Asian", IF(Sheet1!K418&lt;&gt;"", "African-American",IF(Sheet1!L418&lt;&gt;"", "Other","")))))</f>
        <v/>
      </c>
      <c r="E418" s="32" t="str">
        <f>IF(Sheet1!M418="N","No",IF(Sheet1!M418="Y","Yes",""))</f>
        <v/>
      </c>
      <c r="F418" s="32" t="str">
        <f>IF(Sheet1!N418&lt;&gt;"","Primary",IF(Sheet1!O418&lt;&gt;"","Middle",IF(Sheet1!P418&lt;&gt;"","Some HS",IF(Sheet1!Q418&lt;&gt;"","HS Diploma",IF(Sheet1!R418&lt;&gt;"","Some College",IF(Sheet1!S418&lt;&gt;"","College Diploma",""))))))</f>
        <v/>
      </c>
      <c r="G418" s="32" t="str">
        <f>IF(Sheet1!U418&lt;&gt;"", "&lt;5", IF(Sheet1!V418&lt;&gt;"", "5-19", IF(Sheet1!W418&lt;&gt;"", "20-40", IF(Sheet1!X418&lt;&gt;"", "&gt;40",""))))</f>
        <v/>
      </c>
      <c r="H418" s="32" t="str">
        <f>IF(Sheet1!Y418&lt;&gt;"", "Parents", IF(Sheet1!Z418&lt;&gt;"", "Illegal Activity", IF(Sheet1!AA418&lt;&gt;"", "Gov't Support", IF(Sheet1!AB418&lt;&gt;"", "Other",""))))</f>
        <v/>
      </c>
      <c r="I418" s="32" t="str">
        <f>IF(Sheet1!AC418="Y", "Yes", IF(Sheet1!AC418="N", "No", ""))</f>
        <v/>
      </c>
      <c r="J418" s="32" t="str">
        <f>IF(Sheet1!AD418="N", "0", IF(Sheet1!AE418&lt;&gt;"", "1", IF(Sheet1!AF418&lt;&gt;"", "2-3", IF(Sheet1!AG418&lt;&gt;"", "4-6", IF(Sheet1!AH418&lt;&gt;"", "7+","")))))</f>
        <v/>
      </c>
      <c r="K418" s="32" t="str">
        <f>IF(Sheet1!AI418&lt;&gt;"", "English", IF(Sheet1!AJ418&lt;&gt;"", "Spanish", IF(Sheet1!AK418&lt;&gt;"", "Other","")))</f>
        <v/>
      </c>
      <c r="L418" s="32" t="str">
        <f>IF(Sheet1!AL418&lt;&gt;"","&lt;$20,000",IF(Sheet1!AM418&lt;&gt;"","$20-49K",IF(Sheet1!AN418&lt;&gt;"","$50-100K",IF(Sheet1!AO418&lt;&gt;"","&gt;$100K",""))))</f>
        <v/>
      </c>
      <c r="M418" s="32" t="str">
        <f>IF(Sheet1!AP418="Y", "Yes", IF(Sheet1!AP418="N", "No",""))</f>
        <v/>
      </c>
      <c r="N418" s="51" t="str">
        <f>IF(Sheet1!AQ418="Y", "Yes", IF(Sheet1!AQ418="N", "No",""))</f>
        <v/>
      </c>
      <c r="O418" s="45" t="str">
        <f>IF(Sheet1!AR418="N", 0, IF(Sheet1!AS418&lt;&gt;"", Sheet1!AS418, ""))</f>
        <v/>
      </c>
      <c r="P418" s="45" t="str">
        <f>IF(Sheet1!AT418&lt;&gt;"", "Never", IF(Sheet1!AU418&lt;&gt;"", "Sometimes", IF(Sheet1!AV418&lt;&gt;"", "Often", IF(Sheet1!AW418&lt;&gt;"", "Always",""))))</f>
        <v/>
      </c>
      <c r="Q418" s="45" t="str">
        <f>IF(Sheet1!AX418="Y", "Yes", IF(Sheet1!AX418="N", "No",""))</f>
        <v/>
      </c>
      <c r="R418" s="45" t="str">
        <f>IF(Sheet1!AY418="Y", IF(Sheet1!AZ418&lt;&gt;"", Sheet1!AZ418-Sheet1!DK418+Sheet1!DL418, ""),"")</f>
        <v/>
      </c>
      <c r="S418" s="45" t="str">
        <f>IF(Sheet1!BA418="Y", IF(Sheet1!BB418&lt;&gt;"", Sheet1!BB418-Sheet1!DK418+Sheet1!DL418, ""),"")</f>
        <v/>
      </c>
      <c r="T418" s="45" t="str">
        <f>IF(Sheet1!BC418="Y", IF(Sheet1!BD418&lt;&gt;"", Sheet1!BD418-Sheet1!DK418+Sheet1!DL418, ""),"")</f>
        <v/>
      </c>
      <c r="U418" s="45" t="str">
        <f>IF(Sheet1!BE418="Y", IF(Sheet1!BF418&lt;&gt;"", Sheet1!BF418-Sheet1!DK418+Sheet1!DL418, ""),"")</f>
        <v/>
      </c>
      <c r="V418" s="45" t="str">
        <f>IF(Sheet1!BG418&lt;&gt;"", Sheet1!BG418,"")</f>
        <v/>
      </c>
      <c r="W418" s="45" t="str">
        <f>IF(Sheet1!BH418&lt;&gt;"", Sheet1!BH418,"")</f>
        <v/>
      </c>
      <c r="X418" s="45" t="str">
        <f>IF(Sheet1!BI418&lt;&gt;"", Sheet1!BI418,"")</f>
        <v/>
      </c>
      <c r="Y418" s="45" t="str">
        <f>IF(Sheet1!BJ418="N", 0, IF(Sheet1!BK418&lt;&gt;"", Sheet1!BK418,""))</f>
        <v/>
      </c>
      <c r="Z418" s="45" t="str">
        <f>IF(Sheet1!BK418="N", 0, IF(Sheet1!BL418&lt;&gt;"", Sheet1!BL418,""))</f>
        <v/>
      </c>
      <c r="AA418" s="45" t="str">
        <f>IF(Sheet1!BN418&lt;&gt;"", Sheet1!BN418, "")</f>
        <v/>
      </c>
      <c r="AB418" s="45" t="str">
        <f>IF(Sheet1!BO418="Y", "Yes", IF(Sheet1!BO418="N", "No", IF(Sheet1!BO418="NA", "NA","")))</f>
        <v/>
      </c>
      <c r="AC418" s="45" t="str">
        <f>IF(Sheet1!BO418="N", "No", IF(Sheet1!BO418="NA", "No kids", IF(Sheet1!BP418="Y", "Enough", IF(Sheet1!BP418="N", "Not enough", ""))))</f>
        <v/>
      </c>
      <c r="AD418" s="45" t="str">
        <f>IF(Sheet1!BQ418="Y", "Yes", IF(Sheet1!BQ418="N", "No",""))</f>
        <v/>
      </c>
      <c r="AE418" s="45" t="str">
        <f>IF(Sheet1!BR418&lt;&gt;"", Sheet1!BR418, "")</f>
        <v/>
      </c>
      <c r="AF418" s="45" t="str">
        <f>IF(Sheet1!BS418&lt;&gt;"", "Yes", IF(Sheet1!BT418&lt;&gt;"", "No", IF(Sheet1!BU418&lt;&gt;"", "No surviving parent", IF(Sheet1!BV418&lt;&gt;"", "Don't know",""))))</f>
        <v/>
      </c>
      <c r="AG418" s="45" t="str">
        <f>IF(Sheet1!BW418&lt;&gt;"", "Yes", IF(Sheet1!BX418&lt;&gt;"", "No", IF(Sheet1!BY418&lt;&gt;"", "No surviving parent", IF(Sheet1!BZ418&lt;&gt;"", "Don't know",""))))</f>
        <v/>
      </c>
      <c r="AH418" s="45" t="str">
        <f>IF(Sheet1!CA418&lt;&gt;"", "Yes","")</f>
        <v/>
      </c>
      <c r="AI418" s="45" t="str">
        <f>IF(Sheet1!CB418&lt;&gt;"", "Yes","")</f>
        <v/>
      </c>
      <c r="AJ418" s="45" t="str">
        <f>IF(Sheet1!CC418&lt;&gt;"", "Yes","")</f>
        <v/>
      </c>
      <c r="AK418" s="45" t="str">
        <f>IF(Sheet1!CD418&lt;&gt;"", "Yes","")</f>
        <v/>
      </c>
      <c r="AL418" s="45" t="str">
        <f>IF(Sheet1!CE418&lt;&gt;"", "Yes","")</f>
        <v/>
      </c>
      <c r="AM418" s="45" t="str">
        <f>IF(Sheet1!CF418&lt;&gt;"", Sheet1!CF418, "")</f>
        <v/>
      </c>
      <c r="AN418" s="45" t="str">
        <f>IF(Sheet1!CG418="Y", "Yes", IF(Sheet1!CG418="N", "No",""))</f>
        <v/>
      </c>
      <c r="AO418" s="45" t="str">
        <f>IF(Sheet1!CH418&lt;&gt;"", Sheet1!CH418, "")</f>
        <v/>
      </c>
      <c r="AP418" s="45" t="str">
        <f>IF(Sheet1!CI418&lt;&gt;"", "No family support", IF(Sheet1!CJ418&lt;&gt;"", "A little family support", IF(Sheet1!CK418&lt;&gt;"", "A lot of family support","")))</f>
        <v/>
      </c>
      <c r="AQ418" s="45" t="str">
        <f>IF(Sheet1!CL418&lt;&gt;"", Sheet1!CL418, "")</f>
        <v/>
      </c>
      <c r="AR418" s="45" t="str">
        <f>IF(Sheet1!CM418="Y", "Yes", IF(Sheet1!CM418="N", "No",""))</f>
        <v/>
      </c>
      <c r="AS418" s="45" t="str">
        <f>IF(Sheet1!CN418&lt;&gt;"", "Boys and Girls Club was supportive", "")</f>
        <v/>
      </c>
      <c r="AT418" s="45" t="str">
        <f>IF(Sheet1!CO418&lt;&gt;"", "Supported by Reach program", "")</f>
        <v/>
      </c>
      <c r="AU418" s="45" t="str">
        <f>IF(Sheet1!CP418&lt;&gt;"", "Supported by Girls Inc", "")</f>
        <v/>
      </c>
      <c r="AV418" s="45" t="str">
        <f>IF(Sheet1!CQ418&lt;&gt;"", "Supported by sports teams", "")</f>
        <v/>
      </c>
      <c r="AW418" s="45" t="str">
        <f>IF(Sheet1!CR418&lt;&gt;"", "Supported by other groups", "")</f>
        <v/>
      </c>
      <c r="AX418" s="45" t="str">
        <f>IF(Sheet1!CS418&lt;&gt;"", Sheet1!CS418, "")</f>
        <v/>
      </c>
      <c r="AY418" s="45" t="str">
        <f>IF(Sheet1!CT418="Y", "Yes", IF(Sheet1!CT418="N", "No", ""))</f>
        <v/>
      </c>
      <c r="AZ418" s="45" t="str">
        <f>IF(Sheet1!CU418="Y", "Yes", IF(Sheet1!CU418="N", "No", ""))</f>
        <v/>
      </c>
      <c r="BA418" s="45" t="str">
        <f>IF(Sheet1!CV418&lt;&gt;"", "Yes", "")</f>
        <v/>
      </c>
      <c r="BB418" s="45" t="str">
        <f>IF(Sheet1!CW418&lt;&gt;"", "Yes", "")</f>
        <v/>
      </c>
      <c r="BC418" s="45" t="str">
        <f>IF(Sheet1!CX418&lt;&gt;"", "Yes", "")</f>
        <v/>
      </c>
      <c r="BD418" s="45" t="str">
        <f>IF(Sheet1!CY418&lt;&gt;"", "Yes", "")</f>
        <v/>
      </c>
      <c r="BE418" s="45" t="str">
        <f>IF(Sheet1!CZ418="N", "Didn't see one", IF(Sheet1!CZ418="Y", IF(Sheet1!DA418="Y", "It helped", IF(Sheet1!DA418="N", "It didn't help", "")), ""))</f>
        <v/>
      </c>
      <c r="BF418" s="45" t="str">
        <f>IF(Sheet1!DB418&lt;&gt;"", Sheet1!DB418, "")</f>
        <v/>
      </c>
      <c r="BG418" s="45" t="str">
        <f>IF(Sheet1!DC418="Y", "Yes", IF(Sheet1!DC418="N", "No", ""))</f>
        <v/>
      </c>
      <c r="BH418" s="45" t="str">
        <f>IF(Sheet1!DD418="Y", "Yes", IF(Sheet1!DD418="N", "No", ""))</f>
        <v/>
      </c>
      <c r="BI418" s="45" t="str">
        <f>IF(Sheet1!DE418&lt;&gt;"", "Before", IF(Sheet1!DF418&lt;&gt;"", "After", IF(Sheet1!DG418&lt;&gt;"", "Never in a gang","")))</f>
        <v/>
      </c>
      <c r="BJ418" s="45" t="str">
        <f>IF(Sheet1!DG418&lt;&gt;"", "", IF(Sheet1!DH418&lt;&gt;"", Sheet1!DH418, ""))</f>
        <v/>
      </c>
      <c r="BK418" s="45" t="str">
        <f>IF(Sheet1!DI418="Y", "Yes", IF(Sheet1!DI418="N", "No", ""))</f>
        <v/>
      </c>
      <c r="BL418" s="45" t="str">
        <f>IF(Sheet1!DI418="Y", IF(Sheet1!DJ418&lt;&gt;"", Sheet1!DJ418, ""), "")</f>
        <v/>
      </c>
      <c r="BM418" s="45" t="str">
        <f>IF(Sheet1!DL418&lt;&gt;"", Sheet1!DL418, "")</f>
        <v/>
      </c>
      <c r="BN418" s="45" t="str">
        <f>IF(Sheet1!DM418="Y", "Yes", IF(Sheet1!DM418="N", "No", ""))</f>
        <v/>
      </c>
    </row>
    <row r="419" spans="2:66">
      <c r="B419" s="32" t="str">
        <f>IF(Sheet1!B419="M","Male", IF(Sheet1!B419="F","Female",""))</f>
        <v/>
      </c>
      <c r="C419" s="32" t="str">
        <f>IF(Sheet1!C419&lt;&gt;"","&lt;20",IF(Sheet1!D419&lt;&gt;"","21-30",IF(Sheet1!E419&lt;&gt;"","31-40",(IF(Sheet1!F419&lt;&gt;"","41-50",IF(Sheet1!G419&lt;&gt;"","50+",""))))))</f>
        <v/>
      </c>
      <c r="D419" s="32" t="str">
        <f>IF(Sheet1!H419&lt;&gt;"","Latino",IF(Sheet1!I419&lt;&gt;"", "White", IF(Sheet1!J419&lt;&gt;"", "Asian", IF(Sheet1!K419&lt;&gt;"", "African-American",IF(Sheet1!L419&lt;&gt;"", "Other","")))))</f>
        <v/>
      </c>
      <c r="E419" s="32" t="str">
        <f>IF(Sheet1!M419="N","No",IF(Sheet1!M419="Y","Yes",""))</f>
        <v/>
      </c>
      <c r="F419" s="32" t="str">
        <f>IF(Sheet1!N419&lt;&gt;"","Primary",IF(Sheet1!O419&lt;&gt;"","Middle",IF(Sheet1!P419&lt;&gt;"","Some HS",IF(Sheet1!Q419&lt;&gt;"","HS Diploma",IF(Sheet1!R419&lt;&gt;"","Some College",IF(Sheet1!S419&lt;&gt;"","College Diploma",""))))))</f>
        <v/>
      </c>
      <c r="G419" s="32" t="str">
        <f>IF(Sheet1!U419&lt;&gt;"", "&lt;5", IF(Sheet1!V419&lt;&gt;"", "5-19", IF(Sheet1!W419&lt;&gt;"", "20-40", IF(Sheet1!X419&lt;&gt;"", "&gt;40",""))))</f>
        <v/>
      </c>
      <c r="H419" s="32" t="str">
        <f>IF(Sheet1!Y419&lt;&gt;"", "Parents", IF(Sheet1!Z419&lt;&gt;"", "Illegal Activity", IF(Sheet1!AA419&lt;&gt;"", "Gov't Support", IF(Sheet1!AB419&lt;&gt;"", "Other",""))))</f>
        <v/>
      </c>
      <c r="I419" s="32" t="str">
        <f>IF(Sheet1!AC419="Y", "Yes", IF(Sheet1!AC419="N", "No", ""))</f>
        <v/>
      </c>
      <c r="J419" s="32" t="str">
        <f>IF(Sheet1!AD419="N", "0", IF(Sheet1!AE419&lt;&gt;"", "1", IF(Sheet1!AF419&lt;&gt;"", "2-3", IF(Sheet1!AG419&lt;&gt;"", "4-6", IF(Sheet1!AH419&lt;&gt;"", "7+","")))))</f>
        <v/>
      </c>
      <c r="K419" s="32" t="str">
        <f>IF(Sheet1!AI419&lt;&gt;"", "English", IF(Sheet1!AJ419&lt;&gt;"", "Spanish", IF(Sheet1!AK419&lt;&gt;"", "Other","")))</f>
        <v/>
      </c>
      <c r="L419" s="32" t="str">
        <f>IF(Sheet1!AL419&lt;&gt;"","&lt;$20,000",IF(Sheet1!AM419&lt;&gt;"","$20-49K",IF(Sheet1!AN419&lt;&gt;"","$50-100K",IF(Sheet1!AO419&lt;&gt;"","&gt;$100K",""))))</f>
        <v/>
      </c>
      <c r="M419" s="32" t="str">
        <f>IF(Sheet1!AP419="Y", "Yes", IF(Sheet1!AP419="N", "No",""))</f>
        <v/>
      </c>
      <c r="N419" s="51" t="str">
        <f>IF(Sheet1!AQ419="Y", "Yes", IF(Sheet1!AQ419="N", "No",""))</f>
        <v/>
      </c>
      <c r="O419" s="45" t="str">
        <f>IF(Sheet1!AR419="N", 0, IF(Sheet1!AS419&lt;&gt;"", Sheet1!AS419, ""))</f>
        <v/>
      </c>
      <c r="P419" s="45" t="str">
        <f>IF(Sheet1!AT419&lt;&gt;"", "Never", IF(Sheet1!AU419&lt;&gt;"", "Sometimes", IF(Sheet1!AV419&lt;&gt;"", "Often", IF(Sheet1!AW419&lt;&gt;"", "Always",""))))</f>
        <v/>
      </c>
      <c r="Q419" s="45" t="str">
        <f>IF(Sheet1!AX419="Y", "Yes", IF(Sheet1!AX419="N", "No",""))</f>
        <v/>
      </c>
      <c r="R419" s="45" t="str">
        <f>IF(Sheet1!AY419="Y", IF(Sheet1!AZ419&lt;&gt;"", Sheet1!AZ419-Sheet1!DK419+Sheet1!DL419, ""),"")</f>
        <v/>
      </c>
      <c r="S419" s="45" t="str">
        <f>IF(Sheet1!BA419="Y", IF(Sheet1!BB419&lt;&gt;"", Sheet1!BB419-Sheet1!DK419+Sheet1!DL419, ""),"")</f>
        <v/>
      </c>
      <c r="T419" s="45" t="str">
        <f>IF(Sheet1!BC419="Y", IF(Sheet1!BD419&lt;&gt;"", Sheet1!BD419-Sheet1!DK419+Sheet1!DL419, ""),"")</f>
        <v/>
      </c>
      <c r="U419" s="45" t="str">
        <f>IF(Sheet1!BE419="Y", IF(Sheet1!BF419&lt;&gt;"", Sheet1!BF419-Sheet1!DK419+Sheet1!DL419, ""),"")</f>
        <v/>
      </c>
      <c r="V419" s="45" t="str">
        <f>IF(Sheet1!BG419&lt;&gt;"", Sheet1!BG419,"")</f>
        <v/>
      </c>
      <c r="W419" s="45" t="str">
        <f>IF(Sheet1!BH419&lt;&gt;"", Sheet1!BH419,"")</f>
        <v/>
      </c>
      <c r="X419" s="45" t="str">
        <f>IF(Sheet1!BI419&lt;&gt;"", Sheet1!BI419,"")</f>
        <v/>
      </c>
      <c r="Y419" s="45" t="str">
        <f>IF(Sheet1!BJ419="N", 0, IF(Sheet1!BK419&lt;&gt;"", Sheet1!BK419,""))</f>
        <v/>
      </c>
      <c r="Z419" s="45" t="str">
        <f>IF(Sheet1!BK419="N", 0, IF(Sheet1!BL419&lt;&gt;"", Sheet1!BL419,""))</f>
        <v/>
      </c>
      <c r="AA419" s="45" t="str">
        <f>IF(Sheet1!BN419&lt;&gt;"", Sheet1!BN419, "")</f>
        <v/>
      </c>
      <c r="AB419" s="45" t="str">
        <f>IF(Sheet1!BO419="Y", "Yes", IF(Sheet1!BO419="N", "No", IF(Sheet1!BO419="NA", "NA","")))</f>
        <v/>
      </c>
      <c r="AC419" s="45" t="str">
        <f>IF(Sheet1!BO419="N", "No", IF(Sheet1!BO419="NA", "No kids", IF(Sheet1!BP419="Y", "Enough", IF(Sheet1!BP419="N", "Not enough", ""))))</f>
        <v/>
      </c>
      <c r="AD419" s="45" t="str">
        <f>IF(Sheet1!BQ419="Y", "Yes", IF(Sheet1!BQ419="N", "No",""))</f>
        <v/>
      </c>
      <c r="AE419" s="45" t="str">
        <f>IF(Sheet1!BR419&lt;&gt;"", Sheet1!BR419, "")</f>
        <v/>
      </c>
      <c r="AF419" s="45" t="str">
        <f>IF(Sheet1!BS419&lt;&gt;"", "Yes", IF(Sheet1!BT419&lt;&gt;"", "No", IF(Sheet1!BU419&lt;&gt;"", "No surviving parent", IF(Sheet1!BV419&lt;&gt;"", "Don't know",""))))</f>
        <v/>
      </c>
      <c r="AG419" s="45" t="str">
        <f>IF(Sheet1!BW419&lt;&gt;"", "Yes", IF(Sheet1!BX419&lt;&gt;"", "No", IF(Sheet1!BY419&lt;&gt;"", "No surviving parent", IF(Sheet1!BZ419&lt;&gt;"", "Don't know",""))))</f>
        <v/>
      </c>
      <c r="AH419" s="45" t="str">
        <f>IF(Sheet1!CA419&lt;&gt;"", "Yes","")</f>
        <v/>
      </c>
      <c r="AI419" s="45" t="str">
        <f>IF(Sheet1!CB419&lt;&gt;"", "Yes","")</f>
        <v/>
      </c>
      <c r="AJ419" s="45" t="str">
        <f>IF(Sheet1!CC419&lt;&gt;"", "Yes","")</f>
        <v/>
      </c>
      <c r="AK419" s="45" t="str">
        <f>IF(Sheet1!CD419&lt;&gt;"", "Yes","")</f>
        <v/>
      </c>
      <c r="AL419" s="45" t="str">
        <f>IF(Sheet1!CE419&lt;&gt;"", "Yes","")</f>
        <v/>
      </c>
      <c r="AM419" s="45" t="str">
        <f>IF(Sheet1!CF419&lt;&gt;"", Sheet1!CF419, "")</f>
        <v/>
      </c>
      <c r="AN419" s="45" t="str">
        <f>IF(Sheet1!CG419="Y", "Yes", IF(Sheet1!CG419="N", "No",""))</f>
        <v/>
      </c>
      <c r="AO419" s="45" t="str">
        <f>IF(Sheet1!CH419&lt;&gt;"", Sheet1!CH419, "")</f>
        <v/>
      </c>
      <c r="AP419" s="45" t="str">
        <f>IF(Sheet1!CI419&lt;&gt;"", "No family support", IF(Sheet1!CJ419&lt;&gt;"", "A little family support", IF(Sheet1!CK419&lt;&gt;"", "A lot of family support","")))</f>
        <v/>
      </c>
      <c r="AQ419" s="45" t="str">
        <f>IF(Sheet1!CL419&lt;&gt;"", Sheet1!CL419, "")</f>
        <v/>
      </c>
      <c r="AR419" s="45" t="str">
        <f>IF(Sheet1!CM419="Y", "Yes", IF(Sheet1!CM419="N", "No",""))</f>
        <v/>
      </c>
      <c r="AS419" s="45" t="str">
        <f>IF(Sheet1!CN419&lt;&gt;"", "Boys and Girls Club was supportive", "")</f>
        <v/>
      </c>
      <c r="AT419" s="45" t="str">
        <f>IF(Sheet1!CO419&lt;&gt;"", "Supported by Reach program", "")</f>
        <v/>
      </c>
      <c r="AU419" s="45" t="str">
        <f>IF(Sheet1!CP419&lt;&gt;"", "Supported by Girls Inc", "")</f>
        <v/>
      </c>
      <c r="AV419" s="45" t="str">
        <f>IF(Sheet1!CQ419&lt;&gt;"", "Supported by sports teams", "")</f>
        <v/>
      </c>
      <c r="AW419" s="45" t="str">
        <f>IF(Sheet1!CR419&lt;&gt;"", "Supported by other groups", "")</f>
        <v/>
      </c>
      <c r="AX419" s="45" t="str">
        <f>IF(Sheet1!CS419&lt;&gt;"", Sheet1!CS419, "")</f>
        <v/>
      </c>
      <c r="AY419" s="45" t="str">
        <f>IF(Sheet1!CT419="Y", "Yes", IF(Sheet1!CT419="N", "No", ""))</f>
        <v/>
      </c>
      <c r="AZ419" s="45" t="str">
        <f>IF(Sheet1!CU419="Y", "Yes", IF(Sheet1!CU419="N", "No", ""))</f>
        <v/>
      </c>
      <c r="BA419" s="45" t="str">
        <f>IF(Sheet1!CV419&lt;&gt;"", "Yes", "")</f>
        <v/>
      </c>
      <c r="BB419" s="45" t="str">
        <f>IF(Sheet1!CW419&lt;&gt;"", "Yes", "")</f>
        <v/>
      </c>
      <c r="BC419" s="45" t="str">
        <f>IF(Sheet1!CX419&lt;&gt;"", "Yes", "")</f>
        <v/>
      </c>
      <c r="BD419" s="45" t="str">
        <f>IF(Sheet1!CY419&lt;&gt;"", "Yes", "")</f>
        <v/>
      </c>
      <c r="BE419" s="45" t="str">
        <f>IF(Sheet1!CZ419="N", "Didn't see one", IF(Sheet1!CZ419="Y", IF(Sheet1!DA419="Y", "It helped", IF(Sheet1!DA419="N", "It didn't help", "")), ""))</f>
        <v/>
      </c>
      <c r="BF419" s="45" t="str">
        <f>IF(Sheet1!DB419&lt;&gt;"", Sheet1!DB419, "")</f>
        <v/>
      </c>
      <c r="BG419" s="45" t="str">
        <f>IF(Sheet1!DC419="Y", "Yes", IF(Sheet1!DC419="N", "No", ""))</f>
        <v/>
      </c>
      <c r="BH419" s="45" t="str">
        <f>IF(Sheet1!DD419="Y", "Yes", IF(Sheet1!DD419="N", "No", ""))</f>
        <v/>
      </c>
      <c r="BI419" s="45" t="str">
        <f>IF(Sheet1!DE419&lt;&gt;"", "Before", IF(Sheet1!DF419&lt;&gt;"", "After", IF(Sheet1!DG419&lt;&gt;"", "Never in a gang","")))</f>
        <v/>
      </c>
      <c r="BJ419" s="45" t="str">
        <f>IF(Sheet1!DG419&lt;&gt;"", "", IF(Sheet1!DH419&lt;&gt;"", Sheet1!DH419, ""))</f>
        <v/>
      </c>
      <c r="BK419" s="45" t="str">
        <f>IF(Sheet1!DI419="Y", "Yes", IF(Sheet1!DI419="N", "No", ""))</f>
        <v/>
      </c>
      <c r="BL419" s="45" t="str">
        <f>IF(Sheet1!DI419="Y", IF(Sheet1!DJ419&lt;&gt;"", Sheet1!DJ419, ""), "")</f>
        <v/>
      </c>
      <c r="BM419" s="45" t="str">
        <f>IF(Sheet1!DL419&lt;&gt;"", Sheet1!DL419, "")</f>
        <v/>
      </c>
      <c r="BN419" s="45" t="str">
        <f>IF(Sheet1!DM419="Y", "Yes", IF(Sheet1!DM419="N", "No", ""))</f>
        <v/>
      </c>
    </row>
    <row r="420" spans="2:66">
      <c r="B420" s="32" t="str">
        <f>IF(Sheet1!B420="M","Male", IF(Sheet1!B420="F","Female",""))</f>
        <v/>
      </c>
      <c r="C420" s="32" t="str">
        <f>IF(Sheet1!C420&lt;&gt;"","&lt;20",IF(Sheet1!D420&lt;&gt;"","21-30",IF(Sheet1!E420&lt;&gt;"","31-40",(IF(Sheet1!F420&lt;&gt;"","41-50",IF(Sheet1!G420&lt;&gt;"","50+",""))))))</f>
        <v/>
      </c>
      <c r="D420" s="32" t="str">
        <f>IF(Sheet1!H420&lt;&gt;"","Latino",IF(Sheet1!I420&lt;&gt;"", "White", IF(Sheet1!J420&lt;&gt;"", "Asian", IF(Sheet1!K420&lt;&gt;"", "African-American",IF(Sheet1!L420&lt;&gt;"", "Other","")))))</f>
        <v/>
      </c>
      <c r="E420" s="32" t="str">
        <f>IF(Sheet1!M420="N","No",IF(Sheet1!M420="Y","Yes",""))</f>
        <v/>
      </c>
      <c r="F420" s="32" t="str">
        <f>IF(Sheet1!N420&lt;&gt;"","Primary",IF(Sheet1!O420&lt;&gt;"","Middle",IF(Sheet1!P420&lt;&gt;"","Some HS",IF(Sheet1!Q420&lt;&gt;"","HS Diploma",IF(Sheet1!R420&lt;&gt;"","Some College",IF(Sheet1!S420&lt;&gt;"","College Diploma",""))))))</f>
        <v/>
      </c>
      <c r="G420" s="32" t="str">
        <f>IF(Sheet1!U420&lt;&gt;"", "&lt;5", IF(Sheet1!V420&lt;&gt;"", "5-19", IF(Sheet1!W420&lt;&gt;"", "20-40", IF(Sheet1!X420&lt;&gt;"", "&gt;40",""))))</f>
        <v/>
      </c>
      <c r="H420" s="32" t="str">
        <f>IF(Sheet1!Y420&lt;&gt;"", "Parents", IF(Sheet1!Z420&lt;&gt;"", "Illegal Activity", IF(Sheet1!AA420&lt;&gt;"", "Gov't Support", IF(Sheet1!AB420&lt;&gt;"", "Other",""))))</f>
        <v/>
      </c>
      <c r="I420" s="32" t="str">
        <f>IF(Sheet1!AC420="Y", "Yes", IF(Sheet1!AC420="N", "No", ""))</f>
        <v/>
      </c>
      <c r="J420" s="32" t="str">
        <f>IF(Sheet1!AD420="N", "0", IF(Sheet1!AE420&lt;&gt;"", "1", IF(Sheet1!AF420&lt;&gt;"", "2-3", IF(Sheet1!AG420&lt;&gt;"", "4-6", IF(Sheet1!AH420&lt;&gt;"", "7+","")))))</f>
        <v/>
      </c>
      <c r="K420" s="32" t="str">
        <f>IF(Sheet1!AI420&lt;&gt;"", "English", IF(Sheet1!AJ420&lt;&gt;"", "Spanish", IF(Sheet1!AK420&lt;&gt;"", "Other","")))</f>
        <v/>
      </c>
      <c r="L420" s="32" t="str">
        <f>IF(Sheet1!AL420&lt;&gt;"","&lt;$20,000",IF(Sheet1!AM420&lt;&gt;"","$20-49K",IF(Sheet1!AN420&lt;&gt;"","$50-100K",IF(Sheet1!AO420&lt;&gt;"","&gt;$100K",""))))</f>
        <v/>
      </c>
      <c r="M420" s="32" t="str">
        <f>IF(Sheet1!AP420="Y", "Yes", IF(Sheet1!AP420="N", "No",""))</f>
        <v/>
      </c>
      <c r="N420" s="51" t="str">
        <f>IF(Sheet1!AQ420="Y", "Yes", IF(Sheet1!AQ420="N", "No",""))</f>
        <v/>
      </c>
      <c r="O420" s="45" t="str">
        <f>IF(Sheet1!AR420="N", 0, IF(Sheet1!AS420&lt;&gt;"", Sheet1!AS420, ""))</f>
        <v/>
      </c>
      <c r="P420" s="45" t="str">
        <f>IF(Sheet1!AT420&lt;&gt;"", "Never", IF(Sheet1!AU420&lt;&gt;"", "Sometimes", IF(Sheet1!AV420&lt;&gt;"", "Often", IF(Sheet1!AW420&lt;&gt;"", "Always",""))))</f>
        <v/>
      </c>
      <c r="Q420" s="45" t="str">
        <f>IF(Sheet1!AX420="Y", "Yes", IF(Sheet1!AX420="N", "No",""))</f>
        <v/>
      </c>
      <c r="R420" s="45" t="str">
        <f>IF(Sheet1!AY420="Y", IF(Sheet1!AZ420&lt;&gt;"", Sheet1!AZ420-Sheet1!DK420+Sheet1!DL420, ""),"")</f>
        <v/>
      </c>
      <c r="S420" s="45" t="str">
        <f>IF(Sheet1!BA420="Y", IF(Sheet1!BB420&lt;&gt;"", Sheet1!BB420-Sheet1!DK420+Sheet1!DL420, ""),"")</f>
        <v/>
      </c>
      <c r="T420" s="45" t="str">
        <f>IF(Sheet1!BC420="Y", IF(Sheet1!BD420&lt;&gt;"", Sheet1!BD420-Sheet1!DK420+Sheet1!DL420, ""),"")</f>
        <v/>
      </c>
      <c r="U420" s="45" t="str">
        <f>IF(Sheet1!BE420="Y", IF(Sheet1!BF420&lt;&gt;"", Sheet1!BF420-Sheet1!DK420+Sheet1!DL420, ""),"")</f>
        <v/>
      </c>
      <c r="V420" s="45" t="str">
        <f>IF(Sheet1!BG420&lt;&gt;"", Sheet1!BG420,"")</f>
        <v/>
      </c>
      <c r="W420" s="45" t="str">
        <f>IF(Sheet1!BH420&lt;&gt;"", Sheet1!BH420,"")</f>
        <v/>
      </c>
      <c r="X420" s="45" t="str">
        <f>IF(Sheet1!BI420&lt;&gt;"", Sheet1!BI420,"")</f>
        <v/>
      </c>
      <c r="Y420" s="45" t="str">
        <f>IF(Sheet1!BJ420="N", 0, IF(Sheet1!BK420&lt;&gt;"", Sheet1!BK420,""))</f>
        <v/>
      </c>
      <c r="Z420" s="45" t="str">
        <f>IF(Sheet1!BK420="N", 0, IF(Sheet1!BL420&lt;&gt;"", Sheet1!BL420,""))</f>
        <v/>
      </c>
      <c r="AA420" s="45" t="str">
        <f>IF(Sheet1!BN420&lt;&gt;"", Sheet1!BN420, "")</f>
        <v/>
      </c>
      <c r="AB420" s="45" t="str">
        <f>IF(Sheet1!BO420="Y", "Yes", IF(Sheet1!BO420="N", "No", IF(Sheet1!BO420="NA", "NA","")))</f>
        <v/>
      </c>
      <c r="AC420" s="45" t="str">
        <f>IF(Sheet1!BO420="N", "No", IF(Sheet1!BO420="NA", "No kids", IF(Sheet1!BP420="Y", "Enough", IF(Sheet1!BP420="N", "Not enough", ""))))</f>
        <v/>
      </c>
      <c r="AD420" s="45" t="str">
        <f>IF(Sheet1!BQ420="Y", "Yes", IF(Sheet1!BQ420="N", "No",""))</f>
        <v/>
      </c>
      <c r="AE420" s="45" t="str">
        <f>IF(Sheet1!BR420&lt;&gt;"", Sheet1!BR420, "")</f>
        <v/>
      </c>
      <c r="AF420" s="45" t="str">
        <f>IF(Sheet1!BS420&lt;&gt;"", "Yes", IF(Sheet1!BT420&lt;&gt;"", "No", IF(Sheet1!BU420&lt;&gt;"", "No surviving parent", IF(Sheet1!BV420&lt;&gt;"", "Don't know",""))))</f>
        <v/>
      </c>
      <c r="AG420" s="45" t="str">
        <f>IF(Sheet1!BW420&lt;&gt;"", "Yes", IF(Sheet1!BX420&lt;&gt;"", "No", IF(Sheet1!BY420&lt;&gt;"", "No surviving parent", IF(Sheet1!BZ420&lt;&gt;"", "Don't know",""))))</f>
        <v/>
      </c>
      <c r="AH420" s="45" t="str">
        <f>IF(Sheet1!CA420&lt;&gt;"", "Yes","")</f>
        <v/>
      </c>
      <c r="AI420" s="45" t="str">
        <f>IF(Sheet1!CB420&lt;&gt;"", "Yes","")</f>
        <v/>
      </c>
      <c r="AJ420" s="45" t="str">
        <f>IF(Sheet1!CC420&lt;&gt;"", "Yes","")</f>
        <v/>
      </c>
      <c r="AK420" s="45" t="str">
        <f>IF(Sheet1!CD420&lt;&gt;"", "Yes","")</f>
        <v/>
      </c>
      <c r="AL420" s="45" t="str">
        <f>IF(Sheet1!CE420&lt;&gt;"", "Yes","")</f>
        <v/>
      </c>
      <c r="AM420" s="45" t="str">
        <f>IF(Sheet1!CF420&lt;&gt;"", Sheet1!CF420, "")</f>
        <v/>
      </c>
      <c r="AN420" s="45" t="str">
        <f>IF(Sheet1!CG420="Y", "Yes", IF(Sheet1!CG420="N", "No",""))</f>
        <v/>
      </c>
      <c r="AO420" s="45" t="str">
        <f>IF(Sheet1!CH420&lt;&gt;"", Sheet1!CH420, "")</f>
        <v/>
      </c>
      <c r="AP420" s="45" t="str">
        <f>IF(Sheet1!CI420&lt;&gt;"", "No family support", IF(Sheet1!CJ420&lt;&gt;"", "A little family support", IF(Sheet1!CK420&lt;&gt;"", "A lot of family support","")))</f>
        <v/>
      </c>
      <c r="AQ420" s="45" t="str">
        <f>IF(Sheet1!CL420&lt;&gt;"", Sheet1!CL420, "")</f>
        <v/>
      </c>
      <c r="AR420" s="45" t="str">
        <f>IF(Sheet1!CM420="Y", "Yes", IF(Sheet1!CM420="N", "No",""))</f>
        <v/>
      </c>
      <c r="AS420" s="45" t="str">
        <f>IF(Sheet1!CN420&lt;&gt;"", "Boys and Girls Club was supportive", "")</f>
        <v/>
      </c>
      <c r="AT420" s="45" t="str">
        <f>IF(Sheet1!CO420&lt;&gt;"", "Supported by Reach program", "")</f>
        <v/>
      </c>
      <c r="AU420" s="45" t="str">
        <f>IF(Sheet1!CP420&lt;&gt;"", "Supported by Girls Inc", "")</f>
        <v/>
      </c>
      <c r="AV420" s="45" t="str">
        <f>IF(Sheet1!CQ420&lt;&gt;"", "Supported by sports teams", "")</f>
        <v/>
      </c>
      <c r="AW420" s="45" t="str">
        <f>IF(Sheet1!CR420&lt;&gt;"", "Supported by other groups", "")</f>
        <v/>
      </c>
      <c r="AX420" s="45" t="str">
        <f>IF(Sheet1!CS420&lt;&gt;"", Sheet1!CS420, "")</f>
        <v/>
      </c>
      <c r="AY420" s="45" t="str">
        <f>IF(Sheet1!CT420="Y", "Yes", IF(Sheet1!CT420="N", "No", ""))</f>
        <v/>
      </c>
      <c r="AZ420" s="45" t="str">
        <f>IF(Sheet1!CU420="Y", "Yes", IF(Sheet1!CU420="N", "No", ""))</f>
        <v/>
      </c>
      <c r="BA420" s="45" t="str">
        <f>IF(Sheet1!CV420&lt;&gt;"", "Yes", "")</f>
        <v/>
      </c>
      <c r="BB420" s="45" t="str">
        <f>IF(Sheet1!CW420&lt;&gt;"", "Yes", "")</f>
        <v/>
      </c>
      <c r="BC420" s="45" t="str">
        <f>IF(Sheet1!CX420&lt;&gt;"", "Yes", "")</f>
        <v/>
      </c>
      <c r="BD420" s="45" t="str">
        <f>IF(Sheet1!CY420&lt;&gt;"", "Yes", "")</f>
        <v/>
      </c>
      <c r="BE420" s="45" t="str">
        <f>IF(Sheet1!CZ420="N", "Didn't see one", IF(Sheet1!CZ420="Y", IF(Sheet1!DA420="Y", "It helped", IF(Sheet1!DA420="N", "It didn't help", "")), ""))</f>
        <v/>
      </c>
      <c r="BF420" s="45" t="str">
        <f>IF(Sheet1!DB420&lt;&gt;"", Sheet1!DB420, "")</f>
        <v/>
      </c>
      <c r="BG420" s="45" t="str">
        <f>IF(Sheet1!DC420="Y", "Yes", IF(Sheet1!DC420="N", "No", ""))</f>
        <v/>
      </c>
      <c r="BH420" s="45" t="str">
        <f>IF(Sheet1!DD420="Y", "Yes", IF(Sheet1!DD420="N", "No", ""))</f>
        <v/>
      </c>
      <c r="BI420" s="45" t="str">
        <f>IF(Sheet1!DE420&lt;&gt;"", "Before", IF(Sheet1!DF420&lt;&gt;"", "After", IF(Sheet1!DG420&lt;&gt;"", "Never in a gang","")))</f>
        <v/>
      </c>
      <c r="BJ420" s="45" t="str">
        <f>IF(Sheet1!DG420&lt;&gt;"", "", IF(Sheet1!DH420&lt;&gt;"", Sheet1!DH420, ""))</f>
        <v/>
      </c>
      <c r="BK420" s="45" t="str">
        <f>IF(Sheet1!DI420="Y", "Yes", IF(Sheet1!DI420="N", "No", ""))</f>
        <v/>
      </c>
      <c r="BL420" s="45" t="str">
        <f>IF(Sheet1!DI420="Y", IF(Sheet1!DJ420&lt;&gt;"", Sheet1!DJ420, ""), "")</f>
        <v/>
      </c>
      <c r="BM420" s="45" t="str">
        <f>IF(Sheet1!DL420&lt;&gt;"", Sheet1!DL420, "")</f>
        <v/>
      </c>
      <c r="BN420" s="45" t="str">
        <f>IF(Sheet1!DM420="Y", "Yes", IF(Sheet1!DM420="N", "No", ""))</f>
        <v/>
      </c>
    </row>
    <row r="421" spans="2:66">
      <c r="B421" s="32" t="str">
        <f>IF(Sheet1!B421="M","Male", IF(Sheet1!B421="F","Female",""))</f>
        <v/>
      </c>
      <c r="C421" s="32" t="str">
        <f>IF(Sheet1!C421&lt;&gt;"","&lt;20",IF(Sheet1!D421&lt;&gt;"","21-30",IF(Sheet1!E421&lt;&gt;"","31-40",(IF(Sheet1!F421&lt;&gt;"","41-50",IF(Sheet1!G421&lt;&gt;"","50+",""))))))</f>
        <v/>
      </c>
      <c r="D421" s="32" t="str">
        <f>IF(Sheet1!H421&lt;&gt;"","Latino",IF(Sheet1!I421&lt;&gt;"", "White", IF(Sheet1!J421&lt;&gt;"", "Asian", IF(Sheet1!K421&lt;&gt;"", "African-American",IF(Sheet1!L421&lt;&gt;"", "Other","")))))</f>
        <v/>
      </c>
      <c r="E421" s="32" t="str">
        <f>IF(Sheet1!M421="N","No",IF(Sheet1!M421="Y","Yes",""))</f>
        <v/>
      </c>
      <c r="F421" s="32" t="str">
        <f>IF(Sheet1!N421&lt;&gt;"","Primary",IF(Sheet1!O421&lt;&gt;"","Middle",IF(Sheet1!P421&lt;&gt;"","Some HS",IF(Sheet1!Q421&lt;&gt;"","HS Diploma",IF(Sheet1!R421&lt;&gt;"","Some College",IF(Sheet1!S421&lt;&gt;"","College Diploma",""))))))</f>
        <v/>
      </c>
      <c r="G421" s="32" t="str">
        <f>IF(Sheet1!U421&lt;&gt;"", "&lt;5", IF(Sheet1!V421&lt;&gt;"", "5-19", IF(Sheet1!W421&lt;&gt;"", "20-40", IF(Sheet1!X421&lt;&gt;"", "&gt;40",""))))</f>
        <v/>
      </c>
      <c r="H421" s="32" t="str">
        <f>IF(Sheet1!Y421&lt;&gt;"", "Parents", IF(Sheet1!Z421&lt;&gt;"", "Illegal Activity", IF(Sheet1!AA421&lt;&gt;"", "Gov't Support", IF(Sheet1!AB421&lt;&gt;"", "Other",""))))</f>
        <v/>
      </c>
      <c r="I421" s="32" t="str">
        <f>IF(Sheet1!AC421="Y", "Yes", IF(Sheet1!AC421="N", "No", ""))</f>
        <v/>
      </c>
      <c r="J421" s="32" t="str">
        <f>IF(Sheet1!AD421="N", "0", IF(Sheet1!AE421&lt;&gt;"", "1", IF(Sheet1!AF421&lt;&gt;"", "2-3", IF(Sheet1!AG421&lt;&gt;"", "4-6", IF(Sheet1!AH421&lt;&gt;"", "7+","")))))</f>
        <v/>
      </c>
      <c r="K421" s="32" t="str">
        <f>IF(Sheet1!AI421&lt;&gt;"", "English", IF(Sheet1!AJ421&lt;&gt;"", "Spanish", IF(Sheet1!AK421&lt;&gt;"", "Other","")))</f>
        <v/>
      </c>
      <c r="L421" s="32" t="str">
        <f>IF(Sheet1!AL421&lt;&gt;"","&lt;$20,000",IF(Sheet1!AM421&lt;&gt;"","$20-49K",IF(Sheet1!AN421&lt;&gt;"","$50-100K",IF(Sheet1!AO421&lt;&gt;"","&gt;$100K",""))))</f>
        <v/>
      </c>
      <c r="M421" s="32" t="str">
        <f>IF(Sheet1!AP421="Y", "Yes", IF(Sheet1!AP421="N", "No",""))</f>
        <v/>
      </c>
      <c r="N421" s="51" t="str">
        <f>IF(Sheet1!AQ421="Y", "Yes", IF(Sheet1!AQ421="N", "No",""))</f>
        <v/>
      </c>
      <c r="O421" s="45" t="str">
        <f>IF(Sheet1!AR421="N", 0, IF(Sheet1!AS421&lt;&gt;"", Sheet1!AS421, ""))</f>
        <v/>
      </c>
      <c r="P421" s="45" t="str">
        <f>IF(Sheet1!AT421&lt;&gt;"", "Never", IF(Sheet1!AU421&lt;&gt;"", "Sometimes", IF(Sheet1!AV421&lt;&gt;"", "Often", IF(Sheet1!AW421&lt;&gt;"", "Always",""))))</f>
        <v/>
      </c>
      <c r="Q421" s="45" t="str">
        <f>IF(Sheet1!AX421="Y", "Yes", IF(Sheet1!AX421="N", "No",""))</f>
        <v/>
      </c>
      <c r="R421" s="45" t="str">
        <f>IF(Sheet1!AY421="Y", IF(Sheet1!AZ421&lt;&gt;"", Sheet1!AZ421-Sheet1!DK421+Sheet1!DL421, ""),"")</f>
        <v/>
      </c>
      <c r="S421" s="45" t="str">
        <f>IF(Sheet1!BA421="Y", IF(Sheet1!BB421&lt;&gt;"", Sheet1!BB421-Sheet1!DK421+Sheet1!DL421, ""),"")</f>
        <v/>
      </c>
      <c r="T421" s="45" t="str">
        <f>IF(Sheet1!BC421="Y", IF(Sheet1!BD421&lt;&gt;"", Sheet1!BD421-Sheet1!DK421+Sheet1!DL421, ""),"")</f>
        <v/>
      </c>
      <c r="U421" s="45" t="str">
        <f>IF(Sheet1!BE421="Y", IF(Sheet1!BF421&lt;&gt;"", Sheet1!BF421-Sheet1!DK421+Sheet1!DL421, ""),"")</f>
        <v/>
      </c>
      <c r="V421" s="45" t="str">
        <f>IF(Sheet1!BG421&lt;&gt;"", Sheet1!BG421,"")</f>
        <v/>
      </c>
      <c r="W421" s="45" t="str">
        <f>IF(Sheet1!BH421&lt;&gt;"", Sheet1!BH421,"")</f>
        <v/>
      </c>
      <c r="X421" s="45" t="str">
        <f>IF(Sheet1!BI421&lt;&gt;"", Sheet1!BI421,"")</f>
        <v/>
      </c>
      <c r="Y421" s="45" t="str">
        <f>IF(Sheet1!BJ421="N", 0, IF(Sheet1!BK421&lt;&gt;"", Sheet1!BK421,""))</f>
        <v/>
      </c>
      <c r="Z421" s="45" t="str">
        <f>IF(Sheet1!BK421="N", 0, IF(Sheet1!BL421&lt;&gt;"", Sheet1!BL421,""))</f>
        <v/>
      </c>
      <c r="AA421" s="45" t="str">
        <f>IF(Sheet1!BN421&lt;&gt;"", Sheet1!BN421, "")</f>
        <v/>
      </c>
      <c r="AB421" s="45" t="str">
        <f>IF(Sheet1!BO421="Y", "Yes", IF(Sheet1!BO421="N", "No", IF(Sheet1!BO421="NA", "NA","")))</f>
        <v/>
      </c>
      <c r="AC421" s="45" t="str">
        <f>IF(Sheet1!BO421="N", "No", IF(Sheet1!BO421="NA", "No kids", IF(Sheet1!BP421="Y", "Enough", IF(Sheet1!BP421="N", "Not enough", ""))))</f>
        <v/>
      </c>
      <c r="AD421" s="45" t="str">
        <f>IF(Sheet1!BQ421="Y", "Yes", IF(Sheet1!BQ421="N", "No",""))</f>
        <v/>
      </c>
      <c r="AE421" s="45" t="str">
        <f>IF(Sheet1!BR421&lt;&gt;"", Sheet1!BR421, "")</f>
        <v/>
      </c>
      <c r="AF421" s="45" t="str">
        <f>IF(Sheet1!BS421&lt;&gt;"", "Yes", IF(Sheet1!BT421&lt;&gt;"", "No", IF(Sheet1!BU421&lt;&gt;"", "No surviving parent", IF(Sheet1!BV421&lt;&gt;"", "Don't know",""))))</f>
        <v/>
      </c>
      <c r="AG421" s="45" t="str">
        <f>IF(Sheet1!BW421&lt;&gt;"", "Yes", IF(Sheet1!BX421&lt;&gt;"", "No", IF(Sheet1!BY421&lt;&gt;"", "No surviving parent", IF(Sheet1!BZ421&lt;&gt;"", "Don't know",""))))</f>
        <v/>
      </c>
      <c r="AH421" s="45" t="str">
        <f>IF(Sheet1!CA421&lt;&gt;"", "Yes","")</f>
        <v/>
      </c>
      <c r="AI421" s="45" t="str">
        <f>IF(Sheet1!CB421&lt;&gt;"", "Yes","")</f>
        <v/>
      </c>
      <c r="AJ421" s="45" t="str">
        <f>IF(Sheet1!CC421&lt;&gt;"", "Yes","")</f>
        <v/>
      </c>
      <c r="AK421" s="45" t="str">
        <f>IF(Sheet1!CD421&lt;&gt;"", "Yes","")</f>
        <v/>
      </c>
      <c r="AL421" s="45" t="str">
        <f>IF(Sheet1!CE421&lt;&gt;"", "Yes","")</f>
        <v/>
      </c>
      <c r="AM421" s="45" t="str">
        <f>IF(Sheet1!CF421&lt;&gt;"", Sheet1!CF421, "")</f>
        <v/>
      </c>
      <c r="AN421" s="45" t="str">
        <f>IF(Sheet1!CG421="Y", "Yes", IF(Sheet1!CG421="N", "No",""))</f>
        <v/>
      </c>
      <c r="AO421" s="45" t="str">
        <f>IF(Sheet1!CH421&lt;&gt;"", Sheet1!CH421, "")</f>
        <v/>
      </c>
      <c r="AP421" s="45" t="str">
        <f>IF(Sheet1!CI421&lt;&gt;"", "No family support", IF(Sheet1!CJ421&lt;&gt;"", "A little family support", IF(Sheet1!CK421&lt;&gt;"", "A lot of family support","")))</f>
        <v/>
      </c>
      <c r="AQ421" s="45" t="str">
        <f>IF(Sheet1!CL421&lt;&gt;"", Sheet1!CL421, "")</f>
        <v/>
      </c>
      <c r="AR421" s="45" t="str">
        <f>IF(Sheet1!CM421="Y", "Yes", IF(Sheet1!CM421="N", "No",""))</f>
        <v/>
      </c>
      <c r="AS421" s="45" t="str">
        <f>IF(Sheet1!CN421&lt;&gt;"", "Boys and Girls Club was supportive", "")</f>
        <v/>
      </c>
      <c r="AT421" s="45" t="str">
        <f>IF(Sheet1!CO421&lt;&gt;"", "Supported by Reach program", "")</f>
        <v/>
      </c>
      <c r="AU421" s="45" t="str">
        <f>IF(Sheet1!CP421&lt;&gt;"", "Supported by Girls Inc", "")</f>
        <v/>
      </c>
      <c r="AV421" s="45" t="str">
        <f>IF(Sheet1!CQ421&lt;&gt;"", "Supported by sports teams", "")</f>
        <v/>
      </c>
      <c r="AW421" s="45" t="str">
        <f>IF(Sheet1!CR421&lt;&gt;"", "Supported by other groups", "")</f>
        <v/>
      </c>
      <c r="AX421" s="45" t="str">
        <f>IF(Sheet1!CS421&lt;&gt;"", Sheet1!CS421, "")</f>
        <v/>
      </c>
      <c r="AY421" s="45" t="str">
        <f>IF(Sheet1!CT421="Y", "Yes", IF(Sheet1!CT421="N", "No", ""))</f>
        <v/>
      </c>
      <c r="AZ421" s="45" t="str">
        <f>IF(Sheet1!CU421="Y", "Yes", IF(Sheet1!CU421="N", "No", ""))</f>
        <v/>
      </c>
      <c r="BA421" s="45" t="str">
        <f>IF(Sheet1!CV421&lt;&gt;"", "Yes", "")</f>
        <v/>
      </c>
      <c r="BB421" s="45" t="str">
        <f>IF(Sheet1!CW421&lt;&gt;"", "Yes", "")</f>
        <v/>
      </c>
      <c r="BC421" s="45" t="str">
        <f>IF(Sheet1!CX421&lt;&gt;"", "Yes", "")</f>
        <v/>
      </c>
      <c r="BD421" s="45" t="str">
        <f>IF(Sheet1!CY421&lt;&gt;"", "Yes", "")</f>
        <v/>
      </c>
      <c r="BE421" s="45" t="str">
        <f>IF(Sheet1!CZ421="N", "Didn't see one", IF(Sheet1!CZ421="Y", IF(Sheet1!DA421="Y", "It helped", IF(Sheet1!DA421="N", "It didn't help", "")), ""))</f>
        <v/>
      </c>
      <c r="BF421" s="45" t="str">
        <f>IF(Sheet1!DB421&lt;&gt;"", Sheet1!DB421, "")</f>
        <v/>
      </c>
      <c r="BG421" s="45" t="str">
        <f>IF(Sheet1!DC421="Y", "Yes", IF(Sheet1!DC421="N", "No", ""))</f>
        <v/>
      </c>
      <c r="BH421" s="45" t="str">
        <f>IF(Sheet1!DD421="Y", "Yes", IF(Sheet1!DD421="N", "No", ""))</f>
        <v/>
      </c>
      <c r="BI421" s="45" t="str">
        <f>IF(Sheet1!DE421&lt;&gt;"", "Before", IF(Sheet1!DF421&lt;&gt;"", "After", IF(Sheet1!DG421&lt;&gt;"", "Never in a gang","")))</f>
        <v/>
      </c>
      <c r="BJ421" s="45" t="str">
        <f>IF(Sheet1!DG421&lt;&gt;"", "", IF(Sheet1!DH421&lt;&gt;"", Sheet1!DH421, ""))</f>
        <v/>
      </c>
      <c r="BK421" s="45" t="str">
        <f>IF(Sheet1!DI421="Y", "Yes", IF(Sheet1!DI421="N", "No", ""))</f>
        <v/>
      </c>
      <c r="BL421" s="45" t="str">
        <f>IF(Sheet1!DI421="Y", IF(Sheet1!DJ421&lt;&gt;"", Sheet1!DJ421, ""), "")</f>
        <v/>
      </c>
      <c r="BM421" s="45" t="str">
        <f>IF(Sheet1!DL421&lt;&gt;"", Sheet1!DL421, "")</f>
        <v/>
      </c>
      <c r="BN421" s="45" t="str">
        <f>IF(Sheet1!DM421="Y", "Yes", IF(Sheet1!DM421="N", "No", ""))</f>
        <v/>
      </c>
    </row>
    <row r="422" spans="2:66">
      <c r="B422" s="32" t="str">
        <f>IF(Sheet1!B422="M","Male", IF(Sheet1!B422="F","Female",""))</f>
        <v/>
      </c>
      <c r="C422" s="32" t="str">
        <f>IF(Sheet1!C422&lt;&gt;"","&lt;20",IF(Sheet1!D422&lt;&gt;"","21-30",IF(Sheet1!E422&lt;&gt;"","31-40",(IF(Sheet1!F422&lt;&gt;"","41-50",IF(Sheet1!G422&lt;&gt;"","50+",""))))))</f>
        <v/>
      </c>
      <c r="D422" s="32" t="str">
        <f>IF(Sheet1!H422&lt;&gt;"","Latino",IF(Sheet1!I422&lt;&gt;"", "White", IF(Sheet1!J422&lt;&gt;"", "Asian", IF(Sheet1!K422&lt;&gt;"", "African-American",IF(Sheet1!L422&lt;&gt;"", "Other","")))))</f>
        <v/>
      </c>
      <c r="E422" s="32" t="str">
        <f>IF(Sheet1!M422="N","No",IF(Sheet1!M422="Y","Yes",""))</f>
        <v/>
      </c>
      <c r="F422" s="32" t="str">
        <f>IF(Sheet1!N422&lt;&gt;"","Primary",IF(Sheet1!O422&lt;&gt;"","Middle",IF(Sheet1!P422&lt;&gt;"","Some HS",IF(Sheet1!Q422&lt;&gt;"","HS Diploma",IF(Sheet1!R422&lt;&gt;"","Some College",IF(Sheet1!S422&lt;&gt;"","College Diploma",""))))))</f>
        <v/>
      </c>
      <c r="G422" s="32" t="str">
        <f>IF(Sheet1!U422&lt;&gt;"", "&lt;5", IF(Sheet1!V422&lt;&gt;"", "5-19", IF(Sheet1!W422&lt;&gt;"", "20-40", IF(Sheet1!X422&lt;&gt;"", "&gt;40",""))))</f>
        <v/>
      </c>
      <c r="H422" s="32" t="str">
        <f>IF(Sheet1!Y422&lt;&gt;"", "Parents", IF(Sheet1!Z422&lt;&gt;"", "Illegal Activity", IF(Sheet1!AA422&lt;&gt;"", "Gov't Support", IF(Sheet1!AB422&lt;&gt;"", "Other",""))))</f>
        <v/>
      </c>
      <c r="I422" s="32" t="str">
        <f>IF(Sheet1!AC422="Y", "Yes", IF(Sheet1!AC422="N", "No", ""))</f>
        <v/>
      </c>
      <c r="J422" s="32" t="str">
        <f>IF(Sheet1!AD422="N", "0", IF(Sheet1!AE422&lt;&gt;"", "1", IF(Sheet1!AF422&lt;&gt;"", "2-3", IF(Sheet1!AG422&lt;&gt;"", "4-6", IF(Sheet1!AH422&lt;&gt;"", "7+","")))))</f>
        <v/>
      </c>
      <c r="K422" s="32" t="str">
        <f>IF(Sheet1!AI422&lt;&gt;"", "English", IF(Sheet1!AJ422&lt;&gt;"", "Spanish", IF(Sheet1!AK422&lt;&gt;"", "Other","")))</f>
        <v/>
      </c>
      <c r="L422" s="32" t="str">
        <f>IF(Sheet1!AL422&lt;&gt;"","&lt;$20,000",IF(Sheet1!AM422&lt;&gt;"","$20-49K",IF(Sheet1!AN422&lt;&gt;"","$50-100K",IF(Sheet1!AO422&lt;&gt;"","&gt;$100K",""))))</f>
        <v/>
      </c>
      <c r="M422" s="32" t="str">
        <f>IF(Sheet1!AP422="Y", "Yes", IF(Sheet1!AP422="N", "No",""))</f>
        <v/>
      </c>
      <c r="N422" s="51" t="str">
        <f>IF(Sheet1!AQ422="Y", "Yes", IF(Sheet1!AQ422="N", "No",""))</f>
        <v/>
      </c>
      <c r="O422" s="45" t="str">
        <f>IF(Sheet1!AR422="N", 0, IF(Sheet1!AS422&lt;&gt;"", Sheet1!AS422, ""))</f>
        <v/>
      </c>
      <c r="P422" s="45" t="str">
        <f>IF(Sheet1!AT422&lt;&gt;"", "Never", IF(Sheet1!AU422&lt;&gt;"", "Sometimes", IF(Sheet1!AV422&lt;&gt;"", "Often", IF(Sheet1!AW422&lt;&gt;"", "Always",""))))</f>
        <v/>
      </c>
      <c r="Q422" s="45" t="str">
        <f>IF(Sheet1!AX422="Y", "Yes", IF(Sheet1!AX422="N", "No",""))</f>
        <v/>
      </c>
      <c r="R422" s="45" t="str">
        <f>IF(Sheet1!AY422="Y", IF(Sheet1!AZ422&lt;&gt;"", Sheet1!AZ422-Sheet1!DK422+Sheet1!DL422, ""),"")</f>
        <v/>
      </c>
      <c r="S422" s="45" t="str">
        <f>IF(Sheet1!BA422="Y", IF(Sheet1!BB422&lt;&gt;"", Sheet1!BB422-Sheet1!DK422+Sheet1!DL422, ""),"")</f>
        <v/>
      </c>
      <c r="T422" s="45" t="str">
        <f>IF(Sheet1!BC422="Y", IF(Sheet1!BD422&lt;&gt;"", Sheet1!BD422-Sheet1!DK422+Sheet1!DL422, ""),"")</f>
        <v/>
      </c>
      <c r="U422" s="45" t="str">
        <f>IF(Sheet1!BE422="Y", IF(Sheet1!BF422&lt;&gt;"", Sheet1!BF422-Sheet1!DK422+Sheet1!DL422, ""),"")</f>
        <v/>
      </c>
      <c r="V422" s="45" t="str">
        <f>IF(Sheet1!BG422&lt;&gt;"", Sheet1!BG422,"")</f>
        <v/>
      </c>
      <c r="W422" s="45" t="str">
        <f>IF(Sheet1!BH422&lt;&gt;"", Sheet1!BH422,"")</f>
        <v/>
      </c>
      <c r="X422" s="45" t="str">
        <f>IF(Sheet1!BI422&lt;&gt;"", Sheet1!BI422,"")</f>
        <v/>
      </c>
      <c r="Y422" s="45" t="str">
        <f>IF(Sheet1!BJ422="N", 0, IF(Sheet1!BK422&lt;&gt;"", Sheet1!BK422,""))</f>
        <v/>
      </c>
      <c r="Z422" s="45" t="str">
        <f>IF(Sheet1!BK422="N", 0, IF(Sheet1!BL422&lt;&gt;"", Sheet1!BL422,""))</f>
        <v/>
      </c>
      <c r="AA422" s="45" t="str">
        <f>IF(Sheet1!BN422&lt;&gt;"", Sheet1!BN422, "")</f>
        <v/>
      </c>
      <c r="AB422" s="45" t="str">
        <f>IF(Sheet1!BO422="Y", "Yes", IF(Sheet1!BO422="N", "No", IF(Sheet1!BO422="NA", "NA","")))</f>
        <v/>
      </c>
      <c r="AC422" s="45" t="str">
        <f>IF(Sheet1!BO422="N", "No", IF(Sheet1!BO422="NA", "No kids", IF(Sheet1!BP422="Y", "Enough", IF(Sheet1!BP422="N", "Not enough", ""))))</f>
        <v/>
      </c>
      <c r="AD422" s="45" t="str">
        <f>IF(Sheet1!BQ422="Y", "Yes", IF(Sheet1!BQ422="N", "No",""))</f>
        <v/>
      </c>
      <c r="AE422" s="45" t="str">
        <f>IF(Sheet1!BR422&lt;&gt;"", Sheet1!BR422, "")</f>
        <v/>
      </c>
      <c r="AF422" s="45" t="str">
        <f>IF(Sheet1!BS422&lt;&gt;"", "Yes", IF(Sheet1!BT422&lt;&gt;"", "No", IF(Sheet1!BU422&lt;&gt;"", "No surviving parent", IF(Sheet1!BV422&lt;&gt;"", "Don't know",""))))</f>
        <v/>
      </c>
      <c r="AG422" s="45" t="str">
        <f>IF(Sheet1!BW422&lt;&gt;"", "Yes", IF(Sheet1!BX422&lt;&gt;"", "No", IF(Sheet1!BY422&lt;&gt;"", "No surviving parent", IF(Sheet1!BZ422&lt;&gt;"", "Don't know",""))))</f>
        <v/>
      </c>
      <c r="AH422" s="45" t="str">
        <f>IF(Sheet1!CA422&lt;&gt;"", "Yes","")</f>
        <v/>
      </c>
      <c r="AI422" s="45" t="str">
        <f>IF(Sheet1!CB422&lt;&gt;"", "Yes","")</f>
        <v/>
      </c>
      <c r="AJ422" s="45" t="str">
        <f>IF(Sheet1!CC422&lt;&gt;"", "Yes","")</f>
        <v/>
      </c>
      <c r="AK422" s="45" t="str">
        <f>IF(Sheet1!CD422&lt;&gt;"", "Yes","")</f>
        <v/>
      </c>
      <c r="AL422" s="45" t="str">
        <f>IF(Sheet1!CE422&lt;&gt;"", "Yes","")</f>
        <v/>
      </c>
      <c r="AM422" s="45" t="str">
        <f>IF(Sheet1!CF422&lt;&gt;"", Sheet1!CF422, "")</f>
        <v/>
      </c>
      <c r="AN422" s="45" t="str">
        <f>IF(Sheet1!CG422="Y", "Yes", IF(Sheet1!CG422="N", "No",""))</f>
        <v/>
      </c>
      <c r="AO422" s="45" t="str">
        <f>IF(Sheet1!CH422&lt;&gt;"", Sheet1!CH422, "")</f>
        <v/>
      </c>
      <c r="AP422" s="45" t="str">
        <f>IF(Sheet1!CI422&lt;&gt;"", "No family support", IF(Sheet1!CJ422&lt;&gt;"", "A little family support", IF(Sheet1!CK422&lt;&gt;"", "A lot of family support","")))</f>
        <v/>
      </c>
      <c r="AQ422" s="45" t="str">
        <f>IF(Sheet1!CL422&lt;&gt;"", Sheet1!CL422, "")</f>
        <v/>
      </c>
      <c r="AR422" s="45" t="str">
        <f>IF(Sheet1!CM422="Y", "Yes", IF(Sheet1!CM422="N", "No",""))</f>
        <v/>
      </c>
      <c r="AS422" s="45" t="str">
        <f>IF(Sheet1!CN422&lt;&gt;"", "Boys and Girls Club was supportive", "")</f>
        <v/>
      </c>
      <c r="AT422" s="45" t="str">
        <f>IF(Sheet1!CO422&lt;&gt;"", "Supported by Reach program", "")</f>
        <v/>
      </c>
      <c r="AU422" s="45" t="str">
        <f>IF(Sheet1!CP422&lt;&gt;"", "Supported by Girls Inc", "")</f>
        <v/>
      </c>
      <c r="AV422" s="45" t="str">
        <f>IF(Sheet1!CQ422&lt;&gt;"", "Supported by sports teams", "")</f>
        <v/>
      </c>
      <c r="AW422" s="45" t="str">
        <f>IF(Sheet1!CR422&lt;&gt;"", "Supported by other groups", "")</f>
        <v/>
      </c>
      <c r="AX422" s="45" t="str">
        <f>IF(Sheet1!CS422&lt;&gt;"", Sheet1!CS422, "")</f>
        <v/>
      </c>
      <c r="AY422" s="45" t="str">
        <f>IF(Sheet1!CT422="Y", "Yes", IF(Sheet1!CT422="N", "No", ""))</f>
        <v/>
      </c>
      <c r="AZ422" s="45" t="str">
        <f>IF(Sheet1!CU422="Y", "Yes", IF(Sheet1!CU422="N", "No", ""))</f>
        <v/>
      </c>
      <c r="BA422" s="45" t="str">
        <f>IF(Sheet1!CV422&lt;&gt;"", "Yes", "")</f>
        <v/>
      </c>
      <c r="BB422" s="45" t="str">
        <f>IF(Sheet1!CW422&lt;&gt;"", "Yes", "")</f>
        <v/>
      </c>
      <c r="BC422" s="45" t="str">
        <f>IF(Sheet1!CX422&lt;&gt;"", "Yes", "")</f>
        <v/>
      </c>
      <c r="BD422" s="45" t="str">
        <f>IF(Sheet1!CY422&lt;&gt;"", "Yes", "")</f>
        <v/>
      </c>
      <c r="BE422" s="45" t="str">
        <f>IF(Sheet1!CZ422="N", "Didn't see one", IF(Sheet1!CZ422="Y", IF(Sheet1!DA422="Y", "It helped", IF(Sheet1!DA422="N", "It didn't help", "")), ""))</f>
        <v/>
      </c>
      <c r="BF422" s="45" t="str">
        <f>IF(Sheet1!DB422&lt;&gt;"", Sheet1!DB422, "")</f>
        <v/>
      </c>
      <c r="BG422" s="45" t="str">
        <f>IF(Sheet1!DC422="Y", "Yes", IF(Sheet1!DC422="N", "No", ""))</f>
        <v/>
      </c>
      <c r="BH422" s="45" t="str">
        <f>IF(Sheet1!DD422="Y", "Yes", IF(Sheet1!DD422="N", "No", ""))</f>
        <v/>
      </c>
      <c r="BI422" s="45" t="str">
        <f>IF(Sheet1!DE422&lt;&gt;"", "Before", IF(Sheet1!DF422&lt;&gt;"", "After", IF(Sheet1!DG422&lt;&gt;"", "Never in a gang","")))</f>
        <v/>
      </c>
      <c r="BJ422" s="45" t="str">
        <f>IF(Sheet1!DG422&lt;&gt;"", "", IF(Sheet1!DH422&lt;&gt;"", Sheet1!DH422, ""))</f>
        <v/>
      </c>
      <c r="BK422" s="45" t="str">
        <f>IF(Sheet1!DI422="Y", "Yes", IF(Sheet1!DI422="N", "No", ""))</f>
        <v/>
      </c>
      <c r="BL422" s="45" t="str">
        <f>IF(Sheet1!DI422="Y", IF(Sheet1!DJ422&lt;&gt;"", Sheet1!DJ422, ""), "")</f>
        <v/>
      </c>
      <c r="BM422" s="45" t="str">
        <f>IF(Sheet1!DL422&lt;&gt;"", Sheet1!DL422, "")</f>
        <v/>
      </c>
      <c r="BN422" s="45" t="str">
        <f>IF(Sheet1!DM422="Y", "Yes", IF(Sheet1!DM422="N", "No", ""))</f>
        <v/>
      </c>
    </row>
    <row r="423" spans="2:66">
      <c r="B423" s="32" t="str">
        <f>IF(Sheet1!B423="M","Male", IF(Sheet1!B423="F","Female",""))</f>
        <v/>
      </c>
      <c r="C423" s="32" t="str">
        <f>IF(Sheet1!C423&lt;&gt;"","&lt;20",IF(Sheet1!D423&lt;&gt;"","21-30",IF(Sheet1!E423&lt;&gt;"","31-40",(IF(Sheet1!F423&lt;&gt;"","41-50",IF(Sheet1!G423&lt;&gt;"","50+",""))))))</f>
        <v/>
      </c>
      <c r="D423" s="32" t="str">
        <f>IF(Sheet1!H423&lt;&gt;"","Latino",IF(Sheet1!I423&lt;&gt;"", "White", IF(Sheet1!J423&lt;&gt;"", "Asian", IF(Sheet1!K423&lt;&gt;"", "African-American",IF(Sheet1!L423&lt;&gt;"", "Other","")))))</f>
        <v/>
      </c>
      <c r="E423" s="32" t="str">
        <f>IF(Sheet1!M423="N","No",IF(Sheet1!M423="Y","Yes",""))</f>
        <v/>
      </c>
      <c r="F423" s="32" t="str">
        <f>IF(Sheet1!N423&lt;&gt;"","Primary",IF(Sheet1!O423&lt;&gt;"","Middle",IF(Sheet1!P423&lt;&gt;"","Some HS",IF(Sheet1!Q423&lt;&gt;"","HS Diploma",IF(Sheet1!R423&lt;&gt;"","Some College",IF(Sheet1!S423&lt;&gt;"","College Diploma",""))))))</f>
        <v/>
      </c>
      <c r="G423" s="32" t="str">
        <f>IF(Sheet1!U423&lt;&gt;"", "&lt;5", IF(Sheet1!V423&lt;&gt;"", "5-19", IF(Sheet1!W423&lt;&gt;"", "20-40", IF(Sheet1!X423&lt;&gt;"", "&gt;40",""))))</f>
        <v/>
      </c>
      <c r="H423" s="32" t="str">
        <f>IF(Sheet1!Y423&lt;&gt;"", "Parents", IF(Sheet1!Z423&lt;&gt;"", "Illegal Activity", IF(Sheet1!AA423&lt;&gt;"", "Gov't Support", IF(Sheet1!AB423&lt;&gt;"", "Other",""))))</f>
        <v/>
      </c>
      <c r="I423" s="32" t="str">
        <f>IF(Sheet1!AC423="Y", "Yes", IF(Sheet1!AC423="N", "No", ""))</f>
        <v/>
      </c>
      <c r="J423" s="32" t="str">
        <f>IF(Sheet1!AD423="N", "0", IF(Sheet1!AE423&lt;&gt;"", "1", IF(Sheet1!AF423&lt;&gt;"", "2-3", IF(Sheet1!AG423&lt;&gt;"", "4-6", IF(Sheet1!AH423&lt;&gt;"", "7+","")))))</f>
        <v/>
      </c>
      <c r="K423" s="32" t="str">
        <f>IF(Sheet1!AI423&lt;&gt;"", "English", IF(Sheet1!AJ423&lt;&gt;"", "Spanish", IF(Sheet1!AK423&lt;&gt;"", "Other","")))</f>
        <v/>
      </c>
      <c r="L423" s="32" t="str">
        <f>IF(Sheet1!AL423&lt;&gt;"","&lt;$20,000",IF(Sheet1!AM423&lt;&gt;"","$20-49K",IF(Sheet1!AN423&lt;&gt;"","$50-100K",IF(Sheet1!AO423&lt;&gt;"","&gt;$100K",""))))</f>
        <v/>
      </c>
      <c r="M423" s="32" t="str">
        <f>IF(Sheet1!AP423="Y", "Yes", IF(Sheet1!AP423="N", "No",""))</f>
        <v/>
      </c>
      <c r="N423" s="51" t="str">
        <f>IF(Sheet1!AQ423="Y", "Yes", IF(Sheet1!AQ423="N", "No",""))</f>
        <v/>
      </c>
      <c r="O423" s="45" t="str">
        <f>IF(Sheet1!AR423="N", 0, IF(Sheet1!AS423&lt;&gt;"", Sheet1!AS423, ""))</f>
        <v/>
      </c>
      <c r="P423" s="45" t="str">
        <f>IF(Sheet1!AT423&lt;&gt;"", "Never", IF(Sheet1!AU423&lt;&gt;"", "Sometimes", IF(Sheet1!AV423&lt;&gt;"", "Often", IF(Sheet1!AW423&lt;&gt;"", "Always",""))))</f>
        <v/>
      </c>
      <c r="Q423" s="45" t="str">
        <f>IF(Sheet1!AX423="Y", "Yes", IF(Sheet1!AX423="N", "No",""))</f>
        <v/>
      </c>
      <c r="R423" s="45" t="str">
        <f>IF(Sheet1!AY423="Y", IF(Sheet1!AZ423&lt;&gt;"", Sheet1!AZ423-Sheet1!DK423+Sheet1!DL423, ""),"")</f>
        <v/>
      </c>
      <c r="S423" s="45" t="str">
        <f>IF(Sheet1!BA423="Y", IF(Sheet1!BB423&lt;&gt;"", Sheet1!BB423-Sheet1!DK423+Sheet1!DL423, ""),"")</f>
        <v/>
      </c>
      <c r="T423" s="45" t="str">
        <f>IF(Sheet1!BC423="Y", IF(Sheet1!BD423&lt;&gt;"", Sheet1!BD423-Sheet1!DK423+Sheet1!DL423, ""),"")</f>
        <v/>
      </c>
      <c r="U423" s="45" t="str">
        <f>IF(Sheet1!BE423="Y", IF(Sheet1!BF423&lt;&gt;"", Sheet1!BF423-Sheet1!DK423+Sheet1!DL423, ""),"")</f>
        <v/>
      </c>
      <c r="V423" s="45" t="str">
        <f>IF(Sheet1!BG423&lt;&gt;"", Sheet1!BG423,"")</f>
        <v/>
      </c>
      <c r="W423" s="45" t="str">
        <f>IF(Sheet1!BH423&lt;&gt;"", Sheet1!BH423,"")</f>
        <v/>
      </c>
      <c r="X423" s="45" t="str">
        <f>IF(Sheet1!BI423&lt;&gt;"", Sheet1!BI423,"")</f>
        <v/>
      </c>
      <c r="Y423" s="45" t="str">
        <f>IF(Sheet1!BJ423="N", 0, IF(Sheet1!BK423&lt;&gt;"", Sheet1!BK423,""))</f>
        <v/>
      </c>
      <c r="Z423" s="45" t="str">
        <f>IF(Sheet1!BK423="N", 0, IF(Sheet1!BL423&lt;&gt;"", Sheet1!BL423,""))</f>
        <v/>
      </c>
      <c r="AA423" s="45" t="str">
        <f>IF(Sheet1!BN423&lt;&gt;"", Sheet1!BN423, "")</f>
        <v/>
      </c>
      <c r="AB423" s="45" t="str">
        <f>IF(Sheet1!BO423="Y", "Yes", IF(Sheet1!BO423="N", "No", IF(Sheet1!BO423="NA", "NA","")))</f>
        <v/>
      </c>
      <c r="AC423" s="45" t="str">
        <f>IF(Sheet1!BO423="N", "No", IF(Sheet1!BO423="NA", "No kids", IF(Sheet1!BP423="Y", "Enough", IF(Sheet1!BP423="N", "Not enough", ""))))</f>
        <v/>
      </c>
      <c r="AD423" s="45" t="str">
        <f>IF(Sheet1!BQ423="Y", "Yes", IF(Sheet1!BQ423="N", "No",""))</f>
        <v/>
      </c>
      <c r="AE423" s="45" t="str">
        <f>IF(Sheet1!BR423&lt;&gt;"", Sheet1!BR423, "")</f>
        <v/>
      </c>
      <c r="AF423" s="45" t="str">
        <f>IF(Sheet1!BS423&lt;&gt;"", "Yes", IF(Sheet1!BT423&lt;&gt;"", "No", IF(Sheet1!BU423&lt;&gt;"", "No surviving parent", IF(Sheet1!BV423&lt;&gt;"", "Don't know",""))))</f>
        <v/>
      </c>
      <c r="AG423" s="45" t="str">
        <f>IF(Sheet1!BW423&lt;&gt;"", "Yes", IF(Sheet1!BX423&lt;&gt;"", "No", IF(Sheet1!BY423&lt;&gt;"", "No surviving parent", IF(Sheet1!BZ423&lt;&gt;"", "Don't know",""))))</f>
        <v/>
      </c>
      <c r="AH423" s="45" t="str">
        <f>IF(Sheet1!CA423&lt;&gt;"", "Yes","")</f>
        <v/>
      </c>
      <c r="AI423" s="45" t="str">
        <f>IF(Sheet1!CB423&lt;&gt;"", "Yes","")</f>
        <v/>
      </c>
      <c r="AJ423" s="45" t="str">
        <f>IF(Sheet1!CC423&lt;&gt;"", "Yes","")</f>
        <v/>
      </c>
      <c r="AK423" s="45" t="str">
        <f>IF(Sheet1!CD423&lt;&gt;"", "Yes","")</f>
        <v/>
      </c>
      <c r="AL423" s="45" t="str">
        <f>IF(Sheet1!CE423&lt;&gt;"", "Yes","")</f>
        <v/>
      </c>
      <c r="AM423" s="45" t="str">
        <f>IF(Sheet1!CF423&lt;&gt;"", Sheet1!CF423, "")</f>
        <v/>
      </c>
      <c r="AN423" s="45" t="str">
        <f>IF(Sheet1!CG423="Y", "Yes", IF(Sheet1!CG423="N", "No",""))</f>
        <v/>
      </c>
      <c r="AO423" s="45" t="str">
        <f>IF(Sheet1!CH423&lt;&gt;"", Sheet1!CH423, "")</f>
        <v/>
      </c>
      <c r="AP423" s="45" t="str">
        <f>IF(Sheet1!CI423&lt;&gt;"", "No family support", IF(Sheet1!CJ423&lt;&gt;"", "A little family support", IF(Sheet1!CK423&lt;&gt;"", "A lot of family support","")))</f>
        <v/>
      </c>
      <c r="AQ423" s="45" t="str">
        <f>IF(Sheet1!CL423&lt;&gt;"", Sheet1!CL423, "")</f>
        <v/>
      </c>
      <c r="AR423" s="45" t="str">
        <f>IF(Sheet1!CM423="Y", "Yes", IF(Sheet1!CM423="N", "No",""))</f>
        <v/>
      </c>
      <c r="AS423" s="45" t="str">
        <f>IF(Sheet1!CN423&lt;&gt;"", "Boys and Girls Club was supportive", "")</f>
        <v/>
      </c>
      <c r="AT423" s="45" t="str">
        <f>IF(Sheet1!CO423&lt;&gt;"", "Supported by Reach program", "")</f>
        <v/>
      </c>
      <c r="AU423" s="45" t="str">
        <f>IF(Sheet1!CP423&lt;&gt;"", "Supported by Girls Inc", "")</f>
        <v/>
      </c>
      <c r="AV423" s="45" t="str">
        <f>IF(Sheet1!CQ423&lt;&gt;"", "Supported by sports teams", "")</f>
        <v/>
      </c>
      <c r="AW423" s="45" t="str">
        <f>IF(Sheet1!CR423&lt;&gt;"", "Supported by other groups", "")</f>
        <v/>
      </c>
      <c r="AX423" s="45" t="str">
        <f>IF(Sheet1!CS423&lt;&gt;"", Sheet1!CS423, "")</f>
        <v/>
      </c>
      <c r="AY423" s="45" t="str">
        <f>IF(Sheet1!CT423="Y", "Yes", IF(Sheet1!CT423="N", "No", ""))</f>
        <v/>
      </c>
      <c r="AZ423" s="45" t="str">
        <f>IF(Sheet1!CU423="Y", "Yes", IF(Sheet1!CU423="N", "No", ""))</f>
        <v/>
      </c>
      <c r="BA423" s="45" t="str">
        <f>IF(Sheet1!CV423&lt;&gt;"", "Yes", "")</f>
        <v/>
      </c>
      <c r="BB423" s="45" t="str">
        <f>IF(Sheet1!CW423&lt;&gt;"", "Yes", "")</f>
        <v/>
      </c>
      <c r="BC423" s="45" t="str">
        <f>IF(Sheet1!CX423&lt;&gt;"", "Yes", "")</f>
        <v/>
      </c>
      <c r="BD423" s="45" t="str">
        <f>IF(Sheet1!CY423&lt;&gt;"", "Yes", "")</f>
        <v/>
      </c>
      <c r="BE423" s="45" t="str">
        <f>IF(Sheet1!CZ423="N", "Didn't see one", IF(Sheet1!CZ423="Y", IF(Sheet1!DA423="Y", "It helped", IF(Sheet1!DA423="N", "It didn't help", "")), ""))</f>
        <v/>
      </c>
      <c r="BF423" s="45" t="str">
        <f>IF(Sheet1!DB423&lt;&gt;"", Sheet1!DB423, "")</f>
        <v/>
      </c>
      <c r="BG423" s="45" t="str">
        <f>IF(Sheet1!DC423="Y", "Yes", IF(Sheet1!DC423="N", "No", ""))</f>
        <v/>
      </c>
      <c r="BH423" s="45" t="str">
        <f>IF(Sheet1!DD423="Y", "Yes", IF(Sheet1!DD423="N", "No", ""))</f>
        <v/>
      </c>
      <c r="BI423" s="45" t="str">
        <f>IF(Sheet1!DE423&lt;&gt;"", "Before", IF(Sheet1!DF423&lt;&gt;"", "After", IF(Sheet1!DG423&lt;&gt;"", "Never in a gang","")))</f>
        <v/>
      </c>
      <c r="BJ423" s="45" t="str">
        <f>IF(Sheet1!DG423&lt;&gt;"", "", IF(Sheet1!DH423&lt;&gt;"", Sheet1!DH423, ""))</f>
        <v/>
      </c>
      <c r="BK423" s="45" t="str">
        <f>IF(Sheet1!DI423="Y", "Yes", IF(Sheet1!DI423="N", "No", ""))</f>
        <v/>
      </c>
      <c r="BL423" s="45" t="str">
        <f>IF(Sheet1!DI423="Y", IF(Sheet1!DJ423&lt;&gt;"", Sheet1!DJ423, ""), "")</f>
        <v/>
      </c>
      <c r="BM423" s="45" t="str">
        <f>IF(Sheet1!DL423&lt;&gt;"", Sheet1!DL423, "")</f>
        <v/>
      </c>
      <c r="BN423" s="45" t="str">
        <f>IF(Sheet1!DM423="Y", "Yes", IF(Sheet1!DM423="N", "No", ""))</f>
        <v/>
      </c>
    </row>
    <row r="424" spans="2:66">
      <c r="B424" s="32" t="str">
        <f>IF(Sheet1!B424="M","Male", IF(Sheet1!B424="F","Female",""))</f>
        <v/>
      </c>
      <c r="C424" s="32" t="str">
        <f>IF(Sheet1!C424&lt;&gt;"","&lt;20",IF(Sheet1!D424&lt;&gt;"","21-30",IF(Sheet1!E424&lt;&gt;"","31-40",(IF(Sheet1!F424&lt;&gt;"","41-50",IF(Sheet1!G424&lt;&gt;"","50+",""))))))</f>
        <v/>
      </c>
      <c r="D424" s="32" t="str">
        <f>IF(Sheet1!H424&lt;&gt;"","Latino",IF(Sheet1!I424&lt;&gt;"", "White", IF(Sheet1!J424&lt;&gt;"", "Asian", IF(Sheet1!K424&lt;&gt;"", "African-American",IF(Sheet1!L424&lt;&gt;"", "Other","")))))</f>
        <v/>
      </c>
      <c r="E424" s="32" t="str">
        <f>IF(Sheet1!M424="N","No",IF(Sheet1!M424="Y","Yes",""))</f>
        <v/>
      </c>
      <c r="F424" s="32" t="str">
        <f>IF(Sheet1!N424&lt;&gt;"","Primary",IF(Sheet1!O424&lt;&gt;"","Middle",IF(Sheet1!P424&lt;&gt;"","Some HS",IF(Sheet1!Q424&lt;&gt;"","HS Diploma",IF(Sheet1!R424&lt;&gt;"","Some College",IF(Sheet1!S424&lt;&gt;"","College Diploma",""))))))</f>
        <v/>
      </c>
      <c r="G424" s="32" t="str">
        <f>IF(Sheet1!U424&lt;&gt;"", "&lt;5", IF(Sheet1!V424&lt;&gt;"", "5-19", IF(Sheet1!W424&lt;&gt;"", "20-40", IF(Sheet1!X424&lt;&gt;"", "&gt;40",""))))</f>
        <v/>
      </c>
      <c r="H424" s="32" t="str">
        <f>IF(Sheet1!Y424&lt;&gt;"", "Parents", IF(Sheet1!Z424&lt;&gt;"", "Illegal Activity", IF(Sheet1!AA424&lt;&gt;"", "Gov't Support", IF(Sheet1!AB424&lt;&gt;"", "Other",""))))</f>
        <v/>
      </c>
      <c r="I424" s="32" t="str">
        <f>IF(Sheet1!AC424="Y", "Yes", IF(Sheet1!AC424="N", "No", ""))</f>
        <v/>
      </c>
      <c r="J424" s="32" t="str">
        <f>IF(Sheet1!AD424="N", "0", IF(Sheet1!AE424&lt;&gt;"", "1", IF(Sheet1!AF424&lt;&gt;"", "2-3", IF(Sheet1!AG424&lt;&gt;"", "4-6", IF(Sheet1!AH424&lt;&gt;"", "7+","")))))</f>
        <v/>
      </c>
      <c r="K424" s="32" t="str">
        <f>IF(Sheet1!AI424&lt;&gt;"", "English", IF(Sheet1!AJ424&lt;&gt;"", "Spanish", IF(Sheet1!AK424&lt;&gt;"", "Other","")))</f>
        <v/>
      </c>
      <c r="L424" s="32" t="str">
        <f>IF(Sheet1!AL424&lt;&gt;"","&lt;$20,000",IF(Sheet1!AM424&lt;&gt;"","$20-49K",IF(Sheet1!AN424&lt;&gt;"","$50-100K",IF(Sheet1!AO424&lt;&gt;"","&gt;$100K",""))))</f>
        <v/>
      </c>
      <c r="M424" s="32" t="str">
        <f>IF(Sheet1!AP424="Y", "Yes", IF(Sheet1!AP424="N", "No",""))</f>
        <v/>
      </c>
      <c r="N424" s="51" t="str">
        <f>IF(Sheet1!AQ424="Y", "Yes", IF(Sheet1!AQ424="N", "No",""))</f>
        <v/>
      </c>
      <c r="O424" s="45" t="str">
        <f>IF(Sheet1!AR424="N", 0, IF(Sheet1!AS424&lt;&gt;"", Sheet1!AS424, ""))</f>
        <v/>
      </c>
      <c r="P424" s="45" t="str">
        <f>IF(Sheet1!AT424&lt;&gt;"", "Never", IF(Sheet1!AU424&lt;&gt;"", "Sometimes", IF(Sheet1!AV424&lt;&gt;"", "Often", IF(Sheet1!AW424&lt;&gt;"", "Always",""))))</f>
        <v/>
      </c>
      <c r="Q424" s="45" t="str">
        <f>IF(Sheet1!AX424="Y", "Yes", IF(Sheet1!AX424="N", "No",""))</f>
        <v/>
      </c>
      <c r="R424" s="45" t="str">
        <f>IF(Sheet1!AY424="Y", IF(Sheet1!AZ424&lt;&gt;"", Sheet1!AZ424-Sheet1!DK424+Sheet1!DL424, ""),"")</f>
        <v/>
      </c>
      <c r="S424" s="45" t="str">
        <f>IF(Sheet1!BA424="Y", IF(Sheet1!BB424&lt;&gt;"", Sheet1!BB424-Sheet1!DK424+Sheet1!DL424, ""),"")</f>
        <v/>
      </c>
      <c r="T424" s="45" t="str">
        <f>IF(Sheet1!BC424="Y", IF(Sheet1!BD424&lt;&gt;"", Sheet1!BD424-Sheet1!DK424+Sheet1!DL424, ""),"")</f>
        <v/>
      </c>
      <c r="U424" s="45" t="str">
        <f>IF(Sheet1!BE424="Y", IF(Sheet1!BF424&lt;&gt;"", Sheet1!BF424-Sheet1!DK424+Sheet1!DL424, ""),"")</f>
        <v/>
      </c>
      <c r="V424" s="45" t="str">
        <f>IF(Sheet1!BG424&lt;&gt;"", Sheet1!BG424,"")</f>
        <v/>
      </c>
      <c r="W424" s="45" t="str">
        <f>IF(Sheet1!BH424&lt;&gt;"", Sheet1!BH424,"")</f>
        <v/>
      </c>
      <c r="X424" s="45" t="str">
        <f>IF(Sheet1!BI424&lt;&gt;"", Sheet1!BI424,"")</f>
        <v/>
      </c>
      <c r="Y424" s="45" t="str">
        <f>IF(Sheet1!BJ424="N", 0, IF(Sheet1!BK424&lt;&gt;"", Sheet1!BK424,""))</f>
        <v/>
      </c>
      <c r="Z424" s="45" t="str">
        <f>IF(Sheet1!BK424="N", 0, IF(Sheet1!BL424&lt;&gt;"", Sheet1!BL424,""))</f>
        <v/>
      </c>
      <c r="AA424" s="45" t="str">
        <f>IF(Sheet1!BN424&lt;&gt;"", Sheet1!BN424, "")</f>
        <v/>
      </c>
      <c r="AB424" s="45" t="str">
        <f>IF(Sheet1!BO424="Y", "Yes", IF(Sheet1!BO424="N", "No", IF(Sheet1!BO424="NA", "NA","")))</f>
        <v/>
      </c>
      <c r="AC424" s="45" t="str">
        <f>IF(Sheet1!BO424="N", "No", IF(Sheet1!BO424="NA", "No kids", IF(Sheet1!BP424="Y", "Enough", IF(Sheet1!BP424="N", "Not enough", ""))))</f>
        <v/>
      </c>
      <c r="AD424" s="45" t="str">
        <f>IF(Sheet1!BQ424="Y", "Yes", IF(Sheet1!BQ424="N", "No",""))</f>
        <v/>
      </c>
      <c r="AE424" s="45" t="str">
        <f>IF(Sheet1!BR424&lt;&gt;"", Sheet1!BR424, "")</f>
        <v/>
      </c>
      <c r="AF424" s="45" t="str">
        <f>IF(Sheet1!BS424&lt;&gt;"", "Yes", IF(Sheet1!BT424&lt;&gt;"", "No", IF(Sheet1!BU424&lt;&gt;"", "No surviving parent", IF(Sheet1!BV424&lt;&gt;"", "Don't know",""))))</f>
        <v/>
      </c>
      <c r="AG424" s="45" t="str">
        <f>IF(Sheet1!BW424&lt;&gt;"", "Yes", IF(Sheet1!BX424&lt;&gt;"", "No", IF(Sheet1!BY424&lt;&gt;"", "No surviving parent", IF(Sheet1!BZ424&lt;&gt;"", "Don't know",""))))</f>
        <v/>
      </c>
      <c r="AH424" s="45" t="str">
        <f>IF(Sheet1!CA424&lt;&gt;"", "Yes","")</f>
        <v/>
      </c>
      <c r="AI424" s="45" t="str">
        <f>IF(Sheet1!CB424&lt;&gt;"", "Yes","")</f>
        <v/>
      </c>
      <c r="AJ424" s="45" t="str">
        <f>IF(Sheet1!CC424&lt;&gt;"", "Yes","")</f>
        <v/>
      </c>
      <c r="AK424" s="45" t="str">
        <f>IF(Sheet1!CD424&lt;&gt;"", "Yes","")</f>
        <v/>
      </c>
      <c r="AL424" s="45" t="str">
        <f>IF(Sheet1!CE424&lt;&gt;"", "Yes","")</f>
        <v/>
      </c>
      <c r="AM424" s="45" t="str">
        <f>IF(Sheet1!CF424&lt;&gt;"", Sheet1!CF424, "")</f>
        <v/>
      </c>
      <c r="AN424" s="45" t="str">
        <f>IF(Sheet1!CG424="Y", "Yes", IF(Sheet1!CG424="N", "No",""))</f>
        <v/>
      </c>
      <c r="AO424" s="45" t="str">
        <f>IF(Sheet1!CH424&lt;&gt;"", Sheet1!CH424, "")</f>
        <v/>
      </c>
      <c r="AP424" s="45" t="str">
        <f>IF(Sheet1!CI424&lt;&gt;"", "No family support", IF(Sheet1!CJ424&lt;&gt;"", "A little family support", IF(Sheet1!CK424&lt;&gt;"", "A lot of family support","")))</f>
        <v/>
      </c>
      <c r="AQ424" s="45" t="str">
        <f>IF(Sheet1!CL424&lt;&gt;"", Sheet1!CL424, "")</f>
        <v/>
      </c>
      <c r="AR424" s="45" t="str">
        <f>IF(Sheet1!CM424="Y", "Yes", IF(Sheet1!CM424="N", "No",""))</f>
        <v/>
      </c>
      <c r="AS424" s="45" t="str">
        <f>IF(Sheet1!CN424&lt;&gt;"", "Boys and Girls Club was supportive", "")</f>
        <v/>
      </c>
      <c r="AT424" s="45" t="str">
        <f>IF(Sheet1!CO424&lt;&gt;"", "Supported by Reach program", "")</f>
        <v/>
      </c>
      <c r="AU424" s="45" t="str">
        <f>IF(Sheet1!CP424&lt;&gt;"", "Supported by Girls Inc", "")</f>
        <v/>
      </c>
      <c r="AV424" s="45" t="str">
        <f>IF(Sheet1!CQ424&lt;&gt;"", "Supported by sports teams", "")</f>
        <v/>
      </c>
      <c r="AW424" s="45" t="str">
        <f>IF(Sheet1!CR424&lt;&gt;"", "Supported by other groups", "")</f>
        <v/>
      </c>
      <c r="AX424" s="45" t="str">
        <f>IF(Sheet1!CS424&lt;&gt;"", Sheet1!CS424, "")</f>
        <v/>
      </c>
      <c r="AY424" s="45" t="str">
        <f>IF(Sheet1!CT424="Y", "Yes", IF(Sheet1!CT424="N", "No", ""))</f>
        <v/>
      </c>
      <c r="AZ424" s="45" t="str">
        <f>IF(Sheet1!CU424="Y", "Yes", IF(Sheet1!CU424="N", "No", ""))</f>
        <v/>
      </c>
      <c r="BA424" s="45" t="str">
        <f>IF(Sheet1!CV424&lt;&gt;"", "Yes", "")</f>
        <v/>
      </c>
      <c r="BB424" s="45" t="str">
        <f>IF(Sheet1!CW424&lt;&gt;"", "Yes", "")</f>
        <v/>
      </c>
      <c r="BC424" s="45" t="str">
        <f>IF(Sheet1!CX424&lt;&gt;"", "Yes", "")</f>
        <v/>
      </c>
      <c r="BD424" s="45" t="str">
        <f>IF(Sheet1!CY424&lt;&gt;"", "Yes", "")</f>
        <v/>
      </c>
      <c r="BE424" s="45" t="str">
        <f>IF(Sheet1!CZ424="N", "Didn't see one", IF(Sheet1!CZ424="Y", IF(Sheet1!DA424="Y", "It helped", IF(Sheet1!DA424="N", "It didn't help", "")), ""))</f>
        <v/>
      </c>
      <c r="BF424" s="45" t="str">
        <f>IF(Sheet1!DB424&lt;&gt;"", Sheet1!DB424, "")</f>
        <v/>
      </c>
      <c r="BG424" s="45" t="str">
        <f>IF(Sheet1!DC424="Y", "Yes", IF(Sheet1!DC424="N", "No", ""))</f>
        <v/>
      </c>
      <c r="BH424" s="45" t="str">
        <f>IF(Sheet1!DD424="Y", "Yes", IF(Sheet1!DD424="N", "No", ""))</f>
        <v/>
      </c>
      <c r="BI424" s="45" t="str">
        <f>IF(Sheet1!DE424&lt;&gt;"", "Before", IF(Sheet1!DF424&lt;&gt;"", "After", IF(Sheet1!DG424&lt;&gt;"", "Never in a gang","")))</f>
        <v/>
      </c>
      <c r="BJ424" s="45" t="str">
        <f>IF(Sheet1!DG424&lt;&gt;"", "", IF(Sheet1!DH424&lt;&gt;"", Sheet1!DH424, ""))</f>
        <v/>
      </c>
      <c r="BK424" s="45" t="str">
        <f>IF(Sheet1!DI424="Y", "Yes", IF(Sheet1!DI424="N", "No", ""))</f>
        <v/>
      </c>
      <c r="BL424" s="45" t="str">
        <f>IF(Sheet1!DI424="Y", IF(Sheet1!DJ424&lt;&gt;"", Sheet1!DJ424, ""), "")</f>
        <v/>
      </c>
      <c r="BM424" s="45" t="str">
        <f>IF(Sheet1!DL424&lt;&gt;"", Sheet1!DL424, "")</f>
        <v/>
      </c>
      <c r="BN424" s="45" t="str">
        <f>IF(Sheet1!DM424="Y", "Yes", IF(Sheet1!DM424="N", "No", ""))</f>
        <v/>
      </c>
    </row>
    <row r="425" spans="2:66">
      <c r="B425" s="32" t="str">
        <f>IF(Sheet1!B425="M","Male", IF(Sheet1!B425="F","Female",""))</f>
        <v/>
      </c>
      <c r="C425" s="32" t="str">
        <f>IF(Sheet1!C425&lt;&gt;"","&lt;20",IF(Sheet1!D425&lt;&gt;"","21-30",IF(Sheet1!E425&lt;&gt;"","31-40",(IF(Sheet1!F425&lt;&gt;"","41-50",IF(Sheet1!G425&lt;&gt;"","50+",""))))))</f>
        <v/>
      </c>
      <c r="D425" s="32" t="str">
        <f>IF(Sheet1!H425&lt;&gt;"","Latino",IF(Sheet1!I425&lt;&gt;"", "White", IF(Sheet1!J425&lt;&gt;"", "Asian", IF(Sheet1!K425&lt;&gt;"", "African-American",IF(Sheet1!L425&lt;&gt;"", "Other","")))))</f>
        <v/>
      </c>
      <c r="E425" s="32" t="str">
        <f>IF(Sheet1!M425="N","No",IF(Sheet1!M425="Y","Yes",""))</f>
        <v/>
      </c>
      <c r="F425" s="32" t="str">
        <f>IF(Sheet1!N425&lt;&gt;"","Primary",IF(Sheet1!O425&lt;&gt;"","Middle",IF(Sheet1!P425&lt;&gt;"","Some HS",IF(Sheet1!Q425&lt;&gt;"","HS Diploma",IF(Sheet1!R425&lt;&gt;"","Some College",IF(Sheet1!S425&lt;&gt;"","College Diploma",""))))))</f>
        <v/>
      </c>
      <c r="G425" s="32" t="str">
        <f>IF(Sheet1!U425&lt;&gt;"", "&lt;5", IF(Sheet1!V425&lt;&gt;"", "5-19", IF(Sheet1!W425&lt;&gt;"", "20-40", IF(Sheet1!X425&lt;&gt;"", "&gt;40",""))))</f>
        <v/>
      </c>
      <c r="H425" s="32" t="str">
        <f>IF(Sheet1!Y425&lt;&gt;"", "Parents", IF(Sheet1!Z425&lt;&gt;"", "Illegal Activity", IF(Sheet1!AA425&lt;&gt;"", "Gov't Support", IF(Sheet1!AB425&lt;&gt;"", "Other",""))))</f>
        <v/>
      </c>
      <c r="I425" s="32" t="str">
        <f>IF(Sheet1!AC425="Y", "Yes", IF(Sheet1!AC425="N", "No", ""))</f>
        <v/>
      </c>
      <c r="J425" s="32" t="str">
        <f>IF(Sheet1!AD425="N", "0", IF(Sheet1!AE425&lt;&gt;"", "1", IF(Sheet1!AF425&lt;&gt;"", "2-3", IF(Sheet1!AG425&lt;&gt;"", "4-6", IF(Sheet1!AH425&lt;&gt;"", "7+","")))))</f>
        <v/>
      </c>
      <c r="K425" s="32" t="str">
        <f>IF(Sheet1!AI425&lt;&gt;"", "English", IF(Sheet1!AJ425&lt;&gt;"", "Spanish", IF(Sheet1!AK425&lt;&gt;"", "Other","")))</f>
        <v/>
      </c>
      <c r="L425" s="32" t="str">
        <f>IF(Sheet1!AL425&lt;&gt;"","&lt;$20,000",IF(Sheet1!AM425&lt;&gt;"","$20-49K",IF(Sheet1!AN425&lt;&gt;"","$50-100K",IF(Sheet1!AO425&lt;&gt;"","&gt;$100K",""))))</f>
        <v/>
      </c>
      <c r="M425" s="32" t="str">
        <f>IF(Sheet1!AP425="Y", "Yes", IF(Sheet1!AP425="N", "No",""))</f>
        <v/>
      </c>
      <c r="N425" s="51" t="str">
        <f>IF(Sheet1!AQ425="Y", "Yes", IF(Sheet1!AQ425="N", "No",""))</f>
        <v/>
      </c>
      <c r="O425" s="45" t="str">
        <f>IF(Sheet1!AR425="N", 0, IF(Sheet1!AS425&lt;&gt;"", Sheet1!AS425, ""))</f>
        <v/>
      </c>
      <c r="P425" s="45" t="str">
        <f>IF(Sheet1!AT425&lt;&gt;"", "Never", IF(Sheet1!AU425&lt;&gt;"", "Sometimes", IF(Sheet1!AV425&lt;&gt;"", "Often", IF(Sheet1!AW425&lt;&gt;"", "Always",""))))</f>
        <v/>
      </c>
      <c r="Q425" s="45" t="str">
        <f>IF(Sheet1!AX425="Y", "Yes", IF(Sheet1!AX425="N", "No",""))</f>
        <v/>
      </c>
      <c r="R425" s="45" t="str">
        <f>IF(Sheet1!AY425="Y", IF(Sheet1!AZ425&lt;&gt;"", Sheet1!AZ425-Sheet1!DK425+Sheet1!DL425, ""),"")</f>
        <v/>
      </c>
      <c r="S425" s="45" t="str">
        <f>IF(Sheet1!BA425="Y", IF(Sheet1!BB425&lt;&gt;"", Sheet1!BB425-Sheet1!DK425+Sheet1!DL425, ""),"")</f>
        <v/>
      </c>
      <c r="T425" s="45" t="str">
        <f>IF(Sheet1!BC425="Y", IF(Sheet1!BD425&lt;&gt;"", Sheet1!BD425-Sheet1!DK425+Sheet1!DL425, ""),"")</f>
        <v/>
      </c>
      <c r="U425" s="45" t="str">
        <f>IF(Sheet1!BE425="Y", IF(Sheet1!BF425&lt;&gt;"", Sheet1!BF425-Sheet1!DK425+Sheet1!DL425, ""),"")</f>
        <v/>
      </c>
      <c r="V425" s="45" t="str">
        <f>IF(Sheet1!BG425&lt;&gt;"", Sheet1!BG425,"")</f>
        <v/>
      </c>
      <c r="W425" s="45" t="str">
        <f>IF(Sheet1!BH425&lt;&gt;"", Sheet1!BH425,"")</f>
        <v/>
      </c>
      <c r="X425" s="45" t="str">
        <f>IF(Sheet1!BI425&lt;&gt;"", Sheet1!BI425,"")</f>
        <v/>
      </c>
      <c r="Y425" s="45" t="str">
        <f>IF(Sheet1!BJ425="N", 0, IF(Sheet1!BK425&lt;&gt;"", Sheet1!BK425,""))</f>
        <v/>
      </c>
      <c r="Z425" s="45" t="str">
        <f>IF(Sheet1!BK425="N", 0, IF(Sheet1!BL425&lt;&gt;"", Sheet1!BL425,""))</f>
        <v/>
      </c>
      <c r="AA425" s="45" t="str">
        <f>IF(Sheet1!BN425&lt;&gt;"", Sheet1!BN425, "")</f>
        <v/>
      </c>
      <c r="AB425" s="45" t="str">
        <f>IF(Sheet1!BO425="Y", "Yes", IF(Sheet1!BO425="N", "No", IF(Sheet1!BO425="NA", "NA","")))</f>
        <v/>
      </c>
      <c r="AC425" s="45" t="str">
        <f>IF(Sheet1!BO425="N", "No", IF(Sheet1!BO425="NA", "No kids", IF(Sheet1!BP425="Y", "Enough", IF(Sheet1!BP425="N", "Not enough", ""))))</f>
        <v/>
      </c>
      <c r="AD425" s="45" t="str">
        <f>IF(Sheet1!BQ425="Y", "Yes", IF(Sheet1!BQ425="N", "No",""))</f>
        <v/>
      </c>
      <c r="AE425" s="45" t="str">
        <f>IF(Sheet1!BR425&lt;&gt;"", Sheet1!BR425, "")</f>
        <v/>
      </c>
      <c r="AF425" s="45" t="str">
        <f>IF(Sheet1!BS425&lt;&gt;"", "Yes", IF(Sheet1!BT425&lt;&gt;"", "No", IF(Sheet1!BU425&lt;&gt;"", "No surviving parent", IF(Sheet1!BV425&lt;&gt;"", "Don't know",""))))</f>
        <v/>
      </c>
      <c r="AG425" s="45" t="str">
        <f>IF(Sheet1!BW425&lt;&gt;"", "Yes", IF(Sheet1!BX425&lt;&gt;"", "No", IF(Sheet1!BY425&lt;&gt;"", "No surviving parent", IF(Sheet1!BZ425&lt;&gt;"", "Don't know",""))))</f>
        <v/>
      </c>
      <c r="AH425" s="45" t="str">
        <f>IF(Sheet1!CA425&lt;&gt;"", "Yes","")</f>
        <v/>
      </c>
      <c r="AI425" s="45" t="str">
        <f>IF(Sheet1!CB425&lt;&gt;"", "Yes","")</f>
        <v/>
      </c>
      <c r="AJ425" s="45" t="str">
        <f>IF(Sheet1!CC425&lt;&gt;"", "Yes","")</f>
        <v/>
      </c>
      <c r="AK425" s="45" t="str">
        <f>IF(Sheet1!CD425&lt;&gt;"", "Yes","")</f>
        <v/>
      </c>
      <c r="AL425" s="45" t="str">
        <f>IF(Sheet1!CE425&lt;&gt;"", "Yes","")</f>
        <v/>
      </c>
      <c r="AM425" s="45" t="str">
        <f>IF(Sheet1!CF425&lt;&gt;"", Sheet1!CF425, "")</f>
        <v/>
      </c>
      <c r="AN425" s="45" t="str">
        <f>IF(Sheet1!CG425="Y", "Yes", IF(Sheet1!CG425="N", "No",""))</f>
        <v/>
      </c>
      <c r="AO425" s="45" t="str">
        <f>IF(Sheet1!CH425&lt;&gt;"", Sheet1!CH425, "")</f>
        <v/>
      </c>
      <c r="AP425" s="45" t="str">
        <f>IF(Sheet1!CI425&lt;&gt;"", "No family support", IF(Sheet1!CJ425&lt;&gt;"", "A little family support", IF(Sheet1!CK425&lt;&gt;"", "A lot of family support","")))</f>
        <v/>
      </c>
      <c r="AQ425" s="45" t="str">
        <f>IF(Sheet1!CL425&lt;&gt;"", Sheet1!CL425, "")</f>
        <v/>
      </c>
      <c r="AR425" s="45" t="str">
        <f>IF(Sheet1!CM425="Y", "Yes", IF(Sheet1!CM425="N", "No",""))</f>
        <v/>
      </c>
      <c r="AS425" s="45" t="str">
        <f>IF(Sheet1!CN425&lt;&gt;"", "Boys and Girls Club was supportive", "")</f>
        <v/>
      </c>
      <c r="AT425" s="45" t="str">
        <f>IF(Sheet1!CO425&lt;&gt;"", "Supported by Reach program", "")</f>
        <v/>
      </c>
      <c r="AU425" s="45" t="str">
        <f>IF(Sheet1!CP425&lt;&gt;"", "Supported by Girls Inc", "")</f>
        <v/>
      </c>
      <c r="AV425" s="45" t="str">
        <f>IF(Sheet1!CQ425&lt;&gt;"", "Supported by sports teams", "")</f>
        <v/>
      </c>
      <c r="AW425" s="45" t="str">
        <f>IF(Sheet1!CR425&lt;&gt;"", "Supported by other groups", "")</f>
        <v/>
      </c>
      <c r="AX425" s="45" t="str">
        <f>IF(Sheet1!CS425&lt;&gt;"", Sheet1!CS425, "")</f>
        <v/>
      </c>
      <c r="AY425" s="45" t="str">
        <f>IF(Sheet1!CT425="Y", "Yes", IF(Sheet1!CT425="N", "No", ""))</f>
        <v/>
      </c>
      <c r="AZ425" s="45" t="str">
        <f>IF(Sheet1!CU425="Y", "Yes", IF(Sheet1!CU425="N", "No", ""))</f>
        <v/>
      </c>
      <c r="BA425" s="45" t="str">
        <f>IF(Sheet1!CV425&lt;&gt;"", "Yes", "")</f>
        <v/>
      </c>
      <c r="BB425" s="45" t="str">
        <f>IF(Sheet1!CW425&lt;&gt;"", "Yes", "")</f>
        <v/>
      </c>
      <c r="BC425" s="45" t="str">
        <f>IF(Sheet1!CX425&lt;&gt;"", "Yes", "")</f>
        <v/>
      </c>
      <c r="BD425" s="45" t="str">
        <f>IF(Sheet1!CY425&lt;&gt;"", "Yes", "")</f>
        <v/>
      </c>
      <c r="BE425" s="45" t="str">
        <f>IF(Sheet1!CZ425="N", "Didn't see one", IF(Sheet1!CZ425="Y", IF(Sheet1!DA425="Y", "It helped", IF(Sheet1!DA425="N", "It didn't help", "")), ""))</f>
        <v/>
      </c>
      <c r="BF425" s="45" t="str">
        <f>IF(Sheet1!DB425&lt;&gt;"", Sheet1!DB425, "")</f>
        <v/>
      </c>
      <c r="BG425" s="45" t="str">
        <f>IF(Sheet1!DC425="Y", "Yes", IF(Sheet1!DC425="N", "No", ""))</f>
        <v/>
      </c>
      <c r="BH425" s="45" t="str">
        <f>IF(Sheet1!DD425="Y", "Yes", IF(Sheet1!DD425="N", "No", ""))</f>
        <v/>
      </c>
      <c r="BI425" s="45" t="str">
        <f>IF(Sheet1!DE425&lt;&gt;"", "Before", IF(Sheet1!DF425&lt;&gt;"", "After", IF(Sheet1!DG425&lt;&gt;"", "Never in a gang","")))</f>
        <v/>
      </c>
      <c r="BJ425" s="45" t="str">
        <f>IF(Sheet1!DG425&lt;&gt;"", "", IF(Sheet1!DH425&lt;&gt;"", Sheet1!DH425, ""))</f>
        <v/>
      </c>
      <c r="BK425" s="45" t="str">
        <f>IF(Sheet1!DI425="Y", "Yes", IF(Sheet1!DI425="N", "No", ""))</f>
        <v/>
      </c>
      <c r="BL425" s="45" t="str">
        <f>IF(Sheet1!DI425="Y", IF(Sheet1!DJ425&lt;&gt;"", Sheet1!DJ425, ""), "")</f>
        <v/>
      </c>
      <c r="BM425" s="45" t="str">
        <f>IF(Sheet1!DL425&lt;&gt;"", Sheet1!DL425, "")</f>
        <v/>
      </c>
      <c r="BN425" s="45" t="str">
        <f>IF(Sheet1!DM425="Y", "Yes", IF(Sheet1!DM425="N", "No", ""))</f>
        <v/>
      </c>
    </row>
    <row r="426" spans="2:66">
      <c r="B426" s="32" t="str">
        <f>IF(Sheet1!B426="M","Male", IF(Sheet1!B426="F","Female",""))</f>
        <v/>
      </c>
      <c r="C426" s="32" t="str">
        <f>IF(Sheet1!C426&lt;&gt;"","&lt;20",IF(Sheet1!D426&lt;&gt;"","21-30",IF(Sheet1!E426&lt;&gt;"","31-40",(IF(Sheet1!F426&lt;&gt;"","41-50",IF(Sheet1!G426&lt;&gt;"","50+",""))))))</f>
        <v/>
      </c>
      <c r="D426" s="32" t="str">
        <f>IF(Sheet1!H426&lt;&gt;"","Latino",IF(Sheet1!I426&lt;&gt;"", "White", IF(Sheet1!J426&lt;&gt;"", "Asian", IF(Sheet1!K426&lt;&gt;"", "African-American",IF(Sheet1!L426&lt;&gt;"", "Other","")))))</f>
        <v/>
      </c>
      <c r="E426" s="32" t="str">
        <f>IF(Sheet1!M426="N","No",IF(Sheet1!M426="Y","Yes",""))</f>
        <v/>
      </c>
      <c r="F426" s="32" t="str">
        <f>IF(Sheet1!N426&lt;&gt;"","Primary",IF(Sheet1!O426&lt;&gt;"","Middle",IF(Sheet1!P426&lt;&gt;"","Some HS",IF(Sheet1!Q426&lt;&gt;"","HS Diploma",IF(Sheet1!R426&lt;&gt;"","Some College",IF(Sheet1!S426&lt;&gt;"","College Diploma",""))))))</f>
        <v/>
      </c>
      <c r="G426" s="32" t="str">
        <f>IF(Sheet1!U426&lt;&gt;"", "&lt;5", IF(Sheet1!V426&lt;&gt;"", "5-19", IF(Sheet1!W426&lt;&gt;"", "20-40", IF(Sheet1!X426&lt;&gt;"", "&gt;40",""))))</f>
        <v/>
      </c>
      <c r="H426" s="32" t="str">
        <f>IF(Sheet1!Y426&lt;&gt;"", "Parents", IF(Sheet1!Z426&lt;&gt;"", "Illegal Activity", IF(Sheet1!AA426&lt;&gt;"", "Gov't Support", IF(Sheet1!AB426&lt;&gt;"", "Other",""))))</f>
        <v/>
      </c>
      <c r="I426" s="32" t="str">
        <f>IF(Sheet1!AC426="Y", "Yes", IF(Sheet1!AC426="N", "No", ""))</f>
        <v/>
      </c>
      <c r="J426" s="32" t="str">
        <f>IF(Sheet1!AD426="N", "0", IF(Sheet1!AE426&lt;&gt;"", "1", IF(Sheet1!AF426&lt;&gt;"", "2-3", IF(Sheet1!AG426&lt;&gt;"", "4-6", IF(Sheet1!AH426&lt;&gt;"", "7+","")))))</f>
        <v/>
      </c>
      <c r="K426" s="32" t="str">
        <f>IF(Sheet1!AI426&lt;&gt;"", "English", IF(Sheet1!AJ426&lt;&gt;"", "Spanish", IF(Sheet1!AK426&lt;&gt;"", "Other","")))</f>
        <v/>
      </c>
      <c r="L426" s="32" t="str">
        <f>IF(Sheet1!AL426&lt;&gt;"","&lt;$20,000",IF(Sheet1!AM426&lt;&gt;"","$20-49K",IF(Sheet1!AN426&lt;&gt;"","$50-100K",IF(Sheet1!AO426&lt;&gt;"","&gt;$100K",""))))</f>
        <v/>
      </c>
      <c r="M426" s="32" t="str">
        <f>IF(Sheet1!AP426="Y", "Yes", IF(Sheet1!AP426="N", "No",""))</f>
        <v/>
      </c>
      <c r="N426" s="51" t="str">
        <f>IF(Sheet1!AQ426="Y", "Yes", IF(Sheet1!AQ426="N", "No",""))</f>
        <v/>
      </c>
      <c r="O426" s="45" t="str">
        <f>IF(Sheet1!AR426="N", 0, IF(Sheet1!AS426&lt;&gt;"", Sheet1!AS426, ""))</f>
        <v/>
      </c>
      <c r="P426" s="45" t="str">
        <f>IF(Sheet1!AT426&lt;&gt;"", "Never", IF(Sheet1!AU426&lt;&gt;"", "Sometimes", IF(Sheet1!AV426&lt;&gt;"", "Often", IF(Sheet1!AW426&lt;&gt;"", "Always",""))))</f>
        <v/>
      </c>
      <c r="Q426" s="45" t="str">
        <f>IF(Sheet1!AX426="Y", "Yes", IF(Sheet1!AX426="N", "No",""))</f>
        <v/>
      </c>
      <c r="R426" s="45" t="str">
        <f>IF(Sheet1!AY426="Y", IF(Sheet1!AZ426&lt;&gt;"", Sheet1!AZ426-Sheet1!DK426+Sheet1!DL426, ""),"")</f>
        <v/>
      </c>
      <c r="S426" s="45" t="str">
        <f>IF(Sheet1!BA426="Y", IF(Sheet1!BB426&lt;&gt;"", Sheet1!BB426-Sheet1!DK426+Sheet1!DL426, ""),"")</f>
        <v/>
      </c>
      <c r="T426" s="45" t="str">
        <f>IF(Sheet1!BC426="Y", IF(Sheet1!BD426&lt;&gt;"", Sheet1!BD426-Sheet1!DK426+Sheet1!DL426, ""),"")</f>
        <v/>
      </c>
      <c r="U426" s="45" t="str">
        <f>IF(Sheet1!BE426="Y", IF(Sheet1!BF426&lt;&gt;"", Sheet1!BF426-Sheet1!DK426+Sheet1!DL426, ""),"")</f>
        <v/>
      </c>
      <c r="V426" s="45" t="str">
        <f>IF(Sheet1!BG426&lt;&gt;"", Sheet1!BG426,"")</f>
        <v/>
      </c>
      <c r="W426" s="45" t="str">
        <f>IF(Sheet1!BH426&lt;&gt;"", Sheet1!BH426,"")</f>
        <v/>
      </c>
      <c r="X426" s="45" t="str">
        <f>IF(Sheet1!BI426&lt;&gt;"", Sheet1!BI426,"")</f>
        <v/>
      </c>
      <c r="Y426" s="45" t="str">
        <f>IF(Sheet1!BJ426="N", 0, IF(Sheet1!BK426&lt;&gt;"", Sheet1!BK426,""))</f>
        <v/>
      </c>
      <c r="Z426" s="45" t="str">
        <f>IF(Sheet1!BK426="N", 0, IF(Sheet1!BL426&lt;&gt;"", Sheet1!BL426,""))</f>
        <v/>
      </c>
      <c r="AA426" s="45" t="str">
        <f>IF(Sheet1!BN426&lt;&gt;"", Sheet1!BN426, "")</f>
        <v/>
      </c>
      <c r="AB426" s="45" t="str">
        <f>IF(Sheet1!BO426="Y", "Yes", IF(Sheet1!BO426="N", "No", IF(Sheet1!BO426="NA", "NA","")))</f>
        <v/>
      </c>
      <c r="AC426" s="45" t="str">
        <f>IF(Sheet1!BO426="N", "No", IF(Sheet1!BO426="NA", "No kids", IF(Sheet1!BP426="Y", "Enough", IF(Sheet1!BP426="N", "Not enough", ""))))</f>
        <v/>
      </c>
      <c r="AD426" s="45" t="str">
        <f>IF(Sheet1!BQ426="Y", "Yes", IF(Sheet1!BQ426="N", "No",""))</f>
        <v/>
      </c>
      <c r="AE426" s="45" t="str">
        <f>IF(Sheet1!BR426&lt;&gt;"", Sheet1!BR426, "")</f>
        <v/>
      </c>
      <c r="AF426" s="45" t="str">
        <f>IF(Sheet1!BS426&lt;&gt;"", "Yes", IF(Sheet1!BT426&lt;&gt;"", "No", IF(Sheet1!BU426&lt;&gt;"", "No surviving parent", IF(Sheet1!BV426&lt;&gt;"", "Don't know",""))))</f>
        <v/>
      </c>
      <c r="AG426" s="45" t="str">
        <f>IF(Sheet1!BW426&lt;&gt;"", "Yes", IF(Sheet1!BX426&lt;&gt;"", "No", IF(Sheet1!BY426&lt;&gt;"", "No surviving parent", IF(Sheet1!BZ426&lt;&gt;"", "Don't know",""))))</f>
        <v/>
      </c>
      <c r="AH426" s="45" t="str">
        <f>IF(Sheet1!CA426&lt;&gt;"", "Yes","")</f>
        <v/>
      </c>
      <c r="AI426" s="45" t="str">
        <f>IF(Sheet1!CB426&lt;&gt;"", "Yes","")</f>
        <v/>
      </c>
      <c r="AJ426" s="45" t="str">
        <f>IF(Sheet1!CC426&lt;&gt;"", "Yes","")</f>
        <v/>
      </c>
      <c r="AK426" s="45" t="str">
        <f>IF(Sheet1!CD426&lt;&gt;"", "Yes","")</f>
        <v/>
      </c>
      <c r="AL426" s="45" t="str">
        <f>IF(Sheet1!CE426&lt;&gt;"", "Yes","")</f>
        <v/>
      </c>
      <c r="AM426" s="45" t="str">
        <f>IF(Sheet1!CF426&lt;&gt;"", Sheet1!CF426, "")</f>
        <v/>
      </c>
      <c r="AN426" s="45" t="str">
        <f>IF(Sheet1!CG426="Y", "Yes", IF(Sheet1!CG426="N", "No",""))</f>
        <v/>
      </c>
      <c r="AO426" s="45" t="str">
        <f>IF(Sheet1!CH426&lt;&gt;"", Sheet1!CH426, "")</f>
        <v/>
      </c>
      <c r="AP426" s="45" t="str">
        <f>IF(Sheet1!CI426&lt;&gt;"", "No family support", IF(Sheet1!CJ426&lt;&gt;"", "A little family support", IF(Sheet1!CK426&lt;&gt;"", "A lot of family support","")))</f>
        <v/>
      </c>
      <c r="AQ426" s="45" t="str">
        <f>IF(Sheet1!CL426&lt;&gt;"", Sheet1!CL426, "")</f>
        <v/>
      </c>
      <c r="AR426" s="45" t="str">
        <f>IF(Sheet1!CM426="Y", "Yes", IF(Sheet1!CM426="N", "No",""))</f>
        <v/>
      </c>
      <c r="AS426" s="45" t="str">
        <f>IF(Sheet1!CN426&lt;&gt;"", "Boys and Girls Club was supportive", "")</f>
        <v/>
      </c>
      <c r="AT426" s="45" t="str">
        <f>IF(Sheet1!CO426&lt;&gt;"", "Supported by Reach program", "")</f>
        <v/>
      </c>
      <c r="AU426" s="45" t="str">
        <f>IF(Sheet1!CP426&lt;&gt;"", "Supported by Girls Inc", "")</f>
        <v/>
      </c>
      <c r="AV426" s="45" t="str">
        <f>IF(Sheet1!CQ426&lt;&gt;"", "Supported by sports teams", "")</f>
        <v/>
      </c>
      <c r="AW426" s="45" t="str">
        <f>IF(Sheet1!CR426&lt;&gt;"", "Supported by other groups", "")</f>
        <v/>
      </c>
      <c r="AX426" s="45" t="str">
        <f>IF(Sheet1!CS426&lt;&gt;"", Sheet1!CS426, "")</f>
        <v/>
      </c>
      <c r="AY426" s="45" t="str">
        <f>IF(Sheet1!CT426="Y", "Yes", IF(Sheet1!CT426="N", "No", ""))</f>
        <v/>
      </c>
      <c r="AZ426" s="45" t="str">
        <f>IF(Sheet1!CU426="Y", "Yes", IF(Sheet1!CU426="N", "No", ""))</f>
        <v/>
      </c>
      <c r="BA426" s="45" t="str">
        <f>IF(Sheet1!CV426&lt;&gt;"", "Yes", "")</f>
        <v/>
      </c>
      <c r="BB426" s="45" t="str">
        <f>IF(Sheet1!CW426&lt;&gt;"", "Yes", "")</f>
        <v/>
      </c>
      <c r="BC426" s="45" t="str">
        <f>IF(Sheet1!CX426&lt;&gt;"", "Yes", "")</f>
        <v/>
      </c>
      <c r="BD426" s="45" t="str">
        <f>IF(Sheet1!CY426&lt;&gt;"", "Yes", "")</f>
        <v/>
      </c>
      <c r="BE426" s="45" t="str">
        <f>IF(Sheet1!CZ426="N", "Didn't see one", IF(Sheet1!CZ426="Y", IF(Sheet1!DA426="Y", "It helped", IF(Sheet1!DA426="N", "It didn't help", "")), ""))</f>
        <v/>
      </c>
      <c r="BF426" s="45" t="str">
        <f>IF(Sheet1!DB426&lt;&gt;"", Sheet1!DB426, "")</f>
        <v/>
      </c>
      <c r="BG426" s="45" t="str">
        <f>IF(Sheet1!DC426="Y", "Yes", IF(Sheet1!DC426="N", "No", ""))</f>
        <v/>
      </c>
      <c r="BH426" s="45" t="str">
        <f>IF(Sheet1!DD426="Y", "Yes", IF(Sheet1!DD426="N", "No", ""))</f>
        <v/>
      </c>
      <c r="BI426" s="45" t="str">
        <f>IF(Sheet1!DE426&lt;&gt;"", "Before", IF(Sheet1!DF426&lt;&gt;"", "After", IF(Sheet1!DG426&lt;&gt;"", "Never in a gang","")))</f>
        <v/>
      </c>
      <c r="BJ426" s="45" t="str">
        <f>IF(Sheet1!DG426&lt;&gt;"", "", IF(Sheet1!DH426&lt;&gt;"", Sheet1!DH426, ""))</f>
        <v/>
      </c>
      <c r="BK426" s="45" t="str">
        <f>IF(Sheet1!DI426="Y", "Yes", IF(Sheet1!DI426="N", "No", ""))</f>
        <v/>
      </c>
      <c r="BL426" s="45" t="str">
        <f>IF(Sheet1!DI426="Y", IF(Sheet1!DJ426&lt;&gt;"", Sheet1!DJ426, ""), "")</f>
        <v/>
      </c>
      <c r="BM426" s="45" t="str">
        <f>IF(Sheet1!DL426&lt;&gt;"", Sheet1!DL426, "")</f>
        <v/>
      </c>
      <c r="BN426" s="45" t="str">
        <f>IF(Sheet1!DM426="Y", "Yes", IF(Sheet1!DM426="N", "No", ""))</f>
        <v/>
      </c>
    </row>
    <row r="427" spans="2:66">
      <c r="B427" s="32" t="str">
        <f>IF(Sheet1!B427="M","Male", IF(Sheet1!B427="F","Female",""))</f>
        <v/>
      </c>
      <c r="C427" s="32" t="str">
        <f>IF(Sheet1!C427&lt;&gt;"","&lt;20",IF(Sheet1!D427&lt;&gt;"","21-30",IF(Sheet1!E427&lt;&gt;"","31-40",(IF(Sheet1!F427&lt;&gt;"","41-50",IF(Sheet1!G427&lt;&gt;"","50+",""))))))</f>
        <v/>
      </c>
      <c r="D427" s="32" t="str">
        <f>IF(Sheet1!H427&lt;&gt;"","Latino",IF(Sheet1!I427&lt;&gt;"", "White", IF(Sheet1!J427&lt;&gt;"", "Asian", IF(Sheet1!K427&lt;&gt;"", "African-American",IF(Sheet1!L427&lt;&gt;"", "Other","")))))</f>
        <v/>
      </c>
      <c r="E427" s="32" t="str">
        <f>IF(Sheet1!M427="N","No",IF(Sheet1!M427="Y","Yes",""))</f>
        <v/>
      </c>
      <c r="F427" s="32" t="str">
        <f>IF(Sheet1!N427&lt;&gt;"","Primary",IF(Sheet1!O427&lt;&gt;"","Middle",IF(Sheet1!P427&lt;&gt;"","Some HS",IF(Sheet1!Q427&lt;&gt;"","HS Diploma",IF(Sheet1!R427&lt;&gt;"","Some College",IF(Sheet1!S427&lt;&gt;"","College Diploma",""))))))</f>
        <v/>
      </c>
      <c r="G427" s="32" t="str">
        <f>IF(Sheet1!U427&lt;&gt;"", "&lt;5", IF(Sheet1!V427&lt;&gt;"", "5-19", IF(Sheet1!W427&lt;&gt;"", "20-40", IF(Sheet1!X427&lt;&gt;"", "&gt;40",""))))</f>
        <v/>
      </c>
      <c r="H427" s="32" t="str">
        <f>IF(Sheet1!Y427&lt;&gt;"", "Parents", IF(Sheet1!Z427&lt;&gt;"", "Illegal Activity", IF(Sheet1!AA427&lt;&gt;"", "Gov't Support", IF(Sheet1!AB427&lt;&gt;"", "Other",""))))</f>
        <v/>
      </c>
      <c r="I427" s="32" t="str">
        <f>IF(Sheet1!AC427="Y", "Yes", IF(Sheet1!AC427="N", "No", ""))</f>
        <v/>
      </c>
      <c r="J427" s="32" t="str">
        <f>IF(Sheet1!AD427="N", "0", IF(Sheet1!AE427&lt;&gt;"", "1", IF(Sheet1!AF427&lt;&gt;"", "2-3", IF(Sheet1!AG427&lt;&gt;"", "4-6", IF(Sheet1!AH427&lt;&gt;"", "7+","")))))</f>
        <v/>
      </c>
      <c r="K427" s="32" t="str">
        <f>IF(Sheet1!AI427&lt;&gt;"", "English", IF(Sheet1!AJ427&lt;&gt;"", "Spanish", IF(Sheet1!AK427&lt;&gt;"", "Other","")))</f>
        <v/>
      </c>
      <c r="L427" s="32" t="str">
        <f>IF(Sheet1!AL427&lt;&gt;"","&lt;$20,000",IF(Sheet1!AM427&lt;&gt;"","$20-49K",IF(Sheet1!AN427&lt;&gt;"","$50-100K",IF(Sheet1!AO427&lt;&gt;"","&gt;$100K",""))))</f>
        <v/>
      </c>
      <c r="M427" s="32" t="str">
        <f>IF(Sheet1!AP427="Y", "Yes", IF(Sheet1!AP427="N", "No",""))</f>
        <v/>
      </c>
      <c r="N427" s="51" t="str">
        <f>IF(Sheet1!AQ427="Y", "Yes", IF(Sheet1!AQ427="N", "No",""))</f>
        <v/>
      </c>
      <c r="O427" s="45" t="str">
        <f>IF(Sheet1!AR427="N", 0, IF(Sheet1!AS427&lt;&gt;"", Sheet1!AS427, ""))</f>
        <v/>
      </c>
      <c r="P427" s="45" t="str">
        <f>IF(Sheet1!AT427&lt;&gt;"", "Never", IF(Sheet1!AU427&lt;&gt;"", "Sometimes", IF(Sheet1!AV427&lt;&gt;"", "Often", IF(Sheet1!AW427&lt;&gt;"", "Always",""))))</f>
        <v/>
      </c>
      <c r="Q427" s="45" t="str">
        <f>IF(Sheet1!AX427="Y", "Yes", IF(Sheet1!AX427="N", "No",""))</f>
        <v/>
      </c>
      <c r="R427" s="45" t="str">
        <f>IF(Sheet1!AY427="Y", IF(Sheet1!AZ427&lt;&gt;"", Sheet1!AZ427-Sheet1!DK427+Sheet1!DL427, ""),"")</f>
        <v/>
      </c>
      <c r="S427" s="45" t="str">
        <f>IF(Sheet1!BA427="Y", IF(Sheet1!BB427&lt;&gt;"", Sheet1!BB427-Sheet1!DK427+Sheet1!DL427, ""),"")</f>
        <v/>
      </c>
      <c r="T427" s="45" t="str">
        <f>IF(Sheet1!BC427="Y", IF(Sheet1!BD427&lt;&gt;"", Sheet1!BD427-Sheet1!DK427+Sheet1!DL427, ""),"")</f>
        <v/>
      </c>
      <c r="U427" s="45" t="str">
        <f>IF(Sheet1!BE427="Y", IF(Sheet1!BF427&lt;&gt;"", Sheet1!BF427-Sheet1!DK427+Sheet1!DL427, ""),"")</f>
        <v/>
      </c>
      <c r="V427" s="45" t="str">
        <f>IF(Sheet1!BG427&lt;&gt;"", Sheet1!BG427,"")</f>
        <v/>
      </c>
      <c r="W427" s="45" t="str">
        <f>IF(Sheet1!BH427&lt;&gt;"", Sheet1!BH427,"")</f>
        <v/>
      </c>
      <c r="X427" s="45" t="str">
        <f>IF(Sheet1!BI427&lt;&gt;"", Sheet1!BI427,"")</f>
        <v/>
      </c>
      <c r="Y427" s="45" t="str">
        <f>IF(Sheet1!BJ427="N", 0, IF(Sheet1!BK427&lt;&gt;"", Sheet1!BK427,""))</f>
        <v/>
      </c>
      <c r="Z427" s="45" t="str">
        <f>IF(Sheet1!BK427="N", 0, IF(Sheet1!BL427&lt;&gt;"", Sheet1!BL427,""))</f>
        <v/>
      </c>
      <c r="AA427" s="45" t="str">
        <f>IF(Sheet1!BN427&lt;&gt;"", Sheet1!BN427, "")</f>
        <v/>
      </c>
      <c r="AB427" s="45" t="str">
        <f>IF(Sheet1!BO427="Y", "Yes", IF(Sheet1!BO427="N", "No", IF(Sheet1!BO427="NA", "NA","")))</f>
        <v/>
      </c>
      <c r="AC427" s="45" t="str">
        <f>IF(Sheet1!BO427="N", "No", IF(Sheet1!BO427="NA", "No kids", IF(Sheet1!BP427="Y", "Enough", IF(Sheet1!BP427="N", "Not enough", ""))))</f>
        <v/>
      </c>
      <c r="AD427" s="45" t="str">
        <f>IF(Sheet1!BQ427="Y", "Yes", IF(Sheet1!BQ427="N", "No",""))</f>
        <v/>
      </c>
      <c r="AE427" s="45" t="str">
        <f>IF(Sheet1!BR427&lt;&gt;"", Sheet1!BR427, "")</f>
        <v/>
      </c>
      <c r="AF427" s="45" t="str">
        <f>IF(Sheet1!BS427&lt;&gt;"", "Yes", IF(Sheet1!BT427&lt;&gt;"", "No", IF(Sheet1!BU427&lt;&gt;"", "No surviving parent", IF(Sheet1!BV427&lt;&gt;"", "Don't know",""))))</f>
        <v/>
      </c>
      <c r="AG427" s="45" t="str">
        <f>IF(Sheet1!BW427&lt;&gt;"", "Yes", IF(Sheet1!BX427&lt;&gt;"", "No", IF(Sheet1!BY427&lt;&gt;"", "No surviving parent", IF(Sheet1!BZ427&lt;&gt;"", "Don't know",""))))</f>
        <v/>
      </c>
      <c r="AH427" s="45" t="str">
        <f>IF(Sheet1!CA427&lt;&gt;"", "Yes","")</f>
        <v/>
      </c>
      <c r="AI427" s="45" t="str">
        <f>IF(Sheet1!CB427&lt;&gt;"", "Yes","")</f>
        <v/>
      </c>
      <c r="AJ427" s="45" t="str">
        <f>IF(Sheet1!CC427&lt;&gt;"", "Yes","")</f>
        <v/>
      </c>
      <c r="AK427" s="45" t="str">
        <f>IF(Sheet1!CD427&lt;&gt;"", "Yes","")</f>
        <v/>
      </c>
      <c r="AL427" s="45" t="str">
        <f>IF(Sheet1!CE427&lt;&gt;"", "Yes","")</f>
        <v/>
      </c>
      <c r="AM427" s="45" t="str">
        <f>IF(Sheet1!CF427&lt;&gt;"", Sheet1!CF427, "")</f>
        <v/>
      </c>
      <c r="AN427" s="45" t="str">
        <f>IF(Sheet1!CG427="Y", "Yes", IF(Sheet1!CG427="N", "No",""))</f>
        <v/>
      </c>
      <c r="AO427" s="45" t="str">
        <f>IF(Sheet1!CH427&lt;&gt;"", Sheet1!CH427, "")</f>
        <v/>
      </c>
      <c r="AP427" s="45" t="str">
        <f>IF(Sheet1!CI427&lt;&gt;"", "No family support", IF(Sheet1!CJ427&lt;&gt;"", "A little family support", IF(Sheet1!CK427&lt;&gt;"", "A lot of family support","")))</f>
        <v/>
      </c>
      <c r="AQ427" s="45" t="str">
        <f>IF(Sheet1!CL427&lt;&gt;"", Sheet1!CL427, "")</f>
        <v/>
      </c>
      <c r="AR427" s="45" t="str">
        <f>IF(Sheet1!CM427="Y", "Yes", IF(Sheet1!CM427="N", "No",""))</f>
        <v/>
      </c>
      <c r="AS427" s="45" t="str">
        <f>IF(Sheet1!CN427&lt;&gt;"", "Boys and Girls Club was supportive", "")</f>
        <v/>
      </c>
      <c r="AT427" s="45" t="str">
        <f>IF(Sheet1!CO427&lt;&gt;"", "Supported by Reach program", "")</f>
        <v/>
      </c>
      <c r="AU427" s="45" t="str">
        <f>IF(Sheet1!CP427&lt;&gt;"", "Supported by Girls Inc", "")</f>
        <v/>
      </c>
      <c r="AV427" s="45" t="str">
        <f>IF(Sheet1!CQ427&lt;&gt;"", "Supported by sports teams", "")</f>
        <v/>
      </c>
      <c r="AW427" s="45" t="str">
        <f>IF(Sheet1!CR427&lt;&gt;"", "Supported by other groups", "")</f>
        <v/>
      </c>
      <c r="AX427" s="45" t="str">
        <f>IF(Sheet1!CS427&lt;&gt;"", Sheet1!CS427, "")</f>
        <v/>
      </c>
      <c r="AY427" s="45" t="str">
        <f>IF(Sheet1!CT427="Y", "Yes", IF(Sheet1!CT427="N", "No", ""))</f>
        <v/>
      </c>
      <c r="AZ427" s="45" t="str">
        <f>IF(Sheet1!CU427="Y", "Yes", IF(Sheet1!CU427="N", "No", ""))</f>
        <v/>
      </c>
      <c r="BA427" s="45" t="str">
        <f>IF(Sheet1!CV427&lt;&gt;"", "Yes", "")</f>
        <v/>
      </c>
      <c r="BB427" s="45" t="str">
        <f>IF(Sheet1!CW427&lt;&gt;"", "Yes", "")</f>
        <v/>
      </c>
      <c r="BC427" s="45" t="str">
        <f>IF(Sheet1!CX427&lt;&gt;"", "Yes", "")</f>
        <v/>
      </c>
      <c r="BD427" s="45" t="str">
        <f>IF(Sheet1!CY427&lt;&gt;"", "Yes", "")</f>
        <v/>
      </c>
      <c r="BE427" s="45" t="str">
        <f>IF(Sheet1!CZ427="N", "Didn't see one", IF(Sheet1!CZ427="Y", IF(Sheet1!DA427="Y", "It helped", IF(Sheet1!DA427="N", "It didn't help", "")), ""))</f>
        <v/>
      </c>
      <c r="BF427" s="45" t="str">
        <f>IF(Sheet1!DB427&lt;&gt;"", Sheet1!DB427, "")</f>
        <v/>
      </c>
      <c r="BG427" s="45" t="str">
        <f>IF(Sheet1!DC427="Y", "Yes", IF(Sheet1!DC427="N", "No", ""))</f>
        <v/>
      </c>
      <c r="BH427" s="45" t="str">
        <f>IF(Sheet1!DD427="Y", "Yes", IF(Sheet1!DD427="N", "No", ""))</f>
        <v/>
      </c>
      <c r="BI427" s="45" t="str">
        <f>IF(Sheet1!DE427&lt;&gt;"", "Before", IF(Sheet1!DF427&lt;&gt;"", "After", IF(Sheet1!DG427&lt;&gt;"", "Never in a gang","")))</f>
        <v/>
      </c>
      <c r="BJ427" s="45" t="str">
        <f>IF(Sheet1!DG427&lt;&gt;"", "", IF(Sheet1!DH427&lt;&gt;"", Sheet1!DH427, ""))</f>
        <v/>
      </c>
      <c r="BK427" s="45" t="str">
        <f>IF(Sheet1!DI427="Y", "Yes", IF(Sheet1!DI427="N", "No", ""))</f>
        <v/>
      </c>
      <c r="BL427" s="45" t="str">
        <f>IF(Sheet1!DI427="Y", IF(Sheet1!DJ427&lt;&gt;"", Sheet1!DJ427, ""), "")</f>
        <v/>
      </c>
      <c r="BM427" s="45" t="str">
        <f>IF(Sheet1!DL427&lt;&gt;"", Sheet1!DL427, "")</f>
        <v/>
      </c>
      <c r="BN427" s="45" t="str">
        <f>IF(Sheet1!DM427="Y", "Yes", IF(Sheet1!DM427="N", "No", ""))</f>
        <v/>
      </c>
    </row>
    <row r="428" spans="2:66">
      <c r="B428" s="32" t="str">
        <f>IF(Sheet1!B428="M","Male", IF(Sheet1!B428="F","Female",""))</f>
        <v/>
      </c>
      <c r="C428" s="32" t="str">
        <f>IF(Sheet1!C428&lt;&gt;"","&lt;20",IF(Sheet1!D428&lt;&gt;"","21-30",IF(Sheet1!E428&lt;&gt;"","31-40",(IF(Sheet1!F428&lt;&gt;"","41-50",IF(Sheet1!G428&lt;&gt;"","50+",""))))))</f>
        <v/>
      </c>
      <c r="D428" s="32" t="str">
        <f>IF(Sheet1!H428&lt;&gt;"","Latino",IF(Sheet1!I428&lt;&gt;"", "White", IF(Sheet1!J428&lt;&gt;"", "Asian", IF(Sheet1!K428&lt;&gt;"", "African-American",IF(Sheet1!L428&lt;&gt;"", "Other","")))))</f>
        <v/>
      </c>
      <c r="E428" s="32" t="str">
        <f>IF(Sheet1!M428="N","No",IF(Sheet1!M428="Y","Yes",""))</f>
        <v/>
      </c>
      <c r="F428" s="32" t="str">
        <f>IF(Sheet1!N428&lt;&gt;"","Primary",IF(Sheet1!O428&lt;&gt;"","Middle",IF(Sheet1!P428&lt;&gt;"","Some HS",IF(Sheet1!Q428&lt;&gt;"","HS Diploma",IF(Sheet1!R428&lt;&gt;"","Some College",IF(Sheet1!S428&lt;&gt;"","College Diploma",""))))))</f>
        <v/>
      </c>
      <c r="G428" s="32" t="str">
        <f>IF(Sheet1!U428&lt;&gt;"", "&lt;5", IF(Sheet1!V428&lt;&gt;"", "5-19", IF(Sheet1!W428&lt;&gt;"", "20-40", IF(Sheet1!X428&lt;&gt;"", "&gt;40",""))))</f>
        <v/>
      </c>
      <c r="H428" s="32" t="str">
        <f>IF(Sheet1!Y428&lt;&gt;"", "Parents", IF(Sheet1!Z428&lt;&gt;"", "Illegal Activity", IF(Sheet1!AA428&lt;&gt;"", "Gov't Support", IF(Sheet1!AB428&lt;&gt;"", "Other",""))))</f>
        <v/>
      </c>
      <c r="I428" s="32" t="str">
        <f>IF(Sheet1!AC428="Y", "Yes", IF(Sheet1!AC428="N", "No", ""))</f>
        <v/>
      </c>
      <c r="J428" s="32" t="str">
        <f>IF(Sheet1!AD428="N", "0", IF(Sheet1!AE428&lt;&gt;"", "1", IF(Sheet1!AF428&lt;&gt;"", "2-3", IF(Sheet1!AG428&lt;&gt;"", "4-6", IF(Sheet1!AH428&lt;&gt;"", "7+","")))))</f>
        <v/>
      </c>
      <c r="K428" s="32" t="str">
        <f>IF(Sheet1!AI428&lt;&gt;"", "English", IF(Sheet1!AJ428&lt;&gt;"", "Spanish", IF(Sheet1!AK428&lt;&gt;"", "Other","")))</f>
        <v/>
      </c>
      <c r="L428" s="32" t="str">
        <f>IF(Sheet1!AL428&lt;&gt;"","&lt;$20,000",IF(Sheet1!AM428&lt;&gt;"","$20-49K",IF(Sheet1!AN428&lt;&gt;"","$50-100K",IF(Sheet1!AO428&lt;&gt;"","&gt;$100K",""))))</f>
        <v/>
      </c>
      <c r="M428" s="32" t="str">
        <f>IF(Sheet1!AP428="Y", "Yes", IF(Sheet1!AP428="N", "No",""))</f>
        <v/>
      </c>
      <c r="N428" s="51" t="str">
        <f>IF(Sheet1!AQ428="Y", "Yes", IF(Sheet1!AQ428="N", "No",""))</f>
        <v/>
      </c>
      <c r="O428" s="45" t="str">
        <f>IF(Sheet1!AR428="N", 0, IF(Sheet1!AS428&lt;&gt;"", Sheet1!AS428, ""))</f>
        <v/>
      </c>
      <c r="P428" s="45" t="str">
        <f>IF(Sheet1!AT428&lt;&gt;"", "Never", IF(Sheet1!AU428&lt;&gt;"", "Sometimes", IF(Sheet1!AV428&lt;&gt;"", "Often", IF(Sheet1!AW428&lt;&gt;"", "Always",""))))</f>
        <v/>
      </c>
      <c r="Q428" s="45" t="str">
        <f>IF(Sheet1!AX428="Y", "Yes", IF(Sheet1!AX428="N", "No",""))</f>
        <v/>
      </c>
      <c r="R428" s="45" t="str">
        <f>IF(Sheet1!AY428="Y", IF(Sheet1!AZ428&lt;&gt;"", Sheet1!AZ428-Sheet1!DK428+Sheet1!DL428, ""),"")</f>
        <v/>
      </c>
      <c r="S428" s="45" t="str">
        <f>IF(Sheet1!BA428="Y", IF(Sheet1!BB428&lt;&gt;"", Sheet1!BB428-Sheet1!DK428+Sheet1!DL428, ""),"")</f>
        <v/>
      </c>
      <c r="T428" s="45" t="str">
        <f>IF(Sheet1!BC428="Y", IF(Sheet1!BD428&lt;&gt;"", Sheet1!BD428-Sheet1!DK428+Sheet1!DL428, ""),"")</f>
        <v/>
      </c>
      <c r="U428" s="45" t="str">
        <f>IF(Sheet1!BE428="Y", IF(Sheet1!BF428&lt;&gt;"", Sheet1!BF428-Sheet1!DK428+Sheet1!DL428, ""),"")</f>
        <v/>
      </c>
      <c r="V428" s="45" t="str">
        <f>IF(Sheet1!BG428&lt;&gt;"", Sheet1!BG428,"")</f>
        <v/>
      </c>
      <c r="W428" s="45" t="str">
        <f>IF(Sheet1!BH428&lt;&gt;"", Sheet1!BH428,"")</f>
        <v/>
      </c>
      <c r="X428" s="45" t="str">
        <f>IF(Sheet1!BI428&lt;&gt;"", Sheet1!BI428,"")</f>
        <v/>
      </c>
      <c r="Y428" s="45" t="str">
        <f>IF(Sheet1!BJ428="N", 0, IF(Sheet1!BK428&lt;&gt;"", Sheet1!BK428,""))</f>
        <v/>
      </c>
      <c r="Z428" s="45" t="str">
        <f>IF(Sheet1!BK428="N", 0, IF(Sheet1!BL428&lt;&gt;"", Sheet1!BL428,""))</f>
        <v/>
      </c>
      <c r="AA428" s="45" t="str">
        <f>IF(Sheet1!BN428&lt;&gt;"", Sheet1!BN428, "")</f>
        <v/>
      </c>
      <c r="AB428" s="45" t="str">
        <f>IF(Sheet1!BO428="Y", "Yes", IF(Sheet1!BO428="N", "No", IF(Sheet1!BO428="NA", "NA","")))</f>
        <v/>
      </c>
      <c r="AC428" s="45" t="str">
        <f>IF(Sheet1!BO428="N", "No", IF(Sheet1!BO428="NA", "No kids", IF(Sheet1!BP428="Y", "Enough", IF(Sheet1!BP428="N", "Not enough", ""))))</f>
        <v/>
      </c>
      <c r="AD428" s="45" t="str">
        <f>IF(Sheet1!BQ428="Y", "Yes", IF(Sheet1!BQ428="N", "No",""))</f>
        <v/>
      </c>
      <c r="AE428" s="45" t="str">
        <f>IF(Sheet1!BR428&lt;&gt;"", Sheet1!BR428, "")</f>
        <v/>
      </c>
      <c r="AF428" s="45" t="str">
        <f>IF(Sheet1!BS428&lt;&gt;"", "Yes", IF(Sheet1!BT428&lt;&gt;"", "No", IF(Sheet1!BU428&lt;&gt;"", "No surviving parent", IF(Sheet1!BV428&lt;&gt;"", "Don't know",""))))</f>
        <v/>
      </c>
      <c r="AG428" s="45" t="str">
        <f>IF(Sheet1!BW428&lt;&gt;"", "Yes", IF(Sheet1!BX428&lt;&gt;"", "No", IF(Sheet1!BY428&lt;&gt;"", "No surviving parent", IF(Sheet1!BZ428&lt;&gt;"", "Don't know",""))))</f>
        <v/>
      </c>
      <c r="AH428" s="45" t="str">
        <f>IF(Sheet1!CA428&lt;&gt;"", "Yes","")</f>
        <v/>
      </c>
      <c r="AI428" s="45" t="str">
        <f>IF(Sheet1!CB428&lt;&gt;"", "Yes","")</f>
        <v/>
      </c>
      <c r="AJ428" s="45" t="str">
        <f>IF(Sheet1!CC428&lt;&gt;"", "Yes","")</f>
        <v/>
      </c>
      <c r="AK428" s="45" t="str">
        <f>IF(Sheet1!CD428&lt;&gt;"", "Yes","")</f>
        <v/>
      </c>
      <c r="AL428" s="45" t="str">
        <f>IF(Sheet1!CE428&lt;&gt;"", "Yes","")</f>
        <v/>
      </c>
      <c r="AM428" s="45" t="str">
        <f>IF(Sheet1!CF428&lt;&gt;"", Sheet1!CF428, "")</f>
        <v/>
      </c>
      <c r="AN428" s="45" t="str">
        <f>IF(Sheet1!CG428="Y", "Yes", IF(Sheet1!CG428="N", "No",""))</f>
        <v/>
      </c>
      <c r="AO428" s="45" t="str">
        <f>IF(Sheet1!CH428&lt;&gt;"", Sheet1!CH428, "")</f>
        <v/>
      </c>
      <c r="AP428" s="45" t="str">
        <f>IF(Sheet1!CI428&lt;&gt;"", "No family support", IF(Sheet1!CJ428&lt;&gt;"", "A little family support", IF(Sheet1!CK428&lt;&gt;"", "A lot of family support","")))</f>
        <v/>
      </c>
      <c r="AQ428" s="45" t="str">
        <f>IF(Sheet1!CL428&lt;&gt;"", Sheet1!CL428, "")</f>
        <v/>
      </c>
      <c r="AR428" s="45" t="str">
        <f>IF(Sheet1!CM428="Y", "Yes", IF(Sheet1!CM428="N", "No",""))</f>
        <v/>
      </c>
      <c r="AS428" s="45" t="str">
        <f>IF(Sheet1!CN428&lt;&gt;"", "Boys and Girls Club was supportive", "")</f>
        <v/>
      </c>
      <c r="AT428" s="45" t="str">
        <f>IF(Sheet1!CO428&lt;&gt;"", "Supported by Reach program", "")</f>
        <v/>
      </c>
      <c r="AU428" s="45" t="str">
        <f>IF(Sheet1!CP428&lt;&gt;"", "Supported by Girls Inc", "")</f>
        <v/>
      </c>
      <c r="AV428" s="45" t="str">
        <f>IF(Sheet1!CQ428&lt;&gt;"", "Supported by sports teams", "")</f>
        <v/>
      </c>
      <c r="AW428" s="45" t="str">
        <f>IF(Sheet1!CR428&lt;&gt;"", "Supported by other groups", "")</f>
        <v/>
      </c>
      <c r="AX428" s="45" t="str">
        <f>IF(Sheet1!CS428&lt;&gt;"", Sheet1!CS428, "")</f>
        <v/>
      </c>
      <c r="AY428" s="45" t="str">
        <f>IF(Sheet1!CT428="Y", "Yes", IF(Sheet1!CT428="N", "No", ""))</f>
        <v/>
      </c>
      <c r="AZ428" s="45" t="str">
        <f>IF(Sheet1!CU428="Y", "Yes", IF(Sheet1!CU428="N", "No", ""))</f>
        <v/>
      </c>
      <c r="BA428" s="45" t="str">
        <f>IF(Sheet1!CV428&lt;&gt;"", "Yes", "")</f>
        <v/>
      </c>
      <c r="BB428" s="45" t="str">
        <f>IF(Sheet1!CW428&lt;&gt;"", "Yes", "")</f>
        <v/>
      </c>
      <c r="BC428" s="45" t="str">
        <f>IF(Sheet1!CX428&lt;&gt;"", "Yes", "")</f>
        <v/>
      </c>
      <c r="BD428" s="45" t="str">
        <f>IF(Sheet1!CY428&lt;&gt;"", "Yes", "")</f>
        <v/>
      </c>
      <c r="BE428" s="45" t="str">
        <f>IF(Sheet1!CZ428="N", "Didn't see one", IF(Sheet1!CZ428="Y", IF(Sheet1!DA428="Y", "It helped", IF(Sheet1!DA428="N", "It didn't help", "")), ""))</f>
        <v/>
      </c>
      <c r="BF428" s="45" t="str">
        <f>IF(Sheet1!DB428&lt;&gt;"", Sheet1!DB428, "")</f>
        <v/>
      </c>
      <c r="BG428" s="45" t="str">
        <f>IF(Sheet1!DC428="Y", "Yes", IF(Sheet1!DC428="N", "No", ""))</f>
        <v/>
      </c>
      <c r="BH428" s="45" t="str">
        <f>IF(Sheet1!DD428="Y", "Yes", IF(Sheet1!DD428="N", "No", ""))</f>
        <v/>
      </c>
      <c r="BI428" s="45" t="str">
        <f>IF(Sheet1!DE428&lt;&gt;"", "Before", IF(Sheet1!DF428&lt;&gt;"", "After", IF(Sheet1!DG428&lt;&gt;"", "Never in a gang","")))</f>
        <v/>
      </c>
      <c r="BJ428" s="45" t="str">
        <f>IF(Sheet1!DG428&lt;&gt;"", "", IF(Sheet1!DH428&lt;&gt;"", Sheet1!DH428, ""))</f>
        <v/>
      </c>
      <c r="BK428" s="45" t="str">
        <f>IF(Sheet1!DI428="Y", "Yes", IF(Sheet1!DI428="N", "No", ""))</f>
        <v/>
      </c>
      <c r="BL428" s="45" t="str">
        <f>IF(Sheet1!DI428="Y", IF(Sheet1!DJ428&lt;&gt;"", Sheet1!DJ428, ""), "")</f>
        <v/>
      </c>
      <c r="BM428" s="45" t="str">
        <f>IF(Sheet1!DL428&lt;&gt;"", Sheet1!DL428, "")</f>
        <v/>
      </c>
      <c r="BN428" s="45" t="str">
        <f>IF(Sheet1!DM428="Y", "Yes", IF(Sheet1!DM428="N", "No", ""))</f>
        <v/>
      </c>
    </row>
    <row r="429" spans="2:66">
      <c r="B429" s="32" t="str">
        <f>IF(Sheet1!B429="M","Male", IF(Sheet1!B429="F","Female",""))</f>
        <v/>
      </c>
      <c r="C429" s="32" t="str">
        <f>IF(Sheet1!C429&lt;&gt;"","&lt;20",IF(Sheet1!D429&lt;&gt;"","21-30",IF(Sheet1!E429&lt;&gt;"","31-40",(IF(Sheet1!F429&lt;&gt;"","41-50",IF(Sheet1!G429&lt;&gt;"","50+",""))))))</f>
        <v/>
      </c>
      <c r="D429" s="32" t="str">
        <f>IF(Sheet1!H429&lt;&gt;"","Latino",IF(Sheet1!I429&lt;&gt;"", "White", IF(Sheet1!J429&lt;&gt;"", "Asian", IF(Sheet1!K429&lt;&gt;"", "African-American",IF(Sheet1!L429&lt;&gt;"", "Other","")))))</f>
        <v/>
      </c>
      <c r="E429" s="32" t="str">
        <f>IF(Sheet1!M429="N","No",IF(Sheet1!M429="Y","Yes",""))</f>
        <v/>
      </c>
      <c r="F429" s="32" t="str">
        <f>IF(Sheet1!N429&lt;&gt;"","Primary",IF(Sheet1!O429&lt;&gt;"","Middle",IF(Sheet1!P429&lt;&gt;"","Some HS",IF(Sheet1!Q429&lt;&gt;"","HS Diploma",IF(Sheet1!R429&lt;&gt;"","Some College",IF(Sheet1!S429&lt;&gt;"","College Diploma",""))))))</f>
        <v/>
      </c>
      <c r="G429" s="32" t="str">
        <f>IF(Sheet1!U429&lt;&gt;"", "&lt;5", IF(Sheet1!V429&lt;&gt;"", "5-19", IF(Sheet1!W429&lt;&gt;"", "20-40", IF(Sheet1!X429&lt;&gt;"", "&gt;40",""))))</f>
        <v/>
      </c>
      <c r="H429" s="32" t="str">
        <f>IF(Sheet1!Y429&lt;&gt;"", "Parents", IF(Sheet1!Z429&lt;&gt;"", "Illegal Activity", IF(Sheet1!AA429&lt;&gt;"", "Gov't Support", IF(Sheet1!AB429&lt;&gt;"", "Other",""))))</f>
        <v/>
      </c>
      <c r="I429" s="32" t="str">
        <f>IF(Sheet1!AC429="Y", "Yes", IF(Sheet1!AC429="N", "No", ""))</f>
        <v/>
      </c>
      <c r="J429" s="32" t="str">
        <f>IF(Sheet1!AD429="N", "0", IF(Sheet1!AE429&lt;&gt;"", "1", IF(Sheet1!AF429&lt;&gt;"", "2-3", IF(Sheet1!AG429&lt;&gt;"", "4-6", IF(Sheet1!AH429&lt;&gt;"", "7+","")))))</f>
        <v/>
      </c>
      <c r="K429" s="32" t="str">
        <f>IF(Sheet1!AI429&lt;&gt;"", "English", IF(Sheet1!AJ429&lt;&gt;"", "Spanish", IF(Sheet1!AK429&lt;&gt;"", "Other","")))</f>
        <v/>
      </c>
      <c r="L429" s="32" t="str">
        <f>IF(Sheet1!AL429&lt;&gt;"","&lt;$20,000",IF(Sheet1!AM429&lt;&gt;"","$20-49K",IF(Sheet1!AN429&lt;&gt;"","$50-100K",IF(Sheet1!AO429&lt;&gt;"","&gt;$100K",""))))</f>
        <v/>
      </c>
      <c r="M429" s="32" t="str">
        <f>IF(Sheet1!AP429="Y", "Yes", IF(Sheet1!AP429="N", "No",""))</f>
        <v/>
      </c>
      <c r="N429" s="51" t="str">
        <f>IF(Sheet1!AQ429="Y", "Yes", IF(Sheet1!AQ429="N", "No",""))</f>
        <v/>
      </c>
      <c r="O429" s="45" t="str">
        <f>IF(Sheet1!AR429="N", 0, IF(Sheet1!AS429&lt;&gt;"", Sheet1!AS429, ""))</f>
        <v/>
      </c>
      <c r="P429" s="45" t="str">
        <f>IF(Sheet1!AT429&lt;&gt;"", "Never", IF(Sheet1!AU429&lt;&gt;"", "Sometimes", IF(Sheet1!AV429&lt;&gt;"", "Often", IF(Sheet1!AW429&lt;&gt;"", "Always",""))))</f>
        <v/>
      </c>
      <c r="Q429" s="45" t="str">
        <f>IF(Sheet1!AX429="Y", "Yes", IF(Sheet1!AX429="N", "No",""))</f>
        <v/>
      </c>
      <c r="R429" s="45" t="str">
        <f>IF(Sheet1!AY429="Y", IF(Sheet1!AZ429&lt;&gt;"", Sheet1!AZ429-Sheet1!DK429+Sheet1!DL429, ""),"")</f>
        <v/>
      </c>
      <c r="S429" s="45" t="str">
        <f>IF(Sheet1!BA429="Y", IF(Sheet1!BB429&lt;&gt;"", Sheet1!BB429-Sheet1!DK429+Sheet1!DL429, ""),"")</f>
        <v/>
      </c>
      <c r="T429" s="45" t="str">
        <f>IF(Sheet1!BC429="Y", IF(Sheet1!BD429&lt;&gt;"", Sheet1!BD429-Sheet1!DK429+Sheet1!DL429, ""),"")</f>
        <v/>
      </c>
      <c r="U429" s="45" t="str">
        <f>IF(Sheet1!BE429="Y", IF(Sheet1!BF429&lt;&gt;"", Sheet1!BF429-Sheet1!DK429+Sheet1!DL429, ""),"")</f>
        <v/>
      </c>
      <c r="V429" s="45" t="str">
        <f>IF(Sheet1!BG429&lt;&gt;"", Sheet1!BG429,"")</f>
        <v/>
      </c>
      <c r="W429" s="45" t="str">
        <f>IF(Sheet1!BH429&lt;&gt;"", Sheet1!BH429,"")</f>
        <v/>
      </c>
      <c r="X429" s="45" t="str">
        <f>IF(Sheet1!BI429&lt;&gt;"", Sheet1!BI429,"")</f>
        <v/>
      </c>
      <c r="Y429" s="45" t="str">
        <f>IF(Sheet1!BJ429="N", 0, IF(Sheet1!BK429&lt;&gt;"", Sheet1!BK429,""))</f>
        <v/>
      </c>
      <c r="Z429" s="45" t="str">
        <f>IF(Sheet1!BK429="N", 0, IF(Sheet1!BL429&lt;&gt;"", Sheet1!BL429,""))</f>
        <v/>
      </c>
      <c r="AA429" s="45" t="str">
        <f>IF(Sheet1!BN429&lt;&gt;"", Sheet1!BN429, "")</f>
        <v/>
      </c>
      <c r="AB429" s="45" t="str">
        <f>IF(Sheet1!BO429="Y", "Yes", IF(Sheet1!BO429="N", "No", IF(Sheet1!BO429="NA", "NA","")))</f>
        <v/>
      </c>
      <c r="AC429" s="45" t="str">
        <f>IF(Sheet1!BO429="N", "No", IF(Sheet1!BO429="NA", "No kids", IF(Sheet1!BP429="Y", "Enough", IF(Sheet1!BP429="N", "Not enough", ""))))</f>
        <v/>
      </c>
      <c r="AD429" s="45" t="str">
        <f>IF(Sheet1!BQ429="Y", "Yes", IF(Sheet1!BQ429="N", "No",""))</f>
        <v/>
      </c>
      <c r="AE429" s="45" t="str">
        <f>IF(Sheet1!BR429&lt;&gt;"", Sheet1!BR429, "")</f>
        <v/>
      </c>
      <c r="AF429" s="45" t="str">
        <f>IF(Sheet1!BS429&lt;&gt;"", "Yes", IF(Sheet1!BT429&lt;&gt;"", "No", IF(Sheet1!BU429&lt;&gt;"", "No surviving parent", IF(Sheet1!BV429&lt;&gt;"", "Don't know",""))))</f>
        <v/>
      </c>
      <c r="AG429" s="45" t="str">
        <f>IF(Sheet1!BW429&lt;&gt;"", "Yes", IF(Sheet1!BX429&lt;&gt;"", "No", IF(Sheet1!BY429&lt;&gt;"", "No surviving parent", IF(Sheet1!BZ429&lt;&gt;"", "Don't know",""))))</f>
        <v/>
      </c>
      <c r="AH429" s="45" t="str">
        <f>IF(Sheet1!CA429&lt;&gt;"", "Yes","")</f>
        <v/>
      </c>
      <c r="AI429" s="45" t="str">
        <f>IF(Sheet1!CB429&lt;&gt;"", "Yes","")</f>
        <v/>
      </c>
      <c r="AJ429" s="45" t="str">
        <f>IF(Sheet1!CC429&lt;&gt;"", "Yes","")</f>
        <v/>
      </c>
      <c r="AK429" s="45" t="str">
        <f>IF(Sheet1!CD429&lt;&gt;"", "Yes","")</f>
        <v/>
      </c>
      <c r="AL429" s="45" t="str">
        <f>IF(Sheet1!CE429&lt;&gt;"", "Yes","")</f>
        <v/>
      </c>
      <c r="AM429" s="45" t="str">
        <f>IF(Sheet1!CF429&lt;&gt;"", Sheet1!CF429, "")</f>
        <v/>
      </c>
      <c r="AN429" s="45" t="str">
        <f>IF(Sheet1!CG429="Y", "Yes", IF(Sheet1!CG429="N", "No",""))</f>
        <v/>
      </c>
      <c r="AO429" s="45" t="str">
        <f>IF(Sheet1!CH429&lt;&gt;"", Sheet1!CH429, "")</f>
        <v/>
      </c>
      <c r="AP429" s="45" t="str">
        <f>IF(Sheet1!CI429&lt;&gt;"", "No family support", IF(Sheet1!CJ429&lt;&gt;"", "A little family support", IF(Sheet1!CK429&lt;&gt;"", "A lot of family support","")))</f>
        <v/>
      </c>
      <c r="AQ429" s="45" t="str">
        <f>IF(Sheet1!CL429&lt;&gt;"", Sheet1!CL429, "")</f>
        <v/>
      </c>
      <c r="AR429" s="45" t="str">
        <f>IF(Sheet1!CM429="Y", "Yes", IF(Sheet1!CM429="N", "No",""))</f>
        <v/>
      </c>
      <c r="AS429" s="45" t="str">
        <f>IF(Sheet1!CN429&lt;&gt;"", "Boys and Girls Club was supportive", "")</f>
        <v/>
      </c>
      <c r="AT429" s="45" t="str">
        <f>IF(Sheet1!CO429&lt;&gt;"", "Supported by Reach program", "")</f>
        <v/>
      </c>
      <c r="AU429" s="45" t="str">
        <f>IF(Sheet1!CP429&lt;&gt;"", "Supported by Girls Inc", "")</f>
        <v/>
      </c>
      <c r="AV429" s="45" t="str">
        <f>IF(Sheet1!CQ429&lt;&gt;"", "Supported by sports teams", "")</f>
        <v/>
      </c>
      <c r="AW429" s="45" t="str">
        <f>IF(Sheet1!CR429&lt;&gt;"", "Supported by other groups", "")</f>
        <v/>
      </c>
      <c r="AX429" s="45" t="str">
        <f>IF(Sheet1!CS429&lt;&gt;"", Sheet1!CS429, "")</f>
        <v/>
      </c>
      <c r="AY429" s="45" t="str">
        <f>IF(Sheet1!CT429="Y", "Yes", IF(Sheet1!CT429="N", "No", ""))</f>
        <v/>
      </c>
      <c r="AZ429" s="45" t="str">
        <f>IF(Sheet1!CU429="Y", "Yes", IF(Sheet1!CU429="N", "No", ""))</f>
        <v/>
      </c>
      <c r="BA429" s="45" t="str">
        <f>IF(Sheet1!CV429&lt;&gt;"", "Yes", "")</f>
        <v/>
      </c>
      <c r="BB429" s="45" t="str">
        <f>IF(Sheet1!CW429&lt;&gt;"", "Yes", "")</f>
        <v/>
      </c>
      <c r="BC429" s="45" t="str">
        <f>IF(Sheet1!CX429&lt;&gt;"", "Yes", "")</f>
        <v/>
      </c>
      <c r="BD429" s="45" t="str">
        <f>IF(Sheet1!CY429&lt;&gt;"", "Yes", "")</f>
        <v/>
      </c>
      <c r="BE429" s="45" t="str">
        <f>IF(Sheet1!CZ429="N", "Didn't see one", IF(Sheet1!CZ429="Y", IF(Sheet1!DA429="Y", "It helped", IF(Sheet1!DA429="N", "It didn't help", "")), ""))</f>
        <v/>
      </c>
      <c r="BF429" s="45" t="str">
        <f>IF(Sheet1!DB429&lt;&gt;"", Sheet1!DB429, "")</f>
        <v/>
      </c>
      <c r="BG429" s="45" t="str">
        <f>IF(Sheet1!DC429="Y", "Yes", IF(Sheet1!DC429="N", "No", ""))</f>
        <v/>
      </c>
      <c r="BH429" s="45" t="str">
        <f>IF(Sheet1!DD429="Y", "Yes", IF(Sheet1!DD429="N", "No", ""))</f>
        <v/>
      </c>
      <c r="BI429" s="45" t="str">
        <f>IF(Sheet1!DE429&lt;&gt;"", "Before", IF(Sheet1!DF429&lt;&gt;"", "After", IF(Sheet1!DG429&lt;&gt;"", "Never in a gang","")))</f>
        <v/>
      </c>
      <c r="BJ429" s="45" t="str">
        <f>IF(Sheet1!DG429&lt;&gt;"", "", IF(Sheet1!DH429&lt;&gt;"", Sheet1!DH429, ""))</f>
        <v/>
      </c>
      <c r="BK429" s="45" t="str">
        <f>IF(Sheet1!DI429="Y", "Yes", IF(Sheet1!DI429="N", "No", ""))</f>
        <v/>
      </c>
      <c r="BL429" s="45" t="str">
        <f>IF(Sheet1!DI429="Y", IF(Sheet1!DJ429&lt;&gt;"", Sheet1!DJ429, ""), "")</f>
        <v/>
      </c>
      <c r="BM429" s="45" t="str">
        <f>IF(Sheet1!DL429&lt;&gt;"", Sheet1!DL429, "")</f>
        <v/>
      </c>
      <c r="BN429" s="45" t="str">
        <f>IF(Sheet1!DM429="Y", "Yes", IF(Sheet1!DM429="N", "No", ""))</f>
        <v/>
      </c>
    </row>
    <row r="430" spans="2:66">
      <c r="B430" s="32" t="str">
        <f>IF(Sheet1!B430="M","Male", IF(Sheet1!B430="F","Female",""))</f>
        <v/>
      </c>
      <c r="C430" s="32" t="str">
        <f>IF(Sheet1!C430&lt;&gt;"","&lt;20",IF(Sheet1!D430&lt;&gt;"","21-30",IF(Sheet1!E430&lt;&gt;"","31-40",(IF(Sheet1!F430&lt;&gt;"","41-50",IF(Sheet1!G430&lt;&gt;"","50+",""))))))</f>
        <v/>
      </c>
      <c r="D430" s="32" t="str">
        <f>IF(Sheet1!H430&lt;&gt;"","Latino",IF(Sheet1!I430&lt;&gt;"", "White", IF(Sheet1!J430&lt;&gt;"", "Asian", IF(Sheet1!K430&lt;&gt;"", "African-American",IF(Sheet1!L430&lt;&gt;"", "Other","")))))</f>
        <v/>
      </c>
      <c r="E430" s="32" t="str">
        <f>IF(Sheet1!M430="N","No",IF(Sheet1!M430="Y","Yes",""))</f>
        <v/>
      </c>
      <c r="F430" s="32" t="str">
        <f>IF(Sheet1!N430&lt;&gt;"","Primary",IF(Sheet1!O430&lt;&gt;"","Middle",IF(Sheet1!P430&lt;&gt;"","Some HS",IF(Sheet1!Q430&lt;&gt;"","HS Diploma",IF(Sheet1!R430&lt;&gt;"","Some College",IF(Sheet1!S430&lt;&gt;"","College Diploma",""))))))</f>
        <v/>
      </c>
      <c r="G430" s="32" t="str">
        <f>IF(Sheet1!U430&lt;&gt;"", "&lt;5", IF(Sheet1!V430&lt;&gt;"", "5-19", IF(Sheet1!W430&lt;&gt;"", "20-40", IF(Sheet1!X430&lt;&gt;"", "&gt;40",""))))</f>
        <v/>
      </c>
      <c r="H430" s="32" t="str">
        <f>IF(Sheet1!Y430&lt;&gt;"", "Parents", IF(Sheet1!Z430&lt;&gt;"", "Illegal Activity", IF(Sheet1!AA430&lt;&gt;"", "Gov't Support", IF(Sheet1!AB430&lt;&gt;"", "Other",""))))</f>
        <v/>
      </c>
      <c r="I430" s="32" t="str">
        <f>IF(Sheet1!AC430="Y", "Yes", IF(Sheet1!AC430="N", "No", ""))</f>
        <v/>
      </c>
      <c r="J430" s="32" t="str">
        <f>IF(Sheet1!AD430="N", "0", IF(Sheet1!AE430&lt;&gt;"", "1", IF(Sheet1!AF430&lt;&gt;"", "2-3", IF(Sheet1!AG430&lt;&gt;"", "4-6", IF(Sheet1!AH430&lt;&gt;"", "7+","")))))</f>
        <v/>
      </c>
      <c r="K430" s="32" t="str">
        <f>IF(Sheet1!AI430&lt;&gt;"", "English", IF(Sheet1!AJ430&lt;&gt;"", "Spanish", IF(Sheet1!AK430&lt;&gt;"", "Other","")))</f>
        <v/>
      </c>
      <c r="L430" s="32" t="str">
        <f>IF(Sheet1!AL430&lt;&gt;"","&lt;$20,000",IF(Sheet1!AM430&lt;&gt;"","$20-49K",IF(Sheet1!AN430&lt;&gt;"","$50-100K",IF(Sheet1!AO430&lt;&gt;"","&gt;$100K",""))))</f>
        <v/>
      </c>
      <c r="M430" s="32" t="str">
        <f>IF(Sheet1!AP430="Y", "Yes", IF(Sheet1!AP430="N", "No",""))</f>
        <v/>
      </c>
      <c r="N430" s="51" t="str">
        <f>IF(Sheet1!AQ430="Y", "Yes", IF(Sheet1!AQ430="N", "No",""))</f>
        <v/>
      </c>
      <c r="O430" s="45" t="str">
        <f>IF(Sheet1!AR430="N", 0, IF(Sheet1!AS430&lt;&gt;"", Sheet1!AS430, ""))</f>
        <v/>
      </c>
      <c r="P430" s="45" t="str">
        <f>IF(Sheet1!AT430&lt;&gt;"", "Never", IF(Sheet1!AU430&lt;&gt;"", "Sometimes", IF(Sheet1!AV430&lt;&gt;"", "Often", IF(Sheet1!AW430&lt;&gt;"", "Always",""))))</f>
        <v/>
      </c>
      <c r="Q430" s="45" t="str">
        <f>IF(Sheet1!AX430="Y", "Yes", IF(Sheet1!AX430="N", "No",""))</f>
        <v/>
      </c>
      <c r="R430" s="45" t="str">
        <f>IF(Sheet1!AY430="Y", IF(Sheet1!AZ430&lt;&gt;"", Sheet1!AZ430-Sheet1!DK430+Sheet1!DL430, ""),"")</f>
        <v/>
      </c>
      <c r="S430" s="45" t="str">
        <f>IF(Sheet1!BA430="Y", IF(Sheet1!BB430&lt;&gt;"", Sheet1!BB430-Sheet1!DK430+Sheet1!DL430, ""),"")</f>
        <v/>
      </c>
      <c r="T430" s="45" t="str">
        <f>IF(Sheet1!BC430="Y", IF(Sheet1!BD430&lt;&gt;"", Sheet1!BD430-Sheet1!DK430+Sheet1!DL430, ""),"")</f>
        <v/>
      </c>
      <c r="U430" s="45" t="str">
        <f>IF(Sheet1!BE430="Y", IF(Sheet1!BF430&lt;&gt;"", Sheet1!BF430-Sheet1!DK430+Sheet1!DL430, ""),"")</f>
        <v/>
      </c>
      <c r="V430" s="45" t="str">
        <f>IF(Sheet1!BG430&lt;&gt;"", Sheet1!BG430,"")</f>
        <v/>
      </c>
      <c r="W430" s="45" t="str">
        <f>IF(Sheet1!BH430&lt;&gt;"", Sheet1!BH430,"")</f>
        <v/>
      </c>
      <c r="X430" s="45" t="str">
        <f>IF(Sheet1!BI430&lt;&gt;"", Sheet1!BI430,"")</f>
        <v/>
      </c>
      <c r="Y430" s="45" t="str">
        <f>IF(Sheet1!BJ430="N", 0, IF(Sheet1!BK430&lt;&gt;"", Sheet1!BK430,""))</f>
        <v/>
      </c>
      <c r="Z430" s="45" t="str">
        <f>IF(Sheet1!BK430="N", 0, IF(Sheet1!BL430&lt;&gt;"", Sheet1!BL430,""))</f>
        <v/>
      </c>
      <c r="AA430" s="45" t="str">
        <f>IF(Sheet1!BN430&lt;&gt;"", Sheet1!BN430, "")</f>
        <v/>
      </c>
      <c r="AB430" s="45" t="str">
        <f>IF(Sheet1!BO430="Y", "Yes", IF(Sheet1!BO430="N", "No", IF(Sheet1!BO430="NA", "NA","")))</f>
        <v/>
      </c>
      <c r="AC430" s="45" t="str">
        <f>IF(Sheet1!BO430="N", "No", IF(Sheet1!BO430="NA", "No kids", IF(Sheet1!BP430="Y", "Enough", IF(Sheet1!BP430="N", "Not enough", ""))))</f>
        <v/>
      </c>
      <c r="AD430" s="45" t="str">
        <f>IF(Sheet1!BQ430="Y", "Yes", IF(Sheet1!BQ430="N", "No",""))</f>
        <v/>
      </c>
      <c r="AE430" s="45" t="str">
        <f>IF(Sheet1!BR430&lt;&gt;"", Sheet1!BR430, "")</f>
        <v/>
      </c>
      <c r="AF430" s="45" t="str">
        <f>IF(Sheet1!BS430&lt;&gt;"", "Yes", IF(Sheet1!BT430&lt;&gt;"", "No", IF(Sheet1!BU430&lt;&gt;"", "No surviving parent", IF(Sheet1!BV430&lt;&gt;"", "Don't know",""))))</f>
        <v/>
      </c>
      <c r="AG430" s="45" t="str">
        <f>IF(Sheet1!BW430&lt;&gt;"", "Yes", IF(Sheet1!BX430&lt;&gt;"", "No", IF(Sheet1!BY430&lt;&gt;"", "No surviving parent", IF(Sheet1!BZ430&lt;&gt;"", "Don't know",""))))</f>
        <v/>
      </c>
      <c r="AH430" s="45" t="str">
        <f>IF(Sheet1!CA430&lt;&gt;"", "Yes","")</f>
        <v/>
      </c>
      <c r="AI430" s="45" t="str">
        <f>IF(Sheet1!CB430&lt;&gt;"", "Yes","")</f>
        <v/>
      </c>
      <c r="AJ430" s="45" t="str">
        <f>IF(Sheet1!CC430&lt;&gt;"", "Yes","")</f>
        <v/>
      </c>
      <c r="AK430" s="45" t="str">
        <f>IF(Sheet1!CD430&lt;&gt;"", "Yes","")</f>
        <v/>
      </c>
      <c r="AL430" s="45" t="str">
        <f>IF(Sheet1!CE430&lt;&gt;"", "Yes","")</f>
        <v/>
      </c>
      <c r="AM430" s="45" t="str">
        <f>IF(Sheet1!CF430&lt;&gt;"", Sheet1!CF430, "")</f>
        <v/>
      </c>
      <c r="AN430" s="45" t="str">
        <f>IF(Sheet1!CG430="Y", "Yes", IF(Sheet1!CG430="N", "No",""))</f>
        <v/>
      </c>
      <c r="AO430" s="45" t="str">
        <f>IF(Sheet1!CH430&lt;&gt;"", Sheet1!CH430, "")</f>
        <v/>
      </c>
      <c r="AP430" s="45" t="str">
        <f>IF(Sheet1!CI430&lt;&gt;"", "No family support", IF(Sheet1!CJ430&lt;&gt;"", "A little family support", IF(Sheet1!CK430&lt;&gt;"", "A lot of family support","")))</f>
        <v/>
      </c>
      <c r="AQ430" s="45" t="str">
        <f>IF(Sheet1!CL430&lt;&gt;"", Sheet1!CL430, "")</f>
        <v/>
      </c>
      <c r="AR430" s="45" t="str">
        <f>IF(Sheet1!CM430="Y", "Yes", IF(Sheet1!CM430="N", "No",""))</f>
        <v/>
      </c>
      <c r="AS430" s="45" t="str">
        <f>IF(Sheet1!CN430&lt;&gt;"", "Boys and Girls Club was supportive", "")</f>
        <v/>
      </c>
      <c r="AT430" s="45" t="str">
        <f>IF(Sheet1!CO430&lt;&gt;"", "Supported by Reach program", "")</f>
        <v/>
      </c>
      <c r="AU430" s="45" t="str">
        <f>IF(Sheet1!CP430&lt;&gt;"", "Supported by Girls Inc", "")</f>
        <v/>
      </c>
      <c r="AV430" s="45" t="str">
        <f>IF(Sheet1!CQ430&lt;&gt;"", "Supported by sports teams", "")</f>
        <v/>
      </c>
      <c r="AW430" s="45" t="str">
        <f>IF(Sheet1!CR430&lt;&gt;"", "Supported by other groups", "")</f>
        <v/>
      </c>
      <c r="AX430" s="45" t="str">
        <f>IF(Sheet1!CS430&lt;&gt;"", Sheet1!CS430, "")</f>
        <v/>
      </c>
      <c r="AY430" s="45" t="str">
        <f>IF(Sheet1!CT430="Y", "Yes", IF(Sheet1!CT430="N", "No", ""))</f>
        <v/>
      </c>
      <c r="AZ430" s="45" t="str">
        <f>IF(Sheet1!CU430="Y", "Yes", IF(Sheet1!CU430="N", "No", ""))</f>
        <v/>
      </c>
      <c r="BA430" s="45" t="str">
        <f>IF(Sheet1!CV430&lt;&gt;"", "Yes", "")</f>
        <v/>
      </c>
      <c r="BB430" s="45" t="str">
        <f>IF(Sheet1!CW430&lt;&gt;"", "Yes", "")</f>
        <v/>
      </c>
      <c r="BC430" s="45" t="str">
        <f>IF(Sheet1!CX430&lt;&gt;"", "Yes", "")</f>
        <v/>
      </c>
      <c r="BD430" s="45" t="str">
        <f>IF(Sheet1!CY430&lt;&gt;"", "Yes", "")</f>
        <v/>
      </c>
      <c r="BE430" s="45" t="str">
        <f>IF(Sheet1!CZ430="N", "Didn't see one", IF(Sheet1!CZ430="Y", IF(Sheet1!DA430="Y", "It helped", IF(Sheet1!DA430="N", "It didn't help", "")), ""))</f>
        <v/>
      </c>
      <c r="BF430" s="45" t="str">
        <f>IF(Sheet1!DB430&lt;&gt;"", Sheet1!DB430, "")</f>
        <v/>
      </c>
      <c r="BG430" s="45" t="str">
        <f>IF(Sheet1!DC430="Y", "Yes", IF(Sheet1!DC430="N", "No", ""))</f>
        <v/>
      </c>
      <c r="BH430" s="45" t="str">
        <f>IF(Sheet1!DD430="Y", "Yes", IF(Sheet1!DD430="N", "No", ""))</f>
        <v/>
      </c>
      <c r="BI430" s="45" t="str">
        <f>IF(Sheet1!DE430&lt;&gt;"", "Before", IF(Sheet1!DF430&lt;&gt;"", "After", IF(Sheet1!DG430&lt;&gt;"", "Never in a gang","")))</f>
        <v/>
      </c>
      <c r="BJ430" s="45" t="str">
        <f>IF(Sheet1!DG430&lt;&gt;"", "", IF(Sheet1!DH430&lt;&gt;"", Sheet1!DH430, ""))</f>
        <v/>
      </c>
      <c r="BK430" s="45" t="str">
        <f>IF(Sheet1!DI430="Y", "Yes", IF(Sheet1!DI430="N", "No", ""))</f>
        <v/>
      </c>
      <c r="BL430" s="45" t="str">
        <f>IF(Sheet1!DI430="Y", IF(Sheet1!DJ430&lt;&gt;"", Sheet1!DJ430, ""), "")</f>
        <v/>
      </c>
      <c r="BM430" s="45" t="str">
        <f>IF(Sheet1!DL430&lt;&gt;"", Sheet1!DL430, "")</f>
        <v/>
      </c>
      <c r="BN430" s="45" t="str">
        <f>IF(Sheet1!DM430="Y", "Yes", IF(Sheet1!DM430="N", "No", ""))</f>
        <v/>
      </c>
    </row>
    <row r="431" spans="2:66">
      <c r="B431" s="32" t="str">
        <f>IF(Sheet1!B431="M","Male", IF(Sheet1!B431="F","Female",""))</f>
        <v/>
      </c>
      <c r="C431" s="32" t="str">
        <f>IF(Sheet1!C431&lt;&gt;"","&lt;20",IF(Sheet1!D431&lt;&gt;"","21-30",IF(Sheet1!E431&lt;&gt;"","31-40",(IF(Sheet1!F431&lt;&gt;"","41-50",IF(Sheet1!G431&lt;&gt;"","50+",""))))))</f>
        <v/>
      </c>
      <c r="D431" s="32" t="str">
        <f>IF(Sheet1!H431&lt;&gt;"","Latino",IF(Sheet1!I431&lt;&gt;"", "White", IF(Sheet1!J431&lt;&gt;"", "Asian", IF(Sheet1!K431&lt;&gt;"", "African-American",IF(Sheet1!L431&lt;&gt;"", "Other","")))))</f>
        <v/>
      </c>
      <c r="E431" s="32" t="str">
        <f>IF(Sheet1!M431="N","No",IF(Sheet1!M431="Y","Yes",""))</f>
        <v/>
      </c>
      <c r="F431" s="32" t="str">
        <f>IF(Sheet1!N431&lt;&gt;"","Primary",IF(Sheet1!O431&lt;&gt;"","Middle",IF(Sheet1!P431&lt;&gt;"","Some HS",IF(Sheet1!Q431&lt;&gt;"","HS Diploma",IF(Sheet1!R431&lt;&gt;"","Some College",IF(Sheet1!S431&lt;&gt;"","College Diploma",""))))))</f>
        <v/>
      </c>
      <c r="G431" s="32" t="str">
        <f>IF(Sheet1!U431&lt;&gt;"", "&lt;5", IF(Sheet1!V431&lt;&gt;"", "5-19", IF(Sheet1!W431&lt;&gt;"", "20-40", IF(Sheet1!X431&lt;&gt;"", "&gt;40",""))))</f>
        <v/>
      </c>
      <c r="H431" s="32" t="str">
        <f>IF(Sheet1!Y431&lt;&gt;"", "Parents", IF(Sheet1!Z431&lt;&gt;"", "Illegal Activity", IF(Sheet1!AA431&lt;&gt;"", "Gov't Support", IF(Sheet1!AB431&lt;&gt;"", "Other",""))))</f>
        <v/>
      </c>
      <c r="I431" s="32" t="str">
        <f>IF(Sheet1!AC431="Y", "Yes", IF(Sheet1!AC431="N", "No", ""))</f>
        <v/>
      </c>
      <c r="J431" s="32" t="str">
        <f>IF(Sheet1!AD431="N", "0", IF(Sheet1!AE431&lt;&gt;"", "1", IF(Sheet1!AF431&lt;&gt;"", "2-3", IF(Sheet1!AG431&lt;&gt;"", "4-6", IF(Sheet1!AH431&lt;&gt;"", "7+","")))))</f>
        <v/>
      </c>
      <c r="K431" s="32" t="str">
        <f>IF(Sheet1!AI431&lt;&gt;"", "English", IF(Sheet1!AJ431&lt;&gt;"", "Spanish", IF(Sheet1!AK431&lt;&gt;"", "Other","")))</f>
        <v/>
      </c>
      <c r="L431" s="32" t="str">
        <f>IF(Sheet1!AL431&lt;&gt;"","&lt;$20,000",IF(Sheet1!AM431&lt;&gt;"","$20-49K",IF(Sheet1!AN431&lt;&gt;"","$50-100K",IF(Sheet1!AO431&lt;&gt;"","&gt;$100K",""))))</f>
        <v/>
      </c>
      <c r="M431" s="32" t="str">
        <f>IF(Sheet1!AP431="Y", "Yes", IF(Sheet1!AP431="N", "No",""))</f>
        <v/>
      </c>
      <c r="N431" s="51" t="str">
        <f>IF(Sheet1!AQ431="Y", "Yes", IF(Sheet1!AQ431="N", "No",""))</f>
        <v/>
      </c>
      <c r="O431" s="45" t="str">
        <f>IF(Sheet1!AR431="N", 0, IF(Sheet1!AS431&lt;&gt;"", Sheet1!AS431, ""))</f>
        <v/>
      </c>
      <c r="P431" s="45" t="str">
        <f>IF(Sheet1!AT431&lt;&gt;"", "Never", IF(Sheet1!AU431&lt;&gt;"", "Sometimes", IF(Sheet1!AV431&lt;&gt;"", "Often", IF(Sheet1!AW431&lt;&gt;"", "Always",""))))</f>
        <v/>
      </c>
      <c r="Q431" s="45" t="str">
        <f>IF(Sheet1!AX431="Y", "Yes", IF(Sheet1!AX431="N", "No",""))</f>
        <v/>
      </c>
      <c r="R431" s="45" t="str">
        <f>IF(Sheet1!AY431="Y", IF(Sheet1!AZ431&lt;&gt;"", Sheet1!AZ431-Sheet1!DK431+Sheet1!DL431, ""),"")</f>
        <v/>
      </c>
      <c r="S431" s="45" t="str">
        <f>IF(Sheet1!BA431="Y", IF(Sheet1!BB431&lt;&gt;"", Sheet1!BB431-Sheet1!DK431+Sheet1!DL431, ""),"")</f>
        <v/>
      </c>
      <c r="T431" s="45" t="str">
        <f>IF(Sheet1!BC431="Y", IF(Sheet1!BD431&lt;&gt;"", Sheet1!BD431-Sheet1!DK431+Sheet1!DL431, ""),"")</f>
        <v/>
      </c>
      <c r="U431" s="45" t="str">
        <f>IF(Sheet1!BE431="Y", IF(Sheet1!BF431&lt;&gt;"", Sheet1!BF431-Sheet1!DK431+Sheet1!DL431, ""),"")</f>
        <v/>
      </c>
      <c r="V431" s="45" t="str">
        <f>IF(Sheet1!BG431&lt;&gt;"", Sheet1!BG431,"")</f>
        <v/>
      </c>
      <c r="W431" s="45" t="str">
        <f>IF(Sheet1!BH431&lt;&gt;"", Sheet1!BH431,"")</f>
        <v/>
      </c>
      <c r="X431" s="45" t="str">
        <f>IF(Sheet1!BI431&lt;&gt;"", Sheet1!BI431,"")</f>
        <v/>
      </c>
      <c r="Y431" s="45" t="str">
        <f>IF(Sheet1!BJ431="N", 0, IF(Sheet1!BK431&lt;&gt;"", Sheet1!BK431,""))</f>
        <v/>
      </c>
      <c r="Z431" s="45" t="str">
        <f>IF(Sheet1!BK431="N", 0, IF(Sheet1!BL431&lt;&gt;"", Sheet1!BL431,""))</f>
        <v/>
      </c>
      <c r="AA431" s="45" t="str">
        <f>IF(Sheet1!BN431&lt;&gt;"", Sheet1!BN431, "")</f>
        <v/>
      </c>
      <c r="AB431" s="45" t="str">
        <f>IF(Sheet1!BO431="Y", "Yes", IF(Sheet1!BO431="N", "No", IF(Sheet1!BO431="NA", "NA","")))</f>
        <v/>
      </c>
      <c r="AC431" s="45" t="str">
        <f>IF(Sheet1!BO431="N", "No", IF(Sheet1!BO431="NA", "No kids", IF(Sheet1!BP431="Y", "Enough", IF(Sheet1!BP431="N", "Not enough", ""))))</f>
        <v/>
      </c>
      <c r="AD431" s="45" t="str">
        <f>IF(Sheet1!BQ431="Y", "Yes", IF(Sheet1!BQ431="N", "No",""))</f>
        <v/>
      </c>
      <c r="AE431" s="45" t="str">
        <f>IF(Sheet1!BR431&lt;&gt;"", Sheet1!BR431, "")</f>
        <v/>
      </c>
      <c r="AF431" s="45" t="str">
        <f>IF(Sheet1!BS431&lt;&gt;"", "Yes", IF(Sheet1!BT431&lt;&gt;"", "No", IF(Sheet1!BU431&lt;&gt;"", "No surviving parent", IF(Sheet1!BV431&lt;&gt;"", "Don't know",""))))</f>
        <v/>
      </c>
      <c r="AG431" s="45" t="str">
        <f>IF(Sheet1!BW431&lt;&gt;"", "Yes", IF(Sheet1!BX431&lt;&gt;"", "No", IF(Sheet1!BY431&lt;&gt;"", "No surviving parent", IF(Sheet1!BZ431&lt;&gt;"", "Don't know",""))))</f>
        <v/>
      </c>
      <c r="AH431" s="45" t="str">
        <f>IF(Sheet1!CA431&lt;&gt;"", "Yes","")</f>
        <v/>
      </c>
      <c r="AI431" s="45" t="str">
        <f>IF(Sheet1!CB431&lt;&gt;"", "Yes","")</f>
        <v/>
      </c>
      <c r="AJ431" s="45" t="str">
        <f>IF(Sheet1!CC431&lt;&gt;"", "Yes","")</f>
        <v/>
      </c>
      <c r="AK431" s="45" t="str">
        <f>IF(Sheet1!CD431&lt;&gt;"", "Yes","")</f>
        <v/>
      </c>
      <c r="AL431" s="45" t="str">
        <f>IF(Sheet1!CE431&lt;&gt;"", "Yes","")</f>
        <v/>
      </c>
      <c r="AM431" s="45" t="str">
        <f>IF(Sheet1!CF431&lt;&gt;"", Sheet1!CF431, "")</f>
        <v/>
      </c>
      <c r="AN431" s="45" t="str">
        <f>IF(Sheet1!CG431="Y", "Yes", IF(Sheet1!CG431="N", "No",""))</f>
        <v/>
      </c>
      <c r="AO431" s="45" t="str">
        <f>IF(Sheet1!CH431&lt;&gt;"", Sheet1!CH431, "")</f>
        <v/>
      </c>
      <c r="AP431" s="45" t="str">
        <f>IF(Sheet1!CI431&lt;&gt;"", "No family support", IF(Sheet1!CJ431&lt;&gt;"", "A little family support", IF(Sheet1!CK431&lt;&gt;"", "A lot of family support","")))</f>
        <v/>
      </c>
      <c r="AQ431" s="45" t="str">
        <f>IF(Sheet1!CL431&lt;&gt;"", Sheet1!CL431, "")</f>
        <v/>
      </c>
      <c r="AR431" s="45" t="str">
        <f>IF(Sheet1!CM431="Y", "Yes", IF(Sheet1!CM431="N", "No",""))</f>
        <v/>
      </c>
      <c r="AS431" s="45" t="str">
        <f>IF(Sheet1!CN431&lt;&gt;"", "Boys and Girls Club was supportive", "")</f>
        <v/>
      </c>
      <c r="AT431" s="45" t="str">
        <f>IF(Sheet1!CO431&lt;&gt;"", "Supported by Reach program", "")</f>
        <v/>
      </c>
      <c r="AU431" s="45" t="str">
        <f>IF(Sheet1!CP431&lt;&gt;"", "Supported by Girls Inc", "")</f>
        <v/>
      </c>
      <c r="AV431" s="45" t="str">
        <f>IF(Sheet1!CQ431&lt;&gt;"", "Supported by sports teams", "")</f>
        <v/>
      </c>
      <c r="AW431" s="45" t="str">
        <f>IF(Sheet1!CR431&lt;&gt;"", "Supported by other groups", "")</f>
        <v/>
      </c>
      <c r="AX431" s="45" t="str">
        <f>IF(Sheet1!CS431&lt;&gt;"", Sheet1!CS431, "")</f>
        <v/>
      </c>
      <c r="AY431" s="45" t="str">
        <f>IF(Sheet1!CT431="Y", "Yes", IF(Sheet1!CT431="N", "No", ""))</f>
        <v/>
      </c>
      <c r="AZ431" s="45" t="str">
        <f>IF(Sheet1!CU431="Y", "Yes", IF(Sheet1!CU431="N", "No", ""))</f>
        <v/>
      </c>
      <c r="BA431" s="45" t="str">
        <f>IF(Sheet1!CV431&lt;&gt;"", "Yes", "")</f>
        <v/>
      </c>
      <c r="BB431" s="45" t="str">
        <f>IF(Sheet1!CW431&lt;&gt;"", "Yes", "")</f>
        <v/>
      </c>
      <c r="BC431" s="45" t="str">
        <f>IF(Sheet1!CX431&lt;&gt;"", "Yes", "")</f>
        <v/>
      </c>
      <c r="BD431" s="45" t="str">
        <f>IF(Sheet1!CY431&lt;&gt;"", "Yes", "")</f>
        <v/>
      </c>
      <c r="BE431" s="45" t="str">
        <f>IF(Sheet1!CZ431="N", "Didn't see one", IF(Sheet1!CZ431="Y", IF(Sheet1!DA431="Y", "It helped", IF(Sheet1!DA431="N", "It didn't help", "")), ""))</f>
        <v/>
      </c>
      <c r="BF431" s="45" t="str">
        <f>IF(Sheet1!DB431&lt;&gt;"", Sheet1!DB431, "")</f>
        <v/>
      </c>
      <c r="BG431" s="45" t="str">
        <f>IF(Sheet1!DC431="Y", "Yes", IF(Sheet1!DC431="N", "No", ""))</f>
        <v/>
      </c>
      <c r="BH431" s="45" t="str">
        <f>IF(Sheet1!DD431="Y", "Yes", IF(Sheet1!DD431="N", "No", ""))</f>
        <v/>
      </c>
      <c r="BI431" s="45" t="str">
        <f>IF(Sheet1!DE431&lt;&gt;"", "Before", IF(Sheet1!DF431&lt;&gt;"", "After", IF(Sheet1!DG431&lt;&gt;"", "Never in a gang","")))</f>
        <v/>
      </c>
      <c r="BJ431" s="45" t="str">
        <f>IF(Sheet1!DG431&lt;&gt;"", "", IF(Sheet1!DH431&lt;&gt;"", Sheet1!DH431, ""))</f>
        <v/>
      </c>
      <c r="BK431" s="45" t="str">
        <f>IF(Sheet1!DI431="Y", "Yes", IF(Sheet1!DI431="N", "No", ""))</f>
        <v/>
      </c>
      <c r="BL431" s="45" t="str">
        <f>IF(Sheet1!DI431="Y", IF(Sheet1!DJ431&lt;&gt;"", Sheet1!DJ431, ""), "")</f>
        <v/>
      </c>
      <c r="BM431" s="45" t="str">
        <f>IF(Sheet1!DL431&lt;&gt;"", Sheet1!DL431, "")</f>
        <v/>
      </c>
      <c r="BN431" s="45" t="str">
        <f>IF(Sheet1!DM431="Y", "Yes", IF(Sheet1!DM431="N", "No", ""))</f>
        <v/>
      </c>
    </row>
    <row r="432" spans="2:66">
      <c r="B432" s="32" t="str">
        <f>IF(Sheet1!B432="M","Male", IF(Sheet1!B432="F","Female",""))</f>
        <v/>
      </c>
      <c r="C432" s="32" t="str">
        <f>IF(Sheet1!C432&lt;&gt;"","&lt;20",IF(Sheet1!D432&lt;&gt;"","21-30",IF(Sheet1!E432&lt;&gt;"","31-40",(IF(Sheet1!F432&lt;&gt;"","41-50",IF(Sheet1!G432&lt;&gt;"","50+",""))))))</f>
        <v/>
      </c>
      <c r="D432" s="32" t="str">
        <f>IF(Sheet1!H432&lt;&gt;"","Latino",IF(Sheet1!I432&lt;&gt;"", "White", IF(Sheet1!J432&lt;&gt;"", "Asian", IF(Sheet1!K432&lt;&gt;"", "African-American",IF(Sheet1!L432&lt;&gt;"", "Other","")))))</f>
        <v/>
      </c>
      <c r="E432" s="32" t="str">
        <f>IF(Sheet1!M432="N","No",IF(Sheet1!M432="Y","Yes",""))</f>
        <v/>
      </c>
      <c r="F432" s="32" t="str">
        <f>IF(Sheet1!N432&lt;&gt;"","Primary",IF(Sheet1!O432&lt;&gt;"","Middle",IF(Sheet1!P432&lt;&gt;"","Some HS",IF(Sheet1!Q432&lt;&gt;"","HS Diploma",IF(Sheet1!R432&lt;&gt;"","Some College",IF(Sheet1!S432&lt;&gt;"","College Diploma",""))))))</f>
        <v/>
      </c>
      <c r="G432" s="32" t="str">
        <f>IF(Sheet1!U432&lt;&gt;"", "&lt;5", IF(Sheet1!V432&lt;&gt;"", "5-19", IF(Sheet1!W432&lt;&gt;"", "20-40", IF(Sheet1!X432&lt;&gt;"", "&gt;40",""))))</f>
        <v/>
      </c>
      <c r="H432" s="32" t="str">
        <f>IF(Sheet1!Y432&lt;&gt;"", "Parents", IF(Sheet1!Z432&lt;&gt;"", "Illegal Activity", IF(Sheet1!AA432&lt;&gt;"", "Gov't Support", IF(Sheet1!AB432&lt;&gt;"", "Other",""))))</f>
        <v/>
      </c>
      <c r="I432" s="32" t="str">
        <f>IF(Sheet1!AC432="Y", "Yes", IF(Sheet1!AC432="N", "No", ""))</f>
        <v/>
      </c>
      <c r="J432" s="32" t="str">
        <f>IF(Sheet1!AD432="N", "0", IF(Sheet1!AE432&lt;&gt;"", "1", IF(Sheet1!AF432&lt;&gt;"", "2-3", IF(Sheet1!AG432&lt;&gt;"", "4-6", IF(Sheet1!AH432&lt;&gt;"", "7+","")))))</f>
        <v/>
      </c>
      <c r="K432" s="32" t="str">
        <f>IF(Sheet1!AI432&lt;&gt;"", "English", IF(Sheet1!AJ432&lt;&gt;"", "Spanish", IF(Sheet1!AK432&lt;&gt;"", "Other","")))</f>
        <v/>
      </c>
      <c r="L432" s="32" t="str">
        <f>IF(Sheet1!AL432&lt;&gt;"","&lt;$20,000",IF(Sheet1!AM432&lt;&gt;"","$20-49K",IF(Sheet1!AN432&lt;&gt;"","$50-100K",IF(Sheet1!AO432&lt;&gt;"","&gt;$100K",""))))</f>
        <v/>
      </c>
      <c r="M432" s="32" t="str">
        <f>IF(Sheet1!AP432="Y", "Yes", IF(Sheet1!AP432="N", "No",""))</f>
        <v/>
      </c>
      <c r="N432" s="51" t="str">
        <f>IF(Sheet1!AQ432="Y", "Yes", IF(Sheet1!AQ432="N", "No",""))</f>
        <v/>
      </c>
      <c r="O432" s="45" t="str">
        <f>IF(Sheet1!AR432="N", 0, IF(Sheet1!AS432&lt;&gt;"", Sheet1!AS432, ""))</f>
        <v/>
      </c>
      <c r="P432" s="45" t="str">
        <f>IF(Sheet1!AT432&lt;&gt;"", "Never", IF(Sheet1!AU432&lt;&gt;"", "Sometimes", IF(Sheet1!AV432&lt;&gt;"", "Often", IF(Sheet1!AW432&lt;&gt;"", "Always",""))))</f>
        <v/>
      </c>
      <c r="Q432" s="45" t="str">
        <f>IF(Sheet1!AX432="Y", "Yes", IF(Sheet1!AX432="N", "No",""))</f>
        <v/>
      </c>
      <c r="R432" s="45" t="str">
        <f>IF(Sheet1!AY432="Y", IF(Sheet1!AZ432&lt;&gt;"", Sheet1!AZ432-Sheet1!DK432+Sheet1!DL432, ""),"")</f>
        <v/>
      </c>
      <c r="S432" s="45" t="str">
        <f>IF(Sheet1!BA432="Y", IF(Sheet1!BB432&lt;&gt;"", Sheet1!BB432-Sheet1!DK432+Sheet1!DL432, ""),"")</f>
        <v/>
      </c>
      <c r="T432" s="45" t="str">
        <f>IF(Sheet1!BC432="Y", IF(Sheet1!BD432&lt;&gt;"", Sheet1!BD432-Sheet1!DK432+Sheet1!DL432, ""),"")</f>
        <v/>
      </c>
      <c r="U432" s="45" t="str">
        <f>IF(Sheet1!BE432="Y", IF(Sheet1!BF432&lt;&gt;"", Sheet1!BF432-Sheet1!DK432+Sheet1!DL432, ""),"")</f>
        <v/>
      </c>
      <c r="V432" s="45" t="str">
        <f>IF(Sheet1!BG432&lt;&gt;"", Sheet1!BG432,"")</f>
        <v/>
      </c>
      <c r="W432" s="45" t="str">
        <f>IF(Sheet1!BH432&lt;&gt;"", Sheet1!BH432,"")</f>
        <v/>
      </c>
      <c r="X432" s="45" t="str">
        <f>IF(Sheet1!BI432&lt;&gt;"", Sheet1!BI432,"")</f>
        <v/>
      </c>
      <c r="Y432" s="45" t="str">
        <f>IF(Sheet1!BJ432="N", 0, IF(Sheet1!BK432&lt;&gt;"", Sheet1!BK432,""))</f>
        <v/>
      </c>
      <c r="Z432" s="45" t="str">
        <f>IF(Sheet1!BK432="N", 0, IF(Sheet1!BL432&lt;&gt;"", Sheet1!BL432,""))</f>
        <v/>
      </c>
      <c r="AA432" s="45" t="str">
        <f>IF(Sheet1!BN432&lt;&gt;"", Sheet1!BN432, "")</f>
        <v/>
      </c>
      <c r="AB432" s="45" t="str">
        <f>IF(Sheet1!BO432="Y", "Yes", IF(Sheet1!BO432="N", "No", IF(Sheet1!BO432="NA", "NA","")))</f>
        <v/>
      </c>
      <c r="AC432" s="45" t="str">
        <f>IF(Sheet1!BO432="N", "No", IF(Sheet1!BO432="NA", "No kids", IF(Sheet1!BP432="Y", "Enough", IF(Sheet1!BP432="N", "Not enough", ""))))</f>
        <v/>
      </c>
      <c r="AD432" s="45" t="str">
        <f>IF(Sheet1!BQ432="Y", "Yes", IF(Sheet1!BQ432="N", "No",""))</f>
        <v/>
      </c>
      <c r="AE432" s="45" t="str">
        <f>IF(Sheet1!BR432&lt;&gt;"", Sheet1!BR432, "")</f>
        <v/>
      </c>
      <c r="AF432" s="45" t="str">
        <f>IF(Sheet1!BS432&lt;&gt;"", "Yes", IF(Sheet1!BT432&lt;&gt;"", "No", IF(Sheet1!BU432&lt;&gt;"", "No surviving parent", IF(Sheet1!BV432&lt;&gt;"", "Don't know",""))))</f>
        <v/>
      </c>
      <c r="AG432" s="45" t="str">
        <f>IF(Sheet1!BW432&lt;&gt;"", "Yes", IF(Sheet1!BX432&lt;&gt;"", "No", IF(Sheet1!BY432&lt;&gt;"", "No surviving parent", IF(Sheet1!BZ432&lt;&gt;"", "Don't know",""))))</f>
        <v/>
      </c>
      <c r="AH432" s="45" t="str">
        <f>IF(Sheet1!CA432&lt;&gt;"", "Yes","")</f>
        <v/>
      </c>
      <c r="AI432" s="45" t="str">
        <f>IF(Sheet1!CB432&lt;&gt;"", "Yes","")</f>
        <v/>
      </c>
      <c r="AJ432" s="45" t="str">
        <f>IF(Sheet1!CC432&lt;&gt;"", "Yes","")</f>
        <v/>
      </c>
      <c r="AK432" s="45" t="str">
        <f>IF(Sheet1!CD432&lt;&gt;"", "Yes","")</f>
        <v/>
      </c>
      <c r="AL432" s="45" t="str">
        <f>IF(Sheet1!CE432&lt;&gt;"", "Yes","")</f>
        <v/>
      </c>
      <c r="AM432" s="45" t="str">
        <f>IF(Sheet1!CF432&lt;&gt;"", Sheet1!CF432, "")</f>
        <v/>
      </c>
      <c r="AN432" s="45" t="str">
        <f>IF(Sheet1!CG432="Y", "Yes", IF(Sheet1!CG432="N", "No",""))</f>
        <v/>
      </c>
      <c r="AO432" s="45" t="str">
        <f>IF(Sheet1!CH432&lt;&gt;"", Sheet1!CH432, "")</f>
        <v/>
      </c>
      <c r="AP432" s="45" t="str">
        <f>IF(Sheet1!CI432&lt;&gt;"", "No family support", IF(Sheet1!CJ432&lt;&gt;"", "A little family support", IF(Sheet1!CK432&lt;&gt;"", "A lot of family support","")))</f>
        <v/>
      </c>
      <c r="AQ432" s="45" t="str">
        <f>IF(Sheet1!CL432&lt;&gt;"", Sheet1!CL432, "")</f>
        <v/>
      </c>
      <c r="AR432" s="45" t="str">
        <f>IF(Sheet1!CM432="Y", "Yes", IF(Sheet1!CM432="N", "No",""))</f>
        <v/>
      </c>
      <c r="AS432" s="45" t="str">
        <f>IF(Sheet1!CN432&lt;&gt;"", "Boys and Girls Club was supportive", "")</f>
        <v/>
      </c>
      <c r="AT432" s="45" t="str">
        <f>IF(Sheet1!CO432&lt;&gt;"", "Supported by Reach program", "")</f>
        <v/>
      </c>
      <c r="AU432" s="45" t="str">
        <f>IF(Sheet1!CP432&lt;&gt;"", "Supported by Girls Inc", "")</f>
        <v/>
      </c>
      <c r="AV432" s="45" t="str">
        <f>IF(Sheet1!CQ432&lt;&gt;"", "Supported by sports teams", "")</f>
        <v/>
      </c>
      <c r="AW432" s="45" t="str">
        <f>IF(Sheet1!CR432&lt;&gt;"", "Supported by other groups", "")</f>
        <v/>
      </c>
      <c r="AX432" s="45" t="str">
        <f>IF(Sheet1!CS432&lt;&gt;"", Sheet1!CS432, "")</f>
        <v/>
      </c>
      <c r="AY432" s="45" t="str">
        <f>IF(Sheet1!CT432="Y", "Yes", IF(Sheet1!CT432="N", "No", ""))</f>
        <v/>
      </c>
      <c r="AZ432" s="45" t="str">
        <f>IF(Sheet1!CU432="Y", "Yes", IF(Sheet1!CU432="N", "No", ""))</f>
        <v/>
      </c>
      <c r="BA432" s="45" t="str">
        <f>IF(Sheet1!CV432&lt;&gt;"", "Yes", "")</f>
        <v/>
      </c>
      <c r="BB432" s="45" t="str">
        <f>IF(Sheet1!CW432&lt;&gt;"", "Yes", "")</f>
        <v/>
      </c>
      <c r="BC432" s="45" t="str">
        <f>IF(Sheet1!CX432&lt;&gt;"", "Yes", "")</f>
        <v/>
      </c>
      <c r="BD432" s="45" t="str">
        <f>IF(Sheet1!CY432&lt;&gt;"", "Yes", "")</f>
        <v/>
      </c>
      <c r="BE432" s="45" t="str">
        <f>IF(Sheet1!CZ432="N", "Didn't see one", IF(Sheet1!CZ432="Y", IF(Sheet1!DA432="Y", "It helped", IF(Sheet1!DA432="N", "It didn't help", "")), ""))</f>
        <v/>
      </c>
      <c r="BF432" s="45" t="str">
        <f>IF(Sheet1!DB432&lt;&gt;"", Sheet1!DB432, "")</f>
        <v/>
      </c>
      <c r="BG432" s="45" t="str">
        <f>IF(Sheet1!DC432="Y", "Yes", IF(Sheet1!DC432="N", "No", ""))</f>
        <v/>
      </c>
      <c r="BH432" s="45" t="str">
        <f>IF(Sheet1!DD432="Y", "Yes", IF(Sheet1!DD432="N", "No", ""))</f>
        <v/>
      </c>
      <c r="BI432" s="45" t="str">
        <f>IF(Sheet1!DE432&lt;&gt;"", "Before", IF(Sheet1!DF432&lt;&gt;"", "After", IF(Sheet1!DG432&lt;&gt;"", "Never in a gang","")))</f>
        <v/>
      </c>
      <c r="BJ432" s="45" t="str">
        <f>IF(Sheet1!DG432&lt;&gt;"", "", IF(Sheet1!DH432&lt;&gt;"", Sheet1!DH432, ""))</f>
        <v/>
      </c>
      <c r="BK432" s="45" t="str">
        <f>IF(Sheet1!DI432="Y", "Yes", IF(Sheet1!DI432="N", "No", ""))</f>
        <v/>
      </c>
      <c r="BL432" s="45" t="str">
        <f>IF(Sheet1!DI432="Y", IF(Sheet1!DJ432&lt;&gt;"", Sheet1!DJ432, ""), "")</f>
        <v/>
      </c>
      <c r="BM432" s="45" t="str">
        <f>IF(Sheet1!DL432&lt;&gt;"", Sheet1!DL432, "")</f>
        <v/>
      </c>
      <c r="BN432" s="45" t="str">
        <f>IF(Sheet1!DM432="Y", "Yes", IF(Sheet1!DM432="N", "No", ""))</f>
        <v/>
      </c>
    </row>
    <row r="433" spans="2:66">
      <c r="B433" s="32" t="str">
        <f>IF(Sheet1!B433="M","Male", IF(Sheet1!B433="F","Female",""))</f>
        <v/>
      </c>
      <c r="C433" s="32" t="str">
        <f>IF(Sheet1!C433&lt;&gt;"","&lt;20",IF(Sheet1!D433&lt;&gt;"","21-30",IF(Sheet1!E433&lt;&gt;"","31-40",(IF(Sheet1!F433&lt;&gt;"","41-50",IF(Sheet1!G433&lt;&gt;"","50+",""))))))</f>
        <v/>
      </c>
      <c r="D433" s="32" t="str">
        <f>IF(Sheet1!H433&lt;&gt;"","Latino",IF(Sheet1!I433&lt;&gt;"", "White", IF(Sheet1!J433&lt;&gt;"", "Asian", IF(Sheet1!K433&lt;&gt;"", "African-American",IF(Sheet1!L433&lt;&gt;"", "Other","")))))</f>
        <v/>
      </c>
      <c r="E433" s="32" t="str">
        <f>IF(Sheet1!M433="N","No",IF(Sheet1!M433="Y","Yes",""))</f>
        <v/>
      </c>
      <c r="F433" s="32" t="str">
        <f>IF(Sheet1!N433&lt;&gt;"","Primary",IF(Sheet1!O433&lt;&gt;"","Middle",IF(Sheet1!P433&lt;&gt;"","Some HS",IF(Sheet1!Q433&lt;&gt;"","HS Diploma",IF(Sheet1!R433&lt;&gt;"","Some College",IF(Sheet1!S433&lt;&gt;"","College Diploma",""))))))</f>
        <v/>
      </c>
      <c r="G433" s="32" t="str">
        <f>IF(Sheet1!U433&lt;&gt;"", "&lt;5", IF(Sheet1!V433&lt;&gt;"", "5-19", IF(Sheet1!W433&lt;&gt;"", "20-40", IF(Sheet1!X433&lt;&gt;"", "&gt;40",""))))</f>
        <v/>
      </c>
      <c r="H433" s="32" t="str">
        <f>IF(Sheet1!Y433&lt;&gt;"", "Parents", IF(Sheet1!Z433&lt;&gt;"", "Illegal Activity", IF(Sheet1!AA433&lt;&gt;"", "Gov't Support", IF(Sheet1!AB433&lt;&gt;"", "Other",""))))</f>
        <v/>
      </c>
      <c r="I433" s="32" t="str">
        <f>IF(Sheet1!AC433="Y", "Yes", IF(Sheet1!AC433="N", "No", ""))</f>
        <v/>
      </c>
      <c r="J433" s="32" t="str">
        <f>IF(Sheet1!AD433="N", "0", IF(Sheet1!AE433&lt;&gt;"", "1", IF(Sheet1!AF433&lt;&gt;"", "2-3", IF(Sheet1!AG433&lt;&gt;"", "4-6", IF(Sheet1!AH433&lt;&gt;"", "7+","")))))</f>
        <v/>
      </c>
      <c r="K433" s="32" t="str">
        <f>IF(Sheet1!AI433&lt;&gt;"", "English", IF(Sheet1!AJ433&lt;&gt;"", "Spanish", IF(Sheet1!AK433&lt;&gt;"", "Other","")))</f>
        <v/>
      </c>
      <c r="L433" s="32" t="str">
        <f>IF(Sheet1!AL433&lt;&gt;"","&lt;$20,000",IF(Sheet1!AM433&lt;&gt;"","$20-49K",IF(Sheet1!AN433&lt;&gt;"","$50-100K",IF(Sheet1!AO433&lt;&gt;"","&gt;$100K",""))))</f>
        <v/>
      </c>
      <c r="M433" s="32" t="str">
        <f>IF(Sheet1!AP433="Y", "Yes", IF(Sheet1!AP433="N", "No",""))</f>
        <v/>
      </c>
      <c r="N433" s="51" t="str">
        <f>IF(Sheet1!AQ433="Y", "Yes", IF(Sheet1!AQ433="N", "No",""))</f>
        <v/>
      </c>
      <c r="O433" s="45" t="str">
        <f>IF(Sheet1!AR433="N", 0, IF(Sheet1!AS433&lt;&gt;"", Sheet1!AS433, ""))</f>
        <v/>
      </c>
      <c r="P433" s="45" t="str">
        <f>IF(Sheet1!AT433&lt;&gt;"", "Never", IF(Sheet1!AU433&lt;&gt;"", "Sometimes", IF(Sheet1!AV433&lt;&gt;"", "Often", IF(Sheet1!AW433&lt;&gt;"", "Always",""))))</f>
        <v/>
      </c>
      <c r="Q433" s="45" t="str">
        <f>IF(Sheet1!AX433="Y", "Yes", IF(Sheet1!AX433="N", "No",""))</f>
        <v/>
      </c>
      <c r="R433" s="45" t="str">
        <f>IF(Sheet1!AY433="Y", IF(Sheet1!AZ433&lt;&gt;"", Sheet1!AZ433-Sheet1!DK433+Sheet1!DL433, ""),"")</f>
        <v/>
      </c>
      <c r="S433" s="45" t="str">
        <f>IF(Sheet1!BA433="Y", IF(Sheet1!BB433&lt;&gt;"", Sheet1!BB433-Sheet1!DK433+Sheet1!DL433, ""),"")</f>
        <v/>
      </c>
      <c r="T433" s="45" t="str">
        <f>IF(Sheet1!BC433="Y", IF(Sheet1!BD433&lt;&gt;"", Sheet1!BD433-Sheet1!DK433+Sheet1!DL433, ""),"")</f>
        <v/>
      </c>
      <c r="U433" s="45" t="str">
        <f>IF(Sheet1!BE433="Y", IF(Sheet1!BF433&lt;&gt;"", Sheet1!BF433-Sheet1!DK433+Sheet1!DL433, ""),"")</f>
        <v/>
      </c>
      <c r="V433" s="45" t="str">
        <f>IF(Sheet1!BG433&lt;&gt;"", Sheet1!BG433,"")</f>
        <v/>
      </c>
      <c r="W433" s="45" t="str">
        <f>IF(Sheet1!BH433&lt;&gt;"", Sheet1!BH433,"")</f>
        <v/>
      </c>
      <c r="X433" s="45" t="str">
        <f>IF(Sheet1!BI433&lt;&gt;"", Sheet1!BI433,"")</f>
        <v/>
      </c>
      <c r="Y433" s="45" t="str">
        <f>IF(Sheet1!BJ433="N", 0, IF(Sheet1!BK433&lt;&gt;"", Sheet1!BK433,""))</f>
        <v/>
      </c>
      <c r="Z433" s="45" t="str">
        <f>IF(Sheet1!BK433="N", 0, IF(Sheet1!BL433&lt;&gt;"", Sheet1!BL433,""))</f>
        <v/>
      </c>
      <c r="AA433" s="45" t="str">
        <f>IF(Sheet1!BN433&lt;&gt;"", Sheet1!BN433, "")</f>
        <v/>
      </c>
      <c r="AB433" s="45" t="str">
        <f>IF(Sheet1!BO433="Y", "Yes", IF(Sheet1!BO433="N", "No", IF(Sheet1!BO433="NA", "NA","")))</f>
        <v/>
      </c>
      <c r="AC433" s="45" t="str">
        <f>IF(Sheet1!BO433="N", "No", IF(Sheet1!BO433="NA", "No kids", IF(Sheet1!BP433="Y", "Enough", IF(Sheet1!BP433="N", "Not enough", ""))))</f>
        <v/>
      </c>
      <c r="AD433" s="45" t="str">
        <f>IF(Sheet1!BQ433="Y", "Yes", IF(Sheet1!BQ433="N", "No",""))</f>
        <v/>
      </c>
      <c r="AE433" s="45" t="str">
        <f>IF(Sheet1!BR433&lt;&gt;"", Sheet1!BR433, "")</f>
        <v/>
      </c>
      <c r="AF433" s="45" t="str">
        <f>IF(Sheet1!BS433&lt;&gt;"", "Yes", IF(Sheet1!BT433&lt;&gt;"", "No", IF(Sheet1!BU433&lt;&gt;"", "No surviving parent", IF(Sheet1!BV433&lt;&gt;"", "Don't know",""))))</f>
        <v/>
      </c>
      <c r="AG433" s="45" t="str">
        <f>IF(Sheet1!BW433&lt;&gt;"", "Yes", IF(Sheet1!BX433&lt;&gt;"", "No", IF(Sheet1!BY433&lt;&gt;"", "No surviving parent", IF(Sheet1!BZ433&lt;&gt;"", "Don't know",""))))</f>
        <v/>
      </c>
      <c r="AH433" s="45" t="str">
        <f>IF(Sheet1!CA433&lt;&gt;"", "Yes","")</f>
        <v/>
      </c>
      <c r="AI433" s="45" t="str">
        <f>IF(Sheet1!CB433&lt;&gt;"", "Yes","")</f>
        <v/>
      </c>
      <c r="AJ433" s="45" t="str">
        <f>IF(Sheet1!CC433&lt;&gt;"", "Yes","")</f>
        <v/>
      </c>
      <c r="AK433" s="45" t="str">
        <f>IF(Sheet1!CD433&lt;&gt;"", "Yes","")</f>
        <v/>
      </c>
      <c r="AL433" s="45" t="str">
        <f>IF(Sheet1!CE433&lt;&gt;"", "Yes","")</f>
        <v/>
      </c>
      <c r="AM433" s="45" t="str">
        <f>IF(Sheet1!CF433&lt;&gt;"", Sheet1!CF433, "")</f>
        <v/>
      </c>
      <c r="AN433" s="45" t="str">
        <f>IF(Sheet1!CG433="Y", "Yes", IF(Sheet1!CG433="N", "No",""))</f>
        <v/>
      </c>
      <c r="AO433" s="45" t="str">
        <f>IF(Sheet1!CH433&lt;&gt;"", Sheet1!CH433, "")</f>
        <v/>
      </c>
      <c r="AP433" s="45" t="str">
        <f>IF(Sheet1!CI433&lt;&gt;"", "No family support", IF(Sheet1!CJ433&lt;&gt;"", "A little family support", IF(Sheet1!CK433&lt;&gt;"", "A lot of family support","")))</f>
        <v/>
      </c>
      <c r="AQ433" s="45" t="str">
        <f>IF(Sheet1!CL433&lt;&gt;"", Sheet1!CL433, "")</f>
        <v/>
      </c>
      <c r="AR433" s="45" t="str">
        <f>IF(Sheet1!CM433="Y", "Yes", IF(Sheet1!CM433="N", "No",""))</f>
        <v/>
      </c>
      <c r="AS433" s="45" t="str">
        <f>IF(Sheet1!CN433&lt;&gt;"", "Boys and Girls Club was supportive", "")</f>
        <v/>
      </c>
      <c r="AT433" s="45" t="str">
        <f>IF(Sheet1!CO433&lt;&gt;"", "Supported by Reach program", "")</f>
        <v/>
      </c>
      <c r="AU433" s="45" t="str">
        <f>IF(Sheet1!CP433&lt;&gt;"", "Supported by Girls Inc", "")</f>
        <v/>
      </c>
      <c r="AV433" s="45" t="str">
        <f>IF(Sheet1!CQ433&lt;&gt;"", "Supported by sports teams", "")</f>
        <v/>
      </c>
      <c r="AW433" s="45" t="str">
        <f>IF(Sheet1!CR433&lt;&gt;"", "Supported by other groups", "")</f>
        <v/>
      </c>
      <c r="AX433" s="45" t="str">
        <f>IF(Sheet1!CS433&lt;&gt;"", Sheet1!CS433, "")</f>
        <v/>
      </c>
      <c r="AY433" s="45" t="str">
        <f>IF(Sheet1!CT433="Y", "Yes", IF(Sheet1!CT433="N", "No", ""))</f>
        <v/>
      </c>
      <c r="AZ433" s="45" t="str">
        <f>IF(Sheet1!CU433="Y", "Yes", IF(Sheet1!CU433="N", "No", ""))</f>
        <v/>
      </c>
      <c r="BA433" s="45" t="str">
        <f>IF(Sheet1!CV433&lt;&gt;"", "Yes", "")</f>
        <v/>
      </c>
      <c r="BB433" s="45" t="str">
        <f>IF(Sheet1!CW433&lt;&gt;"", "Yes", "")</f>
        <v/>
      </c>
      <c r="BC433" s="45" t="str">
        <f>IF(Sheet1!CX433&lt;&gt;"", "Yes", "")</f>
        <v/>
      </c>
      <c r="BD433" s="45" t="str">
        <f>IF(Sheet1!CY433&lt;&gt;"", "Yes", "")</f>
        <v/>
      </c>
      <c r="BE433" s="45" t="str">
        <f>IF(Sheet1!CZ433="N", "Didn't see one", IF(Sheet1!CZ433="Y", IF(Sheet1!DA433="Y", "It helped", IF(Sheet1!DA433="N", "It didn't help", "")), ""))</f>
        <v/>
      </c>
      <c r="BF433" s="45" t="str">
        <f>IF(Sheet1!DB433&lt;&gt;"", Sheet1!DB433, "")</f>
        <v/>
      </c>
      <c r="BG433" s="45" t="str">
        <f>IF(Sheet1!DC433="Y", "Yes", IF(Sheet1!DC433="N", "No", ""))</f>
        <v/>
      </c>
      <c r="BH433" s="45" t="str">
        <f>IF(Sheet1!DD433="Y", "Yes", IF(Sheet1!DD433="N", "No", ""))</f>
        <v/>
      </c>
      <c r="BI433" s="45" t="str">
        <f>IF(Sheet1!DE433&lt;&gt;"", "Before", IF(Sheet1!DF433&lt;&gt;"", "After", IF(Sheet1!DG433&lt;&gt;"", "Never in a gang","")))</f>
        <v/>
      </c>
      <c r="BJ433" s="45" t="str">
        <f>IF(Sheet1!DG433&lt;&gt;"", "", IF(Sheet1!DH433&lt;&gt;"", Sheet1!DH433, ""))</f>
        <v/>
      </c>
      <c r="BK433" s="45" t="str">
        <f>IF(Sheet1!DI433="Y", "Yes", IF(Sheet1!DI433="N", "No", ""))</f>
        <v/>
      </c>
      <c r="BL433" s="45" t="str">
        <f>IF(Sheet1!DI433="Y", IF(Sheet1!DJ433&lt;&gt;"", Sheet1!DJ433, ""), "")</f>
        <v/>
      </c>
      <c r="BM433" s="45" t="str">
        <f>IF(Sheet1!DL433&lt;&gt;"", Sheet1!DL433, "")</f>
        <v/>
      </c>
      <c r="BN433" s="45" t="str">
        <f>IF(Sheet1!DM433="Y", "Yes", IF(Sheet1!DM433="N", "No", ""))</f>
        <v/>
      </c>
    </row>
    <row r="434" spans="2:66">
      <c r="B434" s="32" t="str">
        <f>IF(Sheet1!B434="M","Male", IF(Sheet1!B434="F","Female",""))</f>
        <v/>
      </c>
      <c r="C434" s="32" t="str">
        <f>IF(Sheet1!C434&lt;&gt;"","&lt;20",IF(Sheet1!D434&lt;&gt;"","21-30",IF(Sheet1!E434&lt;&gt;"","31-40",(IF(Sheet1!F434&lt;&gt;"","41-50",IF(Sheet1!G434&lt;&gt;"","50+",""))))))</f>
        <v/>
      </c>
      <c r="D434" s="32" t="str">
        <f>IF(Sheet1!H434&lt;&gt;"","Latino",IF(Sheet1!I434&lt;&gt;"", "White", IF(Sheet1!J434&lt;&gt;"", "Asian", IF(Sheet1!K434&lt;&gt;"", "African-American",IF(Sheet1!L434&lt;&gt;"", "Other","")))))</f>
        <v/>
      </c>
      <c r="E434" s="32" t="str">
        <f>IF(Sheet1!M434="N","No",IF(Sheet1!M434="Y","Yes",""))</f>
        <v/>
      </c>
      <c r="F434" s="32" t="str">
        <f>IF(Sheet1!N434&lt;&gt;"","Primary",IF(Sheet1!O434&lt;&gt;"","Middle",IF(Sheet1!P434&lt;&gt;"","Some HS",IF(Sheet1!Q434&lt;&gt;"","HS Diploma",IF(Sheet1!R434&lt;&gt;"","Some College",IF(Sheet1!S434&lt;&gt;"","College Diploma",""))))))</f>
        <v/>
      </c>
      <c r="G434" s="32" t="str">
        <f>IF(Sheet1!U434&lt;&gt;"", "&lt;5", IF(Sheet1!V434&lt;&gt;"", "5-19", IF(Sheet1!W434&lt;&gt;"", "20-40", IF(Sheet1!X434&lt;&gt;"", "&gt;40",""))))</f>
        <v/>
      </c>
      <c r="H434" s="32" t="str">
        <f>IF(Sheet1!Y434&lt;&gt;"", "Parents", IF(Sheet1!Z434&lt;&gt;"", "Illegal Activity", IF(Sheet1!AA434&lt;&gt;"", "Gov't Support", IF(Sheet1!AB434&lt;&gt;"", "Other",""))))</f>
        <v/>
      </c>
      <c r="I434" s="32" t="str">
        <f>IF(Sheet1!AC434="Y", "Yes", IF(Sheet1!AC434="N", "No", ""))</f>
        <v/>
      </c>
      <c r="J434" s="32" t="str">
        <f>IF(Sheet1!AD434="N", "0", IF(Sheet1!AE434&lt;&gt;"", "1", IF(Sheet1!AF434&lt;&gt;"", "2-3", IF(Sheet1!AG434&lt;&gt;"", "4-6", IF(Sheet1!AH434&lt;&gt;"", "7+","")))))</f>
        <v/>
      </c>
      <c r="K434" s="32" t="str">
        <f>IF(Sheet1!AI434&lt;&gt;"", "English", IF(Sheet1!AJ434&lt;&gt;"", "Spanish", IF(Sheet1!AK434&lt;&gt;"", "Other","")))</f>
        <v/>
      </c>
      <c r="L434" s="32" t="str">
        <f>IF(Sheet1!AL434&lt;&gt;"","&lt;$20,000",IF(Sheet1!AM434&lt;&gt;"","$20-49K",IF(Sheet1!AN434&lt;&gt;"","$50-100K",IF(Sheet1!AO434&lt;&gt;"","&gt;$100K",""))))</f>
        <v/>
      </c>
      <c r="M434" s="32" t="str">
        <f>IF(Sheet1!AP434="Y", "Yes", IF(Sheet1!AP434="N", "No",""))</f>
        <v/>
      </c>
      <c r="N434" s="51" t="str">
        <f>IF(Sheet1!AQ434="Y", "Yes", IF(Sheet1!AQ434="N", "No",""))</f>
        <v/>
      </c>
      <c r="O434" s="45" t="str">
        <f>IF(Sheet1!AR434="N", 0, IF(Sheet1!AS434&lt;&gt;"", Sheet1!AS434, ""))</f>
        <v/>
      </c>
      <c r="P434" s="45" t="str">
        <f>IF(Sheet1!AT434&lt;&gt;"", "Never", IF(Sheet1!AU434&lt;&gt;"", "Sometimes", IF(Sheet1!AV434&lt;&gt;"", "Often", IF(Sheet1!AW434&lt;&gt;"", "Always",""))))</f>
        <v/>
      </c>
      <c r="Q434" s="45" t="str">
        <f>IF(Sheet1!AX434="Y", "Yes", IF(Sheet1!AX434="N", "No",""))</f>
        <v/>
      </c>
      <c r="R434" s="45" t="str">
        <f>IF(Sheet1!AY434="Y", IF(Sheet1!AZ434&lt;&gt;"", Sheet1!AZ434-Sheet1!DK434+Sheet1!DL434, ""),"")</f>
        <v/>
      </c>
      <c r="S434" s="45" t="str">
        <f>IF(Sheet1!BA434="Y", IF(Sheet1!BB434&lt;&gt;"", Sheet1!BB434-Sheet1!DK434+Sheet1!DL434, ""),"")</f>
        <v/>
      </c>
      <c r="T434" s="45" t="str">
        <f>IF(Sheet1!BC434="Y", IF(Sheet1!BD434&lt;&gt;"", Sheet1!BD434-Sheet1!DK434+Sheet1!DL434, ""),"")</f>
        <v/>
      </c>
      <c r="U434" s="45" t="str">
        <f>IF(Sheet1!BE434="Y", IF(Sheet1!BF434&lt;&gt;"", Sheet1!BF434-Sheet1!DK434+Sheet1!DL434, ""),"")</f>
        <v/>
      </c>
      <c r="V434" s="45" t="str">
        <f>IF(Sheet1!BG434&lt;&gt;"", Sheet1!BG434,"")</f>
        <v/>
      </c>
      <c r="W434" s="45" t="str">
        <f>IF(Sheet1!BH434&lt;&gt;"", Sheet1!BH434,"")</f>
        <v/>
      </c>
      <c r="X434" s="45" t="str">
        <f>IF(Sheet1!BI434&lt;&gt;"", Sheet1!BI434,"")</f>
        <v/>
      </c>
      <c r="Y434" s="45" t="str">
        <f>IF(Sheet1!BJ434="N", 0, IF(Sheet1!BK434&lt;&gt;"", Sheet1!BK434,""))</f>
        <v/>
      </c>
      <c r="Z434" s="45" t="str">
        <f>IF(Sheet1!BK434="N", 0, IF(Sheet1!BL434&lt;&gt;"", Sheet1!BL434,""))</f>
        <v/>
      </c>
      <c r="AA434" s="45" t="str">
        <f>IF(Sheet1!BN434&lt;&gt;"", Sheet1!BN434, "")</f>
        <v/>
      </c>
      <c r="AB434" s="45" t="str">
        <f>IF(Sheet1!BO434="Y", "Yes", IF(Sheet1!BO434="N", "No", IF(Sheet1!BO434="NA", "NA","")))</f>
        <v/>
      </c>
      <c r="AC434" s="45" t="str">
        <f>IF(Sheet1!BO434="N", "No", IF(Sheet1!BO434="NA", "No kids", IF(Sheet1!BP434="Y", "Enough", IF(Sheet1!BP434="N", "Not enough", ""))))</f>
        <v/>
      </c>
      <c r="AD434" s="45" t="str">
        <f>IF(Sheet1!BQ434="Y", "Yes", IF(Sheet1!BQ434="N", "No",""))</f>
        <v/>
      </c>
      <c r="AE434" s="45" t="str">
        <f>IF(Sheet1!BR434&lt;&gt;"", Sheet1!BR434, "")</f>
        <v/>
      </c>
      <c r="AF434" s="45" t="str">
        <f>IF(Sheet1!BS434&lt;&gt;"", "Yes", IF(Sheet1!BT434&lt;&gt;"", "No", IF(Sheet1!BU434&lt;&gt;"", "No surviving parent", IF(Sheet1!BV434&lt;&gt;"", "Don't know",""))))</f>
        <v/>
      </c>
      <c r="AG434" s="45" t="str">
        <f>IF(Sheet1!BW434&lt;&gt;"", "Yes", IF(Sheet1!BX434&lt;&gt;"", "No", IF(Sheet1!BY434&lt;&gt;"", "No surviving parent", IF(Sheet1!BZ434&lt;&gt;"", "Don't know",""))))</f>
        <v/>
      </c>
      <c r="AH434" s="45" t="str">
        <f>IF(Sheet1!CA434&lt;&gt;"", "Yes","")</f>
        <v/>
      </c>
      <c r="AI434" s="45" t="str">
        <f>IF(Sheet1!CB434&lt;&gt;"", "Yes","")</f>
        <v/>
      </c>
      <c r="AJ434" s="45" t="str">
        <f>IF(Sheet1!CC434&lt;&gt;"", "Yes","")</f>
        <v/>
      </c>
      <c r="AK434" s="45" t="str">
        <f>IF(Sheet1!CD434&lt;&gt;"", "Yes","")</f>
        <v/>
      </c>
      <c r="AL434" s="45" t="str">
        <f>IF(Sheet1!CE434&lt;&gt;"", "Yes","")</f>
        <v/>
      </c>
      <c r="AM434" s="45" t="str">
        <f>IF(Sheet1!CF434&lt;&gt;"", Sheet1!CF434, "")</f>
        <v/>
      </c>
      <c r="AN434" s="45" t="str">
        <f>IF(Sheet1!CG434="Y", "Yes", IF(Sheet1!CG434="N", "No",""))</f>
        <v/>
      </c>
      <c r="AO434" s="45" t="str">
        <f>IF(Sheet1!CH434&lt;&gt;"", Sheet1!CH434, "")</f>
        <v/>
      </c>
      <c r="AP434" s="45" t="str">
        <f>IF(Sheet1!CI434&lt;&gt;"", "No family support", IF(Sheet1!CJ434&lt;&gt;"", "A little family support", IF(Sheet1!CK434&lt;&gt;"", "A lot of family support","")))</f>
        <v/>
      </c>
      <c r="AQ434" s="45" t="str">
        <f>IF(Sheet1!CL434&lt;&gt;"", Sheet1!CL434, "")</f>
        <v/>
      </c>
      <c r="AR434" s="45" t="str">
        <f>IF(Sheet1!CM434="Y", "Yes", IF(Sheet1!CM434="N", "No",""))</f>
        <v/>
      </c>
      <c r="AS434" s="45" t="str">
        <f>IF(Sheet1!CN434&lt;&gt;"", "Boys and Girls Club was supportive", "")</f>
        <v/>
      </c>
      <c r="AT434" s="45" t="str">
        <f>IF(Sheet1!CO434&lt;&gt;"", "Supported by Reach program", "")</f>
        <v/>
      </c>
      <c r="AU434" s="45" t="str">
        <f>IF(Sheet1!CP434&lt;&gt;"", "Supported by Girls Inc", "")</f>
        <v/>
      </c>
      <c r="AV434" s="45" t="str">
        <f>IF(Sheet1!CQ434&lt;&gt;"", "Supported by sports teams", "")</f>
        <v/>
      </c>
      <c r="AW434" s="45" t="str">
        <f>IF(Sheet1!CR434&lt;&gt;"", "Supported by other groups", "")</f>
        <v/>
      </c>
      <c r="AX434" s="45" t="str">
        <f>IF(Sheet1!CS434&lt;&gt;"", Sheet1!CS434, "")</f>
        <v/>
      </c>
      <c r="AY434" s="45" t="str">
        <f>IF(Sheet1!CT434="Y", "Yes", IF(Sheet1!CT434="N", "No", ""))</f>
        <v/>
      </c>
      <c r="AZ434" s="45" t="str">
        <f>IF(Sheet1!CU434="Y", "Yes", IF(Sheet1!CU434="N", "No", ""))</f>
        <v/>
      </c>
      <c r="BA434" s="45" t="str">
        <f>IF(Sheet1!CV434&lt;&gt;"", "Yes", "")</f>
        <v/>
      </c>
      <c r="BB434" s="45" t="str">
        <f>IF(Sheet1!CW434&lt;&gt;"", "Yes", "")</f>
        <v/>
      </c>
      <c r="BC434" s="45" t="str">
        <f>IF(Sheet1!CX434&lt;&gt;"", "Yes", "")</f>
        <v/>
      </c>
      <c r="BD434" s="45" t="str">
        <f>IF(Sheet1!CY434&lt;&gt;"", "Yes", "")</f>
        <v/>
      </c>
      <c r="BE434" s="45" t="str">
        <f>IF(Sheet1!CZ434="N", "Didn't see one", IF(Sheet1!CZ434="Y", IF(Sheet1!DA434="Y", "It helped", IF(Sheet1!DA434="N", "It didn't help", "")), ""))</f>
        <v/>
      </c>
      <c r="BF434" s="45" t="str">
        <f>IF(Sheet1!DB434&lt;&gt;"", Sheet1!DB434, "")</f>
        <v/>
      </c>
      <c r="BG434" s="45" t="str">
        <f>IF(Sheet1!DC434="Y", "Yes", IF(Sheet1!DC434="N", "No", ""))</f>
        <v/>
      </c>
      <c r="BH434" s="45" t="str">
        <f>IF(Sheet1!DD434="Y", "Yes", IF(Sheet1!DD434="N", "No", ""))</f>
        <v/>
      </c>
      <c r="BI434" s="45" t="str">
        <f>IF(Sheet1!DE434&lt;&gt;"", "Before", IF(Sheet1!DF434&lt;&gt;"", "After", IF(Sheet1!DG434&lt;&gt;"", "Never in a gang","")))</f>
        <v/>
      </c>
      <c r="BJ434" s="45" t="str">
        <f>IF(Sheet1!DG434&lt;&gt;"", "", IF(Sheet1!DH434&lt;&gt;"", Sheet1!DH434, ""))</f>
        <v/>
      </c>
      <c r="BK434" s="45" t="str">
        <f>IF(Sheet1!DI434="Y", "Yes", IF(Sheet1!DI434="N", "No", ""))</f>
        <v/>
      </c>
      <c r="BL434" s="45" t="str">
        <f>IF(Sheet1!DI434="Y", IF(Sheet1!DJ434&lt;&gt;"", Sheet1!DJ434, ""), "")</f>
        <v/>
      </c>
      <c r="BM434" s="45" t="str">
        <f>IF(Sheet1!DL434&lt;&gt;"", Sheet1!DL434, "")</f>
        <v/>
      </c>
      <c r="BN434" s="45" t="str">
        <f>IF(Sheet1!DM434="Y", "Yes", IF(Sheet1!DM434="N", "No", ""))</f>
        <v/>
      </c>
    </row>
    <row r="435" spans="2:66">
      <c r="B435" s="32" t="str">
        <f>IF(Sheet1!B435="M","Male", IF(Sheet1!B435="F","Female",""))</f>
        <v/>
      </c>
      <c r="C435" s="32" t="str">
        <f>IF(Sheet1!C435&lt;&gt;"","&lt;20",IF(Sheet1!D435&lt;&gt;"","21-30",IF(Sheet1!E435&lt;&gt;"","31-40",(IF(Sheet1!F435&lt;&gt;"","41-50",IF(Sheet1!G435&lt;&gt;"","50+",""))))))</f>
        <v/>
      </c>
      <c r="D435" s="32" t="str">
        <f>IF(Sheet1!H435&lt;&gt;"","Latino",IF(Sheet1!I435&lt;&gt;"", "White", IF(Sheet1!J435&lt;&gt;"", "Asian", IF(Sheet1!K435&lt;&gt;"", "African-American",IF(Sheet1!L435&lt;&gt;"", "Other","")))))</f>
        <v/>
      </c>
      <c r="E435" s="32" t="str">
        <f>IF(Sheet1!M435="N","No",IF(Sheet1!M435="Y","Yes",""))</f>
        <v/>
      </c>
      <c r="F435" s="32" t="str">
        <f>IF(Sheet1!N435&lt;&gt;"","Primary",IF(Sheet1!O435&lt;&gt;"","Middle",IF(Sheet1!P435&lt;&gt;"","Some HS",IF(Sheet1!Q435&lt;&gt;"","HS Diploma",IF(Sheet1!R435&lt;&gt;"","Some College",IF(Sheet1!S435&lt;&gt;"","College Diploma",""))))))</f>
        <v/>
      </c>
      <c r="G435" s="32" t="str">
        <f>IF(Sheet1!U435&lt;&gt;"", "&lt;5", IF(Sheet1!V435&lt;&gt;"", "5-19", IF(Sheet1!W435&lt;&gt;"", "20-40", IF(Sheet1!X435&lt;&gt;"", "&gt;40",""))))</f>
        <v/>
      </c>
      <c r="H435" s="32" t="str">
        <f>IF(Sheet1!Y435&lt;&gt;"", "Parents", IF(Sheet1!Z435&lt;&gt;"", "Illegal Activity", IF(Sheet1!AA435&lt;&gt;"", "Gov't Support", IF(Sheet1!AB435&lt;&gt;"", "Other",""))))</f>
        <v/>
      </c>
      <c r="I435" s="32" t="str">
        <f>IF(Sheet1!AC435="Y", "Yes", IF(Sheet1!AC435="N", "No", ""))</f>
        <v/>
      </c>
      <c r="J435" s="32" t="str">
        <f>IF(Sheet1!AD435="N", "0", IF(Sheet1!AE435&lt;&gt;"", "1", IF(Sheet1!AF435&lt;&gt;"", "2-3", IF(Sheet1!AG435&lt;&gt;"", "4-6", IF(Sheet1!AH435&lt;&gt;"", "7+","")))))</f>
        <v/>
      </c>
      <c r="K435" s="32" t="str">
        <f>IF(Sheet1!AI435&lt;&gt;"", "English", IF(Sheet1!AJ435&lt;&gt;"", "Spanish", IF(Sheet1!AK435&lt;&gt;"", "Other","")))</f>
        <v/>
      </c>
      <c r="L435" s="32" t="str">
        <f>IF(Sheet1!AL435&lt;&gt;"","&lt;$20,000",IF(Sheet1!AM435&lt;&gt;"","$20-49K",IF(Sheet1!AN435&lt;&gt;"","$50-100K",IF(Sheet1!AO435&lt;&gt;"","&gt;$100K",""))))</f>
        <v/>
      </c>
      <c r="M435" s="32" t="str">
        <f>IF(Sheet1!AP435="Y", "Yes", IF(Sheet1!AP435="N", "No",""))</f>
        <v/>
      </c>
      <c r="N435" s="51" t="str">
        <f>IF(Sheet1!AQ435="Y", "Yes", IF(Sheet1!AQ435="N", "No",""))</f>
        <v/>
      </c>
      <c r="O435" s="45" t="str">
        <f>IF(Sheet1!AR435="N", 0, IF(Sheet1!AS435&lt;&gt;"", Sheet1!AS435, ""))</f>
        <v/>
      </c>
      <c r="P435" s="45" t="str">
        <f>IF(Sheet1!AT435&lt;&gt;"", "Never", IF(Sheet1!AU435&lt;&gt;"", "Sometimes", IF(Sheet1!AV435&lt;&gt;"", "Often", IF(Sheet1!AW435&lt;&gt;"", "Always",""))))</f>
        <v/>
      </c>
      <c r="Q435" s="45" t="str">
        <f>IF(Sheet1!AX435="Y", "Yes", IF(Sheet1!AX435="N", "No",""))</f>
        <v/>
      </c>
      <c r="R435" s="45" t="str">
        <f>IF(Sheet1!AY435="Y", IF(Sheet1!AZ435&lt;&gt;"", Sheet1!AZ435-Sheet1!DK435+Sheet1!DL435, ""),"")</f>
        <v/>
      </c>
      <c r="S435" s="45" t="str">
        <f>IF(Sheet1!BA435="Y", IF(Sheet1!BB435&lt;&gt;"", Sheet1!BB435-Sheet1!DK435+Sheet1!DL435, ""),"")</f>
        <v/>
      </c>
      <c r="T435" s="45" t="str">
        <f>IF(Sheet1!BC435="Y", IF(Sheet1!BD435&lt;&gt;"", Sheet1!BD435-Sheet1!DK435+Sheet1!DL435, ""),"")</f>
        <v/>
      </c>
      <c r="U435" s="45" t="str">
        <f>IF(Sheet1!BE435="Y", IF(Sheet1!BF435&lt;&gt;"", Sheet1!BF435-Sheet1!DK435+Sheet1!DL435, ""),"")</f>
        <v/>
      </c>
      <c r="V435" s="45" t="str">
        <f>IF(Sheet1!BG435&lt;&gt;"", Sheet1!BG435,"")</f>
        <v/>
      </c>
      <c r="W435" s="45" t="str">
        <f>IF(Sheet1!BH435&lt;&gt;"", Sheet1!BH435,"")</f>
        <v/>
      </c>
      <c r="X435" s="45" t="str">
        <f>IF(Sheet1!BI435&lt;&gt;"", Sheet1!BI435,"")</f>
        <v/>
      </c>
      <c r="Y435" s="45" t="str">
        <f>IF(Sheet1!BJ435="N", 0, IF(Sheet1!BK435&lt;&gt;"", Sheet1!BK435,""))</f>
        <v/>
      </c>
      <c r="Z435" s="45" t="str">
        <f>IF(Sheet1!BK435="N", 0, IF(Sheet1!BL435&lt;&gt;"", Sheet1!BL435,""))</f>
        <v/>
      </c>
      <c r="AA435" s="45" t="str">
        <f>IF(Sheet1!BN435&lt;&gt;"", Sheet1!BN435, "")</f>
        <v/>
      </c>
      <c r="AB435" s="45" t="str">
        <f>IF(Sheet1!BO435="Y", "Yes", IF(Sheet1!BO435="N", "No", IF(Sheet1!BO435="NA", "NA","")))</f>
        <v/>
      </c>
      <c r="AC435" s="45" t="str">
        <f>IF(Sheet1!BO435="N", "No", IF(Sheet1!BO435="NA", "No kids", IF(Sheet1!BP435="Y", "Enough", IF(Sheet1!BP435="N", "Not enough", ""))))</f>
        <v/>
      </c>
      <c r="AD435" s="45" t="str">
        <f>IF(Sheet1!BQ435="Y", "Yes", IF(Sheet1!BQ435="N", "No",""))</f>
        <v/>
      </c>
      <c r="AE435" s="45" t="str">
        <f>IF(Sheet1!BR435&lt;&gt;"", Sheet1!BR435, "")</f>
        <v/>
      </c>
      <c r="AF435" s="45" t="str">
        <f>IF(Sheet1!BS435&lt;&gt;"", "Yes", IF(Sheet1!BT435&lt;&gt;"", "No", IF(Sheet1!BU435&lt;&gt;"", "No surviving parent", IF(Sheet1!BV435&lt;&gt;"", "Don't know",""))))</f>
        <v/>
      </c>
      <c r="AG435" s="45" t="str">
        <f>IF(Sheet1!BW435&lt;&gt;"", "Yes", IF(Sheet1!BX435&lt;&gt;"", "No", IF(Sheet1!BY435&lt;&gt;"", "No surviving parent", IF(Sheet1!BZ435&lt;&gt;"", "Don't know",""))))</f>
        <v/>
      </c>
      <c r="AH435" s="45" t="str">
        <f>IF(Sheet1!CA435&lt;&gt;"", "Yes","")</f>
        <v/>
      </c>
      <c r="AI435" s="45" t="str">
        <f>IF(Sheet1!CB435&lt;&gt;"", "Yes","")</f>
        <v/>
      </c>
      <c r="AJ435" s="45" t="str">
        <f>IF(Sheet1!CC435&lt;&gt;"", "Yes","")</f>
        <v/>
      </c>
      <c r="AK435" s="45" t="str">
        <f>IF(Sheet1!CD435&lt;&gt;"", "Yes","")</f>
        <v/>
      </c>
      <c r="AL435" s="45" t="str">
        <f>IF(Sheet1!CE435&lt;&gt;"", "Yes","")</f>
        <v/>
      </c>
      <c r="AM435" s="45" t="str">
        <f>IF(Sheet1!CF435&lt;&gt;"", Sheet1!CF435, "")</f>
        <v/>
      </c>
      <c r="AN435" s="45" t="str">
        <f>IF(Sheet1!CG435="Y", "Yes", IF(Sheet1!CG435="N", "No",""))</f>
        <v/>
      </c>
      <c r="AO435" s="45" t="str">
        <f>IF(Sheet1!CH435&lt;&gt;"", Sheet1!CH435, "")</f>
        <v/>
      </c>
      <c r="AP435" s="45" t="str">
        <f>IF(Sheet1!CI435&lt;&gt;"", "No family support", IF(Sheet1!CJ435&lt;&gt;"", "A little family support", IF(Sheet1!CK435&lt;&gt;"", "A lot of family support","")))</f>
        <v/>
      </c>
      <c r="AQ435" s="45" t="str">
        <f>IF(Sheet1!CL435&lt;&gt;"", Sheet1!CL435, "")</f>
        <v/>
      </c>
      <c r="AR435" s="45" t="str">
        <f>IF(Sheet1!CM435="Y", "Yes", IF(Sheet1!CM435="N", "No",""))</f>
        <v/>
      </c>
      <c r="AS435" s="45" t="str">
        <f>IF(Sheet1!CN435&lt;&gt;"", "Boys and Girls Club was supportive", "")</f>
        <v/>
      </c>
      <c r="AT435" s="45" t="str">
        <f>IF(Sheet1!CO435&lt;&gt;"", "Supported by Reach program", "")</f>
        <v/>
      </c>
      <c r="AU435" s="45" t="str">
        <f>IF(Sheet1!CP435&lt;&gt;"", "Supported by Girls Inc", "")</f>
        <v/>
      </c>
      <c r="AV435" s="45" t="str">
        <f>IF(Sheet1!CQ435&lt;&gt;"", "Supported by sports teams", "")</f>
        <v/>
      </c>
      <c r="AW435" s="45" t="str">
        <f>IF(Sheet1!CR435&lt;&gt;"", "Supported by other groups", "")</f>
        <v/>
      </c>
      <c r="AX435" s="45" t="str">
        <f>IF(Sheet1!CS435&lt;&gt;"", Sheet1!CS435, "")</f>
        <v/>
      </c>
      <c r="AY435" s="45" t="str">
        <f>IF(Sheet1!CT435="Y", "Yes", IF(Sheet1!CT435="N", "No", ""))</f>
        <v/>
      </c>
      <c r="AZ435" s="45" t="str">
        <f>IF(Sheet1!CU435="Y", "Yes", IF(Sheet1!CU435="N", "No", ""))</f>
        <v/>
      </c>
      <c r="BA435" s="45" t="str">
        <f>IF(Sheet1!CV435&lt;&gt;"", "Yes", "")</f>
        <v/>
      </c>
      <c r="BB435" s="45" t="str">
        <f>IF(Sheet1!CW435&lt;&gt;"", "Yes", "")</f>
        <v/>
      </c>
      <c r="BC435" s="45" t="str">
        <f>IF(Sheet1!CX435&lt;&gt;"", "Yes", "")</f>
        <v/>
      </c>
      <c r="BD435" s="45" t="str">
        <f>IF(Sheet1!CY435&lt;&gt;"", "Yes", "")</f>
        <v/>
      </c>
      <c r="BE435" s="45" t="str">
        <f>IF(Sheet1!CZ435="N", "Didn't see one", IF(Sheet1!CZ435="Y", IF(Sheet1!DA435="Y", "It helped", IF(Sheet1!DA435="N", "It didn't help", "")), ""))</f>
        <v/>
      </c>
      <c r="BF435" s="45" t="str">
        <f>IF(Sheet1!DB435&lt;&gt;"", Sheet1!DB435, "")</f>
        <v/>
      </c>
      <c r="BG435" s="45" t="str">
        <f>IF(Sheet1!DC435="Y", "Yes", IF(Sheet1!DC435="N", "No", ""))</f>
        <v/>
      </c>
      <c r="BH435" s="45" t="str">
        <f>IF(Sheet1!DD435="Y", "Yes", IF(Sheet1!DD435="N", "No", ""))</f>
        <v/>
      </c>
      <c r="BI435" s="45" t="str">
        <f>IF(Sheet1!DE435&lt;&gt;"", "Before", IF(Sheet1!DF435&lt;&gt;"", "After", IF(Sheet1!DG435&lt;&gt;"", "Never in a gang","")))</f>
        <v/>
      </c>
      <c r="BJ435" s="45" t="str">
        <f>IF(Sheet1!DG435&lt;&gt;"", "", IF(Sheet1!DH435&lt;&gt;"", Sheet1!DH435, ""))</f>
        <v/>
      </c>
      <c r="BK435" s="45" t="str">
        <f>IF(Sheet1!DI435="Y", "Yes", IF(Sheet1!DI435="N", "No", ""))</f>
        <v/>
      </c>
      <c r="BL435" s="45" t="str">
        <f>IF(Sheet1!DI435="Y", IF(Sheet1!DJ435&lt;&gt;"", Sheet1!DJ435, ""), "")</f>
        <v/>
      </c>
      <c r="BM435" s="45" t="str">
        <f>IF(Sheet1!DL435&lt;&gt;"", Sheet1!DL435, "")</f>
        <v/>
      </c>
      <c r="BN435" s="45" t="str">
        <f>IF(Sheet1!DM435="Y", "Yes", IF(Sheet1!DM435="N", "No", ""))</f>
        <v/>
      </c>
    </row>
    <row r="436" spans="2:66">
      <c r="B436" s="32" t="str">
        <f>IF(Sheet1!B436="M","Male", IF(Sheet1!B436="F","Female",""))</f>
        <v/>
      </c>
      <c r="C436" s="32" t="str">
        <f>IF(Sheet1!C436&lt;&gt;"","&lt;20",IF(Sheet1!D436&lt;&gt;"","21-30",IF(Sheet1!E436&lt;&gt;"","31-40",(IF(Sheet1!F436&lt;&gt;"","41-50",IF(Sheet1!G436&lt;&gt;"","50+",""))))))</f>
        <v/>
      </c>
      <c r="D436" s="32" t="str">
        <f>IF(Sheet1!H436&lt;&gt;"","Latino",IF(Sheet1!I436&lt;&gt;"", "White", IF(Sheet1!J436&lt;&gt;"", "Asian", IF(Sheet1!K436&lt;&gt;"", "African-American",IF(Sheet1!L436&lt;&gt;"", "Other","")))))</f>
        <v/>
      </c>
      <c r="E436" s="32" t="str">
        <f>IF(Sheet1!M436="N","No",IF(Sheet1!M436="Y","Yes",""))</f>
        <v/>
      </c>
      <c r="F436" s="32" t="str">
        <f>IF(Sheet1!N436&lt;&gt;"","Primary",IF(Sheet1!O436&lt;&gt;"","Middle",IF(Sheet1!P436&lt;&gt;"","Some HS",IF(Sheet1!Q436&lt;&gt;"","HS Diploma",IF(Sheet1!R436&lt;&gt;"","Some College",IF(Sheet1!S436&lt;&gt;"","College Diploma",""))))))</f>
        <v/>
      </c>
      <c r="G436" s="32" t="str">
        <f>IF(Sheet1!U436&lt;&gt;"", "&lt;5", IF(Sheet1!V436&lt;&gt;"", "5-19", IF(Sheet1!W436&lt;&gt;"", "20-40", IF(Sheet1!X436&lt;&gt;"", "&gt;40",""))))</f>
        <v/>
      </c>
      <c r="H436" s="32" t="str">
        <f>IF(Sheet1!Y436&lt;&gt;"", "Parents", IF(Sheet1!Z436&lt;&gt;"", "Illegal Activity", IF(Sheet1!AA436&lt;&gt;"", "Gov't Support", IF(Sheet1!AB436&lt;&gt;"", "Other",""))))</f>
        <v/>
      </c>
      <c r="I436" s="32" t="str">
        <f>IF(Sheet1!AC436="Y", "Yes", IF(Sheet1!AC436="N", "No", ""))</f>
        <v/>
      </c>
      <c r="J436" s="32" t="str">
        <f>IF(Sheet1!AD436="N", "0", IF(Sheet1!AE436&lt;&gt;"", "1", IF(Sheet1!AF436&lt;&gt;"", "2-3", IF(Sheet1!AG436&lt;&gt;"", "4-6", IF(Sheet1!AH436&lt;&gt;"", "7+","")))))</f>
        <v/>
      </c>
      <c r="K436" s="32" t="str">
        <f>IF(Sheet1!AI436&lt;&gt;"", "English", IF(Sheet1!AJ436&lt;&gt;"", "Spanish", IF(Sheet1!AK436&lt;&gt;"", "Other","")))</f>
        <v/>
      </c>
      <c r="L436" s="32" t="str">
        <f>IF(Sheet1!AL436&lt;&gt;"","&lt;$20,000",IF(Sheet1!AM436&lt;&gt;"","$20-49K",IF(Sheet1!AN436&lt;&gt;"","$50-100K",IF(Sheet1!AO436&lt;&gt;"","&gt;$100K",""))))</f>
        <v/>
      </c>
      <c r="M436" s="32" t="str">
        <f>IF(Sheet1!AP436="Y", "Yes", IF(Sheet1!AP436="N", "No",""))</f>
        <v/>
      </c>
      <c r="N436" s="51" t="str">
        <f>IF(Sheet1!AQ436="Y", "Yes", IF(Sheet1!AQ436="N", "No",""))</f>
        <v/>
      </c>
      <c r="O436" s="45" t="str">
        <f>IF(Sheet1!AR436="N", 0, IF(Sheet1!AS436&lt;&gt;"", Sheet1!AS436, ""))</f>
        <v/>
      </c>
      <c r="P436" s="45" t="str">
        <f>IF(Sheet1!AT436&lt;&gt;"", "Never", IF(Sheet1!AU436&lt;&gt;"", "Sometimes", IF(Sheet1!AV436&lt;&gt;"", "Often", IF(Sheet1!AW436&lt;&gt;"", "Always",""))))</f>
        <v/>
      </c>
      <c r="Q436" s="45" t="str">
        <f>IF(Sheet1!AX436="Y", "Yes", IF(Sheet1!AX436="N", "No",""))</f>
        <v/>
      </c>
      <c r="R436" s="45" t="str">
        <f>IF(Sheet1!AY436="Y", IF(Sheet1!AZ436&lt;&gt;"", Sheet1!AZ436-Sheet1!DK436+Sheet1!DL436, ""),"")</f>
        <v/>
      </c>
      <c r="S436" s="45" t="str">
        <f>IF(Sheet1!BA436="Y", IF(Sheet1!BB436&lt;&gt;"", Sheet1!BB436-Sheet1!DK436+Sheet1!DL436, ""),"")</f>
        <v/>
      </c>
      <c r="T436" s="45" t="str">
        <f>IF(Sheet1!BC436="Y", IF(Sheet1!BD436&lt;&gt;"", Sheet1!BD436-Sheet1!DK436+Sheet1!DL436, ""),"")</f>
        <v/>
      </c>
      <c r="U436" s="45" t="str">
        <f>IF(Sheet1!BE436="Y", IF(Sheet1!BF436&lt;&gt;"", Sheet1!BF436-Sheet1!DK436+Sheet1!DL436, ""),"")</f>
        <v/>
      </c>
      <c r="V436" s="45" t="str">
        <f>IF(Sheet1!BG436&lt;&gt;"", Sheet1!BG436,"")</f>
        <v/>
      </c>
      <c r="W436" s="45" t="str">
        <f>IF(Sheet1!BH436&lt;&gt;"", Sheet1!BH436,"")</f>
        <v/>
      </c>
      <c r="X436" s="45" t="str">
        <f>IF(Sheet1!BI436&lt;&gt;"", Sheet1!BI436,"")</f>
        <v/>
      </c>
      <c r="Y436" s="45" t="str">
        <f>IF(Sheet1!BJ436="N", 0, IF(Sheet1!BK436&lt;&gt;"", Sheet1!BK436,""))</f>
        <v/>
      </c>
      <c r="Z436" s="45" t="str">
        <f>IF(Sheet1!BK436="N", 0, IF(Sheet1!BL436&lt;&gt;"", Sheet1!BL436,""))</f>
        <v/>
      </c>
      <c r="AA436" s="45" t="str">
        <f>IF(Sheet1!BN436&lt;&gt;"", Sheet1!BN436, "")</f>
        <v/>
      </c>
      <c r="AB436" s="45" t="str">
        <f>IF(Sheet1!BO436="Y", "Yes", IF(Sheet1!BO436="N", "No", IF(Sheet1!BO436="NA", "NA","")))</f>
        <v/>
      </c>
      <c r="AC436" s="45" t="str">
        <f>IF(Sheet1!BO436="N", "No", IF(Sheet1!BO436="NA", "No kids", IF(Sheet1!BP436="Y", "Enough", IF(Sheet1!BP436="N", "Not enough", ""))))</f>
        <v/>
      </c>
      <c r="AD436" s="45" t="str">
        <f>IF(Sheet1!BQ436="Y", "Yes", IF(Sheet1!BQ436="N", "No",""))</f>
        <v/>
      </c>
      <c r="AE436" s="45" t="str">
        <f>IF(Sheet1!BR436&lt;&gt;"", Sheet1!BR436, "")</f>
        <v/>
      </c>
      <c r="AF436" s="45" t="str">
        <f>IF(Sheet1!BS436&lt;&gt;"", "Yes", IF(Sheet1!BT436&lt;&gt;"", "No", IF(Sheet1!BU436&lt;&gt;"", "No surviving parent", IF(Sheet1!BV436&lt;&gt;"", "Don't know",""))))</f>
        <v/>
      </c>
      <c r="AG436" s="45" t="str">
        <f>IF(Sheet1!BW436&lt;&gt;"", "Yes", IF(Sheet1!BX436&lt;&gt;"", "No", IF(Sheet1!BY436&lt;&gt;"", "No surviving parent", IF(Sheet1!BZ436&lt;&gt;"", "Don't know",""))))</f>
        <v/>
      </c>
      <c r="AH436" s="45" t="str">
        <f>IF(Sheet1!CA436&lt;&gt;"", "Yes","")</f>
        <v/>
      </c>
      <c r="AI436" s="45" t="str">
        <f>IF(Sheet1!CB436&lt;&gt;"", "Yes","")</f>
        <v/>
      </c>
      <c r="AJ436" s="45" t="str">
        <f>IF(Sheet1!CC436&lt;&gt;"", "Yes","")</f>
        <v/>
      </c>
      <c r="AK436" s="45" t="str">
        <f>IF(Sheet1!CD436&lt;&gt;"", "Yes","")</f>
        <v/>
      </c>
      <c r="AL436" s="45" t="str">
        <f>IF(Sheet1!CE436&lt;&gt;"", "Yes","")</f>
        <v/>
      </c>
      <c r="AM436" s="45" t="str">
        <f>IF(Sheet1!CF436&lt;&gt;"", Sheet1!CF436, "")</f>
        <v/>
      </c>
      <c r="AN436" s="45" t="str">
        <f>IF(Sheet1!CG436="Y", "Yes", IF(Sheet1!CG436="N", "No",""))</f>
        <v/>
      </c>
      <c r="AO436" s="45" t="str">
        <f>IF(Sheet1!CH436&lt;&gt;"", Sheet1!CH436, "")</f>
        <v/>
      </c>
      <c r="AP436" s="45" t="str">
        <f>IF(Sheet1!CI436&lt;&gt;"", "No family support", IF(Sheet1!CJ436&lt;&gt;"", "A little family support", IF(Sheet1!CK436&lt;&gt;"", "A lot of family support","")))</f>
        <v/>
      </c>
      <c r="AQ436" s="45" t="str">
        <f>IF(Sheet1!CL436&lt;&gt;"", Sheet1!CL436, "")</f>
        <v/>
      </c>
      <c r="AR436" s="45" t="str">
        <f>IF(Sheet1!CM436="Y", "Yes", IF(Sheet1!CM436="N", "No",""))</f>
        <v/>
      </c>
      <c r="AS436" s="45" t="str">
        <f>IF(Sheet1!CN436&lt;&gt;"", "Boys and Girls Club was supportive", "")</f>
        <v/>
      </c>
      <c r="AT436" s="45" t="str">
        <f>IF(Sheet1!CO436&lt;&gt;"", "Supported by Reach program", "")</f>
        <v/>
      </c>
      <c r="AU436" s="45" t="str">
        <f>IF(Sheet1!CP436&lt;&gt;"", "Supported by Girls Inc", "")</f>
        <v/>
      </c>
      <c r="AV436" s="45" t="str">
        <f>IF(Sheet1!CQ436&lt;&gt;"", "Supported by sports teams", "")</f>
        <v/>
      </c>
      <c r="AW436" s="45" t="str">
        <f>IF(Sheet1!CR436&lt;&gt;"", "Supported by other groups", "")</f>
        <v/>
      </c>
      <c r="AX436" s="45" t="str">
        <f>IF(Sheet1!CS436&lt;&gt;"", Sheet1!CS436, "")</f>
        <v/>
      </c>
      <c r="AY436" s="45" t="str">
        <f>IF(Sheet1!CT436="Y", "Yes", IF(Sheet1!CT436="N", "No", ""))</f>
        <v/>
      </c>
      <c r="AZ436" s="45" t="str">
        <f>IF(Sheet1!CU436="Y", "Yes", IF(Sheet1!CU436="N", "No", ""))</f>
        <v/>
      </c>
      <c r="BA436" s="45" t="str">
        <f>IF(Sheet1!CV436&lt;&gt;"", "Yes", "")</f>
        <v/>
      </c>
      <c r="BB436" s="45" t="str">
        <f>IF(Sheet1!CW436&lt;&gt;"", "Yes", "")</f>
        <v/>
      </c>
      <c r="BC436" s="45" t="str">
        <f>IF(Sheet1!CX436&lt;&gt;"", "Yes", "")</f>
        <v/>
      </c>
      <c r="BD436" s="45" t="str">
        <f>IF(Sheet1!CY436&lt;&gt;"", "Yes", "")</f>
        <v/>
      </c>
      <c r="BE436" s="45" t="str">
        <f>IF(Sheet1!CZ436="N", "Didn't see one", IF(Sheet1!CZ436="Y", IF(Sheet1!DA436="Y", "It helped", IF(Sheet1!DA436="N", "It didn't help", "")), ""))</f>
        <v/>
      </c>
      <c r="BF436" s="45" t="str">
        <f>IF(Sheet1!DB436&lt;&gt;"", Sheet1!DB436, "")</f>
        <v/>
      </c>
      <c r="BG436" s="45" t="str">
        <f>IF(Sheet1!DC436="Y", "Yes", IF(Sheet1!DC436="N", "No", ""))</f>
        <v/>
      </c>
      <c r="BH436" s="45" t="str">
        <f>IF(Sheet1!DD436="Y", "Yes", IF(Sheet1!DD436="N", "No", ""))</f>
        <v/>
      </c>
      <c r="BI436" s="45" t="str">
        <f>IF(Sheet1!DE436&lt;&gt;"", "Before", IF(Sheet1!DF436&lt;&gt;"", "After", IF(Sheet1!DG436&lt;&gt;"", "Never in a gang","")))</f>
        <v/>
      </c>
      <c r="BJ436" s="45" t="str">
        <f>IF(Sheet1!DG436&lt;&gt;"", "", IF(Sheet1!DH436&lt;&gt;"", Sheet1!DH436, ""))</f>
        <v/>
      </c>
      <c r="BK436" s="45" t="str">
        <f>IF(Sheet1!DI436="Y", "Yes", IF(Sheet1!DI436="N", "No", ""))</f>
        <v/>
      </c>
      <c r="BL436" s="45" t="str">
        <f>IF(Sheet1!DI436="Y", IF(Sheet1!DJ436&lt;&gt;"", Sheet1!DJ436, ""), "")</f>
        <v/>
      </c>
      <c r="BM436" s="45" t="str">
        <f>IF(Sheet1!DL436&lt;&gt;"", Sheet1!DL436, "")</f>
        <v/>
      </c>
      <c r="BN436" s="45" t="str">
        <f>IF(Sheet1!DM436="Y", "Yes", IF(Sheet1!DM436="N", "No", ""))</f>
        <v/>
      </c>
    </row>
    <row r="437" spans="2:66">
      <c r="B437" s="32" t="str">
        <f>IF(Sheet1!B437="M","Male", IF(Sheet1!B437="F","Female",""))</f>
        <v/>
      </c>
      <c r="C437" s="32" t="str">
        <f>IF(Sheet1!C437&lt;&gt;"","&lt;20",IF(Sheet1!D437&lt;&gt;"","21-30",IF(Sheet1!E437&lt;&gt;"","31-40",(IF(Sheet1!F437&lt;&gt;"","41-50",IF(Sheet1!G437&lt;&gt;"","50+",""))))))</f>
        <v/>
      </c>
      <c r="D437" s="32" t="str">
        <f>IF(Sheet1!H437&lt;&gt;"","Latino",IF(Sheet1!I437&lt;&gt;"", "White", IF(Sheet1!J437&lt;&gt;"", "Asian", IF(Sheet1!K437&lt;&gt;"", "African-American",IF(Sheet1!L437&lt;&gt;"", "Other","")))))</f>
        <v/>
      </c>
      <c r="E437" s="32" t="str">
        <f>IF(Sheet1!M437="N","No",IF(Sheet1!M437="Y","Yes",""))</f>
        <v/>
      </c>
      <c r="F437" s="32" t="str">
        <f>IF(Sheet1!N437&lt;&gt;"","Primary",IF(Sheet1!O437&lt;&gt;"","Middle",IF(Sheet1!P437&lt;&gt;"","Some HS",IF(Sheet1!Q437&lt;&gt;"","HS Diploma",IF(Sheet1!R437&lt;&gt;"","Some College",IF(Sheet1!S437&lt;&gt;"","College Diploma",""))))))</f>
        <v/>
      </c>
      <c r="G437" s="32" t="str">
        <f>IF(Sheet1!U437&lt;&gt;"", "&lt;5", IF(Sheet1!V437&lt;&gt;"", "5-19", IF(Sheet1!W437&lt;&gt;"", "20-40", IF(Sheet1!X437&lt;&gt;"", "&gt;40",""))))</f>
        <v/>
      </c>
      <c r="H437" s="32" t="str">
        <f>IF(Sheet1!Y437&lt;&gt;"", "Parents", IF(Sheet1!Z437&lt;&gt;"", "Illegal Activity", IF(Sheet1!AA437&lt;&gt;"", "Gov't Support", IF(Sheet1!AB437&lt;&gt;"", "Other",""))))</f>
        <v/>
      </c>
      <c r="I437" s="32" t="str">
        <f>IF(Sheet1!AC437="Y", "Yes", IF(Sheet1!AC437="N", "No", ""))</f>
        <v/>
      </c>
      <c r="J437" s="32" t="str">
        <f>IF(Sheet1!AD437="N", "0", IF(Sheet1!AE437&lt;&gt;"", "1", IF(Sheet1!AF437&lt;&gt;"", "2-3", IF(Sheet1!AG437&lt;&gt;"", "4-6", IF(Sheet1!AH437&lt;&gt;"", "7+","")))))</f>
        <v/>
      </c>
      <c r="K437" s="32" t="str">
        <f>IF(Sheet1!AI437&lt;&gt;"", "English", IF(Sheet1!AJ437&lt;&gt;"", "Spanish", IF(Sheet1!AK437&lt;&gt;"", "Other","")))</f>
        <v/>
      </c>
      <c r="L437" s="32" t="str">
        <f>IF(Sheet1!AL437&lt;&gt;"","&lt;$20,000",IF(Sheet1!AM437&lt;&gt;"","$20-49K",IF(Sheet1!AN437&lt;&gt;"","$50-100K",IF(Sheet1!AO437&lt;&gt;"","&gt;$100K",""))))</f>
        <v/>
      </c>
      <c r="M437" s="32" t="str">
        <f>IF(Sheet1!AP437="Y", "Yes", IF(Sheet1!AP437="N", "No",""))</f>
        <v/>
      </c>
      <c r="N437" s="51" t="str">
        <f>IF(Sheet1!AQ437="Y", "Yes", IF(Sheet1!AQ437="N", "No",""))</f>
        <v/>
      </c>
      <c r="O437" s="45" t="str">
        <f>IF(Sheet1!AR437="N", 0, IF(Sheet1!AS437&lt;&gt;"", Sheet1!AS437, ""))</f>
        <v/>
      </c>
      <c r="P437" s="45" t="str">
        <f>IF(Sheet1!AT437&lt;&gt;"", "Never", IF(Sheet1!AU437&lt;&gt;"", "Sometimes", IF(Sheet1!AV437&lt;&gt;"", "Often", IF(Sheet1!AW437&lt;&gt;"", "Always",""))))</f>
        <v/>
      </c>
      <c r="Q437" s="45" t="str">
        <f>IF(Sheet1!AX437="Y", "Yes", IF(Sheet1!AX437="N", "No",""))</f>
        <v/>
      </c>
      <c r="R437" s="45" t="str">
        <f>IF(Sheet1!AY437="Y", IF(Sheet1!AZ437&lt;&gt;"", Sheet1!AZ437-Sheet1!DK437+Sheet1!DL437, ""),"")</f>
        <v/>
      </c>
      <c r="S437" s="45" t="str">
        <f>IF(Sheet1!BA437="Y", IF(Sheet1!BB437&lt;&gt;"", Sheet1!BB437-Sheet1!DK437+Sheet1!DL437, ""),"")</f>
        <v/>
      </c>
      <c r="T437" s="45" t="str">
        <f>IF(Sheet1!BC437="Y", IF(Sheet1!BD437&lt;&gt;"", Sheet1!BD437-Sheet1!DK437+Sheet1!DL437, ""),"")</f>
        <v/>
      </c>
      <c r="U437" s="45" t="str">
        <f>IF(Sheet1!BE437="Y", IF(Sheet1!BF437&lt;&gt;"", Sheet1!BF437-Sheet1!DK437+Sheet1!DL437, ""),"")</f>
        <v/>
      </c>
      <c r="V437" s="45" t="str">
        <f>IF(Sheet1!BG437&lt;&gt;"", Sheet1!BG437,"")</f>
        <v/>
      </c>
      <c r="W437" s="45" t="str">
        <f>IF(Sheet1!BH437&lt;&gt;"", Sheet1!BH437,"")</f>
        <v/>
      </c>
      <c r="X437" s="45" t="str">
        <f>IF(Sheet1!BI437&lt;&gt;"", Sheet1!BI437,"")</f>
        <v/>
      </c>
      <c r="Y437" s="45" t="str">
        <f>IF(Sheet1!BJ437="N", 0, IF(Sheet1!BK437&lt;&gt;"", Sheet1!BK437,""))</f>
        <v/>
      </c>
      <c r="Z437" s="45" t="str">
        <f>IF(Sheet1!BK437="N", 0, IF(Sheet1!BL437&lt;&gt;"", Sheet1!BL437,""))</f>
        <v/>
      </c>
      <c r="AA437" s="45" t="str">
        <f>IF(Sheet1!BN437&lt;&gt;"", Sheet1!BN437, "")</f>
        <v/>
      </c>
      <c r="AB437" s="45" t="str">
        <f>IF(Sheet1!BO437="Y", "Yes", IF(Sheet1!BO437="N", "No", IF(Sheet1!BO437="NA", "NA","")))</f>
        <v/>
      </c>
      <c r="AC437" s="45" t="str">
        <f>IF(Sheet1!BO437="N", "No", IF(Sheet1!BO437="NA", "No kids", IF(Sheet1!BP437="Y", "Enough", IF(Sheet1!BP437="N", "Not enough", ""))))</f>
        <v/>
      </c>
      <c r="AD437" s="45" t="str">
        <f>IF(Sheet1!BQ437="Y", "Yes", IF(Sheet1!BQ437="N", "No",""))</f>
        <v/>
      </c>
      <c r="AE437" s="45" t="str">
        <f>IF(Sheet1!BR437&lt;&gt;"", Sheet1!BR437, "")</f>
        <v/>
      </c>
      <c r="AF437" s="45" t="str">
        <f>IF(Sheet1!BS437&lt;&gt;"", "Yes", IF(Sheet1!BT437&lt;&gt;"", "No", IF(Sheet1!BU437&lt;&gt;"", "No surviving parent", IF(Sheet1!BV437&lt;&gt;"", "Don't know",""))))</f>
        <v/>
      </c>
      <c r="AG437" s="45" t="str">
        <f>IF(Sheet1!BW437&lt;&gt;"", "Yes", IF(Sheet1!BX437&lt;&gt;"", "No", IF(Sheet1!BY437&lt;&gt;"", "No surviving parent", IF(Sheet1!BZ437&lt;&gt;"", "Don't know",""))))</f>
        <v/>
      </c>
      <c r="AH437" s="45" t="str">
        <f>IF(Sheet1!CA437&lt;&gt;"", "Yes","")</f>
        <v/>
      </c>
      <c r="AI437" s="45" t="str">
        <f>IF(Sheet1!CB437&lt;&gt;"", "Yes","")</f>
        <v/>
      </c>
      <c r="AJ437" s="45" t="str">
        <f>IF(Sheet1!CC437&lt;&gt;"", "Yes","")</f>
        <v/>
      </c>
      <c r="AK437" s="45" t="str">
        <f>IF(Sheet1!CD437&lt;&gt;"", "Yes","")</f>
        <v/>
      </c>
      <c r="AL437" s="45" t="str">
        <f>IF(Sheet1!CE437&lt;&gt;"", "Yes","")</f>
        <v/>
      </c>
      <c r="AM437" s="45" t="str">
        <f>IF(Sheet1!CF437&lt;&gt;"", Sheet1!CF437, "")</f>
        <v/>
      </c>
      <c r="AN437" s="45" t="str">
        <f>IF(Sheet1!CG437="Y", "Yes", IF(Sheet1!CG437="N", "No",""))</f>
        <v/>
      </c>
      <c r="AO437" s="45" t="str">
        <f>IF(Sheet1!CH437&lt;&gt;"", Sheet1!CH437, "")</f>
        <v/>
      </c>
      <c r="AP437" s="45" t="str">
        <f>IF(Sheet1!CI437&lt;&gt;"", "No family support", IF(Sheet1!CJ437&lt;&gt;"", "A little family support", IF(Sheet1!CK437&lt;&gt;"", "A lot of family support","")))</f>
        <v/>
      </c>
      <c r="AQ437" s="45" t="str">
        <f>IF(Sheet1!CL437&lt;&gt;"", Sheet1!CL437, "")</f>
        <v/>
      </c>
      <c r="AR437" s="45" t="str">
        <f>IF(Sheet1!CM437="Y", "Yes", IF(Sheet1!CM437="N", "No",""))</f>
        <v/>
      </c>
      <c r="AS437" s="45" t="str">
        <f>IF(Sheet1!CN437&lt;&gt;"", "Boys and Girls Club was supportive", "")</f>
        <v/>
      </c>
      <c r="AT437" s="45" t="str">
        <f>IF(Sheet1!CO437&lt;&gt;"", "Supported by Reach program", "")</f>
        <v/>
      </c>
      <c r="AU437" s="45" t="str">
        <f>IF(Sheet1!CP437&lt;&gt;"", "Supported by Girls Inc", "")</f>
        <v/>
      </c>
      <c r="AV437" s="45" t="str">
        <f>IF(Sheet1!CQ437&lt;&gt;"", "Supported by sports teams", "")</f>
        <v/>
      </c>
      <c r="AW437" s="45" t="str">
        <f>IF(Sheet1!CR437&lt;&gt;"", "Supported by other groups", "")</f>
        <v/>
      </c>
      <c r="AX437" s="45" t="str">
        <f>IF(Sheet1!CS437&lt;&gt;"", Sheet1!CS437, "")</f>
        <v/>
      </c>
      <c r="AY437" s="45" t="str">
        <f>IF(Sheet1!CT437="Y", "Yes", IF(Sheet1!CT437="N", "No", ""))</f>
        <v/>
      </c>
      <c r="AZ437" s="45" t="str">
        <f>IF(Sheet1!CU437="Y", "Yes", IF(Sheet1!CU437="N", "No", ""))</f>
        <v/>
      </c>
      <c r="BA437" s="45" t="str">
        <f>IF(Sheet1!CV437&lt;&gt;"", "Yes", "")</f>
        <v/>
      </c>
      <c r="BB437" s="45" t="str">
        <f>IF(Sheet1!CW437&lt;&gt;"", "Yes", "")</f>
        <v/>
      </c>
      <c r="BC437" s="45" t="str">
        <f>IF(Sheet1!CX437&lt;&gt;"", "Yes", "")</f>
        <v/>
      </c>
      <c r="BD437" s="45" t="str">
        <f>IF(Sheet1!CY437&lt;&gt;"", "Yes", "")</f>
        <v/>
      </c>
      <c r="BE437" s="45" t="str">
        <f>IF(Sheet1!CZ437="N", "Didn't see one", IF(Sheet1!CZ437="Y", IF(Sheet1!DA437="Y", "It helped", IF(Sheet1!DA437="N", "It didn't help", "")), ""))</f>
        <v/>
      </c>
      <c r="BF437" s="45" t="str">
        <f>IF(Sheet1!DB437&lt;&gt;"", Sheet1!DB437, "")</f>
        <v/>
      </c>
      <c r="BG437" s="45" t="str">
        <f>IF(Sheet1!DC437="Y", "Yes", IF(Sheet1!DC437="N", "No", ""))</f>
        <v/>
      </c>
      <c r="BH437" s="45" t="str">
        <f>IF(Sheet1!DD437="Y", "Yes", IF(Sheet1!DD437="N", "No", ""))</f>
        <v/>
      </c>
      <c r="BI437" s="45" t="str">
        <f>IF(Sheet1!DE437&lt;&gt;"", "Before", IF(Sheet1!DF437&lt;&gt;"", "After", IF(Sheet1!DG437&lt;&gt;"", "Never in a gang","")))</f>
        <v/>
      </c>
      <c r="BJ437" s="45" t="str">
        <f>IF(Sheet1!DG437&lt;&gt;"", "", IF(Sheet1!DH437&lt;&gt;"", Sheet1!DH437, ""))</f>
        <v/>
      </c>
      <c r="BK437" s="45" t="str">
        <f>IF(Sheet1!DI437="Y", "Yes", IF(Sheet1!DI437="N", "No", ""))</f>
        <v/>
      </c>
      <c r="BL437" s="45" t="str">
        <f>IF(Sheet1!DI437="Y", IF(Sheet1!DJ437&lt;&gt;"", Sheet1!DJ437, ""), "")</f>
        <v/>
      </c>
      <c r="BM437" s="45" t="str">
        <f>IF(Sheet1!DL437&lt;&gt;"", Sheet1!DL437, "")</f>
        <v/>
      </c>
      <c r="BN437" s="45" t="str">
        <f>IF(Sheet1!DM437="Y", "Yes", IF(Sheet1!DM437="N", "No", ""))</f>
        <v/>
      </c>
    </row>
    <row r="438" spans="2:66">
      <c r="B438" s="32" t="str">
        <f>IF(Sheet1!B438="M","Male", IF(Sheet1!B438="F","Female",""))</f>
        <v/>
      </c>
      <c r="C438" s="32" t="str">
        <f>IF(Sheet1!C438&lt;&gt;"","&lt;20",IF(Sheet1!D438&lt;&gt;"","21-30",IF(Sheet1!E438&lt;&gt;"","31-40",(IF(Sheet1!F438&lt;&gt;"","41-50",IF(Sheet1!G438&lt;&gt;"","50+",""))))))</f>
        <v/>
      </c>
      <c r="D438" s="32" t="str">
        <f>IF(Sheet1!H438&lt;&gt;"","Latino",IF(Sheet1!I438&lt;&gt;"", "White", IF(Sheet1!J438&lt;&gt;"", "Asian", IF(Sheet1!K438&lt;&gt;"", "African-American",IF(Sheet1!L438&lt;&gt;"", "Other","")))))</f>
        <v/>
      </c>
      <c r="E438" s="32" t="str">
        <f>IF(Sheet1!M438="N","No",IF(Sheet1!M438="Y","Yes",""))</f>
        <v/>
      </c>
      <c r="F438" s="32" t="str">
        <f>IF(Sheet1!N438&lt;&gt;"","Primary",IF(Sheet1!O438&lt;&gt;"","Middle",IF(Sheet1!P438&lt;&gt;"","Some HS",IF(Sheet1!Q438&lt;&gt;"","HS Diploma",IF(Sheet1!R438&lt;&gt;"","Some College",IF(Sheet1!S438&lt;&gt;"","College Diploma",""))))))</f>
        <v/>
      </c>
      <c r="G438" s="32" t="str">
        <f>IF(Sheet1!U438&lt;&gt;"", "&lt;5", IF(Sheet1!V438&lt;&gt;"", "5-19", IF(Sheet1!W438&lt;&gt;"", "20-40", IF(Sheet1!X438&lt;&gt;"", "&gt;40",""))))</f>
        <v/>
      </c>
      <c r="H438" s="32" t="str">
        <f>IF(Sheet1!Y438&lt;&gt;"", "Parents", IF(Sheet1!Z438&lt;&gt;"", "Illegal Activity", IF(Sheet1!AA438&lt;&gt;"", "Gov't Support", IF(Sheet1!AB438&lt;&gt;"", "Other",""))))</f>
        <v/>
      </c>
      <c r="I438" s="32" t="str">
        <f>IF(Sheet1!AC438="Y", "Yes", IF(Sheet1!AC438="N", "No", ""))</f>
        <v/>
      </c>
      <c r="J438" s="32" t="str">
        <f>IF(Sheet1!AD438="N", "0", IF(Sheet1!AE438&lt;&gt;"", "1", IF(Sheet1!AF438&lt;&gt;"", "2-3", IF(Sheet1!AG438&lt;&gt;"", "4-6", IF(Sheet1!AH438&lt;&gt;"", "7+","")))))</f>
        <v/>
      </c>
      <c r="K438" s="32" t="str">
        <f>IF(Sheet1!AI438&lt;&gt;"", "English", IF(Sheet1!AJ438&lt;&gt;"", "Spanish", IF(Sheet1!AK438&lt;&gt;"", "Other","")))</f>
        <v/>
      </c>
      <c r="L438" s="32" t="str">
        <f>IF(Sheet1!AL438&lt;&gt;"","&lt;$20,000",IF(Sheet1!AM438&lt;&gt;"","$20-49K",IF(Sheet1!AN438&lt;&gt;"","$50-100K",IF(Sheet1!AO438&lt;&gt;"","&gt;$100K",""))))</f>
        <v/>
      </c>
      <c r="M438" s="32" t="str">
        <f>IF(Sheet1!AP438="Y", "Yes", IF(Sheet1!AP438="N", "No",""))</f>
        <v/>
      </c>
      <c r="N438" s="51" t="str">
        <f>IF(Sheet1!AQ438="Y", "Yes", IF(Sheet1!AQ438="N", "No",""))</f>
        <v/>
      </c>
      <c r="O438" s="45" t="str">
        <f>IF(Sheet1!AR438="N", 0, IF(Sheet1!AS438&lt;&gt;"", Sheet1!AS438, ""))</f>
        <v/>
      </c>
      <c r="P438" s="45" t="str">
        <f>IF(Sheet1!AT438&lt;&gt;"", "Never", IF(Sheet1!AU438&lt;&gt;"", "Sometimes", IF(Sheet1!AV438&lt;&gt;"", "Often", IF(Sheet1!AW438&lt;&gt;"", "Always",""))))</f>
        <v/>
      </c>
      <c r="Q438" s="45" t="str">
        <f>IF(Sheet1!AX438="Y", "Yes", IF(Sheet1!AX438="N", "No",""))</f>
        <v/>
      </c>
      <c r="R438" s="45" t="str">
        <f>IF(Sheet1!AY438="Y", IF(Sheet1!AZ438&lt;&gt;"", Sheet1!AZ438-Sheet1!DK438+Sheet1!DL438, ""),"")</f>
        <v/>
      </c>
      <c r="S438" s="45" t="str">
        <f>IF(Sheet1!BA438="Y", IF(Sheet1!BB438&lt;&gt;"", Sheet1!BB438-Sheet1!DK438+Sheet1!DL438, ""),"")</f>
        <v/>
      </c>
      <c r="T438" s="45" t="str">
        <f>IF(Sheet1!BC438="Y", IF(Sheet1!BD438&lt;&gt;"", Sheet1!BD438-Sheet1!DK438+Sheet1!DL438, ""),"")</f>
        <v/>
      </c>
      <c r="U438" s="45" t="str">
        <f>IF(Sheet1!BE438="Y", IF(Sheet1!BF438&lt;&gt;"", Sheet1!BF438-Sheet1!DK438+Sheet1!DL438, ""),"")</f>
        <v/>
      </c>
      <c r="V438" s="45" t="str">
        <f>IF(Sheet1!BG438&lt;&gt;"", Sheet1!BG438,"")</f>
        <v/>
      </c>
      <c r="W438" s="45" t="str">
        <f>IF(Sheet1!BH438&lt;&gt;"", Sheet1!BH438,"")</f>
        <v/>
      </c>
      <c r="X438" s="45" t="str">
        <f>IF(Sheet1!BI438&lt;&gt;"", Sheet1!BI438,"")</f>
        <v/>
      </c>
      <c r="Y438" s="45" t="str">
        <f>IF(Sheet1!BJ438="N", 0, IF(Sheet1!BK438&lt;&gt;"", Sheet1!BK438,""))</f>
        <v/>
      </c>
      <c r="Z438" s="45" t="str">
        <f>IF(Sheet1!BK438="N", 0, IF(Sheet1!BL438&lt;&gt;"", Sheet1!BL438,""))</f>
        <v/>
      </c>
      <c r="AA438" s="45" t="str">
        <f>IF(Sheet1!BN438&lt;&gt;"", Sheet1!BN438, "")</f>
        <v/>
      </c>
      <c r="AB438" s="45" t="str">
        <f>IF(Sheet1!BO438="Y", "Yes", IF(Sheet1!BO438="N", "No", IF(Sheet1!BO438="NA", "NA","")))</f>
        <v/>
      </c>
      <c r="AC438" s="45" t="str">
        <f>IF(Sheet1!BO438="N", "No", IF(Sheet1!BO438="NA", "No kids", IF(Sheet1!BP438="Y", "Enough", IF(Sheet1!BP438="N", "Not enough", ""))))</f>
        <v/>
      </c>
      <c r="AD438" s="45" t="str">
        <f>IF(Sheet1!BQ438="Y", "Yes", IF(Sheet1!BQ438="N", "No",""))</f>
        <v/>
      </c>
      <c r="AE438" s="45" t="str">
        <f>IF(Sheet1!BR438&lt;&gt;"", Sheet1!BR438, "")</f>
        <v/>
      </c>
      <c r="AF438" s="45" t="str">
        <f>IF(Sheet1!BS438&lt;&gt;"", "Yes", IF(Sheet1!BT438&lt;&gt;"", "No", IF(Sheet1!BU438&lt;&gt;"", "No surviving parent", IF(Sheet1!BV438&lt;&gt;"", "Don't know",""))))</f>
        <v/>
      </c>
      <c r="AG438" s="45" t="str">
        <f>IF(Sheet1!BW438&lt;&gt;"", "Yes", IF(Sheet1!BX438&lt;&gt;"", "No", IF(Sheet1!BY438&lt;&gt;"", "No surviving parent", IF(Sheet1!BZ438&lt;&gt;"", "Don't know",""))))</f>
        <v/>
      </c>
      <c r="AH438" s="45" t="str">
        <f>IF(Sheet1!CA438&lt;&gt;"", "Yes","")</f>
        <v/>
      </c>
      <c r="AI438" s="45" t="str">
        <f>IF(Sheet1!CB438&lt;&gt;"", "Yes","")</f>
        <v/>
      </c>
      <c r="AJ438" s="45" t="str">
        <f>IF(Sheet1!CC438&lt;&gt;"", "Yes","")</f>
        <v/>
      </c>
      <c r="AK438" s="45" t="str">
        <f>IF(Sheet1!CD438&lt;&gt;"", "Yes","")</f>
        <v/>
      </c>
      <c r="AL438" s="45" t="str">
        <f>IF(Sheet1!CE438&lt;&gt;"", "Yes","")</f>
        <v/>
      </c>
      <c r="AM438" s="45" t="str">
        <f>IF(Sheet1!CF438&lt;&gt;"", Sheet1!CF438, "")</f>
        <v/>
      </c>
      <c r="AN438" s="45" t="str">
        <f>IF(Sheet1!CG438="Y", "Yes", IF(Sheet1!CG438="N", "No",""))</f>
        <v/>
      </c>
      <c r="AO438" s="45" t="str">
        <f>IF(Sheet1!CH438&lt;&gt;"", Sheet1!CH438, "")</f>
        <v/>
      </c>
      <c r="AP438" s="45" t="str">
        <f>IF(Sheet1!CI438&lt;&gt;"", "No family support", IF(Sheet1!CJ438&lt;&gt;"", "A little family support", IF(Sheet1!CK438&lt;&gt;"", "A lot of family support","")))</f>
        <v/>
      </c>
      <c r="AQ438" s="45" t="str">
        <f>IF(Sheet1!CL438&lt;&gt;"", Sheet1!CL438, "")</f>
        <v/>
      </c>
      <c r="AR438" s="45" t="str">
        <f>IF(Sheet1!CM438="Y", "Yes", IF(Sheet1!CM438="N", "No",""))</f>
        <v/>
      </c>
      <c r="AS438" s="45" t="str">
        <f>IF(Sheet1!CN438&lt;&gt;"", "Boys and Girls Club was supportive", "")</f>
        <v/>
      </c>
      <c r="AT438" s="45" t="str">
        <f>IF(Sheet1!CO438&lt;&gt;"", "Supported by Reach program", "")</f>
        <v/>
      </c>
      <c r="AU438" s="45" t="str">
        <f>IF(Sheet1!CP438&lt;&gt;"", "Supported by Girls Inc", "")</f>
        <v/>
      </c>
      <c r="AV438" s="45" t="str">
        <f>IF(Sheet1!CQ438&lt;&gt;"", "Supported by sports teams", "")</f>
        <v/>
      </c>
      <c r="AW438" s="45" t="str">
        <f>IF(Sheet1!CR438&lt;&gt;"", "Supported by other groups", "")</f>
        <v/>
      </c>
      <c r="AX438" s="45" t="str">
        <f>IF(Sheet1!CS438&lt;&gt;"", Sheet1!CS438, "")</f>
        <v/>
      </c>
      <c r="AY438" s="45" t="str">
        <f>IF(Sheet1!CT438="Y", "Yes", IF(Sheet1!CT438="N", "No", ""))</f>
        <v/>
      </c>
      <c r="AZ438" s="45" t="str">
        <f>IF(Sheet1!CU438="Y", "Yes", IF(Sheet1!CU438="N", "No", ""))</f>
        <v/>
      </c>
      <c r="BA438" s="45" t="str">
        <f>IF(Sheet1!CV438&lt;&gt;"", "Yes", "")</f>
        <v/>
      </c>
      <c r="BB438" s="45" t="str">
        <f>IF(Sheet1!CW438&lt;&gt;"", "Yes", "")</f>
        <v/>
      </c>
      <c r="BC438" s="45" t="str">
        <f>IF(Sheet1!CX438&lt;&gt;"", "Yes", "")</f>
        <v/>
      </c>
      <c r="BD438" s="45" t="str">
        <f>IF(Sheet1!CY438&lt;&gt;"", "Yes", "")</f>
        <v/>
      </c>
      <c r="BE438" s="45" t="str">
        <f>IF(Sheet1!CZ438="N", "Didn't see one", IF(Sheet1!CZ438="Y", IF(Sheet1!DA438="Y", "It helped", IF(Sheet1!DA438="N", "It didn't help", "")), ""))</f>
        <v/>
      </c>
      <c r="BF438" s="45" t="str">
        <f>IF(Sheet1!DB438&lt;&gt;"", Sheet1!DB438, "")</f>
        <v/>
      </c>
      <c r="BG438" s="45" t="str">
        <f>IF(Sheet1!DC438="Y", "Yes", IF(Sheet1!DC438="N", "No", ""))</f>
        <v/>
      </c>
      <c r="BH438" s="45" t="str">
        <f>IF(Sheet1!DD438="Y", "Yes", IF(Sheet1!DD438="N", "No", ""))</f>
        <v/>
      </c>
      <c r="BI438" s="45" t="str">
        <f>IF(Sheet1!DE438&lt;&gt;"", "Before", IF(Sheet1!DF438&lt;&gt;"", "After", IF(Sheet1!DG438&lt;&gt;"", "Never in a gang","")))</f>
        <v/>
      </c>
      <c r="BJ438" s="45" t="str">
        <f>IF(Sheet1!DG438&lt;&gt;"", "", IF(Sheet1!DH438&lt;&gt;"", Sheet1!DH438, ""))</f>
        <v/>
      </c>
      <c r="BK438" s="45" t="str">
        <f>IF(Sheet1!DI438="Y", "Yes", IF(Sheet1!DI438="N", "No", ""))</f>
        <v/>
      </c>
      <c r="BL438" s="45" t="str">
        <f>IF(Sheet1!DI438="Y", IF(Sheet1!DJ438&lt;&gt;"", Sheet1!DJ438, ""), "")</f>
        <v/>
      </c>
      <c r="BM438" s="45" t="str">
        <f>IF(Sheet1!DL438&lt;&gt;"", Sheet1!DL438, "")</f>
        <v/>
      </c>
      <c r="BN438" s="45" t="str">
        <f>IF(Sheet1!DM438="Y", "Yes", IF(Sheet1!DM438="N", "No", ""))</f>
        <v/>
      </c>
    </row>
    <row r="439" spans="2:66">
      <c r="B439" s="32" t="str">
        <f>IF(Sheet1!B439="M","Male", IF(Sheet1!B439="F","Female",""))</f>
        <v/>
      </c>
      <c r="C439" s="32" t="str">
        <f>IF(Sheet1!C439&lt;&gt;"","&lt;20",IF(Sheet1!D439&lt;&gt;"","21-30",IF(Sheet1!E439&lt;&gt;"","31-40",(IF(Sheet1!F439&lt;&gt;"","41-50",IF(Sheet1!G439&lt;&gt;"","50+",""))))))</f>
        <v/>
      </c>
      <c r="D439" s="32" t="str">
        <f>IF(Sheet1!H439&lt;&gt;"","Latino",IF(Sheet1!I439&lt;&gt;"", "White", IF(Sheet1!J439&lt;&gt;"", "Asian", IF(Sheet1!K439&lt;&gt;"", "African-American",IF(Sheet1!L439&lt;&gt;"", "Other","")))))</f>
        <v/>
      </c>
      <c r="E439" s="32" t="str">
        <f>IF(Sheet1!M439="N","No",IF(Sheet1!M439="Y","Yes",""))</f>
        <v/>
      </c>
      <c r="F439" s="32" t="str">
        <f>IF(Sheet1!N439&lt;&gt;"","Primary",IF(Sheet1!O439&lt;&gt;"","Middle",IF(Sheet1!P439&lt;&gt;"","Some HS",IF(Sheet1!Q439&lt;&gt;"","HS Diploma",IF(Sheet1!R439&lt;&gt;"","Some College",IF(Sheet1!S439&lt;&gt;"","College Diploma",""))))))</f>
        <v/>
      </c>
      <c r="G439" s="32" t="str">
        <f>IF(Sheet1!U439&lt;&gt;"", "&lt;5", IF(Sheet1!V439&lt;&gt;"", "5-19", IF(Sheet1!W439&lt;&gt;"", "20-40", IF(Sheet1!X439&lt;&gt;"", "&gt;40",""))))</f>
        <v/>
      </c>
      <c r="H439" s="32" t="str">
        <f>IF(Sheet1!Y439&lt;&gt;"", "Parents", IF(Sheet1!Z439&lt;&gt;"", "Illegal Activity", IF(Sheet1!AA439&lt;&gt;"", "Gov't Support", IF(Sheet1!AB439&lt;&gt;"", "Other",""))))</f>
        <v/>
      </c>
      <c r="I439" s="32" t="str">
        <f>IF(Sheet1!AC439="Y", "Yes", IF(Sheet1!AC439="N", "No", ""))</f>
        <v/>
      </c>
      <c r="J439" s="32" t="str">
        <f>IF(Sheet1!AD439="N", "0", IF(Sheet1!AE439&lt;&gt;"", "1", IF(Sheet1!AF439&lt;&gt;"", "2-3", IF(Sheet1!AG439&lt;&gt;"", "4-6", IF(Sheet1!AH439&lt;&gt;"", "7+","")))))</f>
        <v/>
      </c>
      <c r="K439" s="32" t="str">
        <f>IF(Sheet1!AI439&lt;&gt;"", "English", IF(Sheet1!AJ439&lt;&gt;"", "Spanish", IF(Sheet1!AK439&lt;&gt;"", "Other","")))</f>
        <v/>
      </c>
      <c r="L439" s="32" t="str">
        <f>IF(Sheet1!AL439&lt;&gt;"","&lt;$20,000",IF(Sheet1!AM439&lt;&gt;"","$20-49K",IF(Sheet1!AN439&lt;&gt;"","$50-100K",IF(Sheet1!AO439&lt;&gt;"","&gt;$100K",""))))</f>
        <v/>
      </c>
      <c r="M439" s="32" t="str">
        <f>IF(Sheet1!AP439="Y", "Yes", IF(Sheet1!AP439="N", "No",""))</f>
        <v/>
      </c>
      <c r="N439" s="51" t="str">
        <f>IF(Sheet1!AQ439="Y", "Yes", IF(Sheet1!AQ439="N", "No",""))</f>
        <v/>
      </c>
      <c r="O439" s="45" t="str">
        <f>IF(Sheet1!AR439="N", 0, IF(Sheet1!AS439&lt;&gt;"", Sheet1!AS439, ""))</f>
        <v/>
      </c>
      <c r="P439" s="45" t="str">
        <f>IF(Sheet1!AT439&lt;&gt;"", "Never", IF(Sheet1!AU439&lt;&gt;"", "Sometimes", IF(Sheet1!AV439&lt;&gt;"", "Often", IF(Sheet1!AW439&lt;&gt;"", "Always",""))))</f>
        <v/>
      </c>
      <c r="Q439" s="45" t="str">
        <f>IF(Sheet1!AX439="Y", "Yes", IF(Sheet1!AX439="N", "No",""))</f>
        <v/>
      </c>
      <c r="R439" s="45" t="str">
        <f>IF(Sheet1!AY439="Y", IF(Sheet1!AZ439&lt;&gt;"", Sheet1!AZ439-Sheet1!DK439+Sheet1!DL439, ""),"")</f>
        <v/>
      </c>
      <c r="S439" s="45" t="str">
        <f>IF(Sheet1!BA439="Y", IF(Sheet1!BB439&lt;&gt;"", Sheet1!BB439-Sheet1!DK439+Sheet1!DL439, ""),"")</f>
        <v/>
      </c>
      <c r="T439" s="45" t="str">
        <f>IF(Sheet1!BC439="Y", IF(Sheet1!BD439&lt;&gt;"", Sheet1!BD439-Sheet1!DK439+Sheet1!DL439, ""),"")</f>
        <v/>
      </c>
      <c r="U439" s="45" t="str">
        <f>IF(Sheet1!BE439="Y", IF(Sheet1!BF439&lt;&gt;"", Sheet1!BF439-Sheet1!DK439+Sheet1!DL439, ""),"")</f>
        <v/>
      </c>
      <c r="V439" s="45" t="str">
        <f>IF(Sheet1!BG439&lt;&gt;"", Sheet1!BG439,"")</f>
        <v/>
      </c>
      <c r="W439" s="45" t="str">
        <f>IF(Sheet1!BH439&lt;&gt;"", Sheet1!BH439,"")</f>
        <v/>
      </c>
      <c r="X439" s="45" t="str">
        <f>IF(Sheet1!BI439&lt;&gt;"", Sheet1!BI439,"")</f>
        <v/>
      </c>
      <c r="Y439" s="45" t="str">
        <f>IF(Sheet1!BJ439="N", 0, IF(Sheet1!BK439&lt;&gt;"", Sheet1!BK439,""))</f>
        <v/>
      </c>
      <c r="Z439" s="45" t="str">
        <f>IF(Sheet1!BK439="N", 0, IF(Sheet1!BL439&lt;&gt;"", Sheet1!BL439,""))</f>
        <v/>
      </c>
      <c r="AA439" s="45" t="str">
        <f>IF(Sheet1!BN439&lt;&gt;"", Sheet1!BN439, "")</f>
        <v/>
      </c>
      <c r="AB439" s="45" t="str">
        <f>IF(Sheet1!BO439="Y", "Yes", IF(Sheet1!BO439="N", "No", IF(Sheet1!BO439="NA", "NA","")))</f>
        <v/>
      </c>
      <c r="AC439" s="45" t="str">
        <f>IF(Sheet1!BO439="N", "No", IF(Sheet1!BO439="NA", "No kids", IF(Sheet1!BP439="Y", "Enough", IF(Sheet1!BP439="N", "Not enough", ""))))</f>
        <v/>
      </c>
      <c r="AD439" s="45" t="str">
        <f>IF(Sheet1!BQ439="Y", "Yes", IF(Sheet1!BQ439="N", "No",""))</f>
        <v/>
      </c>
      <c r="AE439" s="45" t="str">
        <f>IF(Sheet1!BR439&lt;&gt;"", Sheet1!BR439, "")</f>
        <v/>
      </c>
      <c r="AF439" s="45" t="str">
        <f>IF(Sheet1!BS439&lt;&gt;"", "Yes", IF(Sheet1!BT439&lt;&gt;"", "No", IF(Sheet1!BU439&lt;&gt;"", "No surviving parent", IF(Sheet1!BV439&lt;&gt;"", "Don't know",""))))</f>
        <v/>
      </c>
      <c r="AG439" s="45" t="str">
        <f>IF(Sheet1!BW439&lt;&gt;"", "Yes", IF(Sheet1!BX439&lt;&gt;"", "No", IF(Sheet1!BY439&lt;&gt;"", "No surviving parent", IF(Sheet1!BZ439&lt;&gt;"", "Don't know",""))))</f>
        <v/>
      </c>
      <c r="AH439" s="45" t="str">
        <f>IF(Sheet1!CA439&lt;&gt;"", "Yes","")</f>
        <v/>
      </c>
      <c r="AI439" s="45" t="str">
        <f>IF(Sheet1!CB439&lt;&gt;"", "Yes","")</f>
        <v/>
      </c>
      <c r="AJ439" s="45" t="str">
        <f>IF(Sheet1!CC439&lt;&gt;"", "Yes","")</f>
        <v/>
      </c>
      <c r="AK439" s="45" t="str">
        <f>IF(Sheet1!CD439&lt;&gt;"", "Yes","")</f>
        <v/>
      </c>
      <c r="AL439" s="45" t="str">
        <f>IF(Sheet1!CE439&lt;&gt;"", "Yes","")</f>
        <v/>
      </c>
      <c r="AM439" s="45" t="str">
        <f>IF(Sheet1!CF439&lt;&gt;"", Sheet1!CF439, "")</f>
        <v/>
      </c>
      <c r="AN439" s="45" t="str">
        <f>IF(Sheet1!CG439="Y", "Yes", IF(Sheet1!CG439="N", "No",""))</f>
        <v/>
      </c>
      <c r="AO439" s="45" t="str">
        <f>IF(Sheet1!CH439&lt;&gt;"", Sheet1!CH439, "")</f>
        <v/>
      </c>
      <c r="AP439" s="45" t="str">
        <f>IF(Sheet1!CI439&lt;&gt;"", "No family support", IF(Sheet1!CJ439&lt;&gt;"", "A little family support", IF(Sheet1!CK439&lt;&gt;"", "A lot of family support","")))</f>
        <v/>
      </c>
      <c r="AQ439" s="45" t="str">
        <f>IF(Sheet1!CL439&lt;&gt;"", Sheet1!CL439, "")</f>
        <v/>
      </c>
      <c r="AR439" s="45" t="str">
        <f>IF(Sheet1!CM439="Y", "Yes", IF(Sheet1!CM439="N", "No",""))</f>
        <v/>
      </c>
      <c r="AS439" s="45" t="str">
        <f>IF(Sheet1!CN439&lt;&gt;"", "Boys and Girls Club was supportive", "")</f>
        <v/>
      </c>
      <c r="AT439" s="45" t="str">
        <f>IF(Sheet1!CO439&lt;&gt;"", "Supported by Reach program", "")</f>
        <v/>
      </c>
      <c r="AU439" s="45" t="str">
        <f>IF(Sheet1!CP439&lt;&gt;"", "Supported by Girls Inc", "")</f>
        <v/>
      </c>
      <c r="AV439" s="45" t="str">
        <f>IF(Sheet1!CQ439&lt;&gt;"", "Supported by sports teams", "")</f>
        <v/>
      </c>
      <c r="AW439" s="45" t="str">
        <f>IF(Sheet1!CR439&lt;&gt;"", "Supported by other groups", "")</f>
        <v/>
      </c>
      <c r="AX439" s="45" t="str">
        <f>IF(Sheet1!CS439&lt;&gt;"", Sheet1!CS439, "")</f>
        <v/>
      </c>
      <c r="AY439" s="45" t="str">
        <f>IF(Sheet1!CT439="Y", "Yes", IF(Sheet1!CT439="N", "No", ""))</f>
        <v/>
      </c>
      <c r="AZ439" s="45" t="str">
        <f>IF(Sheet1!CU439="Y", "Yes", IF(Sheet1!CU439="N", "No", ""))</f>
        <v/>
      </c>
      <c r="BA439" s="45" t="str">
        <f>IF(Sheet1!CV439&lt;&gt;"", "Yes", "")</f>
        <v/>
      </c>
      <c r="BB439" s="45" t="str">
        <f>IF(Sheet1!CW439&lt;&gt;"", "Yes", "")</f>
        <v/>
      </c>
      <c r="BC439" s="45" t="str">
        <f>IF(Sheet1!CX439&lt;&gt;"", "Yes", "")</f>
        <v/>
      </c>
      <c r="BD439" s="45" t="str">
        <f>IF(Sheet1!CY439&lt;&gt;"", "Yes", "")</f>
        <v/>
      </c>
      <c r="BE439" s="45" t="str">
        <f>IF(Sheet1!CZ439="N", "Didn't see one", IF(Sheet1!CZ439="Y", IF(Sheet1!DA439="Y", "It helped", IF(Sheet1!DA439="N", "It didn't help", "")), ""))</f>
        <v/>
      </c>
      <c r="BF439" s="45" t="str">
        <f>IF(Sheet1!DB439&lt;&gt;"", Sheet1!DB439, "")</f>
        <v/>
      </c>
      <c r="BG439" s="45" t="str">
        <f>IF(Sheet1!DC439="Y", "Yes", IF(Sheet1!DC439="N", "No", ""))</f>
        <v/>
      </c>
      <c r="BH439" s="45" t="str">
        <f>IF(Sheet1!DD439="Y", "Yes", IF(Sheet1!DD439="N", "No", ""))</f>
        <v/>
      </c>
      <c r="BI439" s="45" t="str">
        <f>IF(Sheet1!DE439&lt;&gt;"", "Before", IF(Sheet1!DF439&lt;&gt;"", "After", IF(Sheet1!DG439&lt;&gt;"", "Never in a gang","")))</f>
        <v/>
      </c>
      <c r="BJ439" s="45" t="str">
        <f>IF(Sheet1!DG439&lt;&gt;"", "", IF(Sheet1!DH439&lt;&gt;"", Sheet1!DH439, ""))</f>
        <v/>
      </c>
      <c r="BK439" s="45" t="str">
        <f>IF(Sheet1!DI439="Y", "Yes", IF(Sheet1!DI439="N", "No", ""))</f>
        <v/>
      </c>
      <c r="BL439" s="45" t="str">
        <f>IF(Sheet1!DI439="Y", IF(Sheet1!DJ439&lt;&gt;"", Sheet1!DJ439, ""), "")</f>
        <v/>
      </c>
      <c r="BM439" s="45" t="str">
        <f>IF(Sheet1!DL439&lt;&gt;"", Sheet1!DL439, "")</f>
        <v/>
      </c>
      <c r="BN439" s="45" t="str">
        <f>IF(Sheet1!DM439="Y", "Yes", IF(Sheet1!DM439="N", "No", ""))</f>
        <v/>
      </c>
    </row>
    <row r="440" spans="2:66">
      <c r="B440" s="32" t="str">
        <f>IF(Sheet1!B440="M","Male", IF(Sheet1!B440="F","Female",""))</f>
        <v/>
      </c>
      <c r="C440" s="32" t="str">
        <f>IF(Sheet1!C440&lt;&gt;"","&lt;20",IF(Sheet1!D440&lt;&gt;"","21-30",IF(Sheet1!E440&lt;&gt;"","31-40",(IF(Sheet1!F440&lt;&gt;"","41-50",IF(Sheet1!G440&lt;&gt;"","50+",""))))))</f>
        <v/>
      </c>
      <c r="D440" s="32" t="str">
        <f>IF(Sheet1!H440&lt;&gt;"","Latino",IF(Sheet1!I440&lt;&gt;"", "White", IF(Sheet1!J440&lt;&gt;"", "Asian", IF(Sheet1!K440&lt;&gt;"", "African-American",IF(Sheet1!L440&lt;&gt;"", "Other","")))))</f>
        <v/>
      </c>
      <c r="E440" s="32" t="str">
        <f>IF(Sheet1!M440="N","No",IF(Sheet1!M440="Y","Yes",""))</f>
        <v/>
      </c>
      <c r="F440" s="32" t="str">
        <f>IF(Sheet1!N440&lt;&gt;"","Primary",IF(Sheet1!O440&lt;&gt;"","Middle",IF(Sheet1!P440&lt;&gt;"","Some HS",IF(Sheet1!Q440&lt;&gt;"","HS Diploma",IF(Sheet1!R440&lt;&gt;"","Some College",IF(Sheet1!S440&lt;&gt;"","College Diploma",""))))))</f>
        <v/>
      </c>
      <c r="G440" s="32" t="str">
        <f>IF(Sheet1!U440&lt;&gt;"", "&lt;5", IF(Sheet1!V440&lt;&gt;"", "5-19", IF(Sheet1!W440&lt;&gt;"", "20-40", IF(Sheet1!X440&lt;&gt;"", "&gt;40",""))))</f>
        <v/>
      </c>
      <c r="H440" s="32" t="str">
        <f>IF(Sheet1!Y440&lt;&gt;"", "Parents", IF(Sheet1!Z440&lt;&gt;"", "Illegal Activity", IF(Sheet1!AA440&lt;&gt;"", "Gov't Support", IF(Sheet1!AB440&lt;&gt;"", "Other",""))))</f>
        <v/>
      </c>
      <c r="I440" s="32" t="str">
        <f>IF(Sheet1!AC440="Y", "Yes", IF(Sheet1!AC440="N", "No", ""))</f>
        <v/>
      </c>
      <c r="J440" s="32" t="str">
        <f>IF(Sheet1!AD440="N", "0", IF(Sheet1!AE440&lt;&gt;"", "1", IF(Sheet1!AF440&lt;&gt;"", "2-3", IF(Sheet1!AG440&lt;&gt;"", "4-6", IF(Sheet1!AH440&lt;&gt;"", "7+","")))))</f>
        <v/>
      </c>
      <c r="K440" s="32" t="str">
        <f>IF(Sheet1!AI440&lt;&gt;"", "English", IF(Sheet1!AJ440&lt;&gt;"", "Spanish", IF(Sheet1!AK440&lt;&gt;"", "Other","")))</f>
        <v/>
      </c>
      <c r="L440" s="32" t="str">
        <f>IF(Sheet1!AL440&lt;&gt;"","&lt;$20,000",IF(Sheet1!AM440&lt;&gt;"","$20-49K",IF(Sheet1!AN440&lt;&gt;"","$50-100K",IF(Sheet1!AO440&lt;&gt;"","&gt;$100K",""))))</f>
        <v/>
      </c>
      <c r="M440" s="32" t="str">
        <f>IF(Sheet1!AP440="Y", "Yes", IF(Sheet1!AP440="N", "No",""))</f>
        <v/>
      </c>
      <c r="N440" s="51" t="str">
        <f>IF(Sheet1!AQ440="Y", "Yes", IF(Sheet1!AQ440="N", "No",""))</f>
        <v/>
      </c>
      <c r="O440" s="45" t="str">
        <f>IF(Sheet1!AR440="N", 0, IF(Sheet1!AS440&lt;&gt;"", Sheet1!AS440, ""))</f>
        <v/>
      </c>
      <c r="P440" s="45" t="str">
        <f>IF(Sheet1!AT440&lt;&gt;"", "Never", IF(Sheet1!AU440&lt;&gt;"", "Sometimes", IF(Sheet1!AV440&lt;&gt;"", "Often", IF(Sheet1!AW440&lt;&gt;"", "Always",""))))</f>
        <v/>
      </c>
      <c r="Q440" s="45" t="str">
        <f>IF(Sheet1!AX440="Y", "Yes", IF(Sheet1!AX440="N", "No",""))</f>
        <v/>
      </c>
      <c r="R440" s="45" t="str">
        <f>IF(Sheet1!AY440="Y", IF(Sheet1!AZ440&lt;&gt;"", Sheet1!AZ440-Sheet1!DK440+Sheet1!DL440, ""),"")</f>
        <v/>
      </c>
      <c r="S440" s="45" t="str">
        <f>IF(Sheet1!BA440="Y", IF(Sheet1!BB440&lt;&gt;"", Sheet1!BB440-Sheet1!DK440+Sheet1!DL440, ""),"")</f>
        <v/>
      </c>
      <c r="T440" s="45" t="str">
        <f>IF(Sheet1!BC440="Y", IF(Sheet1!BD440&lt;&gt;"", Sheet1!BD440-Sheet1!DK440+Sheet1!DL440, ""),"")</f>
        <v/>
      </c>
      <c r="U440" s="45" t="str">
        <f>IF(Sheet1!BE440="Y", IF(Sheet1!BF440&lt;&gt;"", Sheet1!BF440-Sheet1!DK440+Sheet1!DL440, ""),"")</f>
        <v/>
      </c>
      <c r="V440" s="45" t="str">
        <f>IF(Sheet1!BG440&lt;&gt;"", Sheet1!BG440,"")</f>
        <v/>
      </c>
      <c r="W440" s="45" t="str">
        <f>IF(Sheet1!BH440&lt;&gt;"", Sheet1!BH440,"")</f>
        <v/>
      </c>
      <c r="X440" s="45" t="str">
        <f>IF(Sheet1!BI440&lt;&gt;"", Sheet1!BI440,"")</f>
        <v/>
      </c>
      <c r="Y440" s="45" t="str">
        <f>IF(Sheet1!BJ440="N", 0, IF(Sheet1!BK440&lt;&gt;"", Sheet1!BK440,""))</f>
        <v/>
      </c>
      <c r="Z440" s="45" t="str">
        <f>IF(Sheet1!BK440="N", 0, IF(Sheet1!BL440&lt;&gt;"", Sheet1!BL440,""))</f>
        <v/>
      </c>
      <c r="AA440" s="45" t="str">
        <f>IF(Sheet1!BN440&lt;&gt;"", Sheet1!BN440, "")</f>
        <v/>
      </c>
      <c r="AB440" s="45" t="str">
        <f>IF(Sheet1!BO440="Y", "Yes", IF(Sheet1!BO440="N", "No", IF(Sheet1!BO440="NA", "NA","")))</f>
        <v/>
      </c>
      <c r="AC440" s="45" t="str">
        <f>IF(Sheet1!BO440="N", "No", IF(Sheet1!BO440="NA", "No kids", IF(Sheet1!BP440="Y", "Enough", IF(Sheet1!BP440="N", "Not enough", ""))))</f>
        <v/>
      </c>
      <c r="AD440" s="45" t="str">
        <f>IF(Sheet1!BQ440="Y", "Yes", IF(Sheet1!BQ440="N", "No",""))</f>
        <v/>
      </c>
      <c r="AE440" s="45" t="str">
        <f>IF(Sheet1!BR440&lt;&gt;"", Sheet1!BR440, "")</f>
        <v/>
      </c>
      <c r="AF440" s="45" t="str">
        <f>IF(Sheet1!BS440&lt;&gt;"", "Yes", IF(Sheet1!BT440&lt;&gt;"", "No", IF(Sheet1!BU440&lt;&gt;"", "No surviving parent", IF(Sheet1!BV440&lt;&gt;"", "Don't know",""))))</f>
        <v/>
      </c>
      <c r="AG440" s="45" t="str">
        <f>IF(Sheet1!BW440&lt;&gt;"", "Yes", IF(Sheet1!BX440&lt;&gt;"", "No", IF(Sheet1!BY440&lt;&gt;"", "No surviving parent", IF(Sheet1!BZ440&lt;&gt;"", "Don't know",""))))</f>
        <v/>
      </c>
      <c r="AH440" s="45" t="str">
        <f>IF(Sheet1!CA440&lt;&gt;"", "Yes","")</f>
        <v/>
      </c>
      <c r="AI440" s="45" t="str">
        <f>IF(Sheet1!CB440&lt;&gt;"", "Yes","")</f>
        <v/>
      </c>
      <c r="AJ440" s="45" t="str">
        <f>IF(Sheet1!CC440&lt;&gt;"", "Yes","")</f>
        <v/>
      </c>
      <c r="AK440" s="45" t="str">
        <f>IF(Sheet1!CD440&lt;&gt;"", "Yes","")</f>
        <v/>
      </c>
      <c r="AL440" s="45" t="str">
        <f>IF(Sheet1!CE440&lt;&gt;"", "Yes","")</f>
        <v/>
      </c>
      <c r="AM440" s="45" t="str">
        <f>IF(Sheet1!CF440&lt;&gt;"", Sheet1!CF440, "")</f>
        <v/>
      </c>
      <c r="AN440" s="45" t="str">
        <f>IF(Sheet1!CG440="Y", "Yes", IF(Sheet1!CG440="N", "No",""))</f>
        <v/>
      </c>
      <c r="AO440" s="45" t="str">
        <f>IF(Sheet1!CH440&lt;&gt;"", Sheet1!CH440, "")</f>
        <v/>
      </c>
      <c r="AP440" s="45" t="str">
        <f>IF(Sheet1!CI440&lt;&gt;"", "No family support", IF(Sheet1!CJ440&lt;&gt;"", "A little family support", IF(Sheet1!CK440&lt;&gt;"", "A lot of family support","")))</f>
        <v/>
      </c>
      <c r="AQ440" s="45" t="str">
        <f>IF(Sheet1!CL440&lt;&gt;"", Sheet1!CL440, "")</f>
        <v/>
      </c>
      <c r="AR440" s="45" t="str">
        <f>IF(Sheet1!CM440="Y", "Yes", IF(Sheet1!CM440="N", "No",""))</f>
        <v/>
      </c>
      <c r="AS440" s="45" t="str">
        <f>IF(Sheet1!CN440&lt;&gt;"", "Boys and Girls Club was supportive", "")</f>
        <v/>
      </c>
      <c r="AT440" s="45" t="str">
        <f>IF(Sheet1!CO440&lt;&gt;"", "Supported by Reach program", "")</f>
        <v/>
      </c>
      <c r="AU440" s="45" t="str">
        <f>IF(Sheet1!CP440&lt;&gt;"", "Supported by Girls Inc", "")</f>
        <v/>
      </c>
      <c r="AV440" s="45" t="str">
        <f>IF(Sheet1!CQ440&lt;&gt;"", "Supported by sports teams", "")</f>
        <v/>
      </c>
      <c r="AW440" s="45" t="str">
        <f>IF(Sheet1!CR440&lt;&gt;"", "Supported by other groups", "")</f>
        <v/>
      </c>
      <c r="AX440" s="45" t="str">
        <f>IF(Sheet1!CS440&lt;&gt;"", Sheet1!CS440, "")</f>
        <v/>
      </c>
      <c r="AY440" s="45" t="str">
        <f>IF(Sheet1!CT440="Y", "Yes", IF(Sheet1!CT440="N", "No", ""))</f>
        <v/>
      </c>
      <c r="AZ440" s="45" t="str">
        <f>IF(Sheet1!CU440="Y", "Yes", IF(Sheet1!CU440="N", "No", ""))</f>
        <v/>
      </c>
      <c r="BA440" s="45" t="str">
        <f>IF(Sheet1!CV440&lt;&gt;"", "Yes", "")</f>
        <v/>
      </c>
      <c r="BB440" s="45" t="str">
        <f>IF(Sheet1!CW440&lt;&gt;"", "Yes", "")</f>
        <v/>
      </c>
      <c r="BC440" s="45" t="str">
        <f>IF(Sheet1!CX440&lt;&gt;"", "Yes", "")</f>
        <v/>
      </c>
      <c r="BD440" s="45" t="str">
        <f>IF(Sheet1!CY440&lt;&gt;"", "Yes", "")</f>
        <v/>
      </c>
      <c r="BE440" s="45" t="str">
        <f>IF(Sheet1!CZ440="N", "Didn't see one", IF(Sheet1!CZ440="Y", IF(Sheet1!DA440="Y", "It helped", IF(Sheet1!DA440="N", "It didn't help", "")), ""))</f>
        <v/>
      </c>
      <c r="BF440" s="45" t="str">
        <f>IF(Sheet1!DB440&lt;&gt;"", Sheet1!DB440, "")</f>
        <v/>
      </c>
      <c r="BG440" s="45" t="str">
        <f>IF(Sheet1!DC440="Y", "Yes", IF(Sheet1!DC440="N", "No", ""))</f>
        <v/>
      </c>
      <c r="BH440" s="45" t="str">
        <f>IF(Sheet1!DD440="Y", "Yes", IF(Sheet1!DD440="N", "No", ""))</f>
        <v/>
      </c>
      <c r="BI440" s="45" t="str">
        <f>IF(Sheet1!DE440&lt;&gt;"", "Before", IF(Sheet1!DF440&lt;&gt;"", "After", IF(Sheet1!DG440&lt;&gt;"", "Never in a gang","")))</f>
        <v/>
      </c>
      <c r="BJ440" s="45" t="str">
        <f>IF(Sheet1!DG440&lt;&gt;"", "", IF(Sheet1!DH440&lt;&gt;"", Sheet1!DH440, ""))</f>
        <v/>
      </c>
      <c r="BK440" s="45" t="str">
        <f>IF(Sheet1!DI440="Y", "Yes", IF(Sheet1!DI440="N", "No", ""))</f>
        <v/>
      </c>
      <c r="BL440" s="45" t="str">
        <f>IF(Sheet1!DI440="Y", IF(Sheet1!DJ440&lt;&gt;"", Sheet1!DJ440, ""), "")</f>
        <v/>
      </c>
      <c r="BM440" s="45" t="str">
        <f>IF(Sheet1!DL440&lt;&gt;"", Sheet1!DL440, "")</f>
        <v/>
      </c>
      <c r="BN440" s="45" t="str">
        <f>IF(Sheet1!DM440="Y", "Yes", IF(Sheet1!DM440="N", "No", ""))</f>
        <v/>
      </c>
    </row>
    <row r="441" spans="2:66">
      <c r="B441" s="32" t="str">
        <f>IF(Sheet1!B441="M","Male", IF(Sheet1!B441="F","Female",""))</f>
        <v/>
      </c>
      <c r="C441" s="32" t="str">
        <f>IF(Sheet1!C441&lt;&gt;"","&lt;20",IF(Sheet1!D441&lt;&gt;"","21-30",IF(Sheet1!E441&lt;&gt;"","31-40",(IF(Sheet1!F441&lt;&gt;"","41-50",IF(Sheet1!G441&lt;&gt;"","50+",""))))))</f>
        <v/>
      </c>
      <c r="D441" s="32" t="str">
        <f>IF(Sheet1!H441&lt;&gt;"","Latino",IF(Sheet1!I441&lt;&gt;"", "White", IF(Sheet1!J441&lt;&gt;"", "Asian", IF(Sheet1!K441&lt;&gt;"", "African-American",IF(Sheet1!L441&lt;&gt;"", "Other","")))))</f>
        <v/>
      </c>
      <c r="E441" s="32" t="str">
        <f>IF(Sheet1!M441="N","No",IF(Sheet1!M441="Y","Yes",""))</f>
        <v/>
      </c>
      <c r="F441" s="32" t="str">
        <f>IF(Sheet1!N441&lt;&gt;"","Primary",IF(Sheet1!O441&lt;&gt;"","Middle",IF(Sheet1!P441&lt;&gt;"","Some HS",IF(Sheet1!Q441&lt;&gt;"","HS Diploma",IF(Sheet1!R441&lt;&gt;"","Some College",IF(Sheet1!S441&lt;&gt;"","College Diploma",""))))))</f>
        <v/>
      </c>
      <c r="G441" s="32" t="str">
        <f>IF(Sheet1!U441&lt;&gt;"", "&lt;5", IF(Sheet1!V441&lt;&gt;"", "5-19", IF(Sheet1!W441&lt;&gt;"", "20-40", IF(Sheet1!X441&lt;&gt;"", "&gt;40",""))))</f>
        <v/>
      </c>
      <c r="H441" s="32" t="str">
        <f>IF(Sheet1!Y441&lt;&gt;"", "Parents", IF(Sheet1!Z441&lt;&gt;"", "Illegal Activity", IF(Sheet1!AA441&lt;&gt;"", "Gov't Support", IF(Sheet1!AB441&lt;&gt;"", "Other",""))))</f>
        <v/>
      </c>
      <c r="I441" s="32" t="str">
        <f>IF(Sheet1!AC441="Y", "Yes", IF(Sheet1!AC441="N", "No", ""))</f>
        <v/>
      </c>
      <c r="J441" s="32" t="str">
        <f>IF(Sheet1!AD441="N", "0", IF(Sheet1!AE441&lt;&gt;"", "1", IF(Sheet1!AF441&lt;&gt;"", "2-3", IF(Sheet1!AG441&lt;&gt;"", "4-6", IF(Sheet1!AH441&lt;&gt;"", "7+","")))))</f>
        <v/>
      </c>
      <c r="K441" s="32" t="str">
        <f>IF(Sheet1!AI441&lt;&gt;"", "English", IF(Sheet1!AJ441&lt;&gt;"", "Spanish", IF(Sheet1!AK441&lt;&gt;"", "Other","")))</f>
        <v/>
      </c>
      <c r="L441" s="32" t="str">
        <f>IF(Sheet1!AL441&lt;&gt;"","&lt;$20,000",IF(Sheet1!AM441&lt;&gt;"","$20-49K",IF(Sheet1!AN441&lt;&gt;"","$50-100K",IF(Sheet1!AO441&lt;&gt;"","&gt;$100K",""))))</f>
        <v/>
      </c>
      <c r="M441" s="32" t="str">
        <f>IF(Sheet1!AP441="Y", "Yes", IF(Sheet1!AP441="N", "No",""))</f>
        <v/>
      </c>
      <c r="N441" s="51" t="str">
        <f>IF(Sheet1!AQ441="Y", "Yes", IF(Sheet1!AQ441="N", "No",""))</f>
        <v/>
      </c>
      <c r="O441" s="45" t="str">
        <f>IF(Sheet1!AR441="N", 0, IF(Sheet1!AS441&lt;&gt;"", Sheet1!AS441, ""))</f>
        <v/>
      </c>
      <c r="P441" s="45" t="str">
        <f>IF(Sheet1!AT441&lt;&gt;"", "Never", IF(Sheet1!AU441&lt;&gt;"", "Sometimes", IF(Sheet1!AV441&lt;&gt;"", "Often", IF(Sheet1!AW441&lt;&gt;"", "Always",""))))</f>
        <v/>
      </c>
      <c r="Q441" s="45" t="str">
        <f>IF(Sheet1!AX441="Y", "Yes", IF(Sheet1!AX441="N", "No",""))</f>
        <v/>
      </c>
      <c r="R441" s="45" t="str">
        <f>IF(Sheet1!AY441="Y", IF(Sheet1!AZ441&lt;&gt;"", Sheet1!AZ441-Sheet1!DK441+Sheet1!DL441, ""),"")</f>
        <v/>
      </c>
      <c r="S441" s="45" t="str">
        <f>IF(Sheet1!BA441="Y", IF(Sheet1!BB441&lt;&gt;"", Sheet1!BB441-Sheet1!DK441+Sheet1!DL441, ""),"")</f>
        <v/>
      </c>
      <c r="T441" s="45" t="str">
        <f>IF(Sheet1!BC441="Y", IF(Sheet1!BD441&lt;&gt;"", Sheet1!BD441-Sheet1!DK441+Sheet1!DL441, ""),"")</f>
        <v/>
      </c>
      <c r="U441" s="45" t="str">
        <f>IF(Sheet1!BE441="Y", IF(Sheet1!BF441&lt;&gt;"", Sheet1!BF441-Sheet1!DK441+Sheet1!DL441, ""),"")</f>
        <v/>
      </c>
      <c r="V441" s="45" t="str">
        <f>IF(Sheet1!BG441&lt;&gt;"", Sheet1!BG441,"")</f>
        <v/>
      </c>
      <c r="W441" s="45" t="str">
        <f>IF(Sheet1!BH441&lt;&gt;"", Sheet1!BH441,"")</f>
        <v/>
      </c>
      <c r="X441" s="45" t="str">
        <f>IF(Sheet1!BI441&lt;&gt;"", Sheet1!BI441,"")</f>
        <v/>
      </c>
      <c r="Y441" s="45" t="str">
        <f>IF(Sheet1!BJ441="N", 0, IF(Sheet1!BK441&lt;&gt;"", Sheet1!BK441,""))</f>
        <v/>
      </c>
      <c r="Z441" s="45" t="str">
        <f>IF(Sheet1!BK441="N", 0, IF(Sheet1!BL441&lt;&gt;"", Sheet1!BL441,""))</f>
        <v/>
      </c>
      <c r="AA441" s="45" t="str">
        <f>IF(Sheet1!BN441&lt;&gt;"", Sheet1!BN441, "")</f>
        <v/>
      </c>
      <c r="AB441" s="45" t="str">
        <f>IF(Sheet1!BO441="Y", "Yes", IF(Sheet1!BO441="N", "No", IF(Sheet1!BO441="NA", "NA","")))</f>
        <v/>
      </c>
      <c r="AC441" s="45" t="str">
        <f>IF(Sheet1!BO441="N", "No", IF(Sheet1!BO441="NA", "No kids", IF(Sheet1!BP441="Y", "Enough", IF(Sheet1!BP441="N", "Not enough", ""))))</f>
        <v/>
      </c>
      <c r="AD441" s="45" t="str">
        <f>IF(Sheet1!BQ441="Y", "Yes", IF(Sheet1!BQ441="N", "No",""))</f>
        <v/>
      </c>
      <c r="AE441" s="45" t="str">
        <f>IF(Sheet1!BR441&lt;&gt;"", Sheet1!BR441, "")</f>
        <v/>
      </c>
      <c r="AF441" s="45" t="str">
        <f>IF(Sheet1!BS441&lt;&gt;"", "Yes", IF(Sheet1!BT441&lt;&gt;"", "No", IF(Sheet1!BU441&lt;&gt;"", "No surviving parent", IF(Sheet1!BV441&lt;&gt;"", "Don't know",""))))</f>
        <v/>
      </c>
      <c r="AG441" s="45" t="str">
        <f>IF(Sheet1!BW441&lt;&gt;"", "Yes", IF(Sheet1!BX441&lt;&gt;"", "No", IF(Sheet1!BY441&lt;&gt;"", "No surviving parent", IF(Sheet1!BZ441&lt;&gt;"", "Don't know",""))))</f>
        <v/>
      </c>
      <c r="AH441" s="45" t="str">
        <f>IF(Sheet1!CA441&lt;&gt;"", "Yes","")</f>
        <v/>
      </c>
      <c r="AI441" s="45" t="str">
        <f>IF(Sheet1!CB441&lt;&gt;"", "Yes","")</f>
        <v/>
      </c>
      <c r="AJ441" s="45" t="str">
        <f>IF(Sheet1!CC441&lt;&gt;"", "Yes","")</f>
        <v/>
      </c>
      <c r="AK441" s="45" t="str">
        <f>IF(Sheet1!CD441&lt;&gt;"", "Yes","")</f>
        <v/>
      </c>
      <c r="AL441" s="45" t="str">
        <f>IF(Sheet1!CE441&lt;&gt;"", "Yes","")</f>
        <v/>
      </c>
      <c r="AM441" s="45" t="str">
        <f>IF(Sheet1!CF441&lt;&gt;"", Sheet1!CF441, "")</f>
        <v/>
      </c>
      <c r="AN441" s="45" t="str">
        <f>IF(Sheet1!CG441="Y", "Yes", IF(Sheet1!CG441="N", "No",""))</f>
        <v/>
      </c>
      <c r="AO441" s="45" t="str">
        <f>IF(Sheet1!CH441&lt;&gt;"", Sheet1!CH441, "")</f>
        <v/>
      </c>
      <c r="AP441" s="45" t="str">
        <f>IF(Sheet1!CI441&lt;&gt;"", "No family support", IF(Sheet1!CJ441&lt;&gt;"", "A little family support", IF(Sheet1!CK441&lt;&gt;"", "A lot of family support","")))</f>
        <v/>
      </c>
      <c r="AQ441" s="45" t="str">
        <f>IF(Sheet1!CL441&lt;&gt;"", Sheet1!CL441, "")</f>
        <v/>
      </c>
      <c r="AR441" s="45" t="str">
        <f>IF(Sheet1!CM441="Y", "Yes", IF(Sheet1!CM441="N", "No",""))</f>
        <v/>
      </c>
      <c r="AS441" s="45" t="str">
        <f>IF(Sheet1!CN441&lt;&gt;"", "Boys and Girls Club was supportive", "")</f>
        <v/>
      </c>
      <c r="AT441" s="45" t="str">
        <f>IF(Sheet1!CO441&lt;&gt;"", "Supported by Reach program", "")</f>
        <v/>
      </c>
      <c r="AU441" s="45" t="str">
        <f>IF(Sheet1!CP441&lt;&gt;"", "Supported by Girls Inc", "")</f>
        <v/>
      </c>
      <c r="AV441" s="45" t="str">
        <f>IF(Sheet1!CQ441&lt;&gt;"", "Supported by sports teams", "")</f>
        <v/>
      </c>
      <c r="AW441" s="45" t="str">
        <f>IF(Sheet1!CR441&lt;&gt;"", "Supported by other groups", "")</f>
        <v/>
      </c>
      <c r="AX441" s="45" t="str">
        <f>IF(Sheet1!CS441&lt;&gt;"", Sheet1!CS441, "")</f>
        <v/>
      </c>
      <c r="AY441" s="45" t="str">
        <f>IF(Sheet1!CT441="Y", "Yes", IF(Sheet1!CT441="N", "No", ""))</f>
        <v/>
      </c>
      <c r="AZ441" s="45" t="str">
        <f>IF(Sheet1!CU441="Y", "Yes", IF(Sheet1!CU441="N", "No", ""))</f>
        <v/>
      </c>
      <c r="BA441" s="45" t="str">
        <f>IF(Sheet1!CV441&lt;&gt;"", "Yes", "")</f>
        <v/>
      </c>
      <c r="BB441" s="45" t="str">
        <f>IF(Sheet1!CW441&lt;&gt;"", "Yes", "")</f>
        <v/>
      </c>
      <c r="BC441" s="45" t="str">
        <f>IF(Sheet1!CX441&lt;&gt;"", "Yes", "")</f>
        <v/>
      </c>
      <c r="BD441" s="45" t="str">
        <f>IF(Sheet1!CY441&lt;&gt;"", "Yes", "")</f>
        <v/>
      </c>
      <c r="BE441" s="45" t="str">
        <f>IF(Sheet1!CZ441="N", "Didn't see one", IF(Sheet1!CZ441="Y", IF(Sheet1!DA441="Y", "It helped", IF(Sheet1!DA441="N", "It didn't help", "")), ""))</f>
        <v/>
      </c>
      <c r="BF441" s="45" t="str">
        <f>IF(Sheet1!DB441&lt;&gt;"", Sheet1!DB441, "")</f>
        <v/>
      </c>
      <c r="BG441" s="45" t="str">
        <f>IF(Sheet1!DC441="Y", "Yes", IF(Sheet1!DC441="N", "No", ""))</f>
        <v/>
      </c>
      <c r="BH441" s="45" t="str">
        <f>IF(Sheet1!DD441="Y", "Yes", IF(Sheet1!DD441="N", "No", ""))</f>
        <v/>
      </c>
      <c r="BI441" s="45" t="str">
        <f>IF(Sheet1!DE441&lt;&gt;"", "Before", IF(Sheet1!DF441&lt;&gt;"", "After", IF(Sheet1!DG441&lt;&gt;"", "Never in a gang","")))</f>
        <v/>
      </c>
      <c r="BJ441" s="45" t="str">
        <f>IF(Sheet1!DG441&lt;&gt;"", "", IF(Sheet1!DH441&lt;&gt;"", Sheet1!DH441, ""))</f>
        <v/>
      </c>
      <c r="BK441" s="45" t="str">
        <f>IF(Sheet1!DI441="Y", "Yes", IF(Sheet1!DI441="N", "No", ""))</f>
        <v/>
      </c>
      <c r="BL441" s="45" t="str">
        <f>IF(Sheet1!DI441="Y", IF(Sheet1!DJ441&lt;&gt;"", Sheet1!DJ441, ""), "")</f>
        <v/>
      </c>
      <c r="BM441" s="45" t="str">
        <f>IF(Sheet1!DL441&lt;&gt;"", Sheet1!DL441, "")</f>
        <v/>
      </c>
      <c r="BN441" s="45" t="str">
        <f>IF(Sheet1!DM441="Y", "Yes", IF(Sheet1!DM441="N", "No", ""))</f>
        <v/>
      </c>
    </row>
    <row r="442" spans="2:66">
      <c r="B442" s="32" t="str">
        <f>IF(Sheet1!B442="M","Male", IF(Sheet1!B442="F","Female",""))</f>
        <v/>
      </c>
      <c r="C442" s="32" t="str">
        <f>IF(Sheet1!C442&lt;&gt;"","&lt;20",IF(Sheet1!D442&lt;&gt;"","21-30",IF(Sheet1!E442&lt;&gt;"","31-40",(IF(Sheet1!F442&lt;&gt;"","41-50",IF(Sheet1!G442&lt;&gt;"","50+",""))))))</f>
        <v/>
      </c>
      <c r="D442" s="32" t="str">
        <f>IF(Sheet1!H442&lt;&gt;"","Latino",IF(Sheet1!I442&lt;&gt;"", "White", IF(Sheet1!J442&lt;&gt;"", "Asian", IF(Sheet1!K442&lt;&gt;"", "African-American",IF(Sheet1!L442&lt;&gt;"", "Other","")))))</f>
        <v/>
      </c>
      <c r="E442" s="32" t="str">
        <f>IF(Sheet1!M442="N","No",IF(Sheet1!M442="Y","Yes",""))</f>
        <v/>
      </c>
      <c r="F442" s="32" t="str">
        <f>IF(Sheet1!N442&lt;&gt;"","Primary",IF(Sheet1!O442&lt;&gt;"","Middle",IF(Sheet1!P442&lt;&gt;"","Some HS",IF(Sheet1!Q442&lt;&gt;"","HS Diploma",IF(Sheet1!R442&lt;&gt;"","Some College",IF(Sheet1!S442&lt;&gt;"","College Diploma",""))))))</f>
        <v/>
      </c>
      <c r="G442" s="32" t="str">
        <f>IF(Sheet1!U442&lt;&gt;"", "&lt;5", IF(Sheet1!V442&lt;&gt;"", "5-19", IF(Sheet1!W442&lt;&gt;"", "20-40", IF(Sheet1!X442&lt;&gt;"", "&gt;40",""))))</f>
        <v/>
      </c>
      <c r="H442" s="32" t="str">
        <f>IF(Sheet1!Y442&lt;&gt;"", "Parents", IF(Sheet1!Z442&lt;&gt;"", "Illegal Activity", IF(Sheet1!AA442&lt;&gt;"", "Gov't Support", IF(Sheet1!AB442&lt;&gt;"", "Other",""))))</f>
        <v/>
      </c>
      <c r="I442" s="32" t="str">
        <f>IF(Sheet1!AC442="Y", "Yes", IF(Sheet1!AC442="N", "No", ""))</f>
        <v/>
      </c>
      <c r="J442" s="32" t="str">
        <f>IF(Sheet1!AD442="N", "0", IF(Sheet1!AE442&lt;&gt;"", "1", IF(Sheet1!AF442&lt;&gt;"", "2-3", IF(Sheet1!AG442&lt;&gt;"", "4-6", IF(Sheet1!AH442&lt;&gt;"", "7+","")))))</f>
        <v/>
      </c>
      <c r="K442" s="32" t="str">
        <f>IF(Sheet1!AI442&lt;&gt;"", "English", IF(Sheet1!AJ442&lt;&gt;"", "Spanish", IF(Sheet1!AK442&lt;&gt;"", "Other","")))</f>
        <v/>
      </c>
      <c r="L442" s="32" t="str">
        <f>IF(Sheet1!AL442&lt;&gt;"","&lt;$20,000",IF(Sheet1!AM442&lt;&gt;"","$20-49K",IF(Sheet1!AN442&lt;&gt;"","$50-100K",IF(Sheet1!AO442&lt;&gt;"","&gt;$100K",""))))</f>
        <v/>
      </c>
      <c r="M442" s="32" t="str">
        <f>IF(Sheet1!AP442="Y", "Yes", IF(Sheet1!AP442="N", "No",""))</f>
        <v/>
      </c>
      <c r="N442" s="51" t="str">
        <f>IF(Sheet1!AQ442="Y", "Yes", IF(Sheet1!AQ442="N", "No",""))</f>
        <v/>
      </c>
      <c r="O442" s="45" t="str">
        <f>IF(Sheet1!AR442="N", 0, IF(Sheet1!AS442&lt;&gt;"", Sheet1!AS442, ""))</f>
        <v/>
      </c>
      <c r="P442" s="45" t="str">
        <f>IF(Sheet1!AT442&lt;&gt;"", "Never", IF(Sheet1!AU442&lt;&gt;"", "Sometimes", IF(Sheet1!AV442&lt;&gt;"", "Often", IF(Sheet1!AW442&lt;&gt;"", "Always",""))))</f>
        <v/>
      </c>
      <c r="Q442" s="45" t="str">
        <f>IF(Sheet1!AX442="Y", "Yes", IF(Sheet1!AX442="N", "No",""))</f>
        <v/>
      </c>
      <c r="R442" s="45" t="str">
        <f>IF(Sheet1!AY442="Y", IF(Sheet1!AZ442&lt;&gt;"", Sheet1!AZ442-Sheet1!DK442+Sheet1!DL442, ""),"")</f>
        <v/>
      </c>
      <c r="S442" s="45" t="str">
        <f>IF(Sheet1!BA442="Y", IF(Sheet1!BB442&lt;&gt;"", Sheet1!BB442-Sheet1!DK442+Sheet1!DL442, ""),"")</f>
        <v/>
      </c>
      <c r="T442" s="45" t="str">
        <f>IF(Sheet1!BC442="Y", IF(Sheet1!BD442&lt;&gt;"", Sheet1!BD442-Sheet1!DK442+Sheet1!DL442, ""),"")</f>
        <v/>
      </c>
      <c r="U442" s="45" t="str">
        <f>IF(Sheet1!BE442="Y", IF(Sheet1!BF442&lt;&gt;"", Sheet1!BF442-Sheet1!DK442+Sheet1!DL442, ""),"")</f>
        <v/>
      </c>
      <c r="V442" s="45" t="str">
        <f>IF(Sheet1!BG442&lt;&gt;"", Sheet1!BG442,"")</f>
        <v/>
      </c>
      <c r="W442" s="45" t="str">
        <f>IF(Sheet1!BH442&lt;&gt;"", Sheet1!BH442,"")</f>
        <v/>
      </c>
      <c r="X442" s="45" t="str">
        <f>IF(Sheet1!BI442&lt;&gt;"", Sheet1!BI442,"")</f>
        <v/>
      </c>
      <c r="Y442" s="45" t="str">
        <f>IF(Sheet1!BJ442="N", 0, IF(Sheet1!BK442&lt;&gt;"", Sheet1!BK442,""))</f>
        <v/>
      </c>
      <c r="Z442" s="45" t="str">
        <f>IF(Sheet1!BK442="N", 0, IF(Sheet1!BL442&lt;&gt;"", Sheet1!BL442,""))</f>
        <v/>
      </c>
      <c r="AA442" s="45" t="str">
        <f>IF(Sheet1!BN442&lt;&gt;"", Sheet1!BN442, "")</f>
        <v/>
      </c>
      <c r="AB442" s="45" t="str">
        <f>IF(Sheet1!BO442="Y", "Yes", IF(Sheet1!BO442="N", "No", IF(Sheet1!BO442="NA", "NA","")))</f>
        <v/>
      </c>
      <c r="AC442" s="45" t="str">
        <f>IF(Sheet1!BO442="N", "No", IF(Sheet1!BO442="NA", "No kids", IF(Sheet1!BP442="Y", "Enough", IF(Sheet1!BP442="N", "Not enough", ""))))</f>
        <v/>
      </c>
      <c r="AD442" s="45" t="str">
        <f>IF(Sheet1!BQ442="Y", "Yes", IF(Sheet1!BQ442="N", "No",""))</f>
        <v/>
      </c>
      <c r="AE442" s="45" t="str">
        <f>IF(Sheet1!BR442&lt;&gt;"", Sheet1!BR442, "")</f>
        <v/>
      </c>
      <c r="AF442" s="45" t="str">
        <f>IF(Sheet1!BS442&lt;&gt;"", "Yes", IF(Sheet1!BT442&lt;&gt;"", "No", IF(Sheet1!BU442&lt;&gt;"", "No surviving parent", IF(Sheet1!BV442&lt;&gt;"", "Don't know",""))))</f>
        <v/>
      </c>
      <c r="AG442" s="45" t="str">
        <f>IF(Sheet1!BW442&lt;&gt;"", "Yes", IF(Sheet1!BX442&lt;&gt;"", "No", IF(Sheet1!BY442&lt;&gt;"", "No surviving parent", IF(Sheet1!BZ442&lt;&gt;"", "Don't know",""))))</f>
        <v/>
      </c>
      <c r="AH442" s="45" t="str">
        <f>IF(Sheet1!CA442&lt;&gt;"", "Yes","")</f>
        <v/>
      </c>
      <c r="AI442" s="45" t="str">
        <f>IF(Sheet1!CB442&lt;&gt;"", "Yes","")</f>
        <v/>
      </c>
      <c r="AJ442" s="45" t="str">
        <f>IF(Sheet1!CC442&lt;&gt;"", "Yes","")</f>
        <v/>
      </c>
      <c r="AK442" s="45" t="str">
        <f>IF(Sheet1!CD442&lt;&gt;"", "Yes","")</f>
        <v/>
      </c>
      <c r="AL442" s="45" t="str">
        <f>IF(Sheet1!CE442&lt;&gt;"", "Yes","")</f>
        <v/>
      </c>
      <c r="AM442" s="45" t="str">
        <f>IF(Sheet1!CF442&lt;&gt;"", Sheet1!CF442, "")</f>
        <v/>
      </c>
      <c r="AN442" s="45" t="str">
        <f>IF(Sheet1!CG442="Y", "Yes", IF(Sheet1!CG442="N", "No",""))</f>
        <v/>
      </c>
      <c r="AO442" s="45" t="str">
        <f>IF(Sheet1!CH442&lt;&gt;"", Sheet1!CH442, "")</f>
        <v/>
      </c>
      <c r="AP442" s="45" t="str">
        <f>IF(Sheet1!CI442&lt;&gt;"", "No family support", IF(Sheet1!CJ442&lt;&gt;"", "A little family support", IF(Sheet1!CK442&lt;&gt;"", "A lot of family support","")))</f>
        <v/>
      </c>
      <c r="AQ442" s="45" t="str">
        <f>IF(Sheet1!CL442&lt;&gt;"", Sheet1!CL442, "")</f>
        <v/>
      </c>
      <c r="AR442" s="45" t="str">
        <f>IF(Sheet1!CM442="Y", "Yes", IF(Sheet1!CM442="N", "No",""))</f>
        <v/>
      </c>
      <c r="AS442" s="45" t="str">
        <f>IF(Sheet1!CN442&lt;&gt;"", "Boys and Girls Club was supportive", "")</f>
        <v/>
      </c>
      <c r="AT442" s="45" t="str">
        <f>IF(Sheet1!CO442&lt;&gt;"", "Supported by Reach program", "")</f>
        <v/>
      </c>
      <c r="AU442" s="45" t="str">
        <f>IF(Sheet1!CP442&lt;&gt;"", "Supported by Girls Inc", "")</f>
        <v/>
      </c>
      <c r="AV442" s="45" t="str">
        <f>IF(Sheet1!CQ442&lt;&gt;"", "Supported by sports teams", "")</f>
        <v/>
      </c>
      <c r="AW442" s="45" t="str">
        <f>IF(Sheet1!CR442&lt;&gt;"", "Supported by other groups", "")</f>
        <v/>
      </c>
      <c r="AX442" s="45" t="str">
        <f>IF(Sheet1!CS442&lt;&gt;"", Sheet1!CS442, "")</f>
        <v/>
      </c>
      <c r="AY442" s="45" t="str">
        <f>IF(Sheet1!CT442="Y", "Yes", IF(Sheet1!CT442="N", "No", ""))</f>
        <v/>
      </c>
      <c r="AZ442" s="45" t="str">
        <f>IF(Sheet1!CU442="Y", "Yes", IF(Sheet1!CU442="N", "No", ""))</f>
        <v/>
      </c>
      <c r="BA442" s="45" t="str">
        <f>IF(Sheet1!CV442&lt;&gt;"", "Yes", "")</f>
        <v/>
      </c>
      <c r="BB442" s="45" t="str">
        <f>IF(Sheet1!CW442&lt;&gt;"", "Yes", "")</f>
        <v/>
      </c>
      <c r="BC442" s="45" t="str">
        <f>IF(Sheet1!CX442&lt;&gt;"", "Yes", "")</f>
        <v/>
      </c>
      <c r="BD442" s="45" t="str">
        <f>IF(Sheet1!CY442&lt;&gt;"", "Yes", "")</f>
        <v/>
      </c>
      <c r="BE442" s="45" t="str">
        <f>IF(Sheet1!CZ442="N", "Didn't see one", IF(Sheet1!CZ442="Y", IF(Sheet1!DA442="Y", "It helped", IF(Sheet1!DA442="N", "It didn't help", "")), ""))</f>
        <v/>
      </c>
      <c r="BF442" s="45" t="str">
        <f>IF(Sheet1!DB442&lt;&gt;"", Sheet1!DB442, "")</f>
        <v/>
      </c>
      <c r="BG442" s="45" t="str">
        <f>IF(Sheet1!DC442="Y", "Yes", IF(Sheet1!DC442="N", "No", ""))</f>
        <v/>
      </c>
      <c r="BH442" s="45" t="str">
        <f>IF(Sheet1!DD442="Y", "Yes", IF(Sheet1!DD442="N", "No", ""))</f>
        <v/>
      </c>
      <c r="BI442" s="45" t="str">
        <f>IF(Sheet1!DE442&lt;&gt;"", "Before", IF(Sheet1!DF442&lt;&gt;"", "After", IF(Sheet1!DG442&lt;&gt;"", "Never in a gang","")))</f>
        <v/>
      </c>
      <c r="BJ442" s="45" t="str">
        <f>IF(Sheet1!DG442&lt;&gt;"", "", IF(Sheet1!DH442&lt;&gt;"", Sheet1!DH442, ""))</f>
        <v/>
      </c>
      <c r="BK442" s="45" t="str">
        <f>IF(Sheet1!DI442="Y", "Yes", IF(Sheet1!DI442="N", "No", ""))</f>
        <v/>
      </c>
      <c r="BL442" s="45" t="str">
        <f>IF(Sheet1!DI442="Y", IF(Sheet1!DJ442&lt;&gt;"", Sheet1!DJ442, ""), "")</f>
        <v/>
      </c>
      <c r="BM442" s="45" t="str">
        <f>IF(Sheet1!DL442&lt;&gt;"", Sheet1!DL442, "")</f>
        <v/>
      </c>
      <c r="BN442" s="45" t="str">
        <f>IF(Sheet1!DM442="Y", "Yes", IF(Sheet1!DM442="N", "No", ""))</f>
        <v/>
      </c>
    </row>
    <row r="443" spans="2:66">
      <c r="B443" s="32" t="str">
        <f>IF(Sheet1!B443="M","Male", IF(Sheet1!B443="F","Female",""))</f>
        <v/>
      </c>
      <c r="C443" s="32" t="str">
        <f>IF(Sheet1!C443&lt;&gt;"","&lt;20",IF(Sheet1!D443&lt;&gt;"","21-30",IF(Sheet1!E443&lt;&gt;"","31-40",(IF(Sheet1!F443&lt;&gt;"","41-50",IF(Sheet1!G443&lt;&gt;"","50+",""))))))</f>
        <v/>
      </c>
      <c r="D443" s="32" t="str">
        <f>IF(Sheet1!H443&lt;&gt;"","Latino",IF(Sheet1!I443&lt;&gt;"", "White", IF(Sheet1!J443&lt;&gt;"", "Asian", IF(Sheet1!K443&lt;&gt;"", "African-American",IF(Sheet1!L443&lt;&gt;"", "Other","")))))</f>
        <v/>
      </c>
      <c r="E443" s="32" t="str">
        <f>IF(Sheet1!M443="N","No",IF(Sheet1!M443="Y","Yes",""))</f>
        <v/>
      </c>
      <c r="F443" s="32" t="str">
        <f>IF(Sheet1!N443&lt;&gt;"","Primary",IF(Sheet1!O443&lt;&gt;"","Middle",IF(Sheet1!P443&lt;&gt;"","Some HS",IF(Sheet1!Q443&lt;&gt;"","HS Diploma",IF(Sheet1!R443&lt;&gt;"","Some College",IF(Sheet1!S443&lt;&gt;"","College Diploma",""))))))</f>
        <v/>
      </c>
      <c r="G443" s="32" t="str">
        <f>IF(Sheet1!U443&lt;&gt;"", "&lt;5", IF(Sheet1!V443&lt;&gt;"", "5-19", IF(Sheet1!W443&lt;&gt;"", "20-40", IF(Sheet1!X443&lt;&gt;"", "&gt;40",""))))</f>
        <v/>
      </c>
      <c r="H443" s="32" t="str">
        <f>IF(Sheet1!Y443&lt;&gt;"", "Parents", IF(Sheet1!Z443&lt;&gt;"", "Illegal Activity", IF(Sheet1!AA443&lt;&gt;"", "Gov't Support", IF(Sheet1!AB443&lt;&gt;"", "Other",""))))</f>
        <v/>
      </c>
      <c r="I443" s="32" t="str">
        <f>IF(Sheet1!AC443="Y", "Yes", IF(Sheet1!AC443="N", "No", ""))</f>
        <v/>
      </c>
      <c r="J443" s="32" t="str">
        <f>IF(Sheet1!AD443="N", "0", IF(Sheet1!AE443&lt;&gt;"", "1", IF(Sheet1!AF443&lt;&gt;"", "2-3", IF(Sheet1!AG443&lt;&gt;"", "4-6", IF(Sheet1!AH443&lt;&gt;"", "7+","")))))</f>
        <v/>
      </c>
      <c r="K443" s="32" t="str">
        <f>IF(Sheet1!AI443&lt;&gt;"", "English", IF(Sheet1!AJ443&lt;&gt;"", "Spanish", IF(Sheet1!AK443&lt;&gt;"", "Other","")))</f>
        <v/>
      </c>
      <c r="L443" s="32" t="str">
        <f>IF(Sheet1!AL443&lt;&gt;"","&lt;$20,000",IF(Sheet1!AM443&lt;&gt;"","$20-49K",IF(Sheet1!AN443&lt;&gt;"","$50-100K",IF(Sheet1!AO443&lt;&gt;"","&gt;$100K",""))))</f>
        <v/>
      </c>
      <c r="M443" s="32" t="str">
        <f>IF(Sheet1!AP443="Y", "Yes", IF(Sheet1!AP443="N", "No",""))</f>
        <v/>
      </c>
      <c r="N443" s="51" t="str">
        <f>IF(Sheet1!AQ443="Y", "Yes", IF(Sheet1!AQ443="N", "No",""))</f>
        <v/>
      </c>
      <c r="O443" s="45" t="str">
        <f>IF(Sheet1!AR443="N", 0, IF(Sheet1!AS443&lt;&gt;"", Sheet1!AS443, ""))</f>
        <v/>
      </c>
      <c r="P443" s="45" t="str">
        <f>IF(Sheet1!AT443&lt;&gt;"", "Never", IF(Sheet1!AU443&lt;&gt;"", "Sometimes", IF(Sheet1!AV443&lt;&gt;"", "Often", IF(Sheet1!AW443&lt;&gt;"", "Always",""))))</f>
        <v/>
      </c>
      <c r="Q443" s="45" t="str">
        <f>IF(Sheet1!AX443="Y", "Yes", IF(Sheet1!AX443="N", "No",""))</f>
        <v/>
      </c>
      <c r="R443" s="45" t="str">
        <f>IF(Sheet1!AY443="Y", IF(Sheet1!AZ443&lt;&gt;"", Sheet1!AZ443-Sheet1!DK443+Sheet1!DL443, ""),"")</f>
        <v/>
      </c>
      <c r="S443" s="45" t="str">
        <f>IF(Sheet1!BA443="Y", IF(Sheet1!BB443&lt;&gt;"", Sheet1!BB443-Sheet1!DK443+Sheet1!DL443, ""),"")</f>
        <v/>
      </c>
      <c r="T443" s="45" t="str">
        <f>IF(Sheet1!BC443="Y", IF(Sheet1!BD443&lt;&gt;"", Sheet1!BD443-Sheet1!DK443+Sheet1!DL443, ""),"")</f>
        <v/>
      </c>
      <c r="U443" s="45" t="str">
        <f>IF(Sheet1!BE443="Y", IF(Sheet1!BF443&lt;&gt;"", Sheet1!BF443-Sheet1!DK443+Sheet1!DL443, ""),"")</f>
        <v/>
      </c>
      <c r="V443" s="45" t="str">
        <f>IF(Sheet1!BG443&lt;&gt;"", Sheet1!BG443,"")</f>
        <v/>
      </c>
      <c r="W443" s="45" t="str">
        <f>IF(Sheet1!BH443&lt;&gt;"", Sheet1!BH443,"")</f>
        <v/>
      </c>
      <c r="X443" s="45" t="str">
        <f>IF(Sheet1!BI443&lt;&gt;"", Sheet1!BI443,"")</f>
        <v/>
      </c>
      <c r="Y443" s="45" t="str">
        <f>IF(Sheet1!BJ443="N", 0, IF(Sheet1!BK443&lt;&gt;"", Sheet1!BK443,""))</f>
        <v/>
      </c>
      <c r="Z443" s="45" t="str">
        <f>IF(Sheet1!BK443="N", 0, IF(Sheet1!BL443&lt;&gt;"", Sheet1!BL443,""))</f>
        <v/>
      </c>
      <c r="AA443" s="45" t="str">
        <f>IF(Sheet1!BN443&lt;&gt;"", Sheet1!BN443, "")</f>
        <v/>
      </c>
      <c r="AB443" s="45" t="str">
        <f>IF(Sheet1!BO443="Y", "Yes", IF(Sheet1!BO443="N", "No", IF(Sheet1!BO443="NA", "NA","")))</f>
        <v/>
      </c>
      <c r="AC443" s="45" t="str">
        <f>IF(Sheet1!BO443="N", "No", IF(Sheet1!BO443="NA", "No kids", IF(Sheet1!BP443="Y", "Enough", IF(Sheet1!BP443="N", "Not enough", ""))))</f>
        <v/>
      </c>
      <c r="AD443" s="45" t="str">
        <f>IF(Sheet1!BQ443="Y", "Yes", IF(Sheet1!BQ443="N", "No",""))</f>
        <v/>
      </c>
      <c r="AE443" s="45" t="str">
        <f>IF(Sheet1!BR443&lt;&gt;"", Sheet1!BR443, "")</f>
        <v/>
      </c>
      <c r="AF443" s="45" t="str">
        <f>IF(Sheet1!BS443&lt;&gt;"", "Yes", IF(Sheet1!BT443&lt;&gt;"", "No", IF(Sheet1!BU443&lt;&gt;"", "No surviving parent", IF(Sheet1!BV443&lt;&gt;"", "Don't know",""))))</f>
        <v/>
      </c>
      <c r="AG443" s="45" t="str">
        <f>IF(Sheet1!BW443&lt;&gt;"", "Yes", IF(Sheet1!BX443&lt;&gt;"", "No", IF(Sheet1!BY443&lt;&gt;"", "No surviving parent", IF(Sheet1!BZ443&lt;&gt;"", "Don't know",""))))</f>
        <v/>
      </c>
      <c r="AH443" s="45" t="str">
        <f>IF(Sheet1!CA443&lt;&gt;"", "Yes","")</f>
        <v/>
      </c>
      <c r="AI443" s="45" t="str">
        <f>IF(Sheet1!CB443&lt;&gt;"", "Yes","")</f>
        <v/>
      </c>
      <c r="AJ443" s="45" t="str">
        <f>IF(Sheet1!CC443&lt;&gt;"", "Yes","")</f>
        <v/>
      </c>
      <c r="AK443" s="45" t="str">
        <f>IF(Sheet1!CD443&lt;&gt;"", "Yes","")</f>
        <v/>
      </c>
      <c r="AL443" s="45" t="str">
        <f>IF(Sheet1!CE443&lt;&gt;"", "Yes","")</f>
        <v/>
      </c>
      <c r="AM443" s="45" t="str">
        <f>IF(Sheet1!CF443&lt;&gt;"", Sheet1!CF443, "")</f>
        <v/>
      </c>
      <c r="AN443" s="45" t="str">
        <f>IF(Sheet1!CG443="Y", "Yes", IF(Sheet1!CG443="N", "No",""))</f>
        <v/>
      </c>
      <c r="AO443" s="45" t="str">
        <f>IF(Sheet1!CH443&lt;&gt;"", Sheet1!CH443, "")</f>
        <v/>
      </c>
      <c r="AP443" s="45" t="str">
        <f>IF(Sheet1!CI443&lt;&gt;"", "No family support", IF(Sheet1!CJ443&lt;&gt;"", "A little family support", IF(Sheet1!CK443&lt;&gt;"", "A lot of family support","")))</f>
        <v/>
      </c>
      <c r="AQ443" s="45" t="str">
        <f>IF(Sheet1!CL443&lt;&gt;"", Sheet1!CL443, "")</f>
        <v/>
      </c>
      <c r="AR443" s="45" t="str">
        <f>IF(Sheet1!CM443="Y", "Yes", IF(Sheet1!CM443="N", "No",""))</f>
        <v/>
      </c>
      <c r="AS443" s="45" t="str">
        <f>IF(Sheet1!CN443&lt;&gt;"", "Boys and Girls Club was supportive", "")</f>
        <v/>
      </c>
      <c r="AT443" s="45" t="str">
        <f>IF(Sheet1!CO443&lt;&gt;"", "Supported by Reach program", "")</f>
        <v/>
      </c>
      <c r="AU443" s="45" t="str">
        <f>IF(Sheet1!CP443&lt;&gt;"", "Supported by Girls Inc", "")</f>
        <v/>
      </c>
      <c r="AV443" s="45" t="str">
        <f>IF(Sheet1!CQ443&lt;&gt;"", "Supported by sports teams", "")</f>
        <v/>
      </c>
      <c r="AW443" s="45" t="str">
        <f>IF(Sheet1!CR443&lt;&gt;"", "Supported by other groups", "")</f>
        <v/>
      </c>
      <c r="AX443" s="45" t="str">
        <f>IF(Sheet1!CS443&lt;&gt;"", Sheet1!CS443, "")</f>
        <v/>
      </c>
      <c r="AY443" s="45" t="str">
        <f>IF(Sheet1!CT443="Y", "Yes", IF(Sheet1!CT443="N", "No", ""))</f>
        <v/>
      </c>
      <c r="AZ443" s="45" t="str">
        <f>IF(Sheet1!CU443="Y", "Yes", IF(Sheet1!CU443="N", "No", ""))</f>
        <v/>
      </c>
      <c r="BA443" s="45" t="str">
        <f>IF(Sheet1!CV443&lt;&gt;"", "Yes", "")</f>
        <v/>
      </c>
      <c r="BB443" s="45" t="str">
        <f>IF(Sheet1!CW443&lt;&gt;"", "Yes", "")</f>
        <v/>
      </c>
      <c r="BC443" s="45" t="str">
        <f>IF(Sheet1!CX443&lt;&gt;"", "Yes", "")</f>
        <v/>
      </c>
      <c r="BD443" s="45" t="str">
        <f>IF(Sheet1!CY443&lt;&gt;"", "Yes", "")</f>
        <v/>
      </c>
      <c r="BE443" s="45" t="str">
        <f>IF(Sheet1!CZ443="N", "Didn't see one", IF(Sheet1!CZ443="Y", IF(Sheet1!DA443="Y", "It helped", IF(Sheet1!DA443="N", "It didn't help", "")), ""))</f>
        <v/>
      </c>
      <c r="BF443" s="45" t="str">
        <f>IF(Sheet1!DB443&lt;&gt;"", Sheet1!DB443, "")</f>
        <v/>
      </c>
      <c r="BG443" s="45" t="str">
        <f>IF(Sheet1!DC443="Y", "Yes", IF(Sheet1!DC443="N", "No", ""))</f>
        <v/>
      </c>
      <c r="BH443" s="45" t="str">
        <f>IF(Sheet1!DD443="Y", "Yes", IF(Sheet1!DD443="N", "No", ""))</f>
        <v/>
      </c>
      <c r="BI443" s="45" t="str">
        <f>IF(Sheet1!DE443&lt;&gt;"", "Before", IF(Sheet1!DF443&lt;&gt;"", "After", IF(Sheet1!DG443&lt;&gt;"", "Never in a gang","")))</f>
        <v/>
      </c>
      <c r="BJ443" s="45" t="str">
        <f>IF(Sheet1!DG443&lt;&gt;"", "", IF(Sheet1!DH443&lt;&gt;"", Sheet1!DH443, ""))</f>
        <v/>
      </c>
      <c r="BK443" s="45" t="str">
        <f>IF(Sheet1!DI443="Y", "Yes", IF(Sheet1!DI443="N", "No", ""))</f>
        <v/>
      </c>
      <c r="BL443" s="45" t="str">
        <f>IF(Sheet1!DI443="Y", IF(Sheet1!DJ443&lt;&gt;"", Sheet1!DJ443, ""), "")</f>
        <v/>
      </c>
      <c r="BM443" s="45" t="str">
        <f>IF(Sheet1!DL443&lt;&gt;"", Sheet1!DL443, "")</f>
        <v/>
      </c>
      <c r="BN443" s="45" t="str">
        <f>IF(Sheet1!DM443="Y", "Yes", IF(Sheet1!DM443="N", "No", ""))</f>
        <v/>
      </c>
    </row>
    <row r="444" spans="2:66">
      <c r="B444" s="32" t="str">
        <f>IF(Sheet1!B444="M","Male", IF(Sheet1!B444="F","Female",""))</f>
        <v/>
      </c>
      <c r="C444" s="32" t="str">
        <f>IF(Sheet1!C444&lt;&gt;"","&lt;20",IF(Sheet1!D444&lt;&gt;"","21-30",IF(Sheet1!E444&lt;&gt;"","31-40",(IF(Sheet1!F444&lt;&gt;"","41-50",IF(Sheet1!G444&lt;&gt;"","50+",""))))))</f>
        <v/>
      </c>
      <c r="D444" s="32" t="str">
        <f>IF(Sheet1!H444&lt;&gt;"","Latino",IF(Sheet1!I444&lt;&gt;"", "White", IF(Sheet1!J444&lt;&gt;"", "Asian", IF(Sheet1!K444&lt;&gt;"", "African-American",IF(Sheet1!L444&lt;&gt;"", "Other","")))))</f>
        <v/>
      </c>
      <c r="E444" s="32" t="str">
        <f>IF(Sheet1!M444="N","No",IF(Sheet1!M444="Y","Yes",""))</f>
        <v/>
      </c>
      <c r="F444" s="32" t="str">
        <f>IF(Sheet1!N444&lt;&gt;"","Primary",IF(Sheet1!O444&lt;&gt;"","Middle",IF(Sheet1!P444&lt;&gt;"","Some HS",IF(Sheet1!Q444&lt;&gt;"","HS Diploma",IF(Sheet1!R444&lt;&gt;"","Some College",IF(Sheet1!S444&lt;&gt;"","College Diploma",""))))))</f>
        <v/>
      </c>
      <c r="G444" s="32" t="str">
        <f>IF(Sheet1!U444&lt;&gt;"", "&lt;5", IF(Sheet1!V444&lt;&gt;"", "5-19", IF(Sheet1!W444&lt;&gt;"", "20-40", IF(Sheet1!X444&lt;&gt;"", "&gt;40",""))))</f>
        <v/>
      </c>
      <c r="H444" s="32" t="str">
        <f>IF(Sheet1!Y444&lt;&gt;"", "Parents", IF(Sheet1!Z444&lt;&gt;"", "Illegal Activity", IF(Sheet1!AA444&lt;&gt;"", "Gov't Support", IF(Sheet1!AB444&lt;&gt;"", "Other",""))))</f>
        <v/>
      </c>
      <c r="I444" s="32" t="str">
        <f>IF(Sheet1!AC444="Y", "Yes", IF(Sheet1!AC444="N", "No", ""))</f>
        <v/>
      </c>
      <c r="J444" s="32" t="str">
        <f>IF(Sheet1!AD444="N", "0", IF(Sheet1!AE444&lt;&gt;"", "1", IF(Sheet1!AF444&lt;&gt;"", "2-3", IF(Sheet1!AG444&lt;&gt;"", "4-6", IF(Sheet1!AH444&lt;&gt;"", "7+","")))))</f>
        <v/>
      </c>
      <c r="K444" s="32" t="str">
        <f>IF(Sheet1!AI444&lt;&gt;"", "English", IF(Sheet1!AJ444&lt;&gt;"", "Spanish", IF(Sheet1!AK444&lt;&gt;"", "Other","")))</f>
        <v/>
      </c>
      <c r="L444" s="32" t="str">
        <f>IF(Sheet1!AL444&lt;&gt;"","&lt;$20,000",IF(Sheet1!AM444&lt;&gt;"","$20-49K",IF(Sheet1!AN444&lt;&gt;"","$50-100K",IF(Sheet1!AO444&lt;&gt;"","&gt;$100K",""))))</f>
        <v/>
      </c>
      <c r="M444" s="32" t="str">
        <f>IF(Sheet1!AP444="Y", "Yes", IF(Sheet1!AP444="N", "No",""))</f>
        <v/>
      </c>
      <c r="N444" s="51" t="str">
        <f>IF(Sheet1!AQ444="Y", "Yes", IF(Sheet1!AQ444="N", "No",""))</f>
        <v/>
      </c>
      <c r="O444" s="45" t="str">
        <f>IF(Sheet1!AR444="N", 0, IF(Sheet1!AS444&lt;&gt;"", Sheet1!AS444, ""))</f>
        <v/>
      </c>
      <c r="P444" s="45" t="str">
        <f>IF(Sheet1!AT444&lt;&gt;"", "Never", IF(Sheet1!AU444&lt;&gt;"", "Sometimes", IF(Sheet1!AV444&lt;&gt;"", "Often", IF(Sheet1!AW444&lt;&gt;"", "Always",""))))</f>
        <v/>
      </c>
      <c r="Q444" s="45" t="str">
        <f>IF(Sheet1!AX444="Y", "Yes", IF(Sheet1!AX444="N", "No",""))</f>
        <v/>
      </c>
      <c r="R444" s="45" t="str">
        <f>IF(Sheet1!AY444="Y", IF(Sheet1!AZ444&lt;&gt;"", Sheet1!AZ444-Sheet1!DK444+Sheet1!DL444, ""),"")</f>
        <v/>
      </c>
      <c r="S444" s="45" t="str">
        <f>IF(Sheet1!BA444="Y", IF(Sheet1!BB444&lt;&gt;"", Sheet1!BB444-Sheet1!DK444+Sheet1!DL444, ""),"")</f>
        <v/>
      </c>
      <c r="T444" s="45" t="str">
        <f>IF(Sheet1!BC444="Y", IF(Sheet1!BD444&lt;&gt;"", Sheet1!BD444-Sheet1!DK444+Sheet1!DL444, ""),"")</f>
        <v/>
      </c>
      <c r="U444" s="45" t="str">
        <f>IF(Sheet1!BE444="Y", IF(Sheet1!BF444&lt;&gt;"", Sheet1!BF444-Sheet1!DK444+Sheet1!DL444, ""),"")</f>
        <v/>
      </c>
      <c r="V444" s="45" t="str">
        <f>IF(Sheet1!BG444&lt;&gt;"", Sheet1!BG444,"")</f>
        <v/>
      </c>
      <c r="W444" s="45" t="str">
        <f>IF(Sheet1!BH444&lt;&gt;"", Sheet1!BH444,"")</f>
        <v/>
      </c>
      <c r="X444" s="45" t="str">
        <f>IF(Sheet1!BI444&lt;&gt;"", Sheet1!BI444,"")</f>
        <v/>
      </c>
      <c r="Y444" s="45" t="str">
        <f>IF(Sheet1!BJ444="N", 0, IF(Sheet1!BK444&lt;&gt;"", Sheet1!BK444,""))</f>
        <v/>
      </c>
      <c r="Z444" s="45" t="str">
        <f>IF(Sheet1!BK444="N", 0, IF(Sheet1!BL444&lt;&gt;"", Sheet1!BL444,""))</f>
        <v/>
      </c>
      <c r="AA444" s="45" t="str">
        <f>IF(Sheet1!BN444&lt;&gt;"", Sheet1!BN444, "")</f>
        <v/>
      </c>
      <c r="AB444" s="45" t="str">
        <f>IF(Sheet1!BO444="Y", "Yes", IF(Sheet1!BO444="N", "No", IF(Sheet1!BO444="NA", "NA","")))</f>
        <v/>
      </c>
      <c r="AC444" s="45" t="str">
        <f>IF(Sheet1!BO444="N", "No", IF(Sheet1!BO444="NA", "No kids", IF(Sheet1!BP444="Y", "Enough", IF(Sheet1!BP444="N", "Not enough", ""))))</f>
        <v/>
      </c>
      <c r="AD444" s="45" t="str">
        <f>IF(Sheet1!BQ444="Y", "Yes", IF(Sheet1!BQ444="N", "No",""))</f>
        <v/>
      </c>
      <c r="AE444" s="45" t="str">
        <f>IF(Sheet1!BR444&lt;&gt;"", Sheet1!BR444, "")</f>
        <v/>
      </c>
      <c r="AF444" s="45" t="str">
        <f>IF(Sheet1!BS444&lt;&gt;"", "Yes", IF(Sheet1!BT444&lt;&gt;"", "No", IF(Sheet1!BU444&lt;&gt;"", "No surviving parent", IF(Sheet1!BV444&lt;&gt;"", "Don't know",""))))</f>
        <v/>
      </c>
      <c r="AG444" s="45" t="str">
        <f>IF(Sheet1!BW444&lt;&gt;"", "Yes", IF(Sheet1!BX444&lt;&gt;"", "No", IF(Sheet1!BY444&lt;&gt;"", "No surviving parent", IF(Sheet1!BZ444&lt;&gt;"", "Don't know",""))))</f>
        <v/>
      </c>
      <c r="AH444" s="45" t="str">
        <f>IF(Sheet1!CA444&lt;&gt;"", "Yes","")</f>
        <v/>
      </c>
      <c r="AI444" s="45" t="str">
        <f>IF(Sheet1!CB444&lt;&gt;"", "Yes","")</f>
        <v/>
      </c>
      <c r="AJ444" s="45" t="str">
        <f>IF(Sheet1!CC444&lt;&gt;"", "Yes","")</f>
        <v/>
      </c>
      <c r="AK444" s="45" t="str">
        <f>IF(Sheet1!CD444&lt;&gt;"", "Yes","")</f>
        <v/>
      </c>
      <c r="AL444" s="45" t="str">
        <f>IF(Sheet1!CE444&lt;&gt;"", "Yes","")</f>
        <v/>
      </c>
      <c r="AM444" s="45" t="str">
        <f>IF(Sheet1!CF444&lt;&gt;"", Sheet1!CF444, "")</f>
        <v/>
      </c>
      <c r="AN444" s="45" t="str">
        <f>IF(Sheet1!CG444="Y", "Yes", IF(Sheet1!CG444="N", "No",""))</f>
        <v/>
      </c>
      <c r="AO444" s="45" t="str">
        <f>IF(Sheet1!CH444&lt;&gt;"", Sheet1!CH444, "")</f>
        <v/>
      </c>
      <c r="AP444" s="45" t="str">
        <f>IF(Sheet1!CI444&lt;&gt;"", "No family support", IF(Sheet1!CJ444&lt;&gt;"", "A little family support", IF(Sheet1!CK444&lt;&gt;"", "A lot of family support","")))</f>
        <v/>
      </c>
      <c r="AQ444" s="45" t="str">
        <f>IF(Sheet1!CL444&lt;&gt;"", Sheet1!CL444, "")</f>
        <v/>
      </c>
      <c r="AR444" s="45" t="str">
        <f>IF(Sheet1!CM444="Y", "Yes", IF(Sheet1!CM444="N", "No",""))</f>
        <v/>
      </c>
      <c r="AS444" s="45" t="str">
        <f>IF(Sheet1!CN444&lt;&gt;"", "Boys and Girls Club was supportive", "")</f>
        <v/>
      </c>
      <c r="AT444" s="45" t="str">
        <f>IF(Sheet1!CO444&lt;&gt;"", "Supported by Reach program", "")</f>
        <v/>
      </c>
      <c r="AU444" s="45" t="str">
        <f>IF(Sheet1!CP444&lt;&gt;"", "Supported by Girls Inc", "")</f>
        <v/>
      </c>
      <c r="AV444" s="45" t="str">
        <f>IF(Sheet1!CQ444&lt;&gt;"", "Supported by sports teams", "")</f>
        <v/>
      </c>
      <c r="AW444" s="45" t="str">
        <f>IF(Sheet1!CR444&lt;&gt;"", "Supported by other groups", "")</f>
        <v/>
      </c>
      <c r="AX444" s="45" t="str">
        <f>IF(Sheet1!CS444&lt;&gt;"", Sheet1!CS444, "")</f>
        <v/>
      </c>
      <c r="AY444" s="45" t="str">
        <f>IF(Sheet1!CT444="Y", "Yes", IF(Sheet1!CT444="N", "No", ""))</f>
        <v/>
      </c>
      <c r="AZ444" s="45" t="str">
        <f>IF(Sheet1!CU444="Y", "Yes", IF(Sheet1!CU444="N", "No", ""))</f>
        <v/>
      </c>
      <c r="BA444" s="45" t="str">
        <f>IF(Sheet1!CV444&lt;&gt;"", "Yes", "")</f>
        <v/>
      </c>
      <c r="BB444" s="45" t="str">
        <f>IF(Sheet1!CW444&lt;&gt;"", "Yes", "")</f>
        <v/>
      </c>
      <c r="BC444" s="45" t="str">
        <f>IF(Sheet1!CX444&lt;&gt;"", "Yes", "")</f>
        <v/>
      </c>
      <c r="BD444" s="45" t="str">
        <f>IF(Sheet1!CY444&lt;&gt;"", "Yes", "")</f>
        <v/>
      </c>
      <c r="BE444" s="45" t="str">
        <f>IF(Sheet1!CZ444="N", "Didn't see one", IF(Sheet1!CZ444="Y", IF(Sheet1!DA444="Y", "It helped", IF(Sheet1!DA444="N", "It didn't help", "")), ""))</f>
        <v/>
      </c>
      <c r="BF444" s="45" t="str">
        <f>IF(Sheet1!DB444&lt;&gt;"", Sheet1!DB444, "")</f>
        <v/>
      </c>
      <c r="BG444" s="45" t="str">
        <f>IF(Sheet1!DC444="Y", "Yes", IF(Sheet1!DC444="N", "No", ""))</f>
        <v/>
      </c>
      <c r="BH444" s="45" t="str">
        <f>IF(Sheet1!DD444="Y", "Yes", IF(Sheet1!DD444="N", "No", ""))</f>
        <v/>
      </c>
      <c r="BI444" s="45" t="str">
        <f>IF(Sheet1!DE444&lt;&gt;"", "Before", IF(Sheet1!DF444&lt;&gt;"", "After", IF(Sheet1!DG444&lt;&gt;"", "Never in a gang","")))</f>
        <v/>
      </c>
      <c r="BJ444" s="45" t="str">
        <f>IF(Sheet1!DG444&lt;&gt;"", "", IF(Sheet1!DH444&lt;&gt;"", Sheet1!DH444, ""))</f>
        <v/>
      </c>
      <c r="BK444" s="45" t="str">
        <f>IF(Sheet1!DI444="Y", "Yes", IF(Sheet1!DI444="N", "No", ""))</f>
        <v/>
      </c>
      <c r="BL444" s="45" t="str">
        <f>IF(Sheet1!DI444="Y", IF(Sheet1!DJ444&lt;&gt;"", Sheet1!DJ444, ""), "")</f>
        <v/>
      </c>
      <c r="BM444" s="45" t="str">
        <f>IF(Sheet1!DL444&lt;&gt;"", Sheet1!DL444, "")</f>
        <v/>
      </c>
      <c r="BN444" s="45" t="str">
        <f>IF(Sheet1!DM444="Y", "Yes", IF(Sheet1!DM444="N", "No", ""))</f>
        <v/>
      </c>
    </row>
    <row r="445" spans="2:66">
      <c r="B445" s="32" t="str">
        <f>IF(Sheet1!B445="M","Male", IF(Sheet1!B445="F","Female",""))</f>
        <v/>
      </c>
      <c r="C445" s="32" t="str">
        <f>IF(Sheet1!C445&lt;&gt;"","&lt;20",IF(Sheet1!D445&lt;&gt;"","21-30",IF(Sheet1!E445&lt;&gt;"","31-40",(IF(Sheet1!F445&lt;&gt;"","41-50",IF(Sheet1!G445&lt;&gt;"","50+",""))))))</f>
        <v/>
      </c>
      <c r="D445" s="32" t="str">
        <f>IF(Sheet1!H445&lt;&gt;"","Latino",IF(Sheet1!I445&lt;&gt;"", "White", IF(Sheet1!J445&lt;&gt;"", "Asian", IF(Sheet1!K445&lt;&gt;"", "African-American",IF(Sheet1!L445&lt;&gt;"", "Other","")))))</f>
        <v/>
      </c>
      <c r="E445" s="32" t="str">
        <f>IF(Sheet1!M445="N","No",IF(Sheet1!M445="Y","Yes",""))</f>
        <v/>
      </c>
      <c r="F445" s="32" t="str">
        <f>IF(Sheet1!N445&lt;&gt;"","Primary",IF(Sheet1!O445&lt;&gt;"","Middle",IF(Sheet1!P445&lt;&gt;"","Some HS",IF(Sheet1!Q445&lt;&gt;"","HS Diploma",IF(Sheet1!R445&lt;&gt;"","Some College",IF(Sheet1!S445&lt;&gt;"","College Diploma",""))))))</f>
        <v/>
      </c>
      <c r="G445" s="32" t="str">
        <f>IF(Sheet1!U445&lt;&gt;"", "&lt;5", IF(Sheet1!V445&lt;&gt;"", "5-19", IF(Sheet1!W445&lt;&gt;"", "20-40", IF(Sheet1!X445&lt;&gt;"", "&gt;40",""))))</f>
        <v/>
      </c>
      <c r="H445" s="32" t="str">
        <f>IF(Sheet1!Y445&lt;&gt;"", "Parents", IF(Sheet1!Z445&lt;&gt;"", "Illegal Activity", IF(Sheet1!AA445&lt;&gt;"", "Gov't Support", IF(Sheet1!AB445&lt;&gt;"", "Other",""))))</f>
        <v/>
      </c>
      <c r="I445" s="32" t="str">
        <f>IF(Sheet1!AC445="Y", "Yes", IF(Sheet1!AC445="N", "No", ""))</f>
        <v/>
      </c>
      <c r="J445" s="32" t="str">
        <f>IF(Sheet1!AD445="N", "0", IF(Sheet1!AE445&lt;&gt;"", "1", IF(Sheet1!AF445&lt;&gt;"", "2-3", IF(Sheet1!AG445&lt;&gt;"", "4-6", IF(Sheet1!AH445&lt;&gt;"", "7+","")))))</f>
        <v/>
      </c>
      <c r="K445" s="32" t="str">
        <f>IF(Sheet1!AI445&lt;&gt;"", "English", IF(Sheet1!AJ445&lt;&gt;"", "Spanish", IF(Sheet1!AK445&lt;&gt;"", "Other","")))</f>
        <v/>
      </c>
      <c r="L445" s="32" t="str">
        <f>IF(Sheet1!AL445&lt;&gt;"","&lt;$20,000",IF(Sheet1!AM445&lt;&gt;"","$20-49K",IF(Sheet1!AN445&lt;&gt;"","$50-100K",IF(Sheet1!AO445&lt;&gt;"","&gt;$100K",""))))</f>
        <v/>
      </c>
      <c r="M445" s="32" t="str">
        <f>IF(Sheet1!AP445="Y", "Yes", IF(Sheet1!AP445="N", "No",""))</f>
        <v/>
      </c>
      <c r="N445" s="51" t="str">
        <f>IF(Sheet1!AQ445="Y", "Yes", IF(Sheet1!AQ445="N", "No",""))</f>
        <v/>
      </c>
      <c r="O445" s="45" t="str">
        <f>IF(Sheet1!AR445="N", 0, IF(Sheet1!AS445&lt;&gt;"", Sheet1!AS445, ""))</f>
        <v/>
      </c>
      <c r="P445" s="45" t="str">
        <f>IF(Sheet1!AT445&lt;&gt;"", "Never", IF(Sheet1!AU445&lt;&gt;"", "Sometimes", IF(Sheet1!AV445&lt;&gt;"", "Often", IF(Sheet1!AW445&lt;&gt;"", "Always",""))))</f>
        <v/>
      </c>
      <c r="Q445" s="45" t="str">
        <f>IF(Sheet1!AX445="Y", "Yes", IF(Sheet1!AX445="N", "No",""))</f>
        <v/>
      </c>
      <c r="R445" s="45" t="str">
        <f>IF(Sheet1!AY445="Y", IF(Sheet1!AZ445&lt;&gt;"", Sheet1!AZ445-Sheet1!DK445+Sheet1!DL445, ""),"")</f>
        <v/>
      </c>
      <c r="S445" s="45" t="str">
        <f>IF(Sheet1!BA445="Y", IF(Sheet1!BB445&lt;&gt;"", Sheet1!BB445-Sheet1!DK445+Sheet1!DL445, ""),"")</f>
        <v/>
      </c>
      <c r="T445" s="45" t="str">
        <f>IF(Sheet1!BC445="Y", IF(Sheet1!BD445&lt;&gt;"", Sheet1!BD445-Sheet1!DK445+Sheet1!DL445, ""),"")</f>
        <v/>
      </c>
      <c r="U445" s="45" t="str">
        <f>IF(Sheet1!BE445="Y", IF(Sheet1!BF445&lt;&gt;"", Sheet1!BF445-Sheet1!DK445+Sheet1!DL445, ""),"")</f>
        <v/>
      </c>
      <c r="V445" s="45" t="str">
        <f>IF(Sheet1!BG445&lt;&gt;"", Sheet1!BG445,"")</f>
        <v/>
      </c>
      <c r="W445" s="45" t="str">
        <f>IF(Sheet1!BH445&lt;&gt;"", Sheet1!BH445,"")</f>
        <v/>
      </c>
      <c r="X445" s="45" t="str">
        <f>IF(Sheet1!BI445&lt;&gt;"", Sheet1!BI445,"")</f>
        <v/>
      </c>
      <c r="Y445" s="45" t="str">
        <f>IF(Sheet1!BJ445="N", 0, IF(Sheet1!BK445&lt;&gt;"", Sheet1!BK445,""))</f>
        <v/>
      </c>
      <c r="Z445" s="45" t="str">
        <f>IF(Sheet1!BK445="N", 0, IF(Sheet1!BL445&lt;&gt;"", Sheet1!BL445,""))</f>
        <v/>
      </c>
      <c r="AA445" s="45" t="str">
        <f>IF(Sheet1!BN445&lt;&gt;"", Sheet1!BN445, "")</f>
        <v/>
      </c>
      <c r="AB445" s="45" t="str">
        <f>IF(Sheet1!BO445="Y", "Yes", IF(Sheet1!BO445="N", "No", IF(Sheet1!BO445="NA", "NA","")))</f>
        <v/>
      </c>
      <c r="AC445" s="45" t="str">
        <f>IF(Sheet1!BO445="N", "No", IF(Sheet1!BO445="NA", "No kids", IF(Sheet1!BP445="Y", "Enough", IF(Sheet1!BP445="N", "Not enough", ""))))</f>
        <v/>
      </c>
      <c r="AD445" s="45" t="str">
        <f>IF(Sheet1!BQ445="Y", "Yes", IF(Sheet1!BQ445="N", "No",""))</f>
        <v/>
      </c>
      <c r="AE445" s="45" t="str">
        <f>IF(Sheet1!BR445&lt;&gt;"", Sheet1!BR445, "")</f>
        <v/>
      </c>
      <c r="AF445" s="45" t="str">
        <f>IF(Sheet1!BS445&lt;&gt;"", "Yes", IF(Sheet1!BT445&lt;&gt;"", "No", IF(Sheet1!BU445&lt;&gt;"", "No surviving parent", IF(Sheet1!BV445&lt;&gt;"", "Don't know",""))))</f>
        <v/>
      </c>
      <c r="AG445" s="45" t="str">
        <f>IF(Sheet1!BW445&lt;&gt;"", "Yes", IF(Sheet1!BX445&lt;&gt;"", "No", IF(Sheet1!BY445&lt;&gt;"", "No surviving parent", IF(Sheet1!BZ445&lt;&gt;"", "Don't know",""))))</f>
        <v/>
      </c>
      <c r="AH445" s="45" t="str">
        <f>IF(Sheet1!CA445&lt;&gt;"", "Yes","")</f>
        <v/>
      </c>
      <c r="AI445" s="45" t="str">
        <f>IF(Sheet1!CB445&lt;&gt;"", "Yes","")</f>
        <v/>
      </c>
      <c r="AJ445" s="45" t="str">
        <f>IF(Sheet1!CC445&lt;&gt;"", "Yes","")</f>
        <v/>
      </c>
      <c r="AK445" s="45" t="str">
        <f>IF(Sheet1!CD445&lt;&gt;"", "Yes","")</f>
        <v/>
      </c>
      <c r="AL445" s="45" t="str">
        <f>IF(Sheet1!CE445&lt;&gt;"", "Yes","")</f>
        <v/>
      </c>
      <c r="AM445" s="45" t="str">
        <f>IF(Sheet1!CF445&lt;&gt;"", Sheet1!CF445, "")</f>
        <v/>
      </c>
      <c r="AN445" s="45" t="str">
        <f>IF(Sheet1!CG445="Y", "Yes", IF(Sheet1!CG445="N", "No",""))</f>
        <v/>
      </c>
      <c r="AO445" s="45" t="str">
        <f>IF(Sheet1!CH445&lt;&gt;"", Sheet1!CH445, "")</f>
        <v/>
      </c>
      <c r="AP445" s="45" t="str">
        <f>IF(Sheet1!CI445&lt;&gt;"", "No family support", IF(Sheet1!CJ445&lt;&gt;"", "A little family support", IF(Sheet1!CK445&lt;&gt;"", "A lot of family support","")))</f>
        <v/>
      </c>
      <c r="AQ445" s="45" t="str">
        <f>IF(Sheet1!CL445&lt;&gt;"", Sheet1!CL445, "")</f>
        <v/>
      </c>
      <c r="AR445" s="45" t="str">
        <f>IF(Sheet1!CM445="Y", "Yes", IF(Sheet1!CM445="N", "No",""))</f>
        <v/>
      </c>
      <c r="AS445" s="45" t="str">
        <f>IF(Sheet1!CN445&lt;&gt;"", "Boys and Girls Club was supportive", "")</f>
        <v/>
      </c>
      <c r="AT445" s="45" t="str">
        <f>IF(Sheet1!CO445&lt;&gt;"", "Supported by Reach program", "")</f>
        <v/>
      </c>
      <c r="AU445" s="45" t="str">
        <f>IF(Sheet1!CP445&lt;&gt;"", "Supported by Girls Inc", "")</f>
        <v/>
      </c>
      <c r="AV445" s="45" t="str">
        <f>IF(Sheet1!CQ445&lt;&gt;"", "Supported by sports teams", "")</f>
        <v/>
      </c>
      <c r="AW445" s="45" t="str">
        <f>IF(Sheet1!CR445&lt;&gt;"", "Supported by other groups", "")</f>
        <v/>
      </c>
      <c r="AX445" s="45" t="str">
        <f>IF(Sheet1!CS445&lt;&gt;"", Sheet1!CS445, "")</f>
        <v/>
      </c>
      <c r="AY445" s="45" t="str">
        <f>IF(Sheet1!CT445="Y", "Yes", IF(Sheet1!CT445="N", "No", ""))</f>
        <v/>
      </c>
      <c r="AZ445" s="45" t="str">
        <f>IF(Sheet1!CU445="Y", "Yes", IF(Sheet1!CU445="N", "No", ""))</f>
        <v/>
      </c>
      <c r="BA445" s="45" t="str">
        <f>IF(Sheet1!CV445&lt;&gt;"", "Yes", "")</f>
        <v/>
      </c>
      <c r="BB445" s="45" t="str">
        <f>IF(Sheet1!CW445&lt;&gt;"", "Yes", "")</f>
        <v/>
      </c>
      <c r="BC445" s="45" t="str">
        <f>IF(Sheet1!CX445&lt;&gt;"", "Yes", "")</f>
        <v/>
      </c>
      <c r="BD445" s="45" t="str">
        <f>IF(Sheet1!CY445&lt;&gt;"", "Yes", "")</f>
        <v/>
      </c>
      <c r="BE445" s="45" t="str">
        <f>IF(Sheet1!CZ445="N", "Didn't see one", IF(Sheet1!CZ445="Y", IF(Sheet1!DA445="Y", "It helped", IF(Sheet1!DA445="N", "It didn't help", "")), ""))</f>
        <v/>
      </c>
      <c r="BF445" s="45" t="str">
        <f>IF(Sheet1!DB445&lt;&gt;"", Sheet1!DB445, "")</f>
        <v/>
      </c>
      <c r="BG445" s="45" t="str">
        <f>IF(Sheet1!DC445="Y", "Yes", IF(Sheet1!DC445="N", "No", ""))</f>
        <v/>
      </c>
      <c r="BH445" s="45" t="str">
        <f>IF(Sheet1!DD445="Y", "Yes", IF(Sheet1!DD445="N", "No", ""))</f>
        <v/>
      </c>
      <c r="BI445" s="45" t="str">
        <f>IF(Sheet1!DE445&lt;&gt;"", "Before", IF(Sheet1!DF445&lt;&gt;"", "After", IF(Sheet1!DG445&lt;&gt;"", "Never in a gang","")))</f>
        <v/>
      </c>
      <c r="BJ445" s="45" t="str">
        <f>IF(Sheet1!DG445&lt;&gt;"", "", IF(Sheet1!DH445&lt;&gt;"", Sheet1!DH445, ""))</f>
        <v/>
      </c>
      <c r="BK445" s="45" t="str">
        <f>IF(Sheet1!DI445="Y", "Yes", IF(Sheet1!DI445="N", "No", ""))</f>
        <v/>
      </c>
      <c r="BL445" s="45" t="str">
        <f>IF(Sheet1!DI445="Y", IF(Sheet1!DJ445&lt;&gt;"", Sheet1!DJ445, ""), "")</f>
        <v/>
      </c>
      <c r="BM445" s="45" t="str">
        <f>IF(Sheet1!DL445&lt;&gt;"", Sheet1!DL445, "")</f>
        <v/>
      </c>
      <c r="BN445" s="45" t="str">
        <f>IF(Sheet1!DM445="Y", "Yes", IF(Sheet1!DM445="N", "No", ""))</f>
        <v/>
      </c>
    </row>
    <row r="446" spans="2:66">
      <c r="B446" s="32" t="str">
        <f>IF(Sheet1!B446="M","Male", IF(Sheet1!B446="F","Female",""))</f>
        <v/>
      </c>
      <c r="C446" s="32" t="str">
        <f>IF(Sheet1!C446&lt;&gt;"","&lt;20",IF(Sheet1!D446&lt;&gt;"","21-30",IF(Sheet1!E446&lt;&gt;"","31-40",(IF(Sheet1!F446&lt;&gt;"","41-50",IF(Sheet1!G446&lt;&gt;"","50+",""))))))</f>
        <v/>
      </c>
      <c r="D446" s="32" t="str">
        <f>IF(Sheet1!H446&lt;&gt;"","Latino",IF(Sheet1!I446&lt;&gt;"", "White", IF(Sheet1!J446&lt;&gt;"", "Asian", IF(Sheet1!K446&lt;&gt;"", "African-American",IF(Sheet1!L446&lt;&gt;"", "Other","")))))</f>
        <v/>
      </c>
      <c r="E446" s="32" t="str">
        <f>IF(Sheet1!M446="N","No",IF(Sheet1!M446="Y","Yes",""))</f>
        <v/>
      </c>
      <c r="F446" s="32" t="str">
        <f>IF(Sheet1!N446&lt;&gt;"","Primary",IF(Sheet1!O446&lt;&gt;"","Middle",IF(Sheet1!P446&lt;&gt;"","Some HS",IF(Sheet1!Q446&lt;&gt;"","HS Diploma",IF(Sheet1!R446&lt;&gt;"","Some College",IF(Sheet1!S446&lt;&gt;"","College Diploma",""))))))</f>
        <v/>
      </c>
      <c r="G446" s="32" t="str">
        <f>IF(Sheet1!U446&lt;&gt;"", "&lt;5", IF(Sheet1!V446&lt;&gt;"", "5-19", IF(Sheet1!W446&lt;&gt;"", "20-40", IF(Sheet1!X446&lt;&gt;"", "&gt;40",""))))</f>
        <v/>
      </c>
      <c r="H446" s="32" t="str">
        <f>IF(Sheet1!Y446&lt;&gt;"", "Parents", IF(Sheet1!Z446&lt;&gt;"", "Illegal Activity", IF(Sheet1!AA446&lt;&gt;"", "Gov't Support", IF(Sheet1!AB446&lt;&gt;"", "Other",""))))</f>
        <v/>
      </c>
      <c r="I446" s="32" t="str">
        <f>IF(Sheet1!AC446="Y", "Yes", IF(Sheet1!AC446="N", "No", ""))</f>
        <v/>
      </c>
      <c r="J446" s="32" t="str">
        <f>IF(Sheet1!AD446="N", "0", IF(Sheet1!AE446&lt;&gt;"", "1", IF(Sheet1!AF446&lt;&gt;"", "2-3", IF(Sheet1!AG446&lt;&gt;"", "4-6", IF(Sheet1!AH446&lt;&gt;"", "7+","")))))</f>
        <v/>
      </c>
      <c r="K446" s="32" t="str">
        <f>IF(Sheet1!AI446&lt;&gt;"", "English", IF(Sheet1!AJ446&lt;&gt;"", "Spanish", IF(Sheet1!AK446&lt;&gt;"", "Other","")))</f>
        <v/>
      </c>
      <c r="L446" s="32" t="str">
        <f>IF(Sheet1!AL446&lt;&gt;"","&lt;$20,000",IF(Sheet1!AM446&lt;&gt;"","$20-49K",IF(Sheet1!AN446&lt;&gt;"","$50-100K",IF(Sheet1!AO446&lt;&gt;"","&gt;$100K",""))))</f>
        <v/>
      </c>
      <c r="M446" s="32" t="str">
        <f>IF(Sheet1!AP446="Y", "Yes", IF(Sheet1!AP446="N", "No",""))</f>
        <v/>
      </c>
      <c r="N446" s="51" t="str">
        <f>IF(Sheet1!AQ446="Y", "Yes", IF(Sheet1!AQ446="N", "No",""))</f>
        <v/>
      </c>
      <c r="O446" s="45" t="str">
        <f>IF(Sheet1!AR446="N", 0, IF(Sheet1!AS446&lt;&gt;"", Sheet1!AS446, ""))</f>
        <v/>
      </c>
      <c r="P446" s="45" t="str">
        <f>IF(Sheet1!AT446&lt;&gt;"", "Never", IF(Sheet1!AU446&lt;&gt;"", "Sometimes", IF(Sheet1!AV446&lt;&gt;"", "Often", IF(Sheet1!AW446&lt;&gt;"", "Always",""))))</f>
        <v/>
      </c>
      <c r="Q446" s="45" t="str">
        <f>IF(Sheet1!AX446="Y", "Yes", IF(Sheet1!AX446="N", "No",""))</f>
        <v/>
      </c>
      <c r="R446" s="45" t="str">
        <f>IF(Sheet1!AY446="Y", IF(Sheet1!AZ446&lt;&gt;"", Sheet1!AZ446-Sheet1!DK446+Sheet1!DL446, ""),"")</f>
        <v/>
      </c>
      <c r="S446" s="45" t="str">
        <f>IF(Sheet1!BA446="Y", IF(Sheet1!BB446&lt;&gt;"", Sheet1!BB446-Sheet1!DK446+Sheet1!DL446, ""),"")</f>
        <v/>
      </c>
      <c r="T446" s="45" t="str">
        <f>IF(Sheet1!BC446="Y", IF(Sheet1!BD446&lt;&gt;"", Sheet1!BD446-Sheet1!DK446+Sheet1!DL446, ""),"")</f>
        <v/>
      </c>
      <c r="U446" s="45" t="str">
        <f>IF(Sheet1!BE446="Y", IF(Sheet1!BF446&lt;&gt;"", Sheet1!BF446-Sheet1!DK446+Sheet1!DL446, ""),"")</f>
        <v/>
      </c>
      <c r="V446" s="45" t="str">
        <f>IF(Sheet1!BG446&lt;&gt;"", Sheet1!BG446,"")</f>
        <v/>
      </c>
      <c r="W446" s="45" t="str">
        <f>IF(Sheet1!BH446&lt;&gt;"", Sheet1!BH446,"")</f>
        <v/>
      </c>
      <c r="X446" s="45" t="str">
        <f>IF(Sheet1!BI446&lt;&gt;"", Sheet1!BI446,"")</f>
        <v/>
      </c>
      <c r="Y446" s="45" t="str">
        <f>IF(Sheet1!BJ446="N", 0, IF(Sheet1!BK446&lt;&gt;"", Sheet1!BK446,""))</f>
        <v/>
      </c>
      <c r="Z446" s="45" t="str">
        <f>IF(Sheet1!BK446="N", 0, IF(Sheet1!BL446&lt;&gt;"", Sheet1!BL446,""))</f>
        <v/>
      </c>
      <c r="AA446" s="45" t="str">
        <f>IF(Sheet1!BN446&lt;&gt;"", Sheet1!BN446, "")</f>
        <v/>
      </c>
      <c r="AB446" s="45" t="str">
        <f>IF(Sheet1!BO446="Y", "Yes", IF(Sheet1!BO446="N", "No", IF(Sheet1!BO446="NA", "NA","")))</f>
        <v/>
      </c>
      <c r="AC446" s="45" t="str">
        <f>IF(Sheet1!BO446="N", "No", IF(Sheet1!BO446="NA", "No kids", IF(Sheet1!BP446="Y", "Enough", IF(Sheet1!BP446="N", "Not enough", ""))))</f>
        <v/>
      </c>
      <c r="AD446" s="45" t="str">
        <f>IF(Sheet1!BQ446="Y", "Yes", IF(Sheet1!BQ446="N", "No",""))</f>
        <v/>
      </c>
      <c r="AE446" s="45" t="str">
        <f>IF(Sheet1!BR446&lt;&gt;"", Sheet1!BR446, "")</f>
        <v/>
      </c>
      <c r="AF446" s="45" t="str">
        <f>IF(Sheet1!BS446&lt;&gt;"", "Yes", IF(Sheet1!BT446&lt;&gt;"", "No", IF(Sheet1!BU446&lt;&gt;"", "No surviving parent", IF(Sheet1!BV446&lt;&gt;"", "Don't know",""))))</f>
        <v/>
      </c>
      <c r="AG446" s="45" t="str">
        <f>IF(Sheet1!BW446&lt;&gt;"", "Yes", IF(Sheet1!BX446&lt;&gt;"", "No", IF(Sheet1!BY446&lt;&gt;"", "No surviving parent", IF(Sheet1!BZ446&lt;&gt;"", "Don't know",""))))</f>
        <v/>
      </c>
      <c r="AH446" s="45" t="str">
        <f>IF(Sheet1!CA446&lt;&gt;"", "Yes","")</f>
        <v/>
      </c>
      <c r="AI446" s="45" t="str">
        <f>IF(Sheet1!CB446&lt;&gt;"", "Yes","")</f>
        <v/>
      </c>
      <c r="AJ446" s="45" t="str">
        <f>IF(Sheet1!CC446&lt;&gt;"", "Yes","")</f>
        <v/>
      </c>
      <c r="AK446" s="45" t="str">
        <f>IF(Sheet1!CD446&lt;&gt;"", "Yes","")</f>
        <v/>
      </c>
      <c r="AL446" s="45" t="str">
        <f>IF(Sheet1!CE446&lt;&gt;"", "Yes","")</f>
        <v/>
      </c>
      <c r="AM446" s="45" t="str">
        <f>IF(Sheet1!CF446&lt;&gt;"", Sheet1!CF446, "")</f>
        <v/>
      </c>
      <c r="AN446" s="45" t="str">
        <f>IF(Sheet1!CG446="Y", "Yes", IF(Sheet1!CG446="N", "No",""))</f>
        <v/>
      </c>
      <c r="AO446" s="45" t="str">
        <f>IF(Sheet1!CH446&lt;&gt;"", Sheet1!CH446, "")</f>
        <v/>
      </c>
      <c r="AP446" s="45" t="str">
        <f>IF(Sheet1!CI446&lt;&gt;"", "No family support", IF(Sheet1!CJ446&lt;&gt;"", "A little family support", IF(Sheet1!CK446&lt;&gt;"", "A lot of family support","")))</f>
        <v/>
      </c>
      <c r="AQ446" s="45" t="str">
        <f>IF(Sheet1!CL446&lt;&gt;"", Sheet1!CL446, "")</f>
        <v/>
      </c>
      <c r="AR446" s="45" t="str">
        <f>IF(Sheet1!CM446="Y", "Yes", IF(Sheet1!CM446="N", "No",""))</f>
        <v/>
      </c>
      <c r="AS446" s="45" t="str">
        <f>IF(Sheet1!CN446&lt;&gt;"", "Boys and Girls Club was supportive", "")</f>
        <v/>
      </c>
      <c r="AT446" s="45" t="str">
        <f>IF(Sheet1!CO446&lt;&gt;"", "Supported by Reach program", "")</f>
        <v/>
      </c>
      <c r="AU446" s="45" t="str">
        <f>IF(Sheet1!CP446&lt;&gt;"", "Supported by Girls Inc", "")</f>
        <v/>
      </c>
      <c r="AV446" s="45" t="str">
        <f>IF(Sheet1!CQ446&lt;&gt;"", "Supported by sports teams", "")</f>
        <v/>
      </c>
      <c r="AW446" s="45" t="str">
        <f>IF(Sheet1!CR446&lt;&gt;"", "Supported by other groups", "")</f>
        <v/>
      </c>
      <c r="AX446" s="45" t="str">
        <f>IF(Sheet1!CS446&lt;&gt;"", Sheet1!CS446, "")</f>
        <v/>
      </c>
      <c r="AY446" s="45" t="str">
        <f>IF(Sheet1!CT446="Y", "Yes", IF(Sheet1!CT446="N", "No", ""))</f>
        <v/>
      </c>
      <c r="AZ446" s="45" t="str">
        <f>IF(Sheet1!CU446="Y", "Yes", IF(Sheet1!CU446="N", "No", ""))</f>
        <v/>
      </c>
      <c r="BA446" s="45" t="str">
        <f>IF(Sheet1!CV446&lt;&gt;"", "Yes", "")</f>
        <v/>
      </c>
      <c r="BB446" s="45" t="str">
        <f>IF(Sheet1!CW446&lt;&gt;"", "Yes", "")</f>
        <v/>
      </c>
      <c r="BC446" s="45" t="str">
        <f>IF(Sheet1!CX446&lt;&gt;"", "Yes", "")</f>
        <v/>
      </c>
      <c r="BD446" s="45" t="str">
        <f>IF(Sheet1!CY446&lt;&gt;"", "Yes", "")</f>
        <v/>
      </c>
      <c r="BE446" s="45" t="str">
        <f>IF(Sheet1!CZ446="N", "Didn't see one", IF(Sheet1!CZ446="Y", IF(Sheet1!DA446="Y", "It helped", IF(Sheet1!DA446="N", "It didn't help", "")), ""))</f>
        <v/>
      </c>
      <c r="BF446" s="45" t="str">
        <f>IF(Sheet1!DB446&lt;&gt;"", Sheet1!DB446, "")</f>
        <v/>
      </c>
      <c r="BG446" s="45" t="str">
        <f>IF(Sheet1!DC446="Y", "Yes", IF(Sheet1!DC446="N", "No", ""))</f>
        <v/>
      </c>
      <c r="BH446" s="45" t="str">
        <f>IF(Sheet1!DD446="Y", "Yes", IF(Sheet1!DD446="N", "No", ""))</f>
        <v/>
      </c>
      <c r="BI446" s="45" t="str">
        <f>IF(Sheet1!DE446&lt;&gt;"", "Before", IF(Sheet1!DF446&lt;&gt;"", "After", IF(Sheet1!DG446&lt;&gt;"", "Never in a gang","")))</f>
        <v/>
      </c>
      <c r="BJ446" s="45" t="str">
        <f>IF(Sheet1!DG446&lt;&gt;"", "", IF(Sheet1!DH446&lt;&gt;"", Sheet1!DH446, ""))</f>
        <v/>
      </c>
      <c r="BK446" s="45" t="str">
        <f>IF(Sheet1!DI446="Y", "Yes", IF(Sheet1!DI446="N", "No", ""))</f>
        <v/>
      </c>
      <c r="BL446" s="45" t="str">
        <f>IF(Sheet1!DI446="Y", IF(Sheet1!DJ446&lt;&gt;"", Sheet1!DJ446, ""), "")</f>
        <v/>
      </c>
      <c r="BM446" s="45" t="str">
        <f>IF(Sheet1!DL446&lt;&gt;"", Sheet1!DL446, "")</f>
        <v/>
      </c>
      <c r="BN446" s="45" t="str">
        <f>IF(Sheet1!DM446="Y", "Yes", IF(Sheet1!DM446="N", "No", ""))</f>
        <v/>
      </c>
    </row>
    <row r="447" spans="2:66">
      <c r="B447" s="32" t="str">
        <f>IF(Sheet1!B447="M","Male", IF(Sheet1!B447="F","Female",""))</f>
        <v/>
      </c>
      <c r="C447" s="32" t="str">
        <f>IF(Sheet1!C447&lt;&gt;"","&lt;20",IF(Sheet1!D447&lt;&gt;"","21-30",IF(Sheet1!E447&lt;&gt;"","31-40",(IF(Sheet1!F447&lt;&gt;"","41-50",IF(Sheet1!G447&lt;&gt;"","50+",""))))))</f>
        <v/>
      </c>
      <c r="D447" s="32" t="str">
        <f>IF(Sheet1!H447&lt;&gt;"","Latino",IF(Sheet1!I447&lt;&gt;"", "White", IF(Sheet1!J447&lt;&gt;"", "Asian", IF(Sheet1!K447&lt;&gt;"", "African-American",IF(Sheet1!L447&lt;&gt;"", "Other","")))))</f>
        <v/>
      </c>
      <c r="E447" s="32" t="str">
        <f>IF(Sheet1!M447="N","No",IF(Sheet1!M447="Y","Yes",""))</f>
        <v/>
      </c>
      <c r="F447" s="32" t="str">
        <f>IF(Sheet1!N447&lt;&gt;"","Primary",IF(Sheet1!O447&lt;&gt;"","Middle",IF(Sheet1!P447&lt;&gt;"","Some HS",IF(Sheet1!Q447&lt;&gt;"","HS Diploma",IF(Sheet1!R447&lt;&gt;"","Some College",IF(Sheet1!S447&lt;&gt;"","College Diploma",""))))))</f>
        <v/>
      </c>
      <c r="G447" s="32" t="str">
        <f>IF(Sheet1!U447&lt;&gt;"", "&lt;5", IF(Sheet1!V447&lt;&gt;"", "5-19", IF(Sheet1!W447&lt;&gt;"", "20-40", IF(Sheet1!X447&lt;&gt;"", "&gt;40",""))))</f>
        <v/>
      </c>
      <c r="H447" s="32" t="str">
        <f>IF(Sheet1!Y447&lt;&gt;"", "Parents", IF(Sheet1!Z447&lt;&gt;"", "Illegal Activity", IF(Sheet1!AA447&lt;&gt;"", "Gov't Support", IF(Sheet1!AB447&lt;&gt;"", "Other",""))))</f>
        <v/>
      </c>
      <c r="I447" s="32" t="str">
        <f>IF(Sheet1!AC447="Y", "Yes", IF(Sheet1!AC447="N", "No", ""))</f>
        <v/>
      </c>
      <c r="J447" s="32" t="str">
        <f>IF(Sheet1!AD447="N", "0", IF(Sheet1!AE447&lt;&gt;"", "1", IF(Sheet1!AF447&lt;&gt;"", "2-3", IF(Sheet1!AG447&lt;&gt;"", "4-6", IF(Sheet1!AH447&lt;&gt;"", "7+","")))))</f>
        <v/>
      </c>
      <c r="K447" s="32" t="str">
        <f>IF(Sheet1!AI447&lt;&gt;"", "English", IF(Sheet1!AJ447&lt;&gt;"", "Spanish", IF(Sheet1!AK447&lt;&gt;"", "Other","")))</f>
        <v/>
      </c>
      <c r="L447" s="32" t="str">
        <f>IF(Sheet1!AL447&lt;&gt;"","&lt;$20,000",IF(Sheet1!AM447&lt;&gt;"","$20-49K",IF(Sheet1!AN447&lt;&gt;"","$50-100K",IF(Sheet1!AO447&lt;&gt;"","&gt;$100K",""))))</f>
        <v/>
      </c>
      <c r="M447" s="32" t="str">
        <f>IF(Sheet1!AP447="Y", "Yes", IF(Sheet1!AP447="N", "No",""))</f>
        <v/>
      </c>
      <c r="N447" s="51" t="str">
        <f>IF(Sheet1!AQ447="Y", "Yes", IF(Sheet1!AQ447="N", "No",""))</f>
        <v/>
      </c>
      <c r="O447" s="45" t="str">
        <f>IF(Sheet1!AR447="N", 0, IF(Sheet1!AS447&lt;&gt;"", Sheet1!AS447, ""))</f>
        <v/>
      </c>
      <c r="P447" s="45" t="str">
        <f>IF(Sheet1!AT447&lt;&gt;"", "Never", IF(Sheet1!AU447&lt;&gt;"", "Sometimes", IF(Sheet1!AV447&lt;&gt;"", "Often", IF(Sheet1!AW447&lt;&gt;"", "Always",""))))</f>
        <v/>
      </c>
      <c r="Q447" s="45" t="str">
        <f>IF(Sheet1!AX447="Y", "Yes", IF(Sheet1!AX447="N", "No",""))</f>
        <v/>
      </c>
      <c r="R447" s="45" t="str">
        <f>IF(Sheet1!AY447="Y", IF(Sheet1!AZ447&lt;&gt;"", Sheet1!AZ447-Sheet1!DK447+Sheet1!DL447, ""),"")</f>
        <v/>
      </c>
      <c r="S447" s="45" t="str">
        <f>IF(Sheet1!BA447="Y", IF(Sheet1!BB447&lt;&gt;"", Sheet1!BB447-Sheet1!DK447+Sheet1!DL447, ""),"")</f>
        <v/>
      </c>
      <c r="T447" s="45" t="str">
        <f>IF(Sheet1!BC447="Y", IF(Sheet1!BD447&lt;&gt;"", Sheet1!BD447-Sheet1!DK447+Sheet1!DL447, ""),"")</f>
        <v/>
      </c>
      <c r="U447" s="45" t="str">
        <f>IF(Sheet1!BE447="Y", IF(Sheet1!BF447&lt;&gt;"", Sheet1!BF447-Sheet1!DK447+Sheet1!DL447, ""),"")</f>
        <v/>
      </c>
      <c r="V447" s="45" t="str">
        <f>IF(Sheet1!BG447&lt;&gt;"", Sheet1!BG447,"")</f>
        <v/>
      </c>
      <c r="W447" s="45" t="str">
        <f>IF(Sheet1!BH447&lt;&gt;"", Sheet1!BH447,"")</f>
        <v/>
      </c>
      <c r="X447" s="45" t="str">
        <f>IF(Sheet1!BI447&lt;&gt;"", Sheet1!BI447,"")</f>
        <v/>
      </c>
      <c r="Y447" s="45" t="str">
        <f>IF(Sheet1!BJ447="N", 0, IF(Sheet1!BK447&lt;&gt;"", Sheet1!BK447,""))</f>
        <v/>
      </c>
      <c r="Z447" s="45" t="str">
        <f>IF(Sheet1!BK447="N", 0, IF(Sheet1!BL447&lt;&gt;"", Sheet1!BL447,""))</f>
        <v/>
      </c>
      <c r="AA447" s="45" t="str">
        <f>IF(Sheet1!BN447&lt;&gt;"", Sheet1!BN447, "")</f>
        <v/>
      </c>
      <c r="AB447" s="45" t="str">
        <f>IF(Sheet1!BO447="Y", "Yes", IF(Sheet1!BO447="N", "No", IF(Sheet1!BO447="NA", "NA","")))</f>
        <v/>
      </c>
      <c r="AC447" s="45" t="str">
        <f>IF(Sheet1!BO447="N", "No", IF(Sheet1!BO447="NA", "No kids", IF(Sheet1!BP447="Y", "Enough", IF(Sheet1!BP447="N", "Not enough", ""))))</f>
        <v/>
      </c>
      <c r="AD447" s="45" t="str">
        <f>IF(Sheet1!BQ447="Y", "Yes", IF(Sheet1!BQ447="N", "No",""))</f>
        <v/>
      </c>
      <c r="AE447" s="45" t="str">
        <f>IF(Sheet1!BR447&lt;&gt;"", Sheet1!BR447, "")</f>
        <v/>
      </c>
      <c r="AF447" s="45" t="str">
        <f>IF(Sheet1!BS447&lt;&gt;"", "Yes", IF(Sheet1!BT447&lt;&gt;"", "No", IF(Sheet1!BU447&lt;&gt;"", "No surviving parent", IF(Sheet1!BV447&lt;&gt;"", "Don't know",""))))</f>
        <v/>
      </c>
      <c r="AG447" s="45" t="str">
        <f>IF(Sheet1!BW447&lt;&gt;"", "Yes", IF(Sheet1!BX447&lt;&gt;"", "No", IF(Sheet1!BY447&lt;&gt;"", "No surviving parent", IF(Sheet1!BZ447&lt;&gt;"", "Don't know",""))))</f>
        <v/>
      </c>
      <c r="AH447" s="45" t="str">
        <f>IF(Sheet1!CA447&lt;&gt;"", "Yes","")</f>
        <v/>
      </c>
      <c r="AI447" s="45" t="str">
        <f>IF(Sheet1!CB447&lt;&gt;"", "Yes","")</f>
        <v/>
      </c>
      <c r="AJ447" s="45" t="str">
        <f>IF(Sheet1!CC447&lt;&gt;"", "Yes","")</f>
        <v/>
      </c>
      <c r="AK447" s="45" t="str">
        <f>IF(Sheet1!CD447&lt;&gt;"", "Yes","")</f>
        <v/>
      </c>
      <c r="AL447" s="45" t="str">
        <f>IF(Sheet1!CE447&lt;&gt;"", "Yes","")</f>
        <v/>
      </c>
      <c r="AM447" s="45" t="str">
        <f>IF(Sheet1!CF447&lt;&gt;"", Sheet1!CF447, "")</f>
        <v/>
      </c>
      <c r="AN447" s="45" t="str">
        <f>IF(Sheet1!CG447="Y", "Yes", IF(Sheet1!CG447="N", "No",""))</f>
        <v/>
      </c>
      <c r="AO447" s="45" t="str">
        <f>IF(Sheet1!CH447&lt;&gt;"", Sheet1!CH447, "")</f>
        <v/>
      </c>
      <c r="AP447" s="45" t="str">
        <f>IF(Sheet1!CI447&lt;&gt;"", "No family support", IF(Sheet1!CJ447&lt;&gt;"", "A little family support", IF(Sheet1!CK447&lt;&gt;"", "A lot of family support","")))</f>
        <v/>
      </c>
      <c r="AQ447" s="45" t="str">
        <f>IF(Sheet1!CL447&lt;&gt;"", Sheet1!CL447, "")</f>
        <v/>
      </c>
      <c r="AR447" s="45" t="str">
        <f>IF(Sheet1!CM447="Y", "Yes", IF(Sheet1!CM447="N", "No",""))</f>
        <v/>
      </c>
      <c r="AS447" s="45" t="str">
        <f>IF(Sheet1!CN447&lt;&gt;"", "Boys and Girls Club was supportive", "")</f>
        <v/>
      </c>
      <c r="AT447" s="45" t="str">
        <f>IF(Sheet1!CO447&lt;&gt;"", "Supported by Reach program", "")</f>
        <v/>
      </c>
      <c r="AU447" s="45" t="str">
        <f>IF(Sheet1!CP447&lt;&gt;"", "Supported by Girls Inc", "")</f>
        <v/>
      </c>
      <c r="AV447" s="45" t="str">
        <f>IF(Sheet1!CQ447&lt;&gt;"", "Supported by sports teams", "")</f>
        <v/>
      </c>
      <c r="AW447" s="45" t="str">
        <f>IF(Sheet1!CR447&lt;&gt;"", "Supported by other groups", "")</f>
        <v/>
      </c>
      <c r="AX447" s="45" t="str">
        <f>IF(Sheet1!CS447&lt;&gt;"", Sheet1!CS447, "")</f>
        <v/>
      </c>
      <c r="AY447" s="45" t="str">
        <f>IF(Sheet1!CT447="Y", "Yes", IF(Sheet1!CT447="N", "No", ""))</f>
        <v/>
      </c>
      <c r="AZ447" s="45" t="str">
        <f>IF(Sheet1!CU447="Y", "Yes", IF(Sheet1!CU447="N", "No", ""))</f>
        <v/>
      </c>
      <c r="BA447" s="45" t="str">
        <f>IF(Sheet1!CV447&lt;&gt;"", "Yes", "")</f>
        <v/>
      </c>
      <c r="BB447" s="45" t="str">
        <f>IF(Sheet1!CW447&lt;&gt;"", "Yes", "")</f>
        <v/>
      </c>
      <c r="BC447" s="45" t="str">
        <f>IF(Sheet1!CX447&lt;&gt;"", "Yes", "")</f>
        <v/>
      </c>
      <c r="BD447" s="45" t="str">
        <f>IF(Sheet1!CY447&lt;&gt;"", "Yes", "")</f>
        <v/>
      </c>
      <c r="BE447" s="45" t="str">
        <f>IF(Sheet1!CZ447="N", "Didn't see one", IF(Sheet1!CZ447="Y", IF(Sheet1!DA447="Y", "It helped", IF(Sheet1!DA447="N", "It didn't help", "")), ""))</f>
        <v/>
      </c>
      <c r="BF447" s="45" t="str">
        <f>IF(Sheet1!DB447&lt;&gt;"", Sheet1!DB447, "")</f>
        <v/>
      </c>
      <c r="BG447" s="45" t="str">
        <f>IF(Sheet1!DC447="Y", "Yes", IF(Sheet1!DC447="N", "No", ""))</f>
        <v/>
      </c>
      <c r="BH447" s="45" t="str">
        <f>IF(Sheet1!DD447="Y", "Yes", IF(Sheet1!DD447="N", "No", ""))</f>
        <v/>
      </c>
      <c r="BI447" s="45" t="str">
        <f>IF(Sheet1!DE447&lt;&gt;"", "Before", IF(Sheet1!DF447&lt;&gt;"", "After", IF(Sheet1!DG447&lt;&gt;"", "Never in a gang","")))</f>
        <v/>
      </c>
      <c r="BJ447" s="45" t="str">
        <f>IF(Sheet1!DG447&lt;&gt;"", "", IF(Sheet1!DH447&lt;&gt;"", Sheet1!DH447, ""))</f>
        <v/>
      </c>
      <c r="BK447" s="45" t="str">
        <f>IF(Sheet1!DI447="Y", "Yes", IF(Sheet1!DI447="N", "No", ""))</f>
        <v/>
      </c>
      <c r="BL447" s="45" t="str">
        <f>IF(Sheet1!DI447="Y", IF(Sheet1!DJ447&lt;&gt;"", Sheet1!DJ447, ""), "")</f>
        <v/>
      </c>
      <c r="BM447" s="45" t="str">
        <f>IF(Sheet1!DL447&lt;&gt;"", Sheet1!DL447, "")</f>
        <v/>
      </c>
      <c r="BN447" s="45" t="str">
        <f>IF(Sheet1!DM447="Y", "Yes", IF(Sheet1!DM447="N", "No", ""))</f>
        <v/>
      </c>
    </row>
    <row r="448" spans="2:66">
      <c r="B448" s="32" t="str">
        <f>IF(Sheet1!B448="M","Male", IF(Sheet1!B448="F","Female",""))</f>
        <v/>
      </c>
      <c r="C448" s="32" t="str">
        <f>IF(Sheet1!C448&lt;&gt;"","&lt;20",IF(Sheet1!D448&lt;&gt;"","21-30",IF(Sheet1!E448&lt;&gt;"","31-40",(IF(Sheet1!F448&lt;&gt;"","41-50",IF(Sheet1!G448&lt;&gt;"","50+",""))))))</f>
        <v/>
      </c>
      <c r="D448" s="32" t="str">
        <f>IF(Sheet1!H448&lt;&gt;"","Latino",IF(Sheet1!I448&lt;&gt;"", "White", IF(Sheet1!J448&lt;&gt;"", "Asian", IF(Sheet1!K448&lt;&gt;"", "African-American",IF(Sheet1!L448&lt;&gt;"", "Other","")))))</f>
        <v/>
      </c>
      <c r="E448" s="32" t="str">
        <f>IF(Sheet1!M448="N","No",IF(Sheet1!M448="Y","Yes",""))</f>
        <v/>
      </c>
      <c r="F448" s="32" t="str">
        <f>IF(Sheet1!N448&lt;&gt;"","Primary",IF(Sheet1!O448&lt;&gt;"","Middle",IF(Sheet1!P448&lt;&gt;"","Some HS",IF(Sheet1!Q448&lt;&gt;"","HS Diploma",IF(Sheet1!R448&lt;&gt;"","Some College",IF(Sheet1!S448&lt;&gt;"","College Diploma",""))))))</f>
        <v/>
      </c>
      <c r="G448" s="32" t="str">
        <f>IF(Sheet1!U448&lt;&gt;"", "&lt;5", IF(Sheet1!V448&lt;&gt;"", "5-19", IF(Sheet1!W448&lt;&gt;"", "20-40", IF(Sheet1!X448&lt;&gt;"", "&gt;40",""))))</f>
        <v/>
      </c>
      <c r="H448" s="32" t="str">
        <f>IF(Sheet1!Y448&lt;&gt;"", "Parents", IF(Sheet1!Z448&lt;&gt;"", "Illegal Activity", IF(Sheet1!AA448&lt;&gt;"", "Gov't Support", IF(Sheet1!AB448&lt;&gt;"", "Other",""))))</f>
        <v/>
      </c>
      <c r="I448" s="32" t="str">
        <f>IF(Sheet1!AC448="Y", "Yes", IF(Sheet1!AC448="N", "No", ""))</f>
        <v/>
      </c>
      <c r="J448" s="32" t="str">
        <f>IF(Sheet1!AD448="N", "0", IF(Sheet1!AE448&lt;&gt;"", "1", IF(Sheet1!AF448&lt;&gt;"", "2-3", IF(Sheet1!AG448&lt;&gt;"", "4-6", IF(Sheet1!AH448&lt;&gt;"", "7+","")))))</f>
        <v/>
      </c>
      <c r="K448" s="32" t="str">
        <f>IF(Sheet1!AI448&lt;&gt;"", "English", IF(Sheet1!AJ448&lt;&gt;"", "Spanish", IF(Sheet1!AK448&lt;&gt;"", "Other","")))</f>
        <v/>
      </c>
      <c r="L448" s="32" t="str">
        <f>IF(Sheet1!AL448&lt;&gt;"","&lt;$20,000",IF(Sheet1!AM448&lt;&gt;"","$20-49K",IF(Sheet1!AN448&lt;&gt;"","$50-100K",IF(Sheet1!AO448&lt;&gt;"","&gt;$100K",""))))</f>
        <v/>
      </c>
      <c r="M448" s="32" t="str">
        <f>IF(Sheet1!AP448="Y", "Yes", IF(Sheet1!AP448="N", "No",""))</f>
        <v/>
      </c>
      <c r="N448" s="51" t="str">
        <f>IF(Sheet1!AQ448="Y", "Yes", IF(Sheet1!AQ448="N", "No",""))</f>
        <v/>
      </c>
      <c r="O448" s="45" t="str">
        <f>IF(Sheet1!AR448="N", 0, IF(Sheet1!AS448&lt;&gt;"", Sheet1!AS448, ""))</f>
        <v/>
      </c>
      <c r="P448" s="45" t="str">
        <f>IF(Sheet1!AT448&lt;&gt;"", "Never", IF(Sheet1!AU448&lt;&gt;"", "Sometimes", IF(Sheet1!AV448&lt;&gt;"", "Often", IF(Sheet1!AW448&lt;&gt;"", "Always",""))))</f>
        <v/>
      </c>
      <c r="Q448" s="45" t="str">
        <f>IF(Sheet1!AX448="Y", "Yes", IF(Sheet1!AX448="N", "No",""))</f>
        <v/>
      </c>
      <c r="R448" s="45" t="str">
        <f>IF(Sheet1!AY448="Y", IF(Sheet1!AZ448&lt;&gt;"", Sheet1!AZ448-Sheet1!DK448+Sheet1!DL448, ""),"")</f>
        <v/>
      </c>
      <c r="S448" s="45" t="str">
        <f>IF(Sheet1!BA448="Y", IF(Sheet1!BB448&lt;&gt;"", Sheet1!BB448-Sheet1!DK448+Sheet1!DL448, ""),"")</f>
        <v/>
      </c>
      <c r="T448" s="45" t="str">
        <f>IF(Sheet1!BC448="Y", IF(Sheet1!BD448&lt;&gt;"", Sheet1!BD448-Sheet1!DK448+Sheet1!DL448, ""),"")</f>
        <v/>
      </c>
      <c r="U448" s="45" t="str">
        <f>IF(Sheet1!BE448="Y", IF(Sheet1!BF448&lt;&gt;"", Sheet1!BF448-Sheet1!DK448+Sheet1!DL448, ""),"")</f>
        <v/>
      </c>
      <c r="V448" s="45" t="str">
        <f>IF(Sheet1!BG448&lt;&gt;"", Sheet1!BG448,"")</f>
        <v/>
      </c>
      <c r="W448" s="45" t="str">
        <f>IF(Sheet1!BH448&lt;&gt;"", Sheet1!BH448,"")</f>
        <v/>
      </c>
      <c r="X448" s="45" t="str">
        <f>IF(Sheet1!BI448&lt;&gt;"", Sheet1!BI448,"")</f>
        <v/>
      </c>
      <c r="Y448" s="45" t="str">
        <f>IF(Sheet1!BJ448="N", 0, IF(Sheet1!BK448&lt;&gt;"", Sheet1!BK448,""))</f>
        <v/>
      </c>
      <c r="Z448" s="45" t="str">
        <f>IF(Sheet1!BK448="N", 0, IF(Sheet1!BL448&lt;&gt;"", Sheet1!BL448,""))</f>
        <v/>
      </c>
      <c r="AA448" s="45" t="str">
        <f>IF(Sheet1!BN448&lt;&gt;"", Sheet1!BN448, "")</f>
        <v/>
      </c>
      <c r="AB448" s="45" t="str">
        <f>IF(Sheet1!BO448="Y", "Yes", IF(Sheet1!BO448="N", "No", IF(Sheet1!BO448="NA", "NA","")))</f>
        <v/>
      </c>
      <c r="AC448" s="45" t="str">
        <f>IF(Sheet1!BO448="N", "No", IF(Sheet1!BO448="NA", "No kids", IF(Sheet1!BP448="Y", "Enough", IF(Sheet1!BP448="N", "Not enough", ""))))</f>
        <v/>
      </c>
      <c r="AD448" s="45" t="str">
        <f>IF(Sheet1!BQ448="Y", "Yes", IF(Sheet1!BQ448="N", "No",""))</f>
        <v/>
      </c>
      <c r="AE448" s="45" t="str">
        <f>IF(Sheet1!BR448&lt;&gt;"", Sheet1!BR448, "")</f>
        <v/>
      </c>
      <c r="AF448" s="45" t="str">
        <f>IF(Sheet1!BS448&lt;&gt;"", "Yes", IF(Sheet1!BT448&lt;&gt;"", "No", IF(Sheet1!BU448&lt;&gt;"", "No surviving parent", IF(Sheet1!BV448&lt;&gt;"", "Don't know",""))))</f>
        <v/>
      </c>
      <c r="AG448" s="45" t="str">
        <f>IF(Sheet1!BW448&lt;&gt;"", "Yes", IF(Sheet1!BX448&lt;&gt;"", "No", IF(Sheet1!BY448&lt;&gt;"", "No surviving parent", IF(Sheet1!BZ448&lt;&gt;"", "Don't know",""))))</f>
        <v/>
      </c>
      <c r="AH448" s="45" t="str">
        <f>IF(Sheet1!CA448&lt;&gt;"", "Yes","")</f>
        <v/>
      </c>
      <c r="AI448" s="45" t="str">
        <f>IF(Sheet1!CB448&lt;&gt;"", "Yes","")</f>
        <v/>
      </c>
      <c r="AJ448" s="45" t="str">
        <f>IF(Sheet1!CC448&lt;&gt;"", "Yes","")</f>
        <v/>
      </c>
      <c r="AK448" s="45" t="str">
        <f>IF(Sheet1!CD448&lt;&gt;"", "Yes","")</f>
        <v/>
      </c>
      <c r="AL448" s="45" t="str">
        <f>IF(Sheet1!CE448&lt;&gt;"", "Yes","")</f>
        <v/>
      </c>
      <c r="AM448" s="45" t="str">
        <f>IF(Sheet1!CF448&lt;&gt;"", Sheet1!CF448, "")</f>
        <v/>
      </c>
      <c r="AN448" s="45" t="str">
        <f>IF(Sheet1!CG448="Y", "Yes", IF(Sheet1!CG448="N", "No",""))</f>
        <v/>
      </c>
      <c r="AO448" s="45" t="str">
        <f>IF(Sheet1!CH448&lt;&gt;"", Sheet1!CH448, "")</f>
        <v/>
      </c>
      <c r="AP448" s="45" t="str">
        <f>IF(Sheet1!CI448&lt;&gt;"", "No family support", IF(Sheet1!CJ448&lt;&gt;"", "A little family support", IF(Sheet1!CK448&lt;&gt;"", "A lot of family support","")))</f>
        <v/>
      </c>
      <c r="AQ448" s="45" t="str">
        <f>IF(Sheet1!CL448&lt;&gt;"", Sheet1!CL448, "")</f>
        <v/>
      </c>
      <c r="AR448" s="45" t="str">
        <f>IF(Sheet1!CM448="Y", "Yes", IF(Sheet1!CM448="N", "No",""))</f>
        <v/>
      </c>
      <c r="AS448" s="45" t="str">
        <f>IF(Sheet1!CN448&lt;&gt;"", "Boys and Girls Club was supportive", "")</f>
        <v/>
      </c>
      <c r="AT448" s="45" t="str">
        <f>IF(Sheet1!CO448&lt;&gt;"", "Supported by Reach program", "")</f>
        <v/>
      </c>
      <c r="AU448" s="45" t="str">
        <f>IF(Sheet1!CP448&lt;&gt;"", "Supported by Girls Inc", "")</f>
        <v/>
      </c>
      <c r="AV448" s="45" t="str">
        <f>IF(Sheet1!CQ448&lt;&gt;"", "Supported by sports teams", "")</f>
        <v/>
      </c>
      <c r="AW448" s="45" t="str">
        <f>IF(Sheet1!CR448&lt;&gt;"", "Supported by other groups", "")</f>
        <v/>
      </c>
      <c r="AX448" s="45" t="str">
        <f>IF(Sheet1!CS448&lt;&gt;"", Sheet1!CS448, "")</f>
        <v/>
      </c>
      <c r="AY448" s="45" t="str">
        <f>IF(Sheet1!CT448="Y", "Yes", IF(Sheet1!CT448="N", "No", ""))</f>
        <v/>
      </c>
      <c r="AZ448" s="45" t="str">
        <f>IF(Sheet1!CU448="Y", "Yes", IF(Sheet1!CU448="N", "No", ""))</f>
        <v/>
      </c>
      <c r="BA448" s="45" t="str">
        <f>IF(Sheet1!CV448&lt;&gt;"", "Yes", "")</f>
        <v/>
      </c>
      <c r="BB448" s="45" t="str">
        <f>IF(Sheet1!CW448&lt;&gt;"", "Yes", "")</f>
        <v/>
      </c>
      <c r="BC448" s="45" t="str">
        <f>IF(Sheet1!CX448&lt;&gt;"", "Yes", "")</f>
        <v/>
      </c>
      <c r="BD448" s="45" t="str">
        <f>IF(Sheet1!CY448&lt;&gt;"", "Yes", "")</f>
        <v/>
      </c>
      <c r="BE448" s="45" t="str">
        <f>IF(Sheet1!CZ448="N", "Didn't see one", IF(Sheet1!CZ448="Y", IF(Sheet1!DA448="Y", "It helped", IF(Sheet1!DA448="N", "It didn't help", "")), ""))</f>
        <v/>
      </c>
      <c r="BF448" s="45" t="str">
        <f>IF(Sheet1!DB448&lt;&gt;"", Sheet1!DB448, "")</f>
        <v/>
      </c>
      <c r="BG448" s="45" t="str">
        <f>IF(Sheet1!DC448="Y", "Yes", IF(Sheet1!DC448="N", "No", ""))</f>
        <v/>
      </c>
      <c r="BH448" s="45" t="str">
        <f>IF(Sheet1!DD448="Y", "Yes", IF(Sheet1!DD448="N", "No", ""))</f>
        <v/>
      </c>
      <c r="BI448" s="45" t="str">
        <f>IF(Sheet1!DE448&lt;&gt;"", "Before", IF(Sheet1!DF448&lt;&gt;"", "After", IF(Sheet1!DG448&lt;&gt;"", "Never in a gang","")))</f>
        <v/>
      </c>
      <c r="BJ448" s="45" t="str">
        <f>IF(Sheet1!DG448&lt;&gt;"", "", IF(Sheet1!DH448&lt;&gt;"", Sheet1!DH448, ""))</f>
        <v/>
      </c>
      <c r="BK448" s="45" t="str">
        <f>IF(Sheet1!DI448="Y", "Yes", IF(Sheet1!DI448="N", "No", ""))</f>
        <v/>
      </c>
      <c r="BL448" s="45" t="str">
        <f>IF(Sheet1!DI448="Y", IF(Sheet1!DJ448&lt;&gt;"", Sheet1!DJ448, ""), "")</f>
        <v/>
      </c>
      <c r="BM448" s="45" t="str">
        <f>IF(Sheet1!DL448&lt;&gt;"", Sheet1!DL448, "")</f>
        <v/>
      </c>
      <c r="BN448" s="45" t="str">
        <f>IF(Sheet1!DM448="Y", "Yes", IF(Sheet1!DM448="N", "No", ""))</f>
        <v/>
      </c>
    </row>
    <row r="449" spans="2:66">
      <c r="B449" s="32" t="str">
        <f>IF(Sheet1!B449="M","Male", IF(Sheet1!B449="F","Female",""))</f>
        <v/>
      </c>
      <c r="C449" s="32" t="str">
        <f>IF(Sheet1!C449&lt;&gt;"","&lt;20",IF(Sheet1!D449&lt;&gt;"","21-30",IF(Sheet1!E449&lt;&gt;"","31-40",(IF(Sheet1!F449&lt;&gt;"","41-50",IF(Sheet1!G449&lt;&gt;"","50+",""))))))</f>
        <v/>
      </c>
      <c r="D449" s="32" t="str">
        <f>IF(Sheet1!H449&lt;&gt;"","Latino",IF(Sheet1!I449&lt;&gt;"", "White", IF(Sheet1!J449&lt;&gt;"", "Asian", IF(Sheet1!K449&lt;&gt;"", "African-American",IF(Sheet1!L449&lt;&gt;"", "Other","")))))</f>
        <v/>
      </c>
      <c r="E449" s="32" t="str">
        <f>IF(Sheet1!M449="N","No",IF(Sheet1!M449="Y","Yes",""))</f>
        <v/>
      </c>
      <c r="F449" s="32" t="str">
        <f>IF(Sheet1!N449&lt;&gt;"","Primary",IF(Sheet1!O449&lt;&gt;"","Middle",IF(Sheet1!P449&lt;&gt;"","Some HS",IF(Sheet1!Q449&lt;&gt;"","HS Diploma",IF(Sheet1!R449&lt;&gt;"","Some College",IF(Sheet1!S449&lt;&gt;"","College Diploma",""))))))</f>
        <v/>
      </c>
      <c r="G449" s="32" t="str">
        <f>IF(Sheet1!U449&lt;&gt;"", "&lt;5", IF(Sheet1!V449&lt;&gt;"", "5-19", IF(Sheet1!W449&lt;&gt;"", "20-40", IF(Sheet1!X449&lt;&gt;"", "&gt;40",""))))</f>
        <v/>
      </c>
      <c r="H449" s="32" t="str">
        <f>IF(Sheet1!Y449&lt;&gt;"", "Parents", IF(Sheet1!Z449&lt;&gt;"", "Illegal Activity", IF(Sheet1!AA449&lt;&gt;"", "Gov't Support", IF(Sheet1!AB449&lt;&gt;"", "Other",""))))</f>
        <v/>
      </c>
      <c r="I449" s="32" t="str">
        <f>IF(Sheet1!AC449="Y", "Yes", IF(Sheet1!AC449="N", "No", ""))</f>
        <v/>
      </c>
      <c r="J449" s="32" t="str">
        <f>IF(Sheet1!AD449="N", "0", IF(Sheet1!AE449&lt;&gt;"", "1", IF(Sheet1!AF449&lt;&gt;"", "2-3", IF(Sheet1!AG449&lt;&gt;"", "4-6", IF(Sheet1!AH449&lt;&gt;"", "7+","")))))</f>
        <v/>
      </c>
      <c r="K449" s="32" t="str">
        <f>IF(Sheet1!AI449&lt;&gt;"", "English", IF(Sheet1!AJ449&lt;&gt;"", "Spanish", IF(Sheet1!AK449&lt;&gt;"", "Other","")))</f>
        <v/>
      </c>
      <c r="L449" s="32" t="str">
        <f>IF(Sheet1!AL449&lt;&gt;"","&lt;$20,000",IF(Sheet1!AM449&lt;&gt;"","$20-49K",IF(Sheet1!AN449&lt;&gt;"","$50-100K",IF(Sheet1!AO449&lt;&gt;"","&gt;$100K",""))))</f>
        <v/>
      </c>
      <c r="M449" s="32" t="str">
        <f>IF(Sheet1!AP449="Y", "Yes", IF(Sheet1!AP449="N", "No",""))</f>
        <v/>
      </c>
      <c r="N449" s="51" t="str">
        <f>IF(Sheet1!AQ449="Y", "Yes", IF(Sheet1!AQ449="N", "No",""))</f>
        <v/>
      </c>
      <c r="O449" s="45" t="str">
        <f>IF(Sheet1!AR449="N", 0, IF(Sheet1!AS449&lt;&gt;"", Sheet1!AS449, ""))</f>
        <v/>
      </c>
      <c r="P449" s="45" t="str">
        <f>IF(Sheet1!AT449&lt;&gt;"", "Never", IF(Sheet1!AU449&lt;&gt;"", "Sometimes", IF(Sheet1!AV449&lt;&gt;"", "Often", IF(Sheet1!AW449&lt;&gt;"", "Always",""))))</f>
        <v/>
      </c>
      <c r="Q449" s="45" t="str">
        <f>IF(Sheet1!AX449="Y", "Yes", IF(Sheet1!AX449="N", "No",""))</f>
        <v/>
      </c>
      <c r="R449" s="45" t="str">
        <f>IF(Sheet1!AY449="Y", IF(Sheet1!AZ449&lt;&gt;"", Sheet1!AZ449-Sheet1!DK449+Sheet1!DL449, ""),"")</f>
        <v/>
      </c>
      <c r="S449" s="45" t="str">
        <f>IF(Sheet1!BA449="Y", IF(Sheet1!BB449&lt;&gt;"", Sheet1!BB449-Sheet1!DK449+Sheet1!DL449, ""),"")</f>
        <v/>
      </c>
      <c r="T449" s="45" t="str">
        <f>IF(Sheet1!BC449="Y", IF(Sheet1!BD449&lt;&gt;"", Sheet1!BD449-Sheet1!DK449+Sheet1!DL449, ""),"")</f>
        <v/>
      </c>
      <c r="U449" s="45" t="str">
        <f>IF(Sheet1!BE449="Y", IF(Sheet1!BF449&lt;&gt;"", Sheet1!BF449-Sheet1!DK449+Sheet1!DL449, ""),"")</f>
        <v/>
      </c>
      <c r="V449" s="45" t="str">
        <f>IF(Sheet1!BG449&lt;&gt;"", Sheet1!BG449,"")</f>
        <v/>
      </c>
      <c r="W449" s="45" t="str">
        <f>IF(Sheet1!BH449&lt;&gt;"", Sheet1!BH449,"")</f>
        <v/>
      </c>
      <c r="X449" s="45" t="str">
        <f>IF(Sheet1!BI449&lt;&gt;"", Sheet1!BI449,"")</f>
        <v/>
      </c>
      <c r="Y449" s="45" t="str">
        <f>IF(Sheet1!BJ449="N", 0, IF(Sheet1!BK449&lt;&gt;"", Sheet1!BK449,""))</f>
        <v/>
      </c>
      <c r="Z449" s="45" t="str">
        <f>IF(Sheet1!BK449="N", 0, IF(Sheet1!BL449&lt;&gt;"", Sheet1!BL449,""))</f>
        <v/>
      </c>
      <c r="AA449" s="45" t="str">
        <f>IF(Sheet1!BN449&lt;&gt;"", Sheet1!BN449, "")</f>
        <v/>
      </c>
      <c r="AB449" s="45" t="str">
        <f>IF(Sheet1!BO449="Y", "Yes", IF(Sheet1!BO449="N", "No", IF(Sheet1!BO449="NA", "NA","")))</f>
        <v/>
      </c>
      <c r="AC449" s="45" t="str">
        <f>IF(Sheet1!BO449="N", "No", IF(Sheet1!BO449="NA", "No kids", IF(Sheet1!BP449="Y", "Enough", IF(Sheet1!BP449="N", "Not enough", ""))))</f>
        <v/>
      </c>
      <c r="AD449" s="45" t="str">
        <f>IF(Sheet1!BQ449="Y", "Yes", IF(Sheet1!BQ449="N", "No",""))</f>
        <v/>
      </c>
      <c r="AE449" s="45" t="str">
        <f>IF(Sheet1!BR449&lt;&gt;"", Sheet1!BR449, "")</f>
        <v/>
      </c>
      <c r="AF449" s="45" t="str">
        <f>IF(Sheet1!BS449&lt;&gt;"", "Yes", IF(Sheet1!BT449&lt;&gt;"", "No", IF(Sheet1!BU449&lt;&gt;"", "No surviving parent", IF(Sheet1!BV449&lt;&gt;"", "Don't know",""))))</f>
        <v/>
      </c>
      <c r="AG449" s="45" t="str">
        <f>IF(Sheet1!BW449&lt;&gt;"", "Yes", IF(Sheet1!BX449&lt;&gt;"", "No", IF(Sheet1!BY449&lt;&gt;"", "No surviving parent", IF(Sheet1!BZ449&lt;&gt;"", "Don't know",""))))</f>
        <v/>
      </c>
      <c r="AH449" s="45" t="str">
        <f>IF(Sheet1!CA449&lt;&gt;"", "Yes","")</f>
        <v/>
      </c>
      <c r="AI449" s="45" t="str">
        <f>IF(Sheet1!CB449&lt;&gt;"", "Yes","")</f>
        <v/>
      </c>
      <c r="AJ449" s="45" t="str">
        <f>IF(Sheet1!CC449&lt;&gt;"", "Yes","")</f>
        <v/>
      </c>
      <c r="AK449" s="45" t="str">
        <f>IF(Sheet1!CD449&lt;&gt;"", "Yes","")</f>
        <v/>
      </c>
      <c r="AL449" s="45" t="str">
        <f>IF(Sheet1!CE449&lt;&gt;"", "Yes","")</f>
        <v/>
      </c>
      <c r="AM449" s="45" t="str">
        <f>IF(Sheet1!CF449&lt;&gt;"", Sheet1!CF449, "")</f>
        <v/>
      </c>
      <c r="AN449" s="45" t="str">
        <f>IF(Sheet1!CG449="Y", "Yes", IF(Sheet1!CG449="N", "No",""))</f>
        <v/>
      </c>
      <c r="AO449" s="45" t="str">
        <f>IF(Sheet1!CH449&lt;&gt;"", Sheet1!CH449, "")</f>
        <v/>
      </c>
      <c r="AP449" s="45" t="str">
        <f>IF(Sheet1!CI449&lt;&gt;"", "No family support", IF(Sheet1!CJ449&lt;&gt;"", "A little family support", IF(Sheet1!CK449&lt;&gt;"", "A lot of family support","")))</f>
        <v/>
      </c>
      <c r="AQ449" s="45" t="str">
        <f>IF(Sheet1!CL449&lt;&gt;"", Sheet1!CL449, "")</f>
        <v/>
      </c>
      <c r="AR449" s="45" t="str">
        <f>IF(Sheet1!CM449="Y", "Yes", IF(Sheet1!CM449="N", "No",""))</f>
        <v/>
      </c>
      <c r="AS449" s="45" t="str">
        <f>IF(Sheet1!CN449&lt;&gt;"", "Boys and Girls Club was supportive", "")</f>
        <v/>
      </c>
      <c r="AT449" s="45" t="str">
        <f>IF(Sheet1!CO449&lt;&gt;"", "Supported by Reach program", "")</f>
        <v/>
      </c>
      <c r="AU449" s="45" t="str">
        <f>IF(Sheet1!CP449&lt;&gt;"", "Supported by Girls Inc", "")</f>
        <v/>
      </c>
      <c r="AV449" s="45" t="str">
        <f>IF(Sheet1!CQ449&lt;&gt;"", "Supported by sports teams", "")</f>
        <v/>
      </c>
      <c r="AW449" s="45" t="str">
        <f>IF(Sheet1!CR449&lt;&gt;"", "Supported by other groups", "")</f>
        <v/>
      </c>
      <c r="AX449" s="45" t="str">
        <f>IF(Sheet1!CS449&lt;&gt;"", Sheet1!CS449, "")</f>
        <v/>
      </c>
      <c r="AY449" s="45" t="str">
        <f>IF(Sheet1!CT449="Y", "Yes", IF(Sheet1!CT449="N", "No", ""))</f>
        <v/>
      </c>
      <c r="AZ449" s="45" t="str">
        <f>IF(Sheet1!CU449="Y", "Yes", IF(Sheet1!CU449="N", "No", ""))</f>
        <v/>
      </c>
      <c r="BA449" s="45" t="str">
        <f>IF(Sheet1!CV449&lt;&gt;"", "Yes", "")</f>
        <v/>
      </c>
      <c r="BB449" s="45" t="str">
        <f>IF(Sheet1!CW449&lt;&gt;"", "Yes", "")</f>
        <v/>
      </c>
      <c r="BC449" s="45" t="str">
        <f>IF(Sheet1!CX449&lt;&gt;"", "Yes", "")</f>
        <v/>
      </c>
      <c r="BD449" s="45" t="str">
        <f>IF(Sheet1!CY449&lt;&gt;"", "Yes", "")</f>
        <v/>
      </c>
      <c r="BE449" s="45" t="str">
        <f>IF(Sheet1!CZ449="N", "Didn't see one", IF(Sheet1!CZ449="Y", IF(Sheet1!DA449="Y", "It helped", IF(Sheet1!DA449="N", "It didn't help", "")), ""))</f>
        <v/>
      </c>
      <c r="BF449" s="45" t="str">
        <f>IF(Sheet1!DB449&lt;&gt;"", Sheet1!DB449, "")</f>
        <v/>
      </c>
      <c r="BG449" s="45" t="str">
        <f>IF(Sheet1!DC449="Y", "Yes", IF(Sheet1!DC449="N", "No", ""))</f>
        <v/>
      </c>
      <c r="BH449" s="45" t="str">
        <f>IF(Sheet1!DD449="Y", "Yes", IF(Sheet1!DD449="N", "No", ""))</f>
        <v/>
      </c>
      <c r="BI449" s="45" t="str">
        <f>IF(Sheet1!DE449&lt;&gt;"", "Before", IF(Sheet1!DF449&lt;&gt;"", "After", IF(Sheet1!DG449&lt;&gt;"", "Never in a gang","")))</f>
        <v/>
      </c>
      <c r="BJ449" s="45" t="str">
        <f>IF(Sheet1!DG449&lt;&gt;"", "", IF(Sheet1!DH449&lt;&gt;"", Sheet1!DH449, ""))</f>
        <v/>
      </c>
      <c r="BK449" s="45" t="str">
        <f>IF(Sheet1!DI449="Y", "Yes", IF(Sheet1!DI449="N", "No", ""))</f>
        <v/>
      </c>
      <c r="BL449" s="45" t="str">
        <f>IF(Sheet1!DI449="Y", IF(Sheet1!DJ449&lt;&gt;"", Sheet1!DJ449, ""), "")</f>
        <v/>
      </c>
      <c r="BM449" s="45" t="str">
        <f>IF(Sheet1!DL449&lt;&gt;"", Sheet1!DL449, "")</f>
        <v/>
      </c>
      <c r="BN449" s="45" t="str">
        <f>IF(Sheet1!DM449="Y", "Yes", IF(Sheet1!DM449="N", "No", ""))</f>
        <v/>
      </c>
    </row>
    <row r="450" spans="2:66">
      <c r="B450" s="32" t="str">
        <f>IF(Sheet1!B450="M","Male", IF(Sheet1!B450="F","Female",""))</f>
        <v/>
      </c>
      <c r="C450" s="32" t="str">
        <f>IF(Sheet1!C450&lt;&gt;"","&lt;20",IF(Sheet1!D450&lt;&gt;"","21-30",IF(Sheet1!E450&lt;&gt;"","31-40",(IF(Sheet1!F450&lt;&gt;"","41-50",IF(Sheet1!G450&lt;&gt;"","50+",""))))))</f>
        <v/>
      </c>
      <c r="D450" s="32" t="str">
        <f>IF(Sheet1!H450&lt;&gt;"","Latino",IF(Sheet1!I450&lt;&gt;"", "White", IF(Sheet1!J450&lt;&gt;"", "Asian", IF(Sheet1!K450&lt;&gt;"", "African-American",IF(Sheet1!L450&lt;&gt;"", "Other","")))))</f>
        <v/>
      </c>
      <c r="E450" s="32" t="str">
        <f>IF(Sheet1!M450="N","No",IF(Sheet1!M450="Y","Yes",""))</f>
        <v/>
      </c>
      <c r="F450" s="32" t="str">
        <f>IF(Sheet1!N450&lt;&gt;"","Primary",IF(Sheet1!O450&lt;&gt;"","Middle",IF(Sheet1!P450&lt;&gt;"","Some HS",IF(Sheet1!Q450&lt;&gt;"","HS Diploma",IF(Sheet1!R450&lt;&gt;"","Some College",IF(Sheet1!S450&lt;&gt;"","College Diploma",""))))))</f>
        <v/>
      </c>
      <c r="G450" s="32" t="str">
        <f>IF(Sheet1!U450&lt;&gt;"", "&lt;5", IF(Sheet1!V450&lt;&gt;"", "5-19", IF(Sheet1!W450&lt;&gt;"", "20-40", IF(Sheet1!X450&lt;&gt;"", "&gt;40",""))))</f>
        <v/>
      </c>
      <c r="H450" s="32" t="str">
        <f>IF(Sheet1!Y450&lt;&gt;"", "Parents", IF(Sheet1!Z450&lt;&gt;"", "Illegal Activity", IF(Sheet1!AA450&lt;&gt;"", "Gov't Support", IF(Sheet1!AB450&lt;&gt;"", "Other",""))))</f>
        <v/>
      </c>
      <c r="I450" s="32" t="str">
        <f>IF(Sheet1!AC450="Y", "Yes", IF(Sheet1!AC450="N", "No", ""))</f>
        <v/>
      </c>
      <c r="J450" s="32" t="str">
        <f>IF(Sheet1!AD450="N", "0", IF(Sheet1!AE450&lt;&gt;"", "1", IF(Sheet1!AF450&lt;&gt;"", "2-3", IF(Sheet1!AG450&lt;&gt;"", "4-6", IF(Sheet1!AH450&lt;&gt;"", "7+","")))))</f>
        <v/>
      </c>
      <c r="K450" s="32" t="str">
        <f>IF(Sheet1!AI450&lt;&gt;"", "English", IF(Sheet1!AJ450&lt;&gt;"", "Spanish", IF(Sheet1!AK450&lt;&gt;"", "Other","")))</f>
        <v/>
      </c>
      <c r="L450" s="32" t="str">
        <f>IF(Sheet1!AL450&lt;&gt;"","&lt;$20,000",IF(Sheet1!AM450&lt;&gt;"","$20-49K",IF(Sheet1!AN450&lt;&gt;"","$50-100K",IF(Sheet1!AO450&lt;&gt;"","&gt;$100K",""))))</f>
        <v/>
      </c>
      <c r="M450" s="32" t="str">
        <f>IF(Sheet1!AP450="Y", "Yes", IF(Sheet1!AP450="N", "No",""))</f>
        <v/>
      </c>
      <c r="N450" s="51" t="str">
        <f>IF(Sheet1!AQ450="Y", "Yes", IF(Sheet1!AQ450="N", "No",""))</f>
        <v/>
      </c>
      <c r="O450" s="45" t="str">
        <f>IF(Sheet1!AR450="N", 0, IF(Sheet1!AS450&lt;&gt;"", Sheet1!AS450, ""))</f>
        <v/>
      </c>
      <c r="P450" s="45" t="str">
        <f>IF(Sheet1!AT450&lt;&gt;"", "Never", IF(Sheet1!AU450&lt;&gt;"", "Sometimes", IF(Sheet1!AV450&lt;&gt;"", "Often", IF(Sheet1!AW450&lt;&gt;"", "Always",""))))</f>
        <v/>
      </c>
      <c r="Q450" s="45" t="str">
        <f>IF(Sheet1!AX450="Y", "Yes", IF(Sheet1!AX450="N", "No",""))</f>
        <v/>
      </c>
      <c r="R450" s="45" t="str">
        <f>IF(Sheet1!AY450="Y", IF(Sheet1!AZ450&lt;&gt;"", Sheet1!AZ450-Sheet1!DK450+Sheet1!DL450, ""),"")</f>
        <v/>
      </c>
      <c r="S450" s="45" t="str">
        <f>IF(Sheet1!BA450="Y", IF(Sheet1!BB450&lt;&gt;"", Sheet1!BB450-Sheet1!DK450+Sheet1!DL450, ""),"")</f>
        <v/>
      </c>
      <c r="T450" s="45" t="str">
        <f>IF(Sheet1!BC450="Y", IF(Sheet1!BD450&lt;&gt;"", Sheet1!BD450-Sheet1!DK450+Sheet1!DL450, ""),"")</f>
        <v/>
      </c>
      <c r="U450" s="45" t="str">
        <f>IF(Sheet1!BE450="Y", IF(Sheet1!BF450&lt;&gt;"", Sheet1!BF450-Sheet1!DK450+Sheet1!DL450, ""),"")</f>
        <v/>
      </c>
      <c r="V450" s="45" t="str">
        <f>IF(Sheet1!BG450&lt;&gt;"", Sheet1!BG450,"")</f>
        <v/>
      </c>
      <c r="W450" s="45" t="str">
        <f>IF(Sheet1!BH450&lt;&gt;"", Sheet1!BH450,"")</f>
        <v/>
      </c>
      <c r="X450" s="45" t="str">
        <f>IF(Sheet1!BI450&lt;&gt;"", Sheet1!BI450,"")</f>
        <v/>
      </c>
      <c r="Y450" s="45" t="str">
        <f>IF(Sheet1!BJ450="N", 0, IF(Sheet1!BK450&lt;&gt;"", Sheet1!BK450,""))</f>
        <v/>
      </c>
      <c r="Z450" s="45" t="str">
        <f>IF(Sheet1!BK450="N", 0, IF(Sheet1!BL450&lt;&gt;"", Sheet1!BL450,""))</f>
        <v/>
      </c>
      <c r="AA450" s="45" t="str">
        <f>IF(Sheet1!BN450&lt;&gt;"", Sheet1!BN450, "")</f>
        <v/>
      </c>
      <c r="AB450" s="45" t="str">
        <f>IF(Sheet1!BO450="Y", "Yes", IF(Sheet1!BO450="N", "No", IF(Sheet1!BO450="NA", "NA","")))</f>
        <v/>
      </c>
      <c r="AC450" s="45" t="str">
        <f>IF(Sheet1!BO450="N", "No", IF(Sheet1!BO450="NA", "No kids", IF(Sheet1!BP450="Y", "Enough", IF(Sheet1!BP450="N", "Not enough", ""))))</f>
        <v/>
      </c>
      <c r="AD450" s="45" t="str">
        <f>IF(Sheet1!BQ450="Y", "Yes", IF(Sheet1!BQ450="N", "No",""))</f>
        <v/>
      </c>
      <c r="AE450" s="45" t="str">
        <f>IF(Sheet1!BR450&lt;&gt;"", Sheet1!BR450, "")</f>
        <v/>
      </c>
      <c r="AF450" s="45" t="str">
        <f>IF(Sheet1!BS450&lt;&gt;"", "Yes", IF(Sheet1!BT450&lt;&gt;"", "No", IF(Sheet1!BU450&lt;&gt;"", "No surviving parent", IF(Sheet1!BV450&lt;&gt;"", "Don't know",""))))</f>
        <v/>
      </c>
      <c r="AG450" s="45" t="str">
        <f>IF(Sheet1!BW450&lt;&gt;"", "Yes", IF(Sheet1!BX450&lt;&gt;"", "No", IF(Sheet1!BY450&lt;&gt;"", "No surviving parent", IF(Sheet1!BZ450&lt;&gt;"", "Don't know",""))))</f>
        <v/>
      </c>
      <c r="AH450" s="45" t="str">
        <f>IF(Sheet1!CA450&lt;&gt;"", "Yes","")</f>
        <v/>
      </c>
      <c r="AI450" s="45" t="str">
        <f>IF(Sheet1!CB450&lt;&gt;"", "Yes","")</f>
        <v/>
      </c>
      <c r="AJ450" s="45" t="str">
        <f>IF(Sheet1!CC450&lt;&gt;"", "Yes","")</f>
        <v/>
      </c>
      <c r="AK450" s="45" t="str">
        <f>IF(Sheet1!CD450&lt;&gt;"", "Yes","")</f>
        <v/>
      </c>
      <c r="AL450" s="45" t="str">
        <f>IF(Sheet1!CE450&lt;&gt;"", "Yes","")</f>
        <v/>
      </c>
      <c r="AM450" s="45" t="str">
        <f>IF(Sheet1!CF450&lt;&gt;"", Sheet1!CF450, "")</f>
        <v/>
      </c>
      <c r="AN450" s="45" t="str">
        <f>IF(Sheet1!CG450="Y", "Yes", IF(Sheet1!CG450="N", "No",""))</f>
        <v/>
      </c>
      <c r="AO450" s="45" t="str">
        <f>IF(Sheet1!CH450&lt;&gt;"", Sheet1!CH450, "")</f>
        <v/>
      </c>
      <c r="AP450" s="45" t="str">
        <f>IF(Sheet1!CI450&lt;&gt;"", "No family support", IF(Sheet1!CJ450&lt;&gt;"", "A little family support", IF(Sheet1!CK450&lt;&gt;"", "A lot of family support","")))</f>
        <v/>
      </c>
      <c r="AQ450" s="45" t="str">
        <f>IF(Sheet1!CL450&lt;&gt;"", Sheet1!CL450, "")</f>
        <v/>
      </c>
      <c r="AR450" s="45" t="str">
        <f>IF(Sheet1!CM450="Y", "Yes", IF(Sheet1!CM450="N", "No",""))</f>
        <v/>
      </c>
      <c r="AS450" s="45" t="str">
        <f>IF(Sheet1!CN450&lt;&gt;"", "Boys and Girls Club was supportive", "")</f>
        <v/>
      </c>
      <c r="AT450" s="45" t="str">
        <f>IF(Sheet1!CO450&lt;&gt;"", "Supported by Reach program", "")</f>
        <v/>
      </c>
      <c r="AU450" s="45" t="str">
        <f>IF(Sheet1!CP450&lt;&gt;"", "Supported by Girls Inc", "")</f>
        <v/>
      </c>
      <c r="AV450" s="45" t="str">
        <f>IF(Sheet1!CQ450&lt;&gt;"", "Supported by sports teams", "")</f>
        <v/>
      </c>
      <c r="AW450" s="45" t="str">
        <f>IF(Sheet1!CR450&lt;&gt;"", "Supported by other groups", "")</f>
        <v/>
      </c>
      <c r="AX450" s="45" t="str">
        <f>IF(Sheet1!CS450&lt;&gt;"", Sheet1!CS450, "")</f>
        <v/>
      </c>
      <c r="AY450" s="45" t="str">
        <f>IF(Sheet1!CT450="Y", "Yes", IF(Sheet1!CT450="N", "No", ""))</f>
        <v/>
      </c>
      <c r="AZ450" s="45" t="str">
        <f>IF(Sheet1!CU450="Y", "Yes", IF(Sheet1!CU450="N", "No", ""))</f>
        <v/>
      </c>
      <c r="BA450" s="45" t="str">
        <f>IF(Sheet1!CV450&lt;&gt;"", "Yes", "")</f>
        <v/>
      </c>
      <c r="BB450" s="45" t="str">
        <f>IF(Sheet1!CW450&lt;&gt;"", "Yes", "")</f>
        <v/>
      </c>
      <c r="BC450" s="45" t="str">
        <f>IF(Sheet1!CX450&lt;&gt;"", "Yes", "")</f>
        <v/>
      </c>
      <c r="BD450" s="45" t="str">
        <f>IF(Sheet1!CY450&lt;&gt;"", "Yes", "")</f>
        <v/>
      </c>
      <c r="BE450" s="45" t="str">
        <f>IF(Sheet1!CZ450="N", "Didn't see one", IF(Sheet1!CZ450="Y", IF(Sheet1!DA450="Y", "It helped", IF(Sheet1!DA450="N", "It didn't help", "")), ""))</f>
        <v/>
      </c>
      <c r="BF450" s="45" t="str">
        <f>IF(Sheet1!DB450&lt;&gt;"", Sheet1!DB450, "")</f>
        <v/>
      </c>
      <c r="BG450" s="45" t="str">
        <f>IF(Sheet1!DC450="Y", "Yes", IF(Sheet1!DC450="N", "No", ""))</f>
        <v/>
      </c>
      <c r="BH450" s="45" t="str">
        <f>IF(Sheet1!DD450="Y", "Yes", IF(Sheet1!DD450="N", "No", ""))</f>
        <v/>
      </c>
      <c r="BI450" s="45" t="str">
        <f>IF(Sheet1!DE450&lt;&gt;"", "Before", IF(Sheet1!DF450&lt;&gt;"", "After", IF(Sheet1!DG450&lt;&gt;"", "Never in a gang","")))</f>
        <v/>
      </c>
      <c r="BJ450" s="45" t="str">
        <f>IF(Sheet1!DG450&lt;&gt;"", "", IF(Sheet1!DH450&lt;&gt;"", Sheet1!DH450, ""))</f>
        <v/>
      </c>
      <c r="BK450" s="45" t="str">
        <f>IF(Sheet1!DI450="Y", "Yes", IF(Sheet1!DI450="N", "No", ""))</f>
        <v/>
      </c>
      <c r="BL450" s="45" t="str">
        <f>IF(Sheet1!DI450="Y", IF(Sheet1!DJ450&lt;&gt;"", Sheet1!DJ450, ""), "")</f>
        <v/>
      </c>
      <c r="BM450" s="45" t="str">
        <f>IF(Sheet1!DL450&lt;&gt;"", Sheet1!DL450, "")</f>
        <v/>
      </c>
      <c r="BN450" s="45" t="str">
        <f>IF(Sheet1!DM450="Y", "Yes", IF(Sheet1!DM450="N", "No", ""))</f>
        <v/>
      </c>
    </row>
    <row r="451" spans="2:66">
      <c r="B451" s="32" t="str">
        <f>IF(Sheet1!B451="M","Male", IF(Sheet1!B451="F","Female",""))</f>
        <v/>
      </c>
      <c r="C451" s="32" t="str">
        <f>IF(Sheet1!C451&lt;&gt;"","&lt;20",IF(Sheet1!D451&lt;&gt;"","21-30",IF(Sheet1!E451&lt;&gt;"","31-40",(IF(Sheet1!F451&lt;&gt;"","41-50",IF(Sheet1!G451&lt;&gt;"","50+",""))))))</f>
        <v/>
      </c>
      <c r="D451" s="32" t="str">
        <f>IF(Sheet1!H451&lt;&gt;"","Latino",IF(Sheet1!I451&lt;&gt;"", "White", IF(Sheet1!J451&lt;&gt;"", "Asian", IF(Sheet1!K451&lt;&gt;"", "African-American",IF(Sheet1!L451&lt;&gt;"", "Other","")))))</f>
        <v/>
      </c>
      <c r="E451" s="32" t="str">
        <f>IF(Sheet1!M451="N","No",IF(Sheet1!M451="Y","Yes",""))</f>
        <v/>
      </c>
      <c r="F451" s="32" t="str">
        <f>IF(Sheet1!N451&lt;&gt;"","Primary",IF(Sheet1!O451&lt;&gt;"","Middle",IF(Sheet1!P451&lt;&gt;"","Some HS",IF(Sheet1!Q451&lt;&gt;"","HS Diploma",IF(Sheet1!R451&lt;&gt;"","Some College",IF(Sheet1!S451&lt;&gt;"","College Diploma",""))))))</f>
        <v/>
      </c>
      <c r="G451" s="32" t="str">
        <f>IF(Sheet1!U451&lt;&gt;"", "&lt;5", IF(Sheet1!V451&lt;&gt;"", "5-19", IF(Sheet1!W451&lt;&gt;"", "20-40", IF(Sheet1!X451&lt;&gt;"", "&gt;40",""))))</f>
        <v/>
      </c>
      <c r="H451" s="32" t="str">
        <f>IF(Sheet1!Y451&lt;&gt;"", "Parents", IF(Sheet1!Z451&lt;&gt;"", "Illegal Activity", IF(Sheet1!AA451&lt;&gt;"", "Gov't Support", IF(Sheet1!AB451&lt;&gt;"", "Other",""))))</f>
        <v/>
      </c>
      <c r="I451" s="32" t="str">
        <f>IF(Sheet1!AC451="Y", "Yes", IF(Sheet1!AC451="N", "No", ""))</f>
        <v/>
      </c>
      <c r="J451" s="32" t="str">
        <f>IF(Sheet1!AD451="N", "0", IF(Sheet1!AE451&lt;&gt;"", "1", IF(Sheet1!AF451&lt;&gt;"", "2-3", IF(Sheet1!AG451&lt;&gt;"", "4-6", IF(Sheet1!AH451&lt;&gt;"", "7+","")))))</f>
        <v/>
      </c>
      <c r="K451" s="32" t="str">
        <f>IF(Sheet1!AI451&lt;&gt;"", "English", IF(Sheet1!AJ451&lt;&gt;"", "Spanish", IF(Sheet1!AK451&lt;&gt;"", "Other","")))</f>
        <v/>
      </c>
      <c r="L451" s="32" t="str">
        <f>IF(Sheet1!AL451&lt;&gt;"","&lt;$20,000",IF(Sheet1!AM451&lt;&gt;"","$20-49K",IF(Sheet1!AN451&lt;&gt;"","$50-100K",IF(Sheet1!AO451&lt;&gt;"","&gt;$100K",""))))</f>
        <v/>
      </c>
      <c r="M451" s="32" t="str">
        <f>IF(Sheet1!AP451="Y", "Yes", IF(Sheet1!AP451="N", "No",""))</f>
        <v/>
      </c>
      <c r="N451" s="51" t="str">
        <f>IF(Sheet1!AQ451="Y", "Yes", IF(Sheet1!AQ451="N", "No",""))</f>
        <v/>
      </c>
      <c r="O451" s="45" t="str">
        <f>IF(Sheet1!AR451="N", 0, IF(Sheet1!AS451&lt;&gt;"", Sheet1!AS451, ""))</f>
        <v/>
      </c>
      <c r="P451" s="45" t="str">
        <f>IF(Sheet1!AT451&lt;&gt;"", "Never", IF(Sheet1!AU451&lt;&gt;"", "Sometimes", IF(Sheet1!AV451&lt;&gt;"", "Often", IF(Sheet1!AW451&lt;&gt;"", "Always",""))))</f>
        <v/>
      </c>
      <c r="Q451" s="45" t="str">
        <f>IF(Sheet1!AX451="Y", "Yes", IF(Sheet1!AX451="N", "No",""))</f>
        <v/>
      </c>
      <c r="R451" s="45" t="str">
        <f>IF(Sheet1!AY451="Y", IF(Sheet1!AZ451&lt;&gt;"", Sheet1!AZ451-Sheet1!DK451+Sheet1!DL451, ""),"")</f>
        <v/>
      </c>
      <c r="S451" s="45" t="str">
        <f>IF(Sheet1!BA451="Y", IF(Sheet1!BB451&lt;&gt;"", Sheet1!BB451-Sheet1!DK451+Sheet1!DL451, ""),"")</f>
        <v/>
      </c>
      <c r="T451" s="45" t="str">
        <f>IF(Sheet1!BC451="Y", IF(Sheet1!BD451&lt;&gt;"", Sheet1!BD451-Sheet1!DK451+Sheet1!DL451, ""),"")</f>
        <v/>
      </c>
      <c r="U451" s="45" t="str">
        <f>IF(Sheet1!BE451="Y", IF(Sheet1!BF451&lt;&gt;"", Sheet1!BF451-Sheet1!DK451+Sheet1!DL451, ""),"")</f>
        <v/>
      </c>
      <c r="V451" s="45" t="str">
        <f>IF(Sheet1!BG451&lt;&gt;"", Sheet1!BG451,"")</f>
        <v/>
      </c>
      <c r="W451" s="45" t="str">
        <f>IF(Sheet1!BH451&lt;&gt;"", Sheet1!BH451,"")</f>
        <v/>
      </c>
      <c r="X451" s="45" t="str">
        <f>IF(Sheet1!BI451&lt;&gt;"", Sheet1!BI451,"")</f>
        <v/>
      </c>
      <c r="Y451" s="45" t="str">
        <f>IF(Sheet1!BJ451="N", 0, IF(Sheet1!BK451&lt;&gt;"", Sheet1!BK451,""))</f>
        <v/>
      </c>
      <c r="Z451" s="45" t="str">
        <f>IF(Sheet1!BK451="N", 0, IF(Sheet1!BL451&lt;&gt;"", Sheet1!BL451,""))</f>
        <v/>
      </c>
      <c r="AA451" s="45" t="str">
        <f>IF(Sheet1!BN451&lt;&gt;"", Sheet1!BN451, "")</f>
        <v/>
      </c>
      <c r="AB451" s="45" t="str">
        <f>IF(Sheet1!BO451="Y", "Yes", IF(Sheet1!BO451="N", "No", IF(Sheet1!BO451="NA", "NA","")))</f>
        <v/>
      </c>
      <c r="AC451" s="45" t="str">
        <f>IF(Sheet1!BO451="N", "No", IF(Sheet1!BO451="NA", "No kids", IF(Sheet1!BP451="Y", "Enough", IF(Sheet1!BP451="N", "Not enough", ""))))</f>
        <v/>
      </c>
      <c r="AD451" s="45" t="str">
        <f>IF(Sheet1!BQ451="Y", "Yes", IF(Sheet1!BQ451="N", "No",""))</f>
        <v/>
      </c>
      <c r="AE451" s="45" t="str">
        <f>IF(Sheet1!BR451&lt;&gt;"", Sheet1!BR451, "")</f>
        <v/>
      </c>
      <c r="AF451" s="45" t="str">
        <f>IF(Sheet1!BS451&lt;&gt;"", "Yes", IF(Sheet1!BT451&lt;&gt;"", "No", IF(Sheet1!BU451&lt;&gt;"", "No surviving parent", IF(Sheet1!BV451&lt;&gt;"", "Don't know",""))))</f>
        <v/>
      </c>
      <c r="AG451" s="45" t="str">
        <f>IF(Sheet1!BW451&lt;&gt;"", "Yes", IF(Sheet1!BX451&lt;&gt;"", "No", IF(Sheet1!BY451&lt;&gt;"", "No surviving parent", IF(Sheet1!BZ451&lt;&gt;"", "Don't know",""))))</f>
        <v/>
      </c>
      <c r="AH451" s="45" t="str">
        <f>IF(Sheet1!CA451&lt;&gt;"", "Yes","")</f>
        <v/>
      </c>
      <c r="AI451" s="45" t="str">
        <f>IF(Sheet1!CB451&lt;&gt;"", "Yes","")</f>
        <v/>
      </c>
      <c r="AJ451" s="45" t="str">
        <f>IF(Sheet1!CC451&lt;&gt;"", "Yes","")</f>
        <v/>
      </c>
      <c r="AK451" s="45" t="str">
        <f>IF(Sheet1!CD451&lt;&gt;"", "Yes","")</f>
        <v/>
      </c>
      <c r="AL451" s="45" t="str">
        <f>IF(Sheet1!CE451&lt;&gt;"", "Yes","")</f>
        <v/>
      </c>
      <c r="AM451" s="45" t="str">
        <f>IF(Sheet1!CF451&lt;&gt;"", Sheet1!CF451, "")</f>
        <v/>
      </c>
      <c r="AN451" s="45" t="str">
        <f>IF(Sheet1!CG451="Y", "Yes", IF(Sheet1!CG451="N", "No",""))</f>
        <v/>
      </c>
      <c r="AO451" s="45" t="str">
        <f>IF(Sheet1!CH451&lt;&gt;"", Sheet1!CH451, "")</f>
        <v/>
      </c>
      <c r="AP451" s="45" t="str">
        <f>IF(Sheet1!CI451&lt;&gt;"", "No family support", IF(Sheet1!CJ451&lt;&gt;"", "A little family support", IF(Sheet1!CK451&lt;&gt;"", "A lot of family support","")))</f>
        <v/>
      </c>
      <c r="AQ451" s="45" t="str">
        <f>IF(Sheet1!CL451&lt;&gt;"", Sheet1!CL451, "")</f>
        <v/>
      </c>
      <c r="AR451" s="45" t="str">
        <f>IF(Sheet1!CM451="Y", "Yes", IF(Sheet1!CM451="N", "No",""))</f>
        <v/>
      </c>
      <c r="AS451" s="45" t="str">
        <f>IF(Sheet1!CN451&lt;&gt;"", "Boys and Girls Club was supportive", "")</f>
        <v/>
      </c>
      <c r="AT451" s="45" t="str">
        <f>IF(Sheet1!CO451&lt;&gt;"", "Supported by Reach program", "")</f>
        <v/>
      </c>
      <c r="AU451" s="45" t="str">
        <f>IF(Sheet1!CP451&lt;&gt;"", "Supported by Girls Inc", "")</f>
        <v/>
      </c>
      <c r="AV451" s="45" t="str">
        <f>IF(Sheet1!CQ451&lt;&gt;"", "Supported by sports teams", "")</f>
        <v/>
      </c>
      <c r="AW451" s="45" t="str">
        <f>IF(Sheet1!CR451&lt;&gt;"", "Supported by other groups", "")</f>
        <v/>
      </c>
      <c r="AX451" s="45" t="str">
        <f>IF(Sheet1!CS451&lt;&gt;"", Sheet1!CS451, "")</f>
        <v/>
      </c>
      <c r="AY451" s="45" t="str">
        <f>IF(Sheet1!CT451="Y", "Yes", IF(Sheet1!CT451="N", "No", ""))</f>
        <v/>
      </c>
      <c r="AZ451" s="45" t="str">
        <f>IF(Sheet1!CU451="Y", "Yes", IF(Sheet1!CU451="N", "No", ""))</f>
        <v/>
      </c>
      <c r="BA451" s="45" t="str">
        <f>IF(Sheet1!CV451&lt;&gt;"", "Yes", "")</f>
        <v/>
      </c>
      <c r="BB451" s="45" t="str">
        <f>IF(Sheet1!CW451&lt;&gt;"", "Yes", "")</f>
        <v/>
      </c>
      <c r="BC451" s="45" t="str">
        <f>IF(Sheet1!CX451&lt;&gt;"", "Yes", "")</f>
        <v/>
      </c>
      <c r="BD451" s="45" t="str">
        <f>IF(Sheet1!CY451&lt;&gt;"", "Yes", "")</f>
        <v/>
      </c>
      <c r="BE451" s="45" t="str">
        <f>IF(Sheet1!CZ451="N", "Didn't see one", IF(Sheet1!CZ451="Y", IF(Sheet1!DA451="Y", "It helped", IF(Sheet1!DA451="N", "It didn't help", "")), ""))</f>
        <v/>
      </c>
      <c r="BF451" s="45" t="str">
        <f>IF(Sheet1!DB451&lt;&gt;"", Sheet1!DB451, "")</f>
        <v/>
      </c>
      <c r="BG451" s="45" t="str">
        <f>IF(Sheet1!DC451="Y", "Yes", IF(Sheet1!DC451="N", "No", ""))</f>
        <v/>
      </c>
      <c r="BH451" s="45" t="str">
        <f>IF(Sheet1!DD451="Y", "Yes", IF(Sheet1!DD451="N", "No", ""))</f>
        <v/>
      </c>
      <c r="BI451" s="45" t="str">
        <f>IF(Sheet1!DE451&lt;&gt;"", "Before", IF(Sheet1!DF451&lt;&gt;"", "After", IF(Sheet1!DG451&lt;&gt;"", "Never in a gang","")))</f>
        <v/>
      </c>
      <c r="BJ451" s="45" t="str">
        <f>IF(Sheet1!DG451&lt;&gt;"", "", IF(Sheet1!DH451&lt;&gt;"", Sheet1!DH451, ""))</f>
        <v/>
      </c>
      <c r="BK451" s="45" t="str">
        <f>IF(Sheet1!DI451="Y", "Yes", IF(Sheet1!DI451="N", "No", ""))</f>
        <v/>
      </c>
      <c r="BL451" s="45" t="str">
        <f>IF(Sheet1!DI451="Y", IF(Sheet1!DJ451&lt;&gt;"", Sheet1!DJ451, ""), "")</f>
        <v/>
      </c>
      <c r="BM451" s="45" t="str">
        <f>IF(Sheet1!DL451&lt;&gt;"", Sheet1!DL451, "")</f>
        <v/>
      </c>
      <c r="BN451" s="45" t="str">
        <f>IF(Sheet1!DM451="Y", "Yes", IF(Sheet1!DM451="N", "No", ""))</f>
        <v/>
      </c>
    </row>
    <row r="452" spans="2:66">
      <c r="B452" s="32" t="str">
        <f>IF(Sheet1!B452="M","Male", IF(Sheet1!B452="F","Female",""))</f>
        <v/>
      </c>
      <c r="C452" s="32" t="str">
        <f>IF(Sheet1!C452&lt;&gt;"","&lt;20",IF(Sheet1!D452&lt;&gt;"","21-30",IF(Sheet1!E452&lt;&gt;"","31-40",(IF(Sheet1!F452&lt;&gt;"","41-50",IF(Sheet1!G452&lt;&gt;"","50+",""))))))</f>
        <v/>
      </c>
      <c r="D452" s="32" t="str">
        <f>IF(Sheet1!H452&lt;&gt;"","Latino",IF(Sheet1!I452&lt;&gt;"", "White", IF(Sheet1!J452&lt;&gt;"", "Asian", IF(Sheet1!K452&lt;&gt;"", "African-American",IF(Sheet1!L452&lt;&gt;"", "Other","")))))</f>
        <v/>
      </c>
      <c r="E452" s="32" t="str">
        <f>IF(Sheet1!M452="N","No",IF(Sheet1!M452="Y","Yes",""))</f>
        <v/>
      </c>
      <c r="F452" s="32" t="str">
        <f>IF(Sheet1!N452&lt;&gt;"","Primary",IF(Sheet1!O452&lt;&gt;"","Middle",IF(Sheet1!P452&lt;&gt;"","Some HS",IF(Sheet1!Q452&lt;&gt;"","HS Diploma",IF(Sheet1!R452&lt;&gt;"","Some College",IF(Sheet1!S452&lt;&gt;"","College Diploma",""))))))</f>
        <v/>
      </c>
      <c r="G452" s="32" t="str">
        <f>IF(Sheet1!U452&lt;&gt;"", "&lt;5", IF(Sheet1!V452&lt;&gt;"", "5-19", IF(Sheet1!W452&lt;&gt;"", "20-40", IF(Sheet1!X452&lt;&gt;"", "&gt;40",""))))</f>
        <v/>
      </c>
      <c r="H452" s="32" t="str">
        <f>IF(Sheet1!Y452&lt;&gt;"", "Parents", IF(Sheet1!Z452&lt;&gt;"", "Illegal Activity", IF(Sheet1!AA452&lt;&gt;"", "Gov't Support", IF(Sheet1!AB452&lt;&gt;"", "Other",""))))</f>
        <v/>
      </c>
      <c r="I452" s="32" t="str">
        <f>IF(Sheet1!AC452="Y", "Yes", IF(Sheet1!AC452="N", "No", ""))</f>
        <v/>
      </c>
      <c r="J452" s="32" t="str">
        <f>IF(Sheet1!AD452="N", "0", IF(Sheet1!AE452&lt;&gt;"", "1", IF(Sheet1!AF452&lt;&gt;"", "2-3", IF(Sheet1!AG452&lt;&gt;"", "4-6", IF(Sheet1!AH452&lt;&gt;"", "7+","")))))</f>
        <v/>
      </c>
      <c r="K452" s="32" t="str">
        <f>IF(Sheet1!AI452&lt;&gt;"", "English", IF(Sheet1!AJ452&lt;&gt;"", "Spanish", IF(Sheet1!AK452&lt;&gt;"", "Other","")))</f>
        <v/>
      </c>
      <c r="L452" s="32" t="str">
        <f>IF(Sheet1!AL452&lt;&gt;"","&lt;$20,000",IF(Sheet1!AM452&lt;&gt;"","$20-49K",IF(Sheet1!AN452&lt;&gt;"","$50-100K",IF(Sheet1!AO452&lt;&gt;"","&gt;$100K",""))))</f>
        <v/>
      </c>
      <c r="M452" s="32" t="str">
        <f>IF(Sheet1!AP452="Y", "Yes", IF(Sheet1!AP452="N", "No",""))</f>
        <v/>
      </c>
      <c r="N452" s="51" t="str">
        <f>IF(Sheet1!AQ452="Y", "Yes", IF(Sheet1!AQ452="N", "No",""))</f>
        <v/>
      </c>
      <c r="O452" s="45" t="str">
        <f>IF(Sheet1!AR452="N", 0, IF(Sheet1!AS452&lt;&gt;"", Sheet1!AS452, ""))</f>
        <v/>
      </c>
      <c r="P452" s="45" t="str">
        <f>IF(Sheet1!AT452&lt;&gt;"", "Never", IF(Sheet1!AU452&lt;&gt;"", "Sometimes", IF(Sheet1!AV452&lt;&gt;"", "Often", IF(Sheet1!AW452&lt;&gt;"", "Always",""))))</f>
        <v/>
      </c>
      <c r="Q452" s="45" t="str">
        <f>IF(Sheet1!AX452="Y", "Yes", IF(Sheet1!AX452="N", "No",""))</f>
        <v/>
      </c>
      <c r="R452" s="45" t="str">
        <f>IF(Sheet1!AY452="Y", IF(Sheet1!AZ452&lt;&gt;"", Sheet1!AZ452-Sheet1!DK452+Sheet1!DL452, ""),"")</f>
        <v/>
      </c>
      <c r="S452" s="45" t="str">
        <f>IF(Sheet1!BA452="Y", IF(Sheet1!BB452&lt;&gt;"", Sheet1!BB452-Sheet1!DK452+Sheet1!DL452, ""),"")</f>
        <v/>
      </c>
      <c r="T452" s="45" t="str">
        <f>IF(Sheet1!BC452="Y", IF(Sheet1!BD452&lt;&gt;"", Sheet1!BD452-Sheet1!DK452+Sheet1!DL452, ""),"")</f>
        <v/>
      </c>
      <c r="U452" s="45" t="str">
        <f>IF(Sheet1!BE452="Y", IF(Sheet1!BF452&lt;&gt;"", Sheet1!BF452-Sheet1!DK452+Sheet1!DL452, ""),"")</f>
        <v/>
      </c>
      <c r="V452" s="45" t="str">
        <f>IF(Sheet1!BG452&lt;&gt;"", Sheet1!BG452,"")</f>
        <v/>
      </c>
      <c r="W452" s="45" t="str">
        <f>IF(Sheet1!BH452&lt;&gt;"", Sheet1!BH452,"")</f>
        <v/>
      </c>
      <c r="X452" s="45" t="str">
        <f>IF(Sheet1!BI452&lt;&gt;"", Sheet1!BI452,"")</f>
        <v/>
      </c>
      <c r="Y452" s="45" t="str">
        <f>IF(Sheet1!BJ452="N", 0, IF(Sheet1!BK452&lt;&gt;"", Sheet1!BK452,""))</f>
        <v/>
      </c>
      <c r="Z452" s="45" t="str">
        <f>IF(Sheet1!BK452="N", 0, IF(Sheet1!BL452&lt;&gt;"", Sheet1!BL452,""))</f>
        <v/>
      </c>
      <c r="AA452" s="45" t="str">
        <f>IF(Sheet1!BN452&lt;&gt;"", Sheet1!BN452, "")</f>
        <v/>
      </c>
      <c r="AB452" s="45" t="str">
        <f>IF(Sheet1!BO452="Y", "Yes", IF(Sheet1!BO452="N", "No", IF(Sheet1!BO452="NA", "NA","")))</f>
        <v/>
      </c>
      <c r="AC452" s="45" t="str">
        <f>IF(Sheet1!BO452="N", "No", IF(Sheet1!BO452="NA", "No kids", IF(Sheet1!BP452="Y", "Enough", IF(Sheet1!BP452="N", "Not enough", ""))))</f>
        <v/>
      </c>
      <c r="AD452" s="45" t="str">
        <f>IF(Sheet1!BQ452="Y", "Yes", IF(Sheet1!BQ452="N", "No",""))</f>
        <v/>
      </c>
      <c r="AE452" s="45" t="str">
        <f>IF(Sheet1!BR452&lt;&gt;"", Sheet1!BR452, "")</f>
        <v/>
      </c>
      <c r="AF452" s="45" t="str">
        <f>IF(Sheet1!BS452&lt;&gt;"", "Yes", IF(Sheet1!BT452&lt;&gt;"", "No", IF(Sheet1!BU452&lt;&gt;"", "No surviving parent", IF(Sheet1!BV452&lt;&gt;"", "Don't know",""))))</f>
        <v/>
      </c>
      <c r="AG452" s="45" t="str">
        <f>IF(Sheet1!BW452&lt;&gt;"", "Yes", IF(Sheet1!BX452&lt;&gt;"", "No", IF(Sheet1!BY452&lt;&gt;"", "No surviving parent", IF(Sheet1!BZ452&lt;&gt;"", "Don't know",""))))</f>
        <v/>
      </c>
      <c r="AH452" s="45" t="str">
        <f>IF(Sheet1!CA452&lt;&gt;"", "Yes","")</f>
        <v/>
      </c>
      <c r="AI452" s="45" t="str">
        <f>IF(Sheet1!CB452&lt;&gt;"", "Yes","")</f>
        <v/>
      </c>
      <c r="AJ452" s="45" t="str">
        <f>IF(Sheet1!CC452&lt;&gt;"", "Yes","")</f>
        <v/>
      </c>
      <c r="AK452" s="45" t="str">
        <f>IF(Sheet1!CD452&lt;&gt;"", "Yes","")</f>
        <v/>
      </c>
      <c r="AL452" s="45" t="str">
        <f>IF(Sheet1!CE452&lt;&gt;"", "Yes","")</f>
        <v/>
      </c>
      <c r="AM452" s="45" t="str">
        <f>IF(Sheet1!CF452&lt;&gt;"", Sheet1!CF452, "")</f>
        <v/>
      </c>
      <c r="AN452" s="45" t="str">
        <f>IF(Sheet1!CG452="Y", "Yes", IF(Sheet1!CG452="N", "No",""))</f>
        <v/>
      </c>
      <c r="AO452" s="45" t="str">
        <f>IF(Sheet1!CH452&lt;&gt;"", Sheet1!CH452, "")</f>
        <v/>
      </c>
      <c r="AP452" s="45" t="str">
        <f>IF(Sheet1!CI452&lt;&gt;"", "No family support", IF(Sheet1!CJ452&lt;&gt;"", "A little family support", IF(Sheet1!CK452&lt;&gt;"", "A lot of family support","")))</f>
        <v/>
      </c>
      <c r="AQ452" s="45" t="str">
        <f>IF(Sheet1!CL452&lt;&gt;"", Sheet1!CL452, "")</f>
        <v/>
      </c>
      <c r="AR452" s="45" t="str">
        <f>IF(Sheet1!CM452="Y", "Yes", IF(Sheet1!CM452="N", "No",""))</f>
        <v/>
      </c>
      <c r="AS452" s="45" t="str">
        <f>IF(Sheet1!CN452&lt;&gt;"", "Boys and Girls Club was supportive", "")</f>
        <v/>
      </c>
      <c r="AT452" s="45" t="str">
        <f>IF(Sheet1!CO452&lt;&gt;"", "Supported by Reach program", "")</f>
        <v/>
      </c>
      <c r="AU452" s="45" t="str">
        <f>IF(Sheet1!CP452&lt;&gt;"", "Supported by Girls Inc", "")</f>
        <v/>
      </c>
      <c r="AV452" s="45" t="str">
        <f>IF(Sheet1!CQ452&lt;&gt;"", "Supported by sports teams", "")</f>
        <v/>
      </c>
      <c r="AW452" s="45" t="str">
        <f>IF(Sheet1!CR452&lt;&gt;"", "Supported by other groups", "")</f>
        <v/>
      </c>
      <c r="AX452" s="45" t="str">
        <f>IF(Sheet1!CS452&lt;&gt;"", Sheet1!CS452, "")</f>
        <v/>
      </c>
      <c r="AY452" s="45" t="str">
        <f>IF(Sheet1!CT452="Y", "Yes", IF(Sheet1!CT452="N", "No", ""))</f>
        <v/>
      </c>
      <c r="AZ452" s="45" t="str">
        <f>IF(Sheet1!CU452="Y", "Yes", IF(Sheet1!CU452="N", "No", ""))</f>
        <v/>
      </c>
      <c r="BA452" s="45" t="str">
        <f>IF(Sheet1!CV452&lt;&gt;"", "Yes", "")</f>
        <v/>
      </c>
      <c r="BB452" s="45" t="str">
        <f>IF(Sheet1!CW452&lt;&gt;"", "Yes", "")</f>
        <v/>
      </c>
      <c r="BC452" s="45" t="str">
        <f>IF(Sheet1!CX452&lt;&gt;"", "Yes", "")</f>
        <v/>
      </c>
      <c r="BD452" s="45" t="str">
        <f>IF(Sheet1!CY452&lt;&gt;"", "Yes", "")</f>
        <v/>
      </c>
      <c r="BE452" s="45" t="str">
        <f>IF(Sheet1!CZ452="N", "Didn't see one", IF(Sheet1!CZ452="Y", IF(Sheet1!DA452="Y", "It helped", IF(Sheet1!DA452="N", "It didn't help", "")), ""))</f>
        <v/>
      </c>
      <c r="BF452" s="45" t="str">
        <f>IF(Sheet1!DB452&lt;&gt;"", Sheet1!DB452, "")</f>
        <v/>
      </c>
      <c r="BG452" s="45" t="str">
        <f>IF(Sheet1!DC452="Y", "Yes", IF(Sheet1!DC452="N", "No", ""))</f>
        <v/>
      </c>
      <c r="BH452" s="45" t="str">
        <f>IF(Sheet1!DD452="Y", "Yes", IF(Sheet1!DD452="N", "No", ""))</f>
        <v/>
      </c>
      <c r="BI452" s="45" t="str">
        <f>IF(Sheet1!DE452&lt;&gt;"", "Before", IF(Sheet1!DF452&lt;&gt;"", "After", IF(Sheet1!DG452&lt;&gt;"", "Never in a gang","")))</f>
        <v/>
      </c>
      <c r="BJ452" s="45" t="str">
        <f>IF(Sheet1!DG452&lt;&gt;"", "", IF(Sheet1!DH452&lt;&gt;"", Sheet1!DH452, ""))</f>
        <v/>
      </c>
      <c r="BK452" s="45" t="str">
        <f>IF(Sheet1!DI452="Y", "Yes", IF(Sheet1!DI452="N", "No", ""))</f>
        <v/>
      </c>
      <c r="BL452" s="45" t="str">
        <f>IF(Sheet1!DI452="Y", IF(Sheet1!DJ452&lt;&gt;"", Sheet1!DJ452, ""), "")</f>
        <v/>
      </c>
      <c r="BM452" s="45" t="str">
        <f>IF(Sheet1!DL452&lt;&gt;"", Sheet1!DL452, "")</f>
        <v/>
      </c>
      <c r="BN452" s="45" t="str">
        <f>IF(Sheet1!DM452="Y", "Yes", IF(Sheet1!DM452="N", "No", ""))</f>
        <v/>
      </c>
    </row>
    <row r="453" spans="2:66">
      <c r="B453" s="32" t="str">
        <f>IF(Sheet1!B453="M","Male", IF(Sheet1!B453="F","Female",""))</f>
        <v/>
      </c>
      <c r="C453" s="32" t="str">
        <f>IF(Sheet1!C453&lt;&gt;"","&lt;20",IF(Sheet1!D453&lt;&gt;"","21-30",IF(Sheet1!E453&lt;&gt;"","31-40",(IF(Sheet1!F453&lt;&gt;"","41-50",IF(Sheet1!G453&lt;&gt;"","50+",""))))))</f>
        <v/>
      </c>
      <c r="D453" s="32" t="str">
        <f>IF(Sheet1!H453&lt;&gt;"","Latino",IF(Sheet1!I453&lt;&gt;"", "White", IF(Sheet1!J453&lt;&gt;"", "Asian", IF(Sheet1!K453&lt;&gt;"", "African-American",IF(Sheet1!L453&lt;&gt;"", "Other","")))))</f>
        <v/>
      </c>
      <c r="E453" s="32" t="str">
        <f>IF(Sheet1!M453="N","No",IF(Sheet1!M453="Y","Yes",""))</f>
        <v/>
      </c>
      <c r="F453" s="32" t="str">
        <f>IF(Sheet1!N453&lt;&gt;"","Primary",IF(Sheet1!O453&lt;&gt;"","Middle",IF(Sheet1!P453&lt;&gt;"","Some HS",IF(Sheet1!Q453&lt;&gt;"","HS Diploma",IF(Sheet1!R453&lt;&gt;"","Some College",IF(Sheet1!S453&lt;&gt;"","College Diploma",""))))))</f>
        <v/>
      </c>
      <c r="G453" s="32" t="str">
        <f>IF(Sheet1!U453&lt;&gt;"", "&lt;5", IF(Sheet1!V453&lt;&gt;"", "5-19", IF(Sheet1!W453&lt;&gt;"", "20-40", IF(Sheet1!X453&lt;&gt;"", "&gt;40",""))))</f>
        <v/>
      </c>
      <c r="H453" s="32" t="str">
        <f>IF(Sheet1!Y453&lt;&gt;"", "Parents", IF(Sheet1!Z453&lt;&gt;"", "Illegal Activity", IF(Sheet1!AA453&lt;&gt;"", "Gov't Support", IF(Sheet1!AB453&lt;&gt;"", "Other",""))))</f>
        <v/>
      </c>
      <c r="I453" s="32" t="str">
        <f>IF(Sheet1!AC453="Y", "Yes", IF(Sheet1!AC453="N", "No", ""))</f>
        <v/>
      </c>
      <c r="J453" s="32" t="str">
        <f>IF(Sheet1!AD453="N", "0", IF(Sheet1!AE453&lt;&gt;"", "1", IF(Sheet1!AF453&lt;&gt;"", "2-3", IF(Sheet1!AG453&lt;&gt;"", "4-6", IF(Sheet1!AH453&lt;&gt;"", "7+","")))))</f>
        <v/>
      </c>
      <c r="K453" s="32" t="str">
        <f>IF(Sheet1!AI453&lt;&gt;"", "English", IF(Sheet1!AJ453&lt;&gt;"", "Spanish", IF(Sheet1!AK453&lt;&gt;"", "Other","")))</f>
        <v/>
      </c>
      <c r="L453" s="32" t="str">
        <f>IF(Sheet1!AL453&lt;&gt;"","&lt;$20,000",IF(Sheet1!AM453&lt;&gt;"","$20-49K",IF(Sheet1!AN453&lt;&gt;"","$50-100K",IF(Sheet1!AO453&lt;&gt;"","&gt;$100K",""))))</f>
        <v/>
      </c>
      <c r="M453" s="32" t="str">
        <f>IF(Sheet1!AP453="Y", "Yes", IF(Sheet1!AP453="N", "No",""))</f>
        <v/>
      </c>
      <c r="N453" s="51" t="str">
        <f>IF(Sheet1!AQ453="Y", "Yes", IF(Sheet1!AQ453="N", "No",""))</f>
        <v/>
      </c>
      <c r="O453" s="45" t="str">
        <f>IF(Sheet1!AR453="N", 0, IF(Sheet1!AS453&lt;&gt;"", Sheet1!AS453, ""))</f>
        <v/>
      </c>
      <c r="P453" s="45" t="str">
        <f>IF(Sheet1!AT453&lt;&gt;"", "Never", IF(Sheet1!AU453&lt;&gt;"", "Sometimes", IF(Sheet1!AV453&lt;&gt;"", "Often", IF(Sheet1!AW453&lt;&gt;"", "Always",""))))</f>
        <v/>
      </c>
      <c r="Q453" s="45" t="str">
        <f>IF(Sheet1!AX453="Y", "Yes", IF(Sheet1!AX453="N", "No",""))</f>
        <v/>
      </c>
      <c r="R453" s="45" t="str">
        <f>IF(Sheet1!AY453="Y", IF(Sheet1!AZ453&lt;&gt;"", Sheet1!AZ453-Sheet1!DK453+Sheet1!DL453, ""),"")</f>
        <v/>
      </c>
      <c r="S453" s="45" t="str">
        <f>IF(Sheet1!BA453="Y", IF(Sheet1!BB453&lt;&gt;"", Sheet1!BB453-Sheet1!DK453+Sheet1!DL453, ""),"")</f>
        <v/>
      </c>
      <c r="T453" s="45" t="str">
        <f>IF(Sheet1!BC453="Y", IF(Sheet1!BD453&lt;&gt;"", Sheet1!BD453-Sheet1!DK453+Sheet1!DL453, ""),"")</f>
        <v/>
      </c>
      <c r="U453" s="45" t="str">
        <f>IF(Sheet1!BE453="Y", IF(Sheet1!BF453&lt;&gt;"", Sheet1!BF453-Sheet1!DK453+Sheet1!DL453, ""),"")</f>
        <v/>
      </c>
      <c r="V453" s="45" t="str">
        <f>IF(Sheet1!BG453&lt;&gt;"", Sheet1!BG453,"")</f>
        <v/>
      </c>
      <c r="W453" s="45" t="str">
        <f>IF(Sheet1!BH453&lt;&gt;"", Sheet1!BH453,"")</f>
        <v/>
      </c>
      <c r="X453" s="45" t="str">
        <f>IF(Sheet1!BI453&lt;&gt;"", Sheet1!BI453,"")</f>
        <v/>
      </c>
      <c r="Y453" s="45" t="str">
        <f>IF(Sheet1!BJ453="N", 0, IF(Sheet1!BK453&lt;&gt;"", Sheet1!BK453,""))</f>
        <v/>
      </c>
      <c r="Z453" s="45" t="str">
        <f>IF(Sheet1!BK453="N", 0, IF(Sheet1!BL453&lt;&gt;"", Sheet1!BL453,""))</f>
        <v/>
      </c>
      <c r="AA453" s="45" t="str">
        <f>IF(Sheet1!BN453&lt;&gt;"", Sheet1!BN453, "")</f>
        <v/>
      </c>
      <c r="AB453" s="45" t="str">
        <f>IF(Sheet1!BO453="Y", "Yes", IF(Sheet1!BO453="N", "No", IF(Sheet1!BO453="NA", "NA","")))</f>
        <v/>
      </c>
      <c r="AC453" s="45" t="str">
        <f>IF(Sheet1!BO453="N", "No", IF(Sheet1!BO453="NA", "No kids", IF(Sheet1!BP453="Y", "Enough", IF(Sheet1!BP453="N", "Not enough", ""))))</f>
        <v/>
      </c>
      <c r="AD453" s="45" t="str">
        <f>IF(Sheet1!BQ453="Y", "Yes", IF(Sheet1!BQ453="N", "No",""))</f>
        <v/>
      </c>
      <c r="AE453" s="45" t="str">
        <f>IF(Sheet1!BR453&lt;&gt;"", Sheet1!BR453, "")</f>
        <v/>
      </c>
      <c r="AF453" s="45" t="str">
        <f>IF(Sheet1!BS453&lt;&gt;"", "Yes", IF(Sheet1!BT453&lt;&gt;"", "No", IF(Sheet1!BU453&lt;&gt;"", "No surviving parent", IF(Sheet1!BV453&lt;&gt;"", "Don't know",""))))</f>
        <v/>
      </c>
      <c r="AG453" s="45" t="str">
        <f>IF(Sheet1!BW453&lt;&gt;"", "Yes", IF(Sheet1!BX453&lt;&gt;"", "No", IF(Sheet1!BY453&lt;&gt;"", "No surviving parent", IF(Sheet1!BZ453&lt;&gt;"", "Don't know",""))))</f>
        <v/>
      </c>
      <c r="AH453" s="45" t="str">
        <f>IF(Sheet1!CA453&lt;&gt;"", "Yes","")</f>
        <v/>
      </c>
      <c r="AI453" s="45" t="str">
        <f>IF(Sheet1!CB453&lt;&gt;"", "Yes","")</f>
        <v/>
      </c>
      <c r="AJ453" s="45" t="str">
        <f>IF(Sheet1!CC453&lt;&gt;"", "Yes","")</f>
        <v/>
      </c>
      <c r="AK453" s="45" t="str">
        <f>IF(Sheet1!CD453&lt;&gt;"", "Yes","")</f>
        <v/>
      </c>
      <c r="AL453" s="45" t="str">
        <f>IF(Sheet1!CE453&lt;&gt;"", "Yes","")</f>
        <v/>
      </c>
      <c r="AM453" s="45" t="str">
        <f>IF(Sheet1!CF453&lt;&gt;"", Sheet1!CF453, "")</f>
        <v/>
      </c>
      <c r="AN453" s="45" t="str">
        <f>IF(Sheet1!CG453="Y", "Yes", IF(Sheet1!CG453="N", "No",""))</f>
        <v/>
      </c>
      <c r="AO453" s="45" t="str">
        <f>IF(Sheet1!CH453&lt;&gt;"", Sheet1!CH453, "")</f>
        <v/>
      </c>
      <c r="AP453" s="45" t="str">
        <f>IF(Sheet1!CI453&lt;&gt;"", "No family support", IF(Sheet1!CJ453&lt;&gt;"", "A little family support", IF(Sheet1!CK453&lt;&gt;"", "A lot of family support","")))</f>
        <v/>
      </c>
      <c r="AQ453" s="45" t="str">
        <f>IF(Sheet1!CL453&lt;&gt;"", Sheet1!CL453, "")</f>
        <v/>
      </c>
      <c r="AR453" s="45" t="str">
        <f>IF(Sheet1!CM453="Y", "Yes", IF(Sheet1!CM453="N", "No",""))</f>
        <v/>
      </c>
      <c r="AS453" s="45" t="str">
        <f>IF(Sheet1!CN453&lt;&gt;"", "Boys and Girls Club was supportive", "")</f>
        <v/>
      </c>
      <c r="AT453" s="45" t="str">
        <f>IF(Sheet1!CO453&lt;&gt;"", "Supported by Reach program", "")</f>
        <v/>
      </c>
      <c r="AU453" s="45" t="str">
        <f>IF(Sheet1!CP453&lt;&gt;"", "Supported by Girls Inc", "")</f>
        <v/>
      </c>
      <c r="AV453" s="45" t="str">
        <f>IF(Sheet1!CQ453&lt;&gt;"", "Supported by sports teams", "")</f>
        <v/>
      </c>
      <c r="AW453" s="45" t="str">
        <f>IF(Sheet1!CR453&lt;&gt;"", "Supported by other groups", "")</f>
        <v/>
      </c>
      <c r="AX453" s="45" t="str">
        <f>IF(Sheet1!CS453&lt;&gt;"", Sheet1!CS453, "")</f>
        <v/>
      </c>
      <c r="AY453" s="45" t="str">
        <f>IF(Sheet1!CT453="Y", "Yes", IF(Sheet1!CT453="N", "No", ""))</f>
        <v/>
      </c>
      <c r="AZ453" s="45" t="str">
        <f>IF(Sheet1!CU453="Y", "Yes", IF(Sheet1!CU453="N", "No", ""))</f>
        <v/>
      </c>
      <c r="BA453" s="45" t="str">
        <f>IF(Sheet1!CV453&lt;&gt;"", "Yes", "")</f>
        <v/>
      </c>
      <c r="BB453" s="45" t="str">
        <f>IF(Sheet1!CW453&lt;&gt;"", "Yes", "")</f>
        <v/>
      </c>
      <c r="BC453" s="45" t="str">
        <f>IF(Sheet1!CX453&lt;&gt;"", "Yes", "")</f>
        <v/>
      </c>
      <c r="BD453" s="45" t="str">
        <f>IF(Sheet1!CY453&lt;&gt;"", "Yes", "")</f>
        <v/>
      </c>
      <c r="BE453" s="45" t="str">
        <f>IF(Sheet1!CZ453="N", "Didn't see one", IF(Sheet1!CZ453="Y", IF(Sheet1!DA453="Y", "It helped", IF(Sheet1!DA453="N", "It didn't help", "")), ""))</f>
        <v/>
      </c>
      <c r="BF453" s="45" t="str">
        <f>IF(Sheet1!DB453&lt;&gt;"", Sheet1!DB453, "")</f>
        <v/>
      </c>
      <c r="BG453" s="45" t="str">
        <f>IF(Sheet1!DC453="Y", "Yes", IF(Sheet1!DC453="N", "No", ""))</f>
        <v/>
      </c>
      <c r="BH453" s="45" t="str">
        <f>IF(Sheet1!DD453="Y", "Yes", IF(Sheet1!DD453="N", "No", ""))</f>
        <v/>
      </c>
      <c r="BI453" s="45" t="str">
        <f>IF(Sheet1!DE453&lt;&gt;"", "Before", IF(Sheet1!DF453&lt;&gt;"", "After", IF(Sheet1!DG453&lt;&gt;"", "Never in a gang","")))</f>
        <v/>
      </c>
      <c r="BJ453" s="45" t="str">
        <f>IF(Sheet1!DG453&lt;&gt;"", "", IF(Sheet1!DH453&lt;&gt;"", Sheet1!DH453, ""))</f>
        <v/>
      </c>
      <c r="BK453" s="45" t="str">
        <f>IF(Sheet1!DI453="Y", "Yes", IF(Sheet1!DI453="N", "No", ""))</f>
        <v/>
      </c>
      <c r="BL453" s="45" t="str">
        <f>IF(Sheet1!DI453="Y", IF(Sheet1!DJ453&lt;&gt;"", Sheet1!DJ453, ""), "")</f>
        <v/>
      </c>
      <c r="BM453" s="45" t="str">
        <f>IF(Sheet1!DL453&lt;&gt;"", Sheet1!DL453, "")</f>
        <v/>
      </c>
      <c r="BN453" s="45" t="str">
        <f>IF(Sheet1!DM453="Y", "Yes", IF(Sheet1!DM453="N", "No", ""))</f>
        <v/>
      </c>
    </row>
    <row r="454" spans="2:66">
      <c r="B454" s="32" t="str">
        <f>IF(Sheet1!B454="M","Male", IF(Sheet1!B454="F","Female",""))</f>
        <v/>
      </c>
      <c r="C454" s="32" t="str">
        <f>IF(Sheet1!C454&lt;&gt;"","&lt;20",IF(Sheet1!D454&lt;&gt;"","21-30",IF(Sheet1!E454&lt;&gt;"","31-40",(IF(Sheet1!F454&lt;&gt;"","41-50",IF(Sheet1!G454&lt;&gt;"","50+",""))))))</f>
        <v/>
      </c>
      <c r="D454" s="32" t="str">
        <f>IF(Sheet1!H454&lt;&gt;"","Latino",IF(Sheet1!I454&lt;&gt;"", "White", IF(Sheet1!J454&lt;&gt;"", "Asian", IF(Sheet1!K454&lt;&gt;"", "African-American",IF(Sheet1!L454&lt;&gt;"", "Other","")))))</f>
        <v/>
      </c>
      <c r="E454" s="32" t="str">
        <f>IF(Sheet1!M454="N","No",IF(Sheet1!M454="Y","Yes",""))</f>
        <v/>
      </c>
      <c r="F454" s="32" t="str">
        <f>IF(Sheet1!N454&lt;&gt;"","Primary",IF(Sheet1!O454&lt;&gt;"","Middle",IF(Sheet1!P454&lt;&gt;"","Some HS",IF(Sheet1!Q454&lt;&gt;"","HS Diploma",IF(Sheet1!R454&lt;&gt;"","Some College",IF(Sheet1!S454&lt;&gt;"","College Diploma",""))))))</f>
        <v/>
      </c>
      <c r="G454" s="32" t="str">
        <f>IF(Sheet1!U454&lt;&gt;"", "&lt;5", IF(Sheet1!V454&lt;&gt;"", "5-19", IF(Sheet1!W454&lt;&gt;"", "20-40", IF(Sheet1!X454&lt;&gt;"", "&gt;40",""))))</f>
        <v/>
      </c>
      <c r="H454" s="32" t="str">
        <f>IF(Sheet1!Y454&lt;&gt;"", "Parents", IF(Sheet1!Z454&lt;&gt;"", "Illegal Activity", IF(Sheet1!AA454&lt;&gt;"", "Gov't Support", IF(Sheet1!AB454&lt;&gt;"", "Other",""))))</f>
        <v/>
      </c>
      <c r="I454" s="32" t="str">
        <f>IF(Sheet1!AC454="Y", "Yes", IF(Sheet1!AC454="N", "No", ""))</f>
        <v/>
      </c>
      <c r="J454" s="32" t="str">
        <f>IF(Sheet1!AD454="N", "0", IF(Sheet1!AE454&lt;&gt;"", "1", IF(Sheet1!AF454&lt;&gt;"", "2-3", IF(Sheet1!AG454&lt;&gt;"", "4-6", IF(Sheet1!AH454&lt;&gt;"", "7+","")))))</f>
        <v/>
      </c>
      <c r="K454" s="32" t="str">
        <f>IF(Sheet1!AI454&lt;&gt;"", "English", IF(Sheet1!AJ454&lt;&gt;"", "Spanish", IF(Sheet1!AK454&lt;&gt;"", "Other","")))</f>
        <v/>
      </c>
      <c r="L454" s="32" t="str">
        <f>IF(Sheet1!AL454&lt;&gt;"","&lt;$20,000",IF(Sheet1!AM454&lt;&gt;"","$20-49K",IF(Sheet1!AN454&lt;&gt;"","$50-100K",IF(Sheet1!AO454&lt;&gt;"","&gt;$100K",""))))</f>
        <v/>
      </c>
      <c r="M454" s="32" t="str">
        <f>IF(Sheet1!AP454="Y", "Yes", IF(Sheet1!AP454="N", "No",""))</f>
        <v/>
      </c>
      <c r="N454" s="51" t="str">
        <f>IF(Sheet1!AQ454="Y", "Yes", IF(Sheet1!AQ454="N", "No",""))</f>
        <v/>
      </c>
      <c r="O454" s="45" t="str">
        <f>IF(Sheet1!AR454="N", 0, IF(Sheet1!AS454&lt;&gt;"", Sheet1!AS454, ""))</f>
        <v/>
      </c>
      <c r="P454" s="45" t="str">
        <f>IF(Sheet1!AT454&lt;&gt;"", "Never", IF(Sheet1!AU454&lt;&gt;"", "Sometimes", IF(Sheet1!AV454&lt;&gt;"", "Often", IF(Sheet1!AW454&lt;&gt;"", "Always",""))))</f>
        <v/>
      </c>
      <c r="Q454" s="45" t="str">
        <f>IF(Sheet1!AX454="Y", "Yes", IF(Sheet1!AX454="N", "No",""))</f>
        <v/>
      </c>
      <c r="R454" s="45" t="str">
        <f>IF(Sheet1!AY454="Y", IF(Sheet1!AZ454&lt;&gt;"", Sheet1!AZ454-Sheet1!DK454+Sheet1!DL454, ""),"")</f>
        <v/>
      </c>
      <c r="S454" s="45" t="str">
        <f>IF(Sheet1!BA454="Y", IF(Sheet1!BB454&lt;&gt;"", Sheet1!BB454-Sheet1!DK454+Sheet1!DL454, ""),"")</f>
        <v/>
      </c>
      <c r="T454" s="45" t="str">
        <f>IF(Sheet1!BC454="Y", IF(Sheet1!BD454&lt;&gt;"", Sheet1!BD454-Sheet1!DK454+Sheet1!DL454, ""),"")</f>
        <v/>
      </c>
      <c r="U454" s="45" t="str">
        <f>IF(Sheet1!BE454="Y", IF(Sheet1!BF454&lt;&gt;"", Sheet1!BF454-Sheet1!DK454+Sheet1!DL454, ""),"")</f>
        <v/>
      </c>
      <c r="V454" s="45" t="str">
        <f>IF(Sheet1!BG454&lt;&gt;"", Sheet1!BG454,"")</f>
        <v/>
      </c>
      <c r="W454" s="45" t="str">
        <f>IF(Sheet1!BH454&lt;&gt;"", Sheet1!BH454,"")</f>
        <v/>
      </c>
      <c r="X454" s="45" t="str">
        <f>IF(Sheet1!BI454&lt;&gt;"", Sheet1!BI454,"")</f>
        <v/>
      </c>
      <c r="Y454" s="45" t="str">
        <f>IF(Sheet1!BJ454="N", 0, IF(Sheet1!BK454&lt;&gt;"", Sheet1!BK454,""))</f>
        <v/>
      </c>
      <c r="Z454" s="45" t="str">
        <f>IF(Sheet1!BK454="N", 0, IF(Sheet1!BL454&lt;&gt;"", Sheet1!BL454,""))</f>
        <v/>
      </c>
      <c r="AA454" s="45" t="str">
        <f>IF(Sheet1!BN454&lt;&gt;"", Sheet1!BN454, "")</f>
        <v/>
      </c>
      <c r="AB454" s="45" t="str">
        <f>IF(Sheet1!BO454="Y", "Yes", IF(Sheet1!BO454="N", "No", IF(Sheet1!BO454="NA", "NA","")))</f>
        <v/>
      </c>
      <c r="AC454" s="45" t="str">
        <f>IF(Sheet1!BO454="N", "No", IF(Sheet1!BO454="NA", "No kids", IF(Sheet1!BP454="Y", "Enough", IF(Sheet1!BP454="N", "Not enough", ""))))</f>
        <v/>
      </c>
      <c r="AD454" s="45" t="str">
        <f>IF(Sheet1!BQ454="Y", "Yes", IF(Sheet1!BQ454="N", "No",""))</f>
        <v/>
      </c>
      <c r="AE454" s="45" t="str">
        <f>IF(Sheet1!BR454&lt;&gt;"", Sheet1!BR454, "")</f>
        <v/>
      </c>
      <c r="AF454" s="45" t="str">
        <f>IF(Sheet1!BS454&lt;&gt;"", "Yes", IF(Sheet1!BT454&lt;&gt;"", "No", IF(Sheet1!BU454&lt;&gt;"", "No surviving parent", IF(Sheet1!BV454&lt;&gt;"", "Don't know",""))))</f>
        <v/>
      </c>
      <c r="AG454" s="45" t="str">
        <f>IF(Sheet1!BW454&lt;&gt;"", "Yes", IF(Sheet1!BX454&lt;&gt;"", "No", IF(Sheet1!BY454&lt;&gt;"", "No surviving parent", IF(Sheet1!BZ454&lt;&gt;"", "Don't know",""))))</f>
        <v/>
      </c>
      <c r="AH454" s="45" t="str">
        <f>IF(Sheet1!CA454&lt;&gt;"", "Yes","")</f>
        <v/>
      </c>
      <c r="AI454" s="45" t="str">
        <f>IF(Sheet1!CB454&lt;&gt;"", "Yes","")</f>
        <v/>
      </c>
      <c r="AJ454" s="45" t="str">
        <f>IF(Sheet1!CC454&lt;&gt;"", "Yes","")</f>
        <v/>
      </c>
      <c r="AK454" s="45" t="str">
        <f>IF(Sheet1!CD454&lt;&gt;"", "Yes","")</f>
        <v/>
      </c>
      <c r="AL454" s="45" t="str">
        <f>IF(Sheet1!CE454&lt;&gt;"", "Yes","")</f>
        <v/>
      </c>
      <c r="AM454" s="45" t="str">
        <f>IF(Sheet1!CF454&lt;&gt;"", Sheet1!CF454, "")</f>
        <v/>
      </c>
      <c r="AN454" s="45" t="str">
        <f>IF(Sheet1!CG454="Y", "Yes", IF(Sheet1!CG454="N", "No",""))</f>
        <v/>
      </c>
      <c r="AO454" s="45" t="str">
        <f>IF(Sheet1!CH454&lt;&gt;"", Sheet1!CH454, "")</f>
        <v/>
      </c>
      <c r="AP454" s="45" t="str">
        <f>IF(Sheet1!CI454&lt;&gt;"", "No family support", IF(Sheet1!CJ454&lt;&gt;"", "A little family support", IF(Sheet1!CK454&lt;&gt;"", "A lot of family support","")))</f>
        <v/>
      </c>
      <c r="AQ454" s="45" t="str">
        <f>IF(Sheet1!CL454&lt;&gt;"", Sheet1!CL454, "")</f>
        <v/>
      </c>
      <c r="AR454" s="45" t="str">
        <f>IF(Sheet1!CM454="Y", "Yes", IF(Sheet1!CM454="N", "No",""))</f>
        <v/>
      </c>
      <c r="AS454" s="45" t="str">
        <f>IF(Sheet1!CN454&lt;&gt;"", "Boys and Girls Club was supportive", "")</f>
        <v/>
      </c>
      <c r="AT454" s="45" t="str">
        <f>IF(Sheet1!CO454&lt;&gt;"", "Supported by Reach program", "")</f>
        <v/>
      </c>
      <c r="AU454" s="45" t="str">
        <f>IF(Sheet1!CP454&lt;&gt;"", "Supported by Girls Inc", "")</f>
        <v/>
      </c>
      <c r="AV454" s="45" t="str">
        <f>IF(Sheet1!CQ454&lt;&gt;"", "Supported by sports teams", "")</f>
        <v/>
      </c>
      <c r="AW454" s="45" t="str">
        <f>IF(Sheet1!CR454&lt;&gt;"", "Supported by other groups", "")</f>
        <v/>
      </c>
      <c r="AX454" s="45" t="str">
        <f>IF(Sheet1!CS454&lt;&gt;"", Sheet1!CS454, "")</f>
        <v/>
      </c>
      <c r="AY454" s="45" t="str">
        <f>IF(Sheet1!CT454="Y", "Yes", IF(Sheet1!CT454="N", "No", ""))</f>
        <v/>
      </c>
      <c r="AZ454" s="45" t="str">
        <f>IF(Sheet1!CU454="Y", "Yes", IF(Sheet1!CU454="N", "No", ""))</f>
        <v/>
      </c>
      <c r="BA454" s="45" t="str">
        <f>IF(Sheet1!CV454&lt;&gt;"", "Yes", "")</f>
        <v/>
      </c>
      <c r="BB454" s="45" t="str">
        <f>IF(Sheet1!CW454&lt;&gt;"", "Yes", "")</f>
        <v/>
      </c>
      <c r="BC454" s="45" t="str">
        <f>IF(Sheet1!CX454&lt;&gt;"", "Yes", "")</f>
        <v/>
      </c>
      <c r="BD454" s="45" t="str">
        <f>IF(Sheet1!CY454&lt;&gt;"", "Yes", "")</f>
        <v/>
      </c>
      <c r="BE454" s="45" t="str">
        <f>IF(Sheet1!CZ454="N", "Didn't see one", IF(Sheet1!CZ454="Y", IF(Sheet1!DA454="Y", "It helped", IF(Sheet1!DA454="N", "It didn't help", "")), ""))</f>
        <v/>
      </c>
      <c r="BF454" s="45" t="str">
        <f>IF(Sheet1!DB454&lt;&gt;"", Sheet1!DB454, "")</f>
        <v/>
      </c>
      <c r="BG454" s="45" t="str">
        <f>IF(Sheet1!DC454="Y", "Yes", IF(Sheet1!DC454="N", "No", ""))</f>
        <v/>
      </c>
      <c r="BH454" s="45" t="str">
        <f>IF(Sheet1!DD454="Y", "Yes", IF(Sheet1!DD454="N", "No", ""))</f>
        <v/>
      </c>
      <c r="BI454" s="45" t="str">
        <f>IF(Sheet1!DE454&lt;&gt;"", "Before", IF(Sheet1!DF454&lt;&gt;"", "After", IF(Sheet1!DG454&lt;&gt;"", "Never in a gang","")))</f>
        <v/>
      </c>
      <c r="BJ454" s="45" t="str">
        <f>IF(Sheet1!DG454&lt;&gt;"", "", IF(Sheet1!DH454&lt;&gt;"", Sheet1!DH454, ""))</f>
        <v/>
      </c>
      <c r="BK454" s="45" t="str">
        <f>IF(Sheet1!DI454="Y", "Yes", IF(Sheet1!DI454="N", "No", ""))</f>
        <v/>
      </c>
      <c r="BL454" s="45" t="str">
        <f>IF(Sheet1!DI454="Y", IF(Sheet1!DJ454&lt;&gt;"", Sheet1!DJ454, ""), "")</f>
        <v/>
      </c>
      <c r="BM454" s="45" t="str">
        <f>IF(Sheet1!DL454&lt;&gt;"", Sheet1!DL454, "")</f>
        <v/>
      </c>
      <c r="BN454" s="45" t="str">
        <f>IF(Sheet1!DM454="Y", "Yes", IF(Sheet1!DM454="N", "No", ""))</f>
        <v/>
      </c>
    </row>
    <row r="455" spans="2:66">
      <c r="B455" s="32" t="str">
        <f>IF(Sheet1!B455="M","Male", IF(Sheet1!B455="F","Female",""))</f>
        <v/>
      </c>
      <c r="C455" s="32" t="str">
        <f>IF(Sheet1!C455&lt;&gt;"","&lt;20",IF(Sheet1!D455&lt;&gt;"","21-30",IF(Sheet1!E455&lt;&gt;"","31-40",(IF(Sheet1!F455&lt;&gt;"","41-50",IF(Sheet1!G455&lt;&gt;"","50+",""))))))</f>
        <v/>
      </c>
      <c r="D455" s="32" t="str">
        <f>IF(Sheet1!H455&lt;&gt;"","Latino",IF(Sheet1!I455&lt;&gt;"", "White", IF(Sheet1!J455&lt;&gt;"", "Asian", IF(Sheet1!K455&lt;&gt;"", "African-American",IF(Sheet1!L455&lt;&gt;"", "Other","")))))</f>
        <v/>
      </c>
      <c r="E455" s="32" t="str">
        <f>IF(Sheet1!M455="N","No",IF(Sheet1!M455="Y","Yes",""))</f>
        <v/>
      </c>
      <c r="F455" s="32" t="str">
        <f>IF(Sheet1!N455&lt;&gt;"","Primary",IF(Sheet1!O455&lt;&gt;"","Middle",IF(Sheet1!P455&lt;&gt;"","Some HS",IF(Sheet1!Q455&lt;&gt;"","HS Diploma",IF(Sheet1!R455&lt;&gt;"","Some College",IF(Sheet1!S455&lt;&gt;"","College Diploma",""))))))</f>
        <v/>
      </c>
      <c r="G455" s="32" t="str">
        <f>IF(Sheet1!U455&lt;&gt;"", "&lt;5", IF(Sheet1!V455&lt;&gt;"", "5-19", IF(Sheet1!W455&lt;&gt;"", "20-40", IF(Sheet1!X455&lt;&gt;"", "&gt;40",""))))</f>
        <v/>
      </c>
      <c r="H455" s="32" t="str">
        <f>IF(Sheet1!Y455&lt;&gt;"", "Parents", IF(Sheet1!Z455&lt;&gt;"", "Illegal Activity", IF(Sheet1!AA455&lt;&gt;"", "Gov't Support", IF(Sheet1!AB455&lt;&gt;"", "Other",""))))</f>
        <v/>
      </c>
      <c r="I455" s="32" t="str">
        <f>IF(Sheet1!AC455="Y", "Yes", IF(Sheet1!AC455="N", "No", ""))</f>
        <v/>
      </c>
      <c r="J455" s="32" t="str">
        <f>IF(Sheet1!AD455="N", "0", IF(Sheet1!AE455&lt;&gt;"", "1", IF(Sheet1!AF455&lt;&gt;"", "2-3", IF(Sheet1!AG455&lt;&gt;"", "4-6", IF(Sheet1!AH455&lt;&gt;"", "7+","")))))</f>
        <v/>
      </c>
      <c r="K455" s="32" t="str">
        <f>IF(Sheet1!AI455&lt;&gt;"", "English", IF(Sheet1!AJ455&lt;&gt;"", "Spanish", IF(Sheet1!AK455&lt;&gt;"", "Other","")))</f>
        <v/>
      </c>
      <c r="L455" s="32" t="str">
        <f>IF(Sheet1!AL455&lt;&gt;"","&lt;$20,000",IF(Sheet1!AM455&lt;&gt;"","$20-49K",IF(Sheet1!AN455&lt;&gt;"","$50-100K",IF(Sheet1!AO455&lt;&gt;"","&gt;$100K",""))))</f>
        <v/>
      </c>
      <c r="M455" s="32" t="str">
        <f>IF(Sheet1!AP455="Y", "Yes", IF(Sheet1!AP455="N", "No",""))</f>
        <v/>
      </c>
      <c r="N455" s="51" t="str">
        <f>IF(Sheet1!AQ455="Y", "Yes", IF(Sheet1!AQ455="N", "No",""))</f>
        <v/>
      </c>
      <c r="O455" s="45" t="str">
        <f>IF(Sheet1!AR455="N", 0, IF(Sheet1!AS455&lt;&gt;"", Sheet1!AS455, ""))</f>
        <v/>
      </c>
      <c r="P455" s="45" t="str">
        <f>IF(Sheet1!AT455&lt;&gt;"", "Never", IF(Sheet1!AU455&lt;&gt;"", "Sometimes", IF(Sheet1!AV455&lt;&gt;"", "Often", IF(Sheet1!AW455&lt;&gt;"", "Always",""))))</f>
        <v/>
      </c>
      <c r="Q455" s="45" t="str">
        <f>IF(Sheet1!AX455="Y", "Yes", IF(Sheet1!AX455="N", "No",""))</f>
        <v/>
      </c>
      <c r="R455" s="45" t="str">
        <f>IF(Sheet1!AY455="Y", IF(Sheet1!AZ455&lt;&gt;"", Sheet1!AZ455-Sheet1!DK455+Sheet1!DL455, ""),"")</f>
        <v/>
      </c>
      <c r="S455" s="45" t="str">
        <f>IF(Sheet1!BA455="Y", IF(Sheet1!BB455&lt;&gt;"", Sheet1!BB455-Sheet1!DK455+Sheet1!DL455, ""),"")</f>
        <v/>
      </c>
      <c r="T455" s="45" t="str">
        <f>IF(Sheet1!BC455="Y", IF(Sheet1!BD455&lt;&gt;"", Sheet1!BD455-Sheet1!DK455+Sheet1!DL455, ""),"")</f>
        <v/>
      </c>
      <c r="U455" s="45" t="str">
        <f>IF(Sheet1!BE455="Y", IF(Sheet1!BF455&lt;&gt;"", Sheet1!BF455-Sheet1!DK455+Sheet1!DL455, ""),"")</f>
        <v/>
      </c>
      <c r="V455" s="45" t="str">
        <f>IF(Sheet1!BG455&lt;&gt;"", Sheet1!BG455,"")</f>
        <v/>
      </c>
      <c r="W455" s="45" t="str">
        <f>IF(Sheet1!BH455&lt;&gt;"", Sheet1!BH455,"")</f>
        <v/>
      </c>
      <c r="X455" s="45" t="str">
        <f>IF(Sheet1!BI455&lt;&gt;"", Sheet1!BI455,"")</f>
        <v/>
      </c>
      <c r="Y455" s="45" t="str">
        <f>IF(Sheet1!BJ455="N", 0, IF(Sheet1!BK455&lt;&gt;"", Sheet1!BK455,""))</f>
        <v/>
      </c>
      <c r="Z455" s="45" t="str">
        <f>IF(Sheet1!BK455="N", 0, IF(Sheet1!BL455&lt;&gt;"", Sheet1!BL455,""))</f>
        <v/>
      </c>
      <c r="AA455" s="45" t="str">
        <f>IF(Sheet1!BN455&lt;&gt;"", Sheet1!BN455, "")</f>
        <v/>
      </c>
      <c r="AB455" s="45" t="str">
        <f>IF(Sheet1!BO455="Y", "Yes", IF(Sheet1!BO455="N", "No", IF(Sheet1!BO455="NA", "NA","")))</f>
        <v/>
      </c>
      <c r="AC455" s="45" t="str">
        <f>IF(Sheet1!BO455="N", "No", IF(Sheet1!BO455="NA", "No kids", IF(Sheet1!BP455="Y", "Enough", IF(Sheet1!BP455="N", "Not enough", ""))))</f>
        <v/>
      </c>
      <c r="AD455" s="45" t="str">
        <f>IF(Sheet1!BQ455="Y", "Yes", IF(Sheet1!BQ455="N", "No",""))</f>
        <v/>
      </c>
      <c r="AE455" s="45" t="str">
        <f>IF(Sheet1!BR455&lt;&gt;"", Sheet1!BR455, "")</f>
        <v/>
      </c>
      <c r="AF455" s="45" t="str">
        <f>IF(Sheet1!BS455&lt;&gt;"", "Yes", IF(Sheet1!BT455&lt;&gt;"", "No", IF(Sheet1!BU455&lt;&gt;"", "No surviving parent", IF(Sheet1!BV455&lt;&gt;"", "Don't know",""))))</f>
        <v/>
      </c>
      <c r="AG455" s="45" t="str">
        <f>IF(Sheet1!BW455&lt;&gt;"", "Yes", IF(Sheet1!BX455&lt;&gt;"", "No", IF(Sheet1!BY455&lt;&gt;"", "No surviving parent", IF(Sheet1!BZ455&lt;&gt;"", "Don't know",""))))</f>
        <v/>
      </c>
      <c r="AH455" s="45" t="str">
        <f>IF(Sheet1!CA455&lt;&gt;"", "Yes","")</f>
        <v/>
      </c>
      <c r="AI455" s="45" t="str">
        <f>IF(Sheet1!CB455&lt;&gt;"", "Yes","")</f>
        <v/>
      </c>
      <c r="AJ455" s="45" t="str">
        <f>IF(Sheet1!CC455&lt;&gt;"", "Yes","")</f>
        <v/>
      </c>
      <c r="AK455" s="45" t="str">
        <f>IF(Sheet1!CD455&lt;&gt;"", "Yes","")</f>
        <v/>
      </c>
      <c r="AL455" s="45" t="str">
        <f>IF(Sheet1!CE455&lt;&gt;"", "Yes","")</f>
        <v/>
      </c>
      <c r="AM455" s="45" t="str">
        <f>IF(Sheet1!CF455&lt;&gt;"", Sheet1!CF455, "")</f>
        <v/>
      </c>
      <c r="AN455" s="45" t="str">
        <f>IF(Sheet1!CG455="Y", "Yes", IF(Sheet1!CG455="N", "No",""))</f>
        <v/>
      </c>
      <c r="AO455" s="45" t="str">
        <f>IF(Sheet1!CH455&lt;&gt;"", Sheet1!CH455, "")</f>
        <v/>
      </c>
      <c r="AP455" s="45" t="str">
        <f>IF(Sheet1!CI455&lt;&gt;"", "No family support", IF(Sheet1!CJ455&lt;&gt;"", "A little family support", IF(Sheet1!CK455&lt;&gt;"", "A lot of family support","")))</f>
        <v/>
      </c>
      <c r="AQ455" s="45" t="str">
        <f>IF(Sheet1!CL455&lt;&gt;"", Sheet1!CL455, "")</f>
        <v/>
      </c>
      <c r="AR455" s="45" t="str">
        <f>IF(Sheet1!CM455="Y", "Yes", IF(Sheet1!CM455="N", "No",""))</f>
        <v/>
      </c>
      <c r="AS455" s="45" t="str">
        <f>IF(Sheet1!CN455&lt;&gt;"", "Boys and Girls Club was supportive", "")</f>
        <v/>
      </c>
      <c r="AT455" s="45" t="str">
        <f>IF(Sheet1!CO455&lt;&gt;"", "Supported by Reach program", "")</f>
        <v/>
      </c>
      <c r="AU455" s="45" t="str">
        <f>IF(Sheet1!CP455&lt;&gt;"", "Supported by Girls Inc", "")</f>
        <v/>
      </c>
      <c r="AV455" s="45" t="str">
        <f>IF(Sheet1!CQ455&lt;&gt;"", "Supported by sports teams", "")</f>
        <v/>
      </c>
      <c r="AW455" s="45" t="str">
        <f>IF(Sheet1!CR455&lt;&gt;"", "Supported by other groups", "")</f>
        <v/>
      </c>
      <c r="AX455" s="45" t="str">
        <f>IF(Sheet1!CS455&lt;&gt;"", Sheet1!CS455, "")</f>
        <v/>
      </c>
      <c r="AY455" s="45" t="str">
        <f>IF(Sheet1!CT455="Y", "Yes", IF(Sheet1!CT455="N", "No", ""))</f>
        <v/>
      </c>
      <c r="AZ455" s="45" t="str">
        <f>IF(Sheet1!CU455="Y", "Yes", IF(Sheet1!CU455="N", "No", ""))</f>
        <v/>
      </c>
      <c r="BA455" s="45" t="str">
        <f>IF(Sheet1!CV455&lt;&gt;"", "Yes", "")</f>
        <v/>
      </c>
      <c r="BB455" s="45" t="str">
        <f>IF(Sheet1!CW455&lt;&gt;"", "Yes", "")</f>
        <v/>
      </c>
      <c r="BC455" s="45" t="str">
        <f>IF(Sheet1!CX455&lt;&gt;"", "Yes", "")</f>
        <v/>
      </c>
      <c r="BD455" s="45" t="str">
        <f>IF(Sheet1!CY455&lt;&gt;"", "Yes", "")</f>
        <v/>
      </c>
      <c r="BE455" s="45" t="str">
        <f>IF(Sheet1!CZ455="N", "Didn't see one", IF(Sheet1!CZ455="Y", IF(Sheet1!DA455="Y", "It helped", IF(Sheet1!DA455="N", "It didn't help", "")), ""))</f>
        <v/>
      </c>
      <c r="BF455" s="45" t="str">
        <f>IF(Sheet1!DB455&lt;&gt;"", Sheet1!DB455, "")</f>
        <v/>
      </c>
      <c r="BG455" s="45" t="str">
        <f>IF(Sheet1!DC455="Y", "Yes", IF(Sheet1!DC455="N", "No", ""))</f>
        <v/>
      </c>
      <c r="BH455" s="45" t="str">
        <f>IF(Sheet1!DD455="Y", "Yes", IF(Sheet1!DD455="N", "No", ""))</f>
        <v/>
      </c>
      <c r="BI455" s="45" t="str">
        <f>IF(Sheet1!DE455&lt;&gt;"", "Before", IF(Sheet1!DF455&lt;&gt;"", "After", IF(Sheet1!DG455&lt;&gt;"", "Never in a gang","")))</f>
        <v/>
      </c>
      <c r="BJ455" s="45" t="str">
        <f>IF(Sheet1!DG455&lt;&gt;"", "", IF(Sheet1!DH455&lt;&gt;"", Sheet1!DH455, ""))</f>
        <v/>
      </c>
      <c r="BK455" s="45" t="str">
        <f>IF(Sheet1!DI455="Y", "Yes", IF(Sheet1!DI455="N", "No", ""))</f>
        <v/>
      </c>
      <c r="BL455" s="45" t="str">
        <f>IF(Sheet1!DI455="Y", IF(Sheet1!DJ455&lt;&gt;"", Sheet1!DJ455, ""), "")</f>
        <v/>
      </c>
      <c r="BM455" s="45" t="str">
        <f>IF(Sheet1!DL455&lt;&gt;"", Sheet1!DL455, "")</f>
        <v/>
      </c>
      <c r="BN455" s="45" t="str">
        <f>IF(Sheet1!DM455="Y", "Yes", IF(Sheet1!DM455="N", "No", ""))</f>
        <v/>
      </c>
    </row>
    <row r="456" spans="2:66">
      <c r="B456" s="32" t="str">
        <f>IF(Sheet1!B456="M","Male", IF(Sheet1!B456="F","Female",""))</f>
        <v/>
      </c>
      <c r="C456" s="32" t="str">
        <f>IF(Sheet1!C456&lt;&gt;"","&lt;20",IF(Sheet1!D456&lt;&gt;"","21-30",IF(Sheet1!E456&lt;&gt;"","31-40",(IF(Sheet1!F456&lt;&gt;"","41-50",IF(Sheet1!G456&lt;&gt;"","50+",""))))))</f>
        <v/>
      </c>
      <c r="D456" s="32" t="str">
        <f>IF(Sheet1!H456&lt;&gt;"","Latino",IF(Sheet1!I456&lt;&gt;"", "White", IF(Sheet1!J456&lt;&gt;"", "Asian", IF(Sheet1!K456&lt;&gt;"", "African-American",IF(Sheet1!L456&lt;&gt;"", "Other","")))))</f>
        <v/>
      </c>
      <c r="E456" s="32" t="str">
        <f>IF(Sheet1!M456="N","No",IF(Sheet1!M456="Y","Yes",""))</f>
        <v/>
      </c>
      <c r="F456" s="32" t="str">
        <f>IF(Sheet1!N456&lt;&gt;"","Primary",IF(Sheet1!O456&lt;&gt;"","Middle",IF(Sheet1!P456&lt;&gt;"","Some HS",IF(Sheet1!Q456&lt;&gt;"","HS Diploma",IF(Sheet1!R456&lt;&gt;"","Some College",IF(Sheet1!S456&lt;&gt;"","College Diploma",""))))))</f>
        <v/>
      </c>
      <c r="G456" s="32" t="str">
        <f>IF(Sheet1!U456&lt;&gt;"", "&lt;5", IF(Sheet1!V456&lt;&gt;"", "5-19", IF(Sheet1!W456&lt;&gt;"", "20-40", IF(Sheet1!X456&lt;&gt;"", "&gt;40",""))))</f>
        <v/>
      </c>
      <c r="H456" s="32" t="str">
        <f>IF(Sheet1!Y456&lt;&gt;"", "Parents", IF(Sheet1!Z456&lt;&gt;"", "Illegal Activity", IF(Sheet1!AA456&lt;&gt;"", "Gov't Support", IF(Sheet1!AB456&lt;&gt;"", "Other",""))))</f>
        <v/>
      </c>
      <c r="I456" s="32" t="str">
        <f>IF(Sheet1!AC456="Y", "Yes", IF(Sheet1!AC456="N", "No", ""))</f>
        <v/>
      </c>
      <c r="J456" s="32" t="str">
        <f>IF(Sheet1!AD456="N", "0", IF(Sheet1!AE456&lt;&gt;"", "1", IF(Sheet1!AF456&lt;&gt;"", "2-3", IF(Sheet1!AG456&lt;&gt;"", "4-6", IF(Sheet1!AH456&lt;&gt;"", "7+","")))))</f>
        <v/>
      </c>
      <c r="K456" s="32" t="str">
        <f>IF(Sheet1!AI456&lt;&gt;"", "English", IF(Sheet1!AJ456&lt;&gt;"", "Spanish", IF(Sheet1!AK456&lt;&gt;"", "Other","")))</f>
        <v/>
      </c>
      <c r="L456" s="32" t="str">
        <f>IF(Sheet1!AL456&lt;&gt;"","&lt;$20,000",IF(Sheet1!AM456&lt;&gt;"","$20-49K",IF(Sheet1!AN456&lt;&gt;"","$50-100K",IF(Sheet1!AO456&lt;&gt;"","&gt;$100K",""))))</f>
        <v/>
      </c>
      <c r="M456" s="32" t="str">
        <f>IF(Sheet1!AP456="Y", "Yes", IF(Sheet1!AP456="N", "No",""))</f>
        <v/>
      </c>
      <c r="N456" s="51" t="str">
        <f>IF(Sheet1!AQ456="Y", "Yes", IF(Sheet1!AQ456="N", "No",""))</f>
        <v/>
      </c>
      <c r="O456" s="45" t="str">
        <f>IF(Sheet1!AR456="N", 0, IF(Sheet1!AS456&lt;&gt;"", Sheet1!AS456, ""))</f>
        <v/>
      </c>
      <c r="P456" s="45" t="str">
        <f>IF(Sheet1!AT456&lt;&gt;"", "Never", IF(Sheet1!AU456&lt;&gt;"", "Sometimes", IF(Sheet1!AV456&lt;&gt;"", "Often", IF(Sheet1!AW456&lt;&gt;"", "Always",""))))</f>
        <v/>
      </c>
      <c r="Q456" s="45" t="str">
        <f>IF(Sheet1!AX456="Y", "Yes", IF(Sheet1!AX456="N", "No",""))</f>
        <v/>
      </c>
      <c r="R456" s="45" t="str">
        <f>IF(Sheet1!AY456="Y", IF(Sheet1!AZ456&lt;&gt;"", Sheet1!AZ456-Sheet1!DK456+Sheet1!DL456, ""),"")</f>
        <v/>
      </c>
      <c r="S456" s="45" t="str">
        <f>IF(Sheet1!BA456="Y", IF(Sheet1!BB456&lt;&gt;"", Sheet1!BB456-Sheet1!DK456+Sheet1!DL456, ""),"")</f>
        <v/>
      </c>
      <c r="T456" s="45" t="str">
        <f>IF(Sheet1!BC456="Y", IF(Sheet1!BD456&lt;&gt;"", Sheet1!BD456-Sheet1!DK456+Sheet1!DL456, ""),"")</f>
        <v/>
      </c>
      <c r="U456" s="45" t="str">
        <f>IF(Sheet1!BE456="Y", IF(Sheet1!BF456&lt;&gt;"", Sheet1!BF456-Sheet1!DK456+Sheet1!DL456, ""),"")</f>
        <v/>
      </c>
      <c r="V456" s="45" t="str">
        <f>IF(Sheet1!BG456&lt;&gt;"", Sheet1!BG456,"")</f>
        <v/>
      </c>
      <c r="W456" s="45" t="str">
        <f>IF(Sheet1!BH456&lt;&gt;"", Sheet1!BH456,"")</f>
        <v/>
      </c>
      <c r="X456" s="45" t="str">
        <f>IF(Sheet1!BI456&lt;&gt;"", Sheet1!BI456,"")</f>
        <v/>
      </c>
      <c r="Y456" s="45" t="str">
        <f>IF(Sheet1!BJ456="N", 0, IF(Sheet1!BK456&lt;&gt;"", Sheet1!BK456,""))</f>
        <v/>
      </c>
      <c r="Z456" s="45" t="str">
        <f>IF(Sheet1!BK456="N", 0, IF(Sheet1!BL456&lt;&gt;"", Sheet1!BL456,""))</f>
        <v/>
      </c>
      <c r="AA456" s="45" t="str">
        <f>IF(Sheet1!BN456&lt;&gt;"", Sheet1!BN456, "")</f>
        <v/>
      </c>
      <c r="AB456" s="45" t="str">
        <f>IF(Sheet1!BO456="Y", "Yes", IF(Sheet1!BO456="N", "No", IF(Sheet1!BO456="NA", "NA","")))</f>
        <v/>
      </c>
      <c r="AC456" s="45" t="str">
        <f>IF(Sheet1!BO456="N", "No", IF(Sheet1!BO456="NA", "No kids", IF(Sheet1!BP456="Y", "Enough", IF(Sheet1!BP456="N", "Not enough", ""))))</f>
        <v/>
      </c>
      <c r="AD456" s="45" t="str">
        <f>IF(Sheet1!BQ456="Y", "Yes", IF(Sheet1!BQ456="N", "No",""))</f>
        <v/>
      </c>
      <c r="AE456" s="45" t="str">
        <f>IF(Sheet1!BR456&lt;&gt;"", Sheet1!BR456, "")</f>
        <v/>
      </c>
      <c r="AF456" s="45" t="str">
        <f>IF(Sheet1!BS456&lt;&gt;"", "Yes", IF(Sheet1!BT456&lt;&gt;"", "No", IF(Sheet1!BU456&lt;&gt;"", "No surviving parent", IF(Sheet1!BV456&lt;&gt;"", "Don't know",""))))</f>
        <v/>
      </c>
      <c r="AG456" s="45" t="str">
        <f>IF(Sheet1!BW456&lt;&gt;"", "Yes", IF(Sheet1!BX456&lt;&gt;"", "No", IF(Sheet1!BY456&lt;&gt;"", "No surviving parent", IF(Sheet1!BZ456&lt;&gt;"", "Don't know",""))))</f>
        <v/>
      </c>
      <c r="AH456" s="45" t="str">
        <f>IF(Sheet1!CA456&lt;&gt;"", "Yes","")</f>
        <v/>
      </c>
      <c r="AI456" s="45" t="str">
        <f>IF(Sheet1!CB456&lt;&gt;"", "Yes","")</f>
        <v/>
      </c>
      <c r="AJ456" s="45" t="str">
        <f>IF(Sheet1!CC456&lt;&gt;"", "Yes","")</f>
        <v/>
      </c>
      <c r="AK456" s="45" t="str">
        <f>IF(Sheet1!CD456&lt;&gt;"", "Yes","")</f>
        <v/>
      </c>
      <c r="AL456" s="45" t="str">
        <f>IF(Sheet1!CE456&lt;&gt;"", "Yes","")</f>
        <v/>
      </c>
      <c r="AM456" s="45" t="str">
        <f>IF(Sheet1!CF456&lt;&gt;"", Sheet1!CF456, "")</f>
        <v/>
      </c>
      <c r="AN456" s="45" t="str">
        <f>IF(Sheet1!CG456="Y", "Yes", IF(Sheet1!CG456="N", "No",""))</f>
        <v/>
      </c>
      <c r="AO456" s="45" t="str">
        <f>IF(Sheet1!CH456&lt;&gt;"", Sheet1!CH456, "")</f>
        <v/>
      </c>
      <c r="AP456" s="45" t="str">
        <f>IF(Sheet1!CI456&lt;&gt;"", "No family support", IF(Sheet1!CJ456&lt;&gt;"", "A little family support", IF(Sheet1!CK456&lt;&gt;"", "A lot of family support","")))</f>
        <v/>
      </c>
      <c r="AQ456" s="45" t="str">
        <f>IF(Sheet1!CL456&lt;&gt;"", Sheet1!CL456, "")</f>
        <v/>
      </c>
      <c r="AR456" s="45" t="str">
        <f>IF(Sheet1!CM456="Y", "Yes", IF(Sheet1!CM456="N", "No",""))</f>
        <v/>
      </c>
      <c r="AS456" s="45" t="str">
        <f>IF(Sheet1!CN456&lt;&gt;"", "Boys and Girls Club was supportive", "")</f>
        <v/>
      </c>
      <c r="AT456" s="45" t="str">
        <f>IF(Sheet1!CO456&lt;&gt;"", "Supported by Reach program", "")</f>
        <v/>
      </c>
      <c r="AU456" s="45" t="str">
        <f>IF(Sheet1!CP456&lt;&gt;"", "Supported by Girls Inc", "")</f>
        <v/>
      </c>
      <c r="AV456" s="45" t="str">
        <f>IF(Sheet1!CQ456&lt;&gt;"", "Supported by sports teams", "")</f>
        <v/>
      </c>
      <c r="AW456" s="45" t="str">
        <f>IF(Sheet1!CR456&lt;&gt;"", "Supported by other groups", "")</f>
        <v/>
      </c>
      <c r="AX456" s="45" t="str">
        <f>IF(Sheet1!CS456&lt;&gt;"", Sheet1!CS456, "")</f>
        <v/>
      </c>
      <c r="AY456" s="45" t="str">
        <f>IF(Sheet1!CT456="Y", "Yes", IF(Sheet1!CT456="N", "No", ""))</f>
        <v/>
      </c>
      <c r="AZ456" s="45" t="str">
        <f>IF(Sheet1!CU456="Y", "Yes", IF(Sheet1!CU456="N", "No", ""))</f>
        <v/>
      </c>
      <c r="BA456" s="45" t="str">
        <f>IF(Sheet1!CV456&lt;&gt;"", "Yes", "")</f>
        <v/>
      </c>
      <c r="BB456" s="45" t="str">
        <f>IF(Sheet1!CW456&lt;&gt;"", "Yes", "")</f>
        <v/>
      </c>
      <c r="BC456" s="45" t="str">
        <f>IF(Sheet1!CX456&lt;&gt;"", "Yes", "")</f>
        <v/>
      </c>
      <c r="BD456" s="45" t="str">
        <f>IF(Sheet1!CY456&lt;&gt;"", "Yes", "")</f>
        <v/>
      </c>
      <c r="BE456" s="45" t="str">
        <f>IF(Sheet1!CZ456="N", "Didn't see one", IF(Sheet1!CZ456="Y", IF(Sheet1!DA456="Y", "It helped", IF(Sheet1!DA456="N", "It didn't help", "")), ""))</f>
        <v/>
      </c>
      <c r="BF456" s="45" t="str">
        <f>IF(Sheet1!DB456&lt;&gt;"", Sheet1!DB456, "")</f>
        <v/>
      </c>
      <c r="BG456" s="45" t="str">
        <f>IF(Sheet1!DC456="Y", "Yes", IF(Sheet1!DC456="N", "No", ""))</f>
        <v/>
      </c>
      <c r="BH456" s="45" t="str">
        <f>IF(Sheet1!DD456="Y", "Yes", IF(Sheet1!DD456="N", "No", ""))</f>
        <v/>
      </c>
      <c r="BI456" s="45" t="str">
        <f>IF(Sheet1!DE456&lt;&gt;"", "Before", IF(Sheet1!DF456&lt;&gt;"", "After", IF(Sheet1!DG456&lt;&gt;"", "Never in a gang","")))</f>
        <v/>
      </c>
      <c r="BJ456" s="45" t="str">
        <f>IF(Sheet1!DG456&lt;&gt;"", "", IF(Sheet1!DH456&lt;&gt;"", Sheet1!DH456, ""))</f>
        <v/>
      </c>
      <c r="BK456" s="45" t="str">
        <f>IF(Sheet1!DI456="Y", "Yes", IF(Sheet1!DI456="N", "No", ""))</f>
        <v/>
      </c>
      <c r="BL456" s="45" t="str">
        <f>IF(Sheet1!DI456="Y", IF(Sheet1!DJ456&lt;&gt;"", Sheet1!DJ456, ""), "")</f>
        <v/>
      </c>
      <c r="BM456" s="45" t="str">
        <f>IF(Sheet1!DL456&lt;&gt;"", Sheet1!DL456, "")</f>
        <v/>
      </c>
      <c r="BN456" s="45" t="str">
        <f>IF(Sheet1!DM456="Y", "Yes", IF(Sheet1!DM456="N", "No", ""))</f>
        <v/>
      </c>
    </row>
    <row r="457" spans="2:66">
      <c r="B457" s="32" t="str">
        <f>IF(Sheet1!B457="M","Male", IF(Sheet1!B457="F","Female",""))</f>
        <v/>
      </c>
      <c r="C457" s="32" t="str">
        <f>IF(Sheet1!C457&lt;&gt;"","&lt;20",IF(Sheet1!D457&lt;&gt;"","21-30",IF(Sheet1!E457&lt;&gt;"","31-40",(IF(Sheet1!F457&lt;&gt;"","41-50",IF(Sheet1!G457&lt;&gt;"","50+",""))))))</f>
        <v/>
      </c>
      <c r="D457" s="32" t="str">
        <f>IF(Sheet1!H457&lt;&gt;"","Latino",IF(Sheet1!I457&lt;&gt;"", "White", IF(Sheet1!J457&lt;&gt;"", "Asian", IF(Sheet1!K457&lt;&gt;"", "African-American",IF(Sheet1!L457&lt;&gt;"", "Other","")))))</f>
        <v/>
      </c>
      <c r="E457" s="32" t="str">
        <f>IF(Sheet1!M457="N","No",IF(Sheet1!M457="Y","Yes",""))</f>
        <v/>
      </c>
      <c r="F457" s="32" t="str">
        <f>IF(Sheet1!N457&lt;&gt;"","Primary",IF(Sheet1!O457&lt;&gt;"","Middle",IF(Sheet1!P457&lt;&gt;"","Some HS",IF(Sheet1!Q457&lt;&gt;"","HS Diploma",IF(Sheet1!R457&lt;&gt;"","Some College",IF(Sheet1!S457&lt;&gt;"","College Diploma",""))))))</f>
        <v/>
      </c>
      <c r="G457" s="32" t="str">
        <f>IF(Sheet1!U457&lt;&gt;"", "&lt;5", IF(Sheet1!V457&lt;&gt;"", "5-19", IF(Sheet1!W457&lt;&gt;"", "20-40", IF(Sheet1!X457&lt;&gt;"", "&gt;40",""))))</f>
        <v/>
      </c>
      <c r="H457" s="32" t="str">
        <f>IF(Sheet1!Y457&lt;&gt;"", "Parents", IF(Sheet1!Z457&lt;&gt;"", "Illegal Activity", IF(Sheet1!AA457&lt;&gt;"", "Gov't Support", IF(Sheet1!AB457&lt;&gt;"", "Other",""))))</f>
        <v/>
      </c>
      <c r="I457" s="32" t="str">
        <f>IF(Sheet1!AC457="Y", "Yes", IF(Sheet1!AC457="N", "No", ""))</f>
        <v/>
      </c>
      <c r="J457" s="32" t="str">
        <f>IF(Sheet1!AD457="N", "0", IF(Sheet1!AE457&lt;&gt;"", "1", IF(Sheet1!AF457&lt;&gt;"", "2-3", IF(Sheet1!AG457&lt;&gt;"", "4-6", IF(Sheet1!AH457&lt;&gt;"", "7+","")))))</f>
        <v/>
      </c>
      <c r="K457" s="32" t="str">
        <f>IF(Sheet1!AI457&lt;&gt;"", "English", IF(Sheet1!AJ457&lt;&gt;"", "Spanish", IF(Sheet1!AK457&lt;&gt;"", "Other","")))</f>
        <v/>
      </c>
      <c r="L457" s="32" t="str">
        <f>IF(Sheet1!AL457&lt;&gt;"","&lt;$20,000",IF(Sheet1!AM457&lt;&gt;"","$20-49K",IF(Sheet1!AN457&lt;&gt;"","$50-100K",IF(Sheet1!AO457&lt;&gt;"","&gt;$100K",""))))</f>
        <v/>
      </c>
      <c r="M457" s="32" t="str">
        <f>IF(Sheet1!AP457="Y", "Yes", IF(Sheet1!AP457="N", "No",""))</f>
        <v/>
      </c>
      <c r="N457" s="51" t="str">
        <f>IF(Sheet1!AQ457="Y", "Yes", IF(Sheet1!AQ457="N", "No",""))</f>
        <v/>
      </c>
      <c r="O457" s="45" t="str">
        <f>IF(Sheet1!AR457="N", 0, IF(Sheet1!AS457&lt;&gt;"", Sheet1!AS457, ""))</f>
        <v/>
      </c>
      <c r="P457" s="45" t="str">
        <f>IF(Sheet1!AT457&lt;&gt;"", "Never", IF(Sheet1!AU457&lt;&gt;"", "Sometimes", IF(Sheet1!AV457&lt;&gt;"", "Often", IF(Sheet1!AW457&lt;&gt;"", "Always",""))))</f>
        <v/>
      </c>
      <c r="Q457" s="45" t="str">
        <f>IF(Sheet1!AX457="Y", "Yes", IF(Sheet1!AX457="N", "No",""))</f>
        <v/>
      </c>
      <c r="R457" s="45" t="str">
        <f>IF(Sheet1!AY457="Y", IF(Sheet1!AZ457&lt;&gt;"", Sheet1!AZ457-Sheet1!DK457+Sheet1!DL457, ""),"")</f>
        <v/>
      </c>
      <c r="S457" s="45" t="str">
        <f>IF(Sheet1!BA457="Y", IF(Sheet1!BB457&lt;&gt;"", Sheet1!BB457-Sheet1!DK457+Sheet1!DL457, ""),"")</f>
        <v/>
      </c>
      <c r="T457" s="45" t="str">
        <f>IF(Sheet1!BC457="Y", IF(Sheet1!BD457&lt;&gt;"", Sheet1!BD457-Sheet1!DK457+Sheet1!DL457, ""),"")</f>
        <v/>
      </c>
      <c r="U457" s="45" t="str">
        <f>IF(Sheet1!BE457="Y", IF(Sheet1!BF457&lt;&gt;"", Sheet1!BF457-Sheet1!DK457+Sheet1!DL457, ""),"")</f>
        <v/>
      </c>
      <c r="V457" s="45" t="str">
        <f>IF(Sheet1!BG457&lt;&gt;"", Sheet1!BG457,"")</f>
        <v/>
      </c>
      <c r="W457" s="45" t="str">
        <f>IF(Sheet1!BH457&lt;&gt;"", Sheet1!BH457,"")</f>
        <v/>
      </c>
      <c r="X457" s="45" t="str">
        <f>IF(Sheet1!BI457&lt;&gt;"", Sheet1!BI457,"")</f>
        <v/>
      </c>
      <c r="Y457" s="45" t="str">
        <f>IF(Sheet1!BJ457="N", 0, IF(Sheet1!BK457&lt;&gt;"", Sheet1!BK457,""))</f>
        <v/>
      </c>
      <c r="Z457" s="45" t="str">
        <f>IF(Sheet1!BK457="N", 0, IF(Sheet1!BL457&lt;&gt;"", Sheet1!BL457,""))</f>
        <v/>
      </c>
      <c r="AA457" s="45" t="str">
        <f>IF(Sheet1!BN457&lt;&gt;"", Sheet1!BN457, "")</f>
        <v/>
      </c>
      <c r="AB457" s="45" t="str">
        <f>IF(Sheet1!BO457="Y", "Yes", IF(Sheet1!BO457="N", "No", IF(Sheet1!BO457="NA", "NA","")))</f>
        <v/>
      </c>
      <c r="AC457" s="45" t="str">
        <f>IF(Sheet1!BO457="N", "No", IF(Sheet1!BO457="NA", "No kids", IF(Sheet1!BP457="Y", "Enough", IF(Sheet1!BP457="N", "Not enough", ""))))</f>
        <v/>
      </c>
      <c r="AD457" s="45" t="str">
        <f>IF(Sheet1!BQ457="Y", "Yes", IF(Sheet1!BQ457="N", "No",""))</f>
        <v/>
      </c>
      <c r="AE457" s="45" t="str">
        <f>IF(Sheet1!BR457&lt;&gt;"", Sheet1!BR457, "")</f>
        <v/>
      </c>
      <c r="AF457" s="45" t="str">
        <f>IF(Sheet1!BS457&lt;&gt;"", "Yes", IF(Sheet1!BT457&lt;&gt;"", "No", IF(Sheet1!BU457&lt;&gt;"", "No surviving parent", IF(Sheet1!BV457&lt;&gt;"", "Don't know",""))))</f>
        <v/>
      </c>
      <c r="AG457" s="45" t="str">
        <f>IF(Sheet1!BW457&lt;&gt;"", "Yes", IF(Sheet1!BX457&lt;&gt;"", "No", IF(Sheet1!BY457&lt;&gt;"", "No surviving parent", IF(Sheet1!BZ457&lt;&gt;"", "Don't know",""))))</f>
        <v/>
      </c>
      <c r="AH457" s="45" t="str">
        <f>IF(Sheet1!CA457&lt;&gt;"", "Yes","")</f>
        <v/>
      </c>
      <c r="AI457" s="45" t="str">
        <f>IF(Sheet1!CB457&lt;&gt;"", "Yes","")</f>
        <v/>
      </c>
      <c r="AJ457" s="45" t="str">
        <f>IF(Sheet1!CC457&lt;&gt;"", "Yes","")</f>
        <v/>
      </c>
      <c r="AK457" s="45" t="str">
        <f>IF(Sheet1!CD457&lt;&gt;"", "Yes","")</f>
        <v/>
      </c>
      <c r="AL457" s="45" t="str">
        <f>IF(Sheet1!CE457&lt;&gt;"", "Yes","")</f>
        <v/>
      </c>
      <c r="AM457" s="45" t="str">
        <f>IF(Sheet1!CF457&lt;&gt;"", Sheet1!CF457, "")</f>
        <v/>
      </c>
      <c r="AN457" s="45" t="str">
        <f>IF(Sheet1!CG457="Y", "Yes", IF(Sheet1!CG457="N", "No",""))</f>
        <v/>
      </c>
      <c r="AO457" s="45" t="str">
        <f>IF(Sheet1!CH457&lt;&gt;"", Sheet1!CH457, "")</f>
        <v/>
      </c>
      <c r="AP457" s="45" t="str">
        <f>IF(Sheet1!CI457&lt;&gt;"", "No family support", IF(Sheet1!CJ457&lt;&gt;"", "A little family support", IF(Sheet1!CK457&lt;&gt;"", "A lot of family support","")))</f>
        <v/>
      </c>
      <c r="AQ457" s="45" t="str">
        <f>IF(Sheet1!CL457&lt;&gt;"", Sheet1!CL457, "")</f>
        <v/>
      </c>
      <c r="AR457" s="45" t="str">
        <f>IF(Sheet1!CM457="Y", "Yes", IF(Sheet1!CM457="N", "No",""))</f>
        <v/>
      </c>
      <c r="AS457" s="45" t="str">
        <f>IF(Sheet1!CN457&lt;&gt;"", "Boys and Girls Club was supportive", "")</f>
        <v/>
      </c>
      <c r="AT457" s="45" t="str">
        <f>IF(Sheet1!CO457&lt;&gt;"", "Supported by Reach program", "")</f>
        <v/>
      </c>
      <c r="AU457" s="45" t="str">
        <f>IF(Sheet1!CP457&lt;&gt;"", "Supported by Girls Inc", "")</f>
        <v/>
      </c>
      <c r="AV457" s="45" t="str">
        <f>IF(Sheet1!CQ457&lt;&gt;"", "Supported by sports teams", "")</f>
        <v/>
      </c>
      <c r="AW457" s="45" t="str">
        <f>IF(Sheet1!CR457&lt;&gt;"", "Supported by other groups", "")</f>
        <v/>
      </c>
      <c r="AX457" s="45" t="str">
        <f>IF(Sheet1!CS457&lt;&gt;"", Sheet1!CS457, "")</f>
        <v/>
      </c>
      <c r="AY457" s="45" t="str">
        <f>IF(Sheet1!CT457="Y", "Yes", IF(Sheet1!CT457="N", "No", ""))</f>
        <v/>
      </c>
      <c r="AZ457" s="45" t="str">
        <f>IF(Sheet1!CU457="Y", "Yes", IF(Sheet1!CU457="N", "No", ""))</f>
        <v/>
      </c>
      <c r="BA457" s="45" t="str">
        <f>IF(Sheet1!CV457&lt;&gt;"", "Yes", "")</f>
        <v/>
      </c>
      <c r="BB457" s="45" t="str">
        <f>IF(Sheet1!CW457&lt;&gt;"", "Yes", "")</f>
        <v/>
      </c>
      <c r="BC457" s="45" t="str">
        <f>IF(Sheet1!CX457&lt;&gt;"", "Yes", "")</f>
        <v/>
      </c>
      <c r="BD457" s="45" t="str">
        <f>IF(Sheet1!CY457&lt;&gt;"", "Yes", "")</f>
        <v/>
      </c>
      <c r="BE457" s="45" t="str">
        <f>IF(Sheet1!CZ457="N", "Didn't see one", IF(Sheet1!CZ457="Y", IF(Sheet1!DA457="Y", "It helped", IF(Sheet1!DA457="N", "It didn't help", "")), ""))</f>
        <v/>
      </c>
      <c r="BF457" s="45" t="str">
        <f>IF(Sheet1!DB457&lt;&gt;"", Sheet1!DB457, "")</f>
        <v/>
      </c>
      <c r="BG457" s="45" t="str">
        <f>IF(Sheet1!DC457="Y", "Yes", IF(Sheet1!DC457="N", "No", ""))</f>
        <v/>
      </c>
      <c r="BH457" s="45" t="str">
        <f>IF(Sheet1!DD457="Y", "Yes", IF(Sheet1!DD457="N", "No", ""))</f>
        <v/>
      </c>
      <c r="BI457" s="45" t="str">
        <f>IF(Sheet1!DE457&lt;&gt;"", "Before", IF(Sheet1!DF457&lt;&gt;"", "After", IF(Sheet1!DG457&lt;&gt;"", "Never in a gang","")))</f>
        <v/>
      </c>
      <c r="BJ457" s="45" t="str">
        <f>IF(Sheet1!DG457&lt;&gt;"", "", IF(Sheet1!DH457&lt;&gt;"", Sheet1!DH457, ""))</f>
        <v/>
      </c>
      <c r="BK457" s="45" t="str">
        <f>IF(Sheet1!DI457="Y", "Yes", IF(Sheet1!DI457="N", "No", ""))</f>
        <v/>
      </c>
      <c r="BL457" s="45" t="str">
        <f>IF(Sheet1!DI457="Y", IF(Sheet1!DJ457&lt;&gt;"", Sheet1!DJ457, ""), "")</f>
        <v/>
      </c>
      <c r="BM457" s="45" t="str">
        <f>IF(Sheet1!DL457&lt;&gt;"", Sheet1!DL457, "")</f>
        <v/>
      </c>
      <c r="BN457" s="45" t="str">
        <f>IF(Sheet1!DM457="Y", "Yes", IF(Sheet1!DM457="N", "No", ""))</f>
        <v/>
      </c>
    </row>
    <row r="458" spans="2:66">
      <c r="B458" s="32" t="str">
        <f>IF(Sheet1!B458="M","Male", IF(Sheet1!B458="F","Female",""))</f>
        <v/>
      </c>
      <c r="C458" s="32" t="str">
        <f>IF(Sheet1!C458&lt;&gt;"","&lt;20",IF(Sheet1!D458&lt;&gt;"","21-30",IF(Sheet1!E458&lt;&gt;"","31-40",(IF(Sheet1!F458&lt;&gt;"","41-50",IF(Sheet1!G458&lt;&gt;"","50+",""))))))</f>
        <v/>
      </c>
      <c r="D458" s="32" t="str">
        <f>IF(Sheet1!H458&lt;&gt;"","Latino",IF(Sheet1!I458&lt;&gt;"", "White", IF(Sheet1!J458&lt;&gt;"", "Asian", IF(Sheet1!K458&lt;&gt;"", "African-American",IF(Sheet1!L458&lt;&gt;"", "Other","")))))</f>
        <v/>
      </c>
      <c r="E458" s="32" t="str">
        <f>IF(Sheet1!M458="N","No",IF(Sheet1!M458="Y","Yes",""))</f>
        <v/>
      </c>
      <c r="F458" s="32" t="str">
        <f>IF(Sheet1!N458&lt;&gt;"","Primary",IF(Sheet1!O458&lt;&gt;"","Middle",IF(Sheet1!P458&lt;&gt;"","Some HS",IF(Sheet1!Q458&lt;&gt;"","HS Diploma",IF(Sheet1!R458&lt;&gt;"","Some College",IF(Sheet1!S458&lt;&gt;"","College Diploma",""))))))</f>
        <v/>
      </c>
      <c r="G458" s="32" t="str">
        <f>IF(Sheet1!U458&lt;&gt;"", "&lt;5", IF(Sheet1!V458&lt;&gt;"", "5-19", IF(Sheet1!W458&lt;&gt;"", "20-40", IF(Sheet1!X458&lt;&gt;"", "&gt;40",""))))</f>
        <v/>
      </c>
      <c r="H458" s="32" t="str">
        <f>IF(Sheet1!Y458&lt;&gt;"", "Parents", IF(Sheet1!Z458&lt;&gt;"", "Illegal Activity", IF(Sheet1!AA458&lt;&gt;"", "Gov't Support", IF(Sheet1!AB458&lt;&gt;"", "Other",""))))</f>
        <v/>
      </c>
      <c r="I458" s="32" t="str">
        <f>IF(Sheet1!AC458="Y", "Yes", IF(Sheet1!AC458="N", "No", ""))</f>
        <v/>
      </c>
      <c r="J458" s="32" t="str">
        <f>IF(Sheet1!AD458="N", "0", IF(Sheet1!AE458&lt;&gt;"", "1", IF(Sheet1!AF458&lt;&gt;"", "2-3", IF(Sheet1!AG458&lt;&gt;"", "4-6", IF(Sheet1!AH458&lt;&gt;"", "7+","")))))</f>
        <v/>
      </c>
      <c r="K458" s="32" t="str">
        <f>IF(Sheet1!AI458&lt;&gt;"", "English", IF(Sheet1!AJ458&lt;&gt;"", "Spanish", IF(Sheet1!AK458&lt;&gt;"", "Other","")))</f>
        <v/>
      </c>
      <c r="L458" s="32" t="str">
        <f>IF(Sheet1!AL458&lt;&gt;"","&lt;$20,000",IF(Sheet1!AM458&lt;&gt;"","$20-49K",IF(Sheet1!AN458&lt;&gt;"","$50-100K",IF(Sheet1!AO458&lt;&gt;"","&gt;$100K",""))))</f>
        <v/>
      </c>
      <c r="M458" s="32" t="str">
        <f>IF(Sheet1!AP458="Y", "Yes", IF(Sheet1!AP458="N", "No",""))</f>
        <v/>
      </c>
      <c r="N458" s="51" t="str">
        <f>IF(Sheet1!AQ458="Y", "Yes", IF(Sheet1!AQ458="N", "No",""))</f>
        <v/>
      </c>
      <c r="O458" s="45" t="str">
        <f>IF(Sheet1!AR458="N", 0, IF(Sheet1!AS458&lt;&gt;"", Sheet1!AS458, ""))</f>
        <v/>
      </c>
      <c r="P458" s="45" t="str">
        <f>IF(Sheet1!AT458&lt;&gt;"", "Never", IF(Sheet1!AU458&lt;&gt;"", "Sometimes", IF(Sheet1!AV458&lt;&gt;"", "Often", IF(Sheet1!AW458&lt;&gt;"", "Always",""))))</f>
        <v/>
      </c>
      <c r="Q458" s="45" t="str">
        <f>IF(Sheet1!AX458="Y", "Yes", IF(Sheet1!AX458="N", "No",""))</f>
        <v/>
      </c>
      <c r="R458" s="45" t="str">
        <f>IF(Sheet1!AY458="Y", IF(Sheet1!AZ458&lt;&gt;"", Sheet1!AZ458-Sheet1!DK458+Sheet1!DL458, ""),"")</f>
        <v/>
      </c>
      <c r="S458" s="45" t="str">
        <f>IF(Sheet1!BA458="Y", IF(Sheet1!BB458&lt;&gt;"", Sheet1!BB458-Sheet1!DK458+Sheet1!DL458, ""),"")</f>
        <v/>
      </c>
      <c r="T458" s="45" t="str">
        <f>IF(Sheet1!BC458="Y", IF(Sheet1!BD458&lt;&gt;"", Sheet1!BD458-Sheet1!DK458+Sheet1!DL458, ""),"")</f>
        <v/>
      </c>
      <c r="U458" s="45" t="str">
        <f>IF(Sheet1!BE458="Y", IF(Sheet1!BF458&lt;&gt;"", Sheet1!BF458-Sheet1!DK458+Sheet1!DL458, ""),"")</f>
        <v/>
      </c>
      <c r="V458" s="45" t="str">
        <f>IF(Sheet1!BG458&lt;&gt;"", Sheet1!BG458,"")</f>
        <v/>
      </c>
      <c r="W458" s="45" t="str">
        <f>IF(Sheet1!BH458&lt;&gt;"", Sheet1!BH458,"")</f>
        <v/>
      </c>
      <c r="X458" s="45" t="str">
        <f>IF(Sheet1!BI458&lt;&gt;"", Sheet1!BI458,"")</f>
        <v/>
      </c>
      <c r="Y458" s="45" t="str">
        <f>IF(Sheet1!BJ458="N", 0, IF(Sheet1!BK458&lt;&gt;"", Sheet1!BK458,""))</f>
        <v/>
      </c>
      <c r="Z458" s="45" t="str">
        <f>IF(Sheet1!BK458="N", 0, IF(Sheet1!BL458&lt;&gt;"", Sheet1!BL458,""))</f>
        <v/>
      </c>
      <c r="AA458" s="45" t="str">
        <f>IF(Sheet1!BN458&lt;&gt;"", Sheet1!BN458, "")</f>
        <v/>
      </c>
      <c r="AB458" s="45" t="str">
        <f>IF(Sheet1!BO458="Y", "Yes", IF(Sheet1!BO458="N", "No", IF(Sheet1!BO458="NA", "NA","")))</f>
        <v/>
      </c>
      <c r="AC458" s="45" t="str">
        <f>IF(Sheet1!BO458="N", "No", IF(Sheet1!BO458="NA", "No kids", IF(Sheet1!BP458="Y", "Enough", IF(Sheet1!BP458="N", "Not enough", ""))))</f>
        <v/>
      </c>
      <c r="AD458" s="45" t="str">
        <f>IF(Sheet1!BQ458="Y", "Yes", IF(Sheet1!BQ458="N", "No",""))</f>
        <v/>
      </c>
      <c r="AE458" s="45" t="str">
        <f>IF(Sheet1!BR458&lt;&gt;"", Sheet1!BR458, "")</f>
        <v/>
      </c>
      <c r="AF458" s="45" t="str">
        <f>IF(Sheet1!BS458&lt;&gt;"", "Yes", IF(Sheet1!BT458&lt;&gt;"", "No", IF(Sheet1!BU458&lt;&gt;"", "No surviving parent", IF(Sheet1!BV458&lt;&gt;"", "Don't know",""))))</f>
        <v/>
      </c>
      <c r="AG458" s="45" t="str">
        <f>IF(Sheet1!BW458&lt;&gt;"", "Yes", IF(Sheet1!BX458&lt;&gt;"", "No", IF(Sheet1!BY458&lt;&gt;"", "No surviving parent", IF(Sheet1!BZ458&lt;&gt;"", "Don't know",""))))</f>
        <v/>
      </c>
      <c r="AH458" s="45" t="str">
        <f>IF(Sheet1!CA458&lt;&gt;"", "Yes","")</f>
        <v/>
      </c>
      <c r="AI458" s="45" t="str">
        <f>IF(Sheet1!CB458&lt;&gt;"", "Yes","")</f>
        <v/>
      </c>
      <c r="AJ458" s="45" t="str">
        <f>IF(Sheet1!CC458&lt;&gt;"", "Yes","")</f>
        <v/>
      </c>
      <c r="AK458" s="45" t="str">
        <f>IF(Sheet1!CD458&lt;&gt;"", "Yes","")</f>
        <v/>
      </c>
      <c r="AL458" s="45" t="str">
        <f>IF(Sheet1!CE458&lt;&gt;"", "Yes","")</f>
        <v/>
      </c>
      <c r="AM458" s="45" t="str">
        <f>IF(Sheet1!CF458&lt;&gt;"", Sheet1!CF458, "")</f>
        <v/>
      </c>
      <c r="AN458" s="45" t="str">
        <f>IF(Sheet1!CG458="Y", "Yes", IF(Sheet1!CG458="N", "No",""))</f>
        <v/>
      </c>
      <c r="AO458" s="45" t="str">
        <f>IF(Sheet1!CH458&lt;&gt;"", Sheet1!CH458, "")</f>
        <v/>
      </c>
      <c r="AP458" s="45" t="str">
        <f>IF(Sheet1!CI458&lt;&gt;"", "No family support", IF(Sheet1!CJ458&lt;&gt;"", "A little family support", IF(Sheet1!CK458&lt;&gt;"", "A lot of family support","")))</f>
        <v/>
      </c>
      <c r="AQ458" s="45" t="str">
        <f>IF(Sheet1!CL458&lt;&gt;"", Sheet1!CL458, "")</f>
        <v/>
      </c>
      <c r="AR458" s="45" t="str">
        <f>IF(Sheet1!CM458="Y", "Yes", IF(Sheet1!CM458="N", "No",""))</f>
        <v/>
      </c>
      <c r="AS458" s="45" t="str">
        <f>IF(Sheet1!CN458&lt;&gt;"", "Boys and Girls Club was supportive", "")</f>
        <v/>
      </c>
      <c r="AT458" s="45" t="str">
        <f>IF(Sheet1!CO458&lt;&gt;"", "Supported by Reach program", "")</f>
        <v/>
      </c>
      <c r="AU458" s="45" t="str">
        <f>IF(Sheet1!CP458&lt;&gt;"", "Supported by Girls Inc", "")</f>
        <v/>
      </c>
      <c r="AV458" s="45" t="str">
        <f>IF(Sheet1!CQ458&lt;&gt;"", "Supported by sports teams", "")</f>
        <v/>
      </c>
      <c r="AW458" s="45" t="str">
        <f>IF(Sheet1!CR458&lt;&gt;"", "Supported by other groups", "")</f>
        <v/>
      </c>
      <c r="AX458" s="45" t="str">
        <f>IF(Sheet1!CS458&lt;&gt;"", Sheet1!CS458, "")</f>
        <v/>
      </c>
      <c r="AY458" s="45" t="str">
        <f>IF(Sheet1!CT458="Y", "Yes", IF(Sheet1!CT458="N", "No", ""))</f>
        <v/>
      </c>
      <c r="AZ458" s="45" t="str">
        <f>IF(Sheet1!CU458="Y", "Yes", IF(Sheet1!CU458="N", "No", ""))</f>
        <v/>
      </c>
      <c r="BA458" s="45" t="str">
        <f>IF(Sheet1!CV458&lt;&gt;"", "Yes", "")</f>
        <v/>
      </c>
      <c r="BB458" s="45" t="str">
        <f>IF(Sheet1!CW458&lt;&gt;"", "Yes", "")</f>
        <v/>
      </c>
      <c r="BC458" s="45" t="str">
        <f>IF(Sheet1!CX458&lt;&gt;"", "Yes", "")</f>
        <v/>
      </c>
      <c r="BD458" s="45" t="str">
        <f>IF(Sheet1!CY458&lt;&gt;"", "Yes", "")</f>
        <v/>
      </c>
      <c r="BE458" s="45" t="str">
        <f>IF(Sheet1!CZ458="N", "Didn't see one", IF(Sheet1!CZ458="Y", IF(Sheet1!DA458="Y", "It helped", IF(Sheet1!DA458="N", "It didn't help", "")), ""))</f>
        <v/>
      </c>
      <c r="BF458" s="45" t="str">
        <f>IF(Sheet1!DB458&lt;&gt;"", Sheet1!DB458, "")</f>
        <v/>
      </c>
      <c r="BG458" s="45" t="str">
        <f>IF(Sheet1!DC458="Y", "Yes", IF(Sheet1!DC458="N", "No", ""))</f>
        <v/>
      </c>
      <c r="BH458" s="45" t="str">
        <f>IF(Sheet1!DD458="Y", "Yes", IF(Sheet1!DD458="N", "No", ""))</f>
        <v/>
      </c>
      <c r="BI458" s="45" t="str">
        <f>IF(Sheet1!DE458&lt;&gt;"", "Before", IF(Sheet1!DF458&lt;&gt;"", "After", IF(Sheet1!DG458&lt;&gt;"", "Never in a gang","")))</f>
        <v/>
      </c>
      <c r="BJ458" s="45" t="str">
        <f>IF(Sheet1!DG458&lt;&gt;"", "", IF(Sheet1!DH458&lt;&gt;"", Sheet1!DH458, ""))</f>
        <v/>
      </c>
      <c r="BK458" s="45" t="str">
        <f>IF(Sheet1!DI458="Y", "Yes", IF(Sheet1!DI458="N", "No", ""))</f>
        <v/>
      </c>
      <c r="BL458" s="45" t="str">
        <f>IF(Sheet1!DI458="Y", IF(Sheet1!DJ458&lt;&gt;"", Sheet1!DJ458, ""), "")</f>
        <v/>
      </c>
      <c r="BM458" s="45" t="str">
        <f>IF(Sheet1!DL458&lt;&gt;"", Sheet1!DL458, "")</f>
        <v/>
      </c>
      <c r="BN458" s="45" t="str">
        <f>IF(Sheet1!DM458="Y", "Yes", IF(Sheet1!DM458="N", "No", ""))</f>
        <v/>
      </c>
    </row>
    <row r="459" spans="2:66">
      <c r="B459" s="32" t="str">
        <f>IF(Sheet1!B459="M","Male", IF(Sheet1!B459="F","Female",""))</f>
        <v/>
      </c>
      <c r="C459" s="32" t="str">
        <f>IF(Sheet1!C459&lt;&gt;"","&lt;20",IF(Sheet1!D459&lt;&gt;"","21-30",IF(Sheet1!E459&lt;&gt;"","31-40",(IF(Sheet1!F459&lt;&gt;"","41-50",IF(Sheet1!G459&lt;&gt;"","50+",""))))))</f>
        <v/>
      </c>
      <c r="D459" s="32" t="str">
        <f>IF(Sheet1!H459&lt;&gt;"","Latino",IF(Sheet1!I459&lt;&gt;"", "White", IF(Sheet1!J459&lt;&gt;"", "Asian", IF(Sheet1!K459&lt;&gt;"", "African-American",IF(Sheet1!L459&lt;&gt;"", "Other","")))))</f>
        <v/>
      </c>
      <c r="E459" s="32" t="str">
        <f>IF(Sheet1!M459="N","No",IF(Sheet1!M459="Y","Yes",""))</f>
        <v/>
      </c>
      <c r="F459" s="32" t="str">
        <f>IF(Sheet1!N459&lt;&gt;"","Primary",IF(Sheet1!O459&lt;&gt;"","Middle",IF(Sheet1!P459&lt;&gt;"","Some HS",IF(Sheet1!Q459&lt;&gt;"","HS Diploma",IF(Sheet1!R459&lt;&gt;"","Some College",IF(Sheet1!S459&lt;&gt;"","College Diploma",""))))))</f>
        <v/>
      </c>
      <c r="G459" s="32" t="str">
        <f>IF(Sheet1!U459&lt;&gt;"", "&lt;5", IF(Sheet1!V459&lt;&gt;"", "5-19", IF(Sheet1!W459&lt;&gt;"", "20-40", IF(Sheet1!X459&lt;&gt;"", "&gt;40",""))))</f>
        <v/>
      </c>
      <c r="H459" s="32" t="str">
        <f>IF(Sheet1!Y459&lt;&gt;"", "Parents", IF(Sheet1!Z459&lt;&gt;"", "Illegal Activity", IF(Sheet1!AA459&lt;&gt;"", "Gov't Support", IF(Sheet1!AB459&lt;&gt;"", "Other",""))))</f>
        <v/>
      </c>
      <c r="I459" s="32" t="str">
        <f>IF(Sheet1!AC459="Y", "Yes", IF(Sheet1!AC459="N", "No", ""))</f>
        <v/>
      </c>
      <c r="J459" s="32" t="str">
        <f>IF(Sheet1!AD459="N", "0", IF(Sheet1!AE459&lt;&gt;"", "1", IF(Sheet1!AF459&lt;&gt;"", "2-3", IF(Sheet1!AG459&lt;&gt;"", "4-6", IF(Sheet1!AH459&lt;&gt;"", "7+","")))))</f>
        <v/>
      </c>
      <c r="K459" s="32" t="str">
        <f>IF(Sheet1!AI459&lt;&gt;"", "English", IF(Sheet1!AJ459&lt;&gt;"", "Spanish", IF(Sheet1!AK459&lt;&gt;"", "Other","")))</f>
        <v/>
      </c>
      <c r="L459" s="32" t="str">
        <f>IF(Sheet1!AL459&lt;&gt;"","&lt;$20,000",IF(Sheet1!AM459&lt;&gt;"","$20-49K",IF(Sheet1!AN459&lt;&gt;"","$50-100K",IF(Sheet1!AO459&lt;&gt;"","&gt;$100K",""))))</f>
        <v/>
      </c>
      <c r="M459" s="32" t="str">
        <f>IF(Sheet1!AP459="Y", "Yes", IF(Sheet1!AP459="N", "No",""))</f>
        <v/>
      </c>
      <c r="N459" s="51" t="str">
        <f>IF(Sheet1!AQ459="Y", "Yes", IF(Sheet1!AQ459="N", "No",""))</f>
        <v/>
      </c>
      <c r="O459" s="45" t="str">
        <f>IF(Sheet1!AR459="N", 0, IF(Sheet1!AS459&lt;&gt;"", Sheet1!AS459, ""))</f>
        <v/>
      </c>
      <c r="P459" s="45" t="str">
        <f>IF(Sheet1!AT459&lt;&gt;"", "Never", IF(Sheet1!AU459&lt;&gt;"", "Sometimes", IF(Sheet1!AV459&lt;&gt;"", "Often", IF(Sheet1!AW459&lt;&gt;"", "Always",""))))</f>
        <v/>
      </c>
      <c r="Q459" s="45" t="str">
        <f>IF(Sheet1!AX459="Y", "Yes", IF(Sheet1!AX459="N", "No",""))</f>
        <v/>
      </c>
      <c r="R459" s="45" t="str">
        <f>IF(Sheet1!AY459="Y", IF(Sheet1!AZ459&lt;&gt;"", Sheet1!AZ459-Sheet1!DK459+Sheet1!DL459, ""),"")</f>
        <v/>
      </c>
      <c r="S459" s="45" t="str">
        <f>IF(Sheet1!BA459="Y", IF(Sheet1!BB459&lt;&gt;"", Sheet1!BB459-Sheet1!DK459+Sheet1!DL459, ""),"")</f>
        <v/>
      </c>
      <c r="T459" s="45" t="str">
        <f>IF(Sheet1!BC459="Y", IF(Sheet1!BD459&lt;&gt;"", Sheet1!BD459-Sheet1!DK459+Sheet1!DL459, ""),"")</f>
        <v/>
      </c>
      <c r="U459" s="45" t="str">
        <f>IF(Sheet1!BE459="Y", IF(Sheet1!BF459&lt;&gt;"", Sheet1!BF459-Sheet1!DK459+Sheet1!DL459, ""),"")</f>
        <v/>
      </c>
      <c r="V459" s="45" t="str">
        <f>IF(Sheet1!BG459&lt;&gt;"", Sheet1!BG459,"")</f>
        <v/>
      </c>
      <c r="W459" s="45" t="str">
        <f>IF(Sheet1!BH459&lt;&gt;"", Sheet1!BH459,"")</f>
        <v/>
      </c>
      <c r="X459" s="45" t="str">
        <f>IF(Sheet1!BI459&lt;&gt;"", Sheet1!BI459,"")</f>
        <v/>
      </c>
      <c r="Y459" s="45" t="str">
        <f>IF(Sheet1!BJ459="N", 0, IF(Sheet1!BK459&lt;&gt;"", Sheet1!BK459,""))</f>
        <v/>
      </c>
      <c r="Z459" s="45" t="str">
        <f>IF(Sheet1!BK459="N", 0, IF(Sheet1!BL459&lt;&gt;"", Sheet1!BL459,""))</f>
        <v/>
      </c>
      <c r="AA459" s="45" t="str">
        <f>IF(Sheet1!BN459&lt;&gt;"", Sheet1!BN459, "")</f>
        <v/>
      </c>
      <c r="AB459" s="45" t="str">
        <f>IF(Sheet1!BO459="Y", "Yes", IF(Sheet1!BO459="N", "No", IF(Sheet1!BO459="NA", "NA","")))</f>
        <v/>
      </c>
      <c r="AC459" s="45" t="str">
        <f>IF(Sheet1!BO459="N", "No", IF(Sheet1!BO459="NA", "No kids", IF(Sheet1!BP459="Y", "Enough", IF(Sheet1!BP459="N", "Not enough", ""))))</f>
        <v/>
      </c>
      <c r="AD459" s="45" t="str">
        <f>IF(Sheet1!BQ459="Y", "Yes", IF(Sheet1!BQ459="N", "No",""))</f>
        <v/>
      </c>
      <c r="AE459" s="45" t="str">
        <f>IF(Sheet1!BR459&lt;&gt;"", Sheet1!BR459, "")</f>
        <v/>
      </c>
      <c r="AF459" s="45" t="str">
        <f>IF(Sheet1!BS459&lt;&gt;"", "Yes", IF(Sheet1!BT459&lt;&gt;"", "No", IF(Sheet1!BU459&lt;&gt;"", "No surviving parent", IF(Sheet1!BV459&lt;&gt;"", "Don't know",""))))</f>
        <v/>
      </c>
      <c r="AG459" s="45" t="str">
        <f>IF(Sheet1!BW459&lt;&gt;"", "Yes", IF(Sheet1!BX459&lt;&gt;"", "No", IF(Sheet1!BY459&lt;&gt;"", "No surviving parent", IF(Sheet1!BZ459&lt;&gt;"", "Don't know",""))))</f>
        <v/>
      </c>
      <c r="AH459" s="45" t="str">
        <f>IF(Sheet1!CA459&lt;&gt;"", "Yes","")</f>
        <v/>
      </c>
      <c r="AI459" s="45" t="str">
        <f>IF(Sheet1!CB459&lt;&gt;"", "Yes","")</f>
        <v/>
      </c>
      <c r="AJ459" s="45" t="str">
        <f>IF(Sheet1!CC459&lt;&gt;"", "Yes","")</f>
        <v/>
      </c>
      <c r="AK459" s="45" t="str">
        <f>IF(Sheet1!CD459&lt;&gt;"", "Yes","")</f>
        <v/>
      </c>
      <c r="AL459" s="45" t="str">
        <f>IF(Sheet1!CE459&lt;&gt;"", "Yes","")</f>
        <v/>
      </c>
      <c r="AM459" s="45" t="str">
        <f>IF(Sheet1!CF459&lt;&gt;"", Sheet1!CF459, "")</f>
        <v/>
      </c>
      <c r="AN459" s="45" t="str">
        <f>IF(Sheet1!CG459="Y", "Yes", IF(Sheet1!CG459="N", "No",""))</f>
        <v/>
      </c>
      <c r="AO459" s="45" t="str">
        <f>IF(Sheet1!CH459&lt;&gt;"", Sheet1!CH459, "")</f>
        <v/>
      </c>
      <c r="AP459" s="45" t="str">
        <f>IF(Sheet1!CI459&lt;&gt;"", "No family support", IF(Sheet1!CJ459&lt;&gt;"", "A little family support", IF(Sheet1!CK459&lt;&gt;"", "A lot of family support","")))</f>
        <v/>
      </c>
      <c r="AQ459" s="45" t="str">
        <f>IF(Sheet1!CL459&lt;&gt;"", Sheet1!CL459, "")</f>
        <v/>
      </c>
      <c r="AR459" s="45" t="str">
        <f>IF(Sheet1!CM459="Y", "Yes", IF(Sheet1!CM459="N", "No",""))</f>
        <v/>
      </c>
      <c r="AS459" s="45" t="str">
        <f>IF(Sheet1!CN459&lt;&gt;"", "Boys and Girls Club was supportive", "")</f>
        <v/>
      </c>
      <c r="AT459" s="45" t="str">
        <f>IF(Sheet1!CO459&lt;&gt;"", "Supported by Reach program", "")</f>
        <v/>
      </c>
      <c r="AU459" s="45" t="str">
        <f>IF(Sheet1!CP459&lt;&gt;"", "Supported by Girls Inc", "")</f>
        <v/>
      </c>
      <c r="AV459" s="45" t="str">
        <f>IF(Sheet1!CQ459&lt;&gt;"", "Supported by sports teams", "")</f>
        <v/>
      </c>
      <c r="AW459" s="45" t="str">
        <f>IF(Sheet1!CR459&lt;&gt;"", "Supported by other groups", "")</f>
        <v/>
      </c>
      <c r="AX459" s="45" t="str">
        <f>IF(Sheet1!CS459&lt;&gt;"", Sheet1!CS459, "")</f>
        <v/>
      </c>
      <c r="AY459" s="45" t="str">
        <f>IF(Sheet1!CT459="Y", "Yes", IF(Sheet1!CT459="N", "No", ""))</f>
        <v/>
      </c>
      <c r="AZ459" s="45" t="str">
        <f>IF(Sheet1!CU459="Y", "Yes", IF(Sheet1!CU459="N", "No", ""))</f>
        <v/>
      </c>
      <c r="BA459" s="45" t="str">
        <f>IF(Sheet1!CV459&lt;&gt;"", "Yes", "")</f>
        <v/>
      </c>
      <c r="BB459" s="45" t="str">
        <f>IF(Sheet1!CW459&lt;&gt;"", "Yes", "")</f>
        <v/>
      </c>
      <c r="BC459" s="45" t="str">
        <f>IF(Sheet1!CX459&lt;&gt;"", "Yes", "")</f>
        <v/>
      </c>
      <c r="BD459" s="45" t="str">
        <f>IF(Sheet1!CY459&lt;&gt;"", "Yes", "")</f>
        <v/>
      </c>
      <c r="BE459" s="45" t="str">
        <f>IF(Sheet1!CZ459="N", "Didn't see one", IF(Sheet1!CZ459="Y", IF(Sheet1!DA459="Y", "It helped", IF(Sheet1!DA459="N", "It didn't help", "")), ""))</f>
        <v/>
      </c>
      <c r="BF459" s="45" t="str">
        <f>IF(Sheet1!DB459&lt;&gt;"", Sheet1!DB459, "")</f>
        <v/>
      </c>
      <c r="BG459" s="45" t="str">
        <f>IF(Sheet1!DC459="Y", "Yes", IF(Sheet1!DC459="N", "No", ""))</f>
        <v/>
      </c>
      <c r="BH459" s="45" t="str">
        <f>IF(Sheet1!DD459="Y", "Yes", IF(Sheet1!DD459="N", "No", ""))</f>
        <v/>
      </c>
      <c r="BI459" s="45" t="str">
        <f>IF(Sheet1!DE459&lt;&gt;"", "Before", IF(Sheet1!DF459&lt;&gt;"", "After", IF(Sheet1!DG459&lt;&gt;"", "Never in a gang","")))</f>
        <v/>
      </c>
      <c r="BJ459" s="45" t="str">
        <f>IF(Sheet1!DG459&lt;&gt;"", "", IF(Sheet1!DH459&lt;&gt;"", Sheet1!DH459, ""))</f>
        <v/>
      </c>
      <c r="BK459" s="45" t="str">
        <f>IF(Sheet1!DI459="Y", "Yes", IF(Sheet1!DI459="N", "No", ""))</f>
        <v/>
      </c>
      <c r="BL459" s="45" t="str">
        <f>IF(Sheet1!DI459="Y", IF(Sheet1!DJ459&lt;&gt;"", Sheet1!DJ459, ""), "")</f>
        <v/>
      </c>
      <c r="BM459" s="45" t="str">
        <f>IF(Sheet1!DL459&lt;&gt;"", Sheet1!DL459, "")</f>
        <v/>
      </c>
      <c r="BN459" s="45" t="str">
        <f>IF(Sheet1!DM459="Y", "Yes", IF(Sheet1!DM459="N", "No", ""))</f>
        <v/>
      </c>
    </row>
    <row r="460" spans="2:66">
      <c r="B460" s="32" t="str">
        <f>IF(Sheet1!B460="M","Male", IF(Sheet1!B460="F","Female",""))</f>
        <v/>
      </c>
      <c r="C460" s="32" t="str">
        <f>IF(Sheet1!C460&lt;&gt;"","&lt;20",IF(Sheet1!D460&lt;&gt;"","21-30",IF(Sheet1!E460&lt;&gt;"","31-40",(IF(Sheet1!F460&lt;&gt;"","41-50",IF(Sheet1!G460&lt;&gt;"","50+",""))))))</f>
        <v/>
      </c>
      <c r="D460" s="32" t="str">
        <f>IF(Sheet1!H460&lt;&gt;"","Latino",IF(Sheet1!I460&lt;&gt;"", "White", IF(Sheet1!J460&lt;&gt;"", "Asian", IF(Sheet1!K460&lt;&gt;"", "African-American",IF(Sheet1!L460&lt;&gt;"", "Other","")))))</f>
        <v/>
      </c>
      <c r="E460" s="32" t="str">
        <f>IF(Sheet1!M460="N","No",IF(Sheet1!M460="Y","Yes",""))</f>
        <v/>
      </c>
      <c r="F460" s="32" t="str">
        <f>IF(Sheet1!N460&lt;&gt;"","Primary",IF(Sheet1!O460&lt;&gt;"","Middle",IF(Sheet1!P460&lt;&gt;"","Some HS",IF(Sheet1!Q460&lt;&gt;"","HS Diploma",IF(Sheet1!R460&lt;&gt;"","Some College",IF(Sheet1!S460&lt;&gt;"","College Diploma",""))))))</f>
        <v/>
      </c>
      <c r="G460" s="32" t="str">
        <f>IF(Sheet1!U460&lt;&gt;"", "&lt;5", IF(Sheet1!V460&lt;&gt;"", "5-19", IF(Sheet1!W460&lt;&gt;"", "20-40", IF(Sheet1!X460&lt;&gt;"", "&gt;40",""))))</f>
        <v/>
      </c>
      <c r="H460" s="32" t="str">
        <f>IF(Sheet1!Y460&lt;&gt;"", "Parents", IF(Sheet1!Z460&lt;&gt;"", "Illegal Activity", IF(Sheet1!AA460&lt;&gt;"", "Gov't Support", IF(Sheet1!AB460&lt;&gt;"", "Other",""))))</f>
        <v/>
      </c>
      <c r="I460" s="32" t="str">
        <f>IF(Sheet1!AC460="Y", "Yes", IF(Sheet1!AC460="N", "No", ""))</f>
        <v/>
      </c>
      <c r="J460" s="32" t="str">
        <f>IF(Sheet1!AD460="N", "0", IF(Sheet1!AE460&lt;&gt;"", "1", IF(Sheet1!AF460&lt;&gt;"", "2-3", IF(Sheet1!AG460&lt;&gt;"", "4-6", IF(Sheet1!AH460&lt;&gt;"", "7+","")))))</f>
        <v/>
      </c>
      <c r="K460" s="32" t="str">
        <f>IF(Sheet1!AI460&lt;&gt;"", "English", IF(Sheet1!AJ460&lt;&gt;"", "Spanish", IF(Sheet1!AK460&lt;&gt;"", "Other","")))</f>
        <v/>
      </c>
      <c r="L460" s="32" t="str">
        <f>IF(Sheet1!AL460&lt;&gt;"","&lt;$20,000",IF(Sheet1!AM460&lt;&gt;"","$20-49K",IF(Sheet1!AN460&lt;&gt;"","$50-100K",IF(Sheet1!AO460&lt;&gt;"","&gt;$100K",""))))</f>
        <v/>
      </c>
      <c r="M460" s="32" t="str">
        <f>IF(Sheet1!AP460="Y", "Yes", IF(Sheet1!AP460="N", "No",""))</f>
        <v/>
      </c>
      <c r="N460" s="51" t="str">
        <f>IF(Sheet1!AQ460="Y", "Yes", IF(Sheet1!AQ460="N", "No",""))</f>
        <v/>
      </c>
      <c r="O460" s="45" t="str">
        <f>IF(Sheet1!AR460="N", 0, IF(Sheet1!AS460&lt;&gt;"", Sheet1!AS460, ""))</f>
        <v/>
      </c>
      <c r="P460" s="45" t="str">
        <f>IF(Sheet1!AT460&lt;&gt;"", "Never", IF(Sheet1!AU460&lt;&gt;"", "Sometimes", IF(Sheet1!AV460&lt;&gt;"", "Often", IF(Sheet1!AW460&lt;&gt;"", "Always",""))))</f>
        <v/>
      </c>
      <c r="Q460" s="45" t="str">
        <f>IF(Sheet1!AX460="Y", "Yes", IF(Sheet1!AX460="N", "No",""))</f>
        <v/>
      </c>
      <c r="R460" s="45" t="str">
        <f>IF(Sheet1!AY460="Y", IF(Sheet1!AZ460&lt;&gt;"", Sheet1!AZ460-Sheet1!DK460+Sheet1!DL460, ""),"")</f>
        <v/>
      </c>
      <c r="S460" s="45" t="str">
        <f>IF(Sheet1!BA460="Y", IF(Sheet1!BB460&lt;&gt;"", Sheet1!BB460-Sheet1!DK460+Sheet1!DL460, ""),"")</f>
        <v/>
      </c>
      <c r="T460" s="45" t="str">
        <f>IF(Sheet1!BC460="Y", IF(Sheet1!BD460&lt;&gt;"", Sheet1!BD460-Sheet1!DK460+Sheet1!DL460, ""),"")</f>
        <v/>
      </c>
      <c r="U460" s="45" t="str">
        <f>IF(Sheet1!BE460="Y", IF(Sheet1!BF460&lt;&gt;"", Sheet1!BF460-Sheet1!DK460+Sheet1!DL460, ""),"")</f>
        <v/>
      </c>
      <c r="V460" s="45" t="str">
        <f>IF(Sheet1!BG460&lt;&gt;"", Sheet1!BG460,"")</f>
        <v/>
      </c>
      <c r="W460" s="45" t="str">
        <f>IF(Sheet1!BH460&lt;&gt;"", Sheet1!BH460,"")</f>
        <v/>
      </c>
      <c r="X460" s="45" t="str">
        <f>IF(Sheet1!BI460&lt;&gt;"", Sheet1!BI460,"")</f>
        <v/>
      </c>
      <c r="Y460" s="45" t="str">
        <f>IF(Sheet1!BJ460="N", 0, IF(Sheet1!BK460&lt;&gt;"", Sheet1!BK460,""))</f>
        <v/>
      </c>
      <c r="Z460" s="45" t="str">
        <f>IF(Sheet1!BK460="N", 0, IF(Sheet1!BL460&lt;&gt;"", Sheet1!BL460,""))</f>
        <v/>
      </c>
      <c r="AA460" s="45" t="str">
        <f>IF(Sheet1!BN460&lt;&gt;"", Sheet1!BN460, "")</f>
        <v/>
      </c>
      <c r="AB460" s="45" t="str">
        <f>IF(Sheet1!BO460="Y", "Yes", IF(Sheet1!BO460="N", "No", IF(Sheet1!BO460="NA", "NA","")))</f>
        <v/>
      </c>
      <c r="AC460" s="45" t="str">
        <f>IF(Sheet1!BO460="N", "No", IF(Sheet1!BO460="NA", "No kids", IF(Sheet1!BP460="Y", "Enough", IF(Sheet1!BP460="N", "Not enough", ""))))</f>
        <v/>
      </c>
      <c r="AD460" s="45" t="str">
        <f>IF(Sheet1!BQ460="Y", "Yes", IF(Sheet1!BQ460="N", "No",""))</f>
        <v/>
      </c>
      <c r="AE460" s="45" t="str">
        <f>IF(Sheet1!BR460&lt;&gt;"", Sheet1!BR460, "")</f>
        <v/>
      </c>
      <c r="AF460" s="45" t="str">
        <f>IF(Sheet1!BS460&lt;&gt;"", "Yes", IF(Sheet1!BT460&lt;&gt;"", "No", IF(Sheet1!BU460&lt;&gt;"", "No surviving parent", IF(Sheet1!BV460&lt;&gt;"", "Don't know",""))))</f>
        <v/>
      </c>
      <c r="AG460" s="45" t="str">
        <f>IF(Sheet1!BW460&lt;&gt;"", "Yes", IF(Sheet1!BX460&lt;&gt;"", "No", IF(Sheet1!BY460&lt;&gt;"", "No surviving parent", IF(Sheet1!BZ460&lt;&gt;"", "Don't know",""))))</f>
        <v/>
      </c>
      <c r="AH460" s="45" t="str">
        <f>IF(Sheet1!CA460&lt;&gt;"", "Yes","")</f>
        <v/>
      </c>
      <c r="AI460" s="45" t="str">
        <f>IF(Sheet1!CB460&lt;&gt;"", "Yes","")</f>
        <v/>
      </c>
      <c r="AJ460" s="45" t="str">
        <f>IF(Sheet1!CC460&lt;&gt;"", "Yes","")</f>
        <v/>
      </c>
      <c r="AK460" s="45" t="str">
        <f>IF(Sheet1!CD460&lt;&gt;"", "Yes","")</f>
        <v/>
      </c>
      <c r="AL460" s="45" t="str">
        <f>IF(Sheet1!CE460&lt;&gt;"", "Yes","")</f>
        <v/>
      </c>
      <c r="AM460" s="45" t="str">
        <f>IF(Sheet1!CF460&lt;&gt;"", Sheet1!CF460, "")</f>
        <v/>
      </c>
      <c r="AN460" s="45" t="str">
        <f>IF(Sheet1!CG460="Y", "Yes", IF(Sheet1!CG460="N", "No",""))</f>
        <v/>
      </c>
      <c r="AO460" s="45" t="str">
        <f>IF(Sheet1!CH460&lt;&gt;"", Sheet1!CH460, "")</f>
        <v/>
      </c>
      <c r="AP460" s="45" t="str">
        <f>IF(Sheet1!CI460&lt;&gt;"", "No family support", IF(Sheet1!CJ460&lt;&gt;"", "A little family support", IF(Sheet1!CK460&lt;&gt;"", "A lot of family support","")))</f>
        <v/>
      </c>
      <c r="AQ460" s="45" t="str">
        <f>IF(Sheet1!CL460&lt;&gt;"", Sheet1!CL460, "")</f>
        <v/>
      </c>
      <c r="AR460" s="45" t="str">
        <f>IF(Sheet1!CM460="Y", "Yes", IF(Sheet1!CM460="N", "No",""))</f>
        <v/>
      </c>
      <c r="AS460" s="45" t="str">
        <f>IF(Sheet1!CN460&lt;&gt;"", "Boys and Girls Club was supportive", "")</f>
        <v/>
      </c>
      <c r="AT460" s="45" t="str">
        <f>IF(Sheet1!CO460&lt;&gt;"", "Supported by Reach program", "")</f>
        <v/>
      </c>
      <c r="AU460" s="45" t="str">
        <f>IF(Sheet1!CP460&lt;&gt;"", "Supported by Girls Inc", "")</f>
        <v/>
      </c>
      <c r="AV460" s="45" t="str">
        <f>IF(Sheet1!CQ460&lt;&gt;"", "Supported by sports teams", "")</f>
        <v/>
      </c>
      <c r="AW460" s="45" t="str">
        <f>IF(Sheet1!CR460&lt;&gt;"", "Supported by other groups", "")</f>
        <v/>
      </c>
      <c r="AX460" s="45" t="str">
        <f>IF(Sheet1!CS460&lt;&gt;"", Sheet1!CS460, "")</f>
        <v/>
      </c>
      <c r="AY460" s="45" t="str">
        <f>IF(Sheet1!CT460="Y", "Yes", IF(Sheet1!CT460="N", "No", ""))</f>
        <v/>
      </c>
      <c r="AZ460" s="45" t="str">
        <f>IF(Sheet1!CU460="Y", "Yes", IF(Sheet1!CU460="N", "No", ""))</f>
        <v/>
      </c>
      <c r="BA460" s="45" t="str">
        <f>IF(Sheet1!CV460&lt;&gt;"", "Yes", "")</f>
        <v/>
      </c>
      <c r="BB460" s="45" t="str">
        <f>IF(Sheet1!CW460&lt;&gt;"", "Yes", "")</f>
        <v/>
      </c>
      <c r="BC460" s="45" t="str">
        <f>IF(Sheet1!CX460&lt;&gt;"", "Yes", "")</f>
        <v/>
      </c>
      <c r="BD460" s="45" t="str">
        <f>IF(Sheet1!CY460&lt;&gt;"", "Yes", "")</f>
        <v/>
      </c>
      <c r="BE460" s="45" t="str">
        <f>IF(Sheet1!CZ460="N", "Didn't see one", IF(Sheet1!CZ460="Y", IF(Sheet1!DA460="Y", "It helped", IF(Sheet1!DA460="N", "It didn't help", "")), ""))</f>
        <v/>
      </c>
      <c r="BF460" s="45" t="str">
        <f>IF(Sheet1!DB460&lt;&gt;"", Sheet1!DB460, "")</f>
        <v/>
      </c>
      <c r="BG460" s="45" t="str">
        <f>IF(Sheet1!DC460="Y", "Yes", IF(Sheet1!DC460="N", "No", ""))</f>
        <v/>
      </c>
      <c r="BH460" s="45" t="str">
        <f>IF(Sheet1!DD460="Y", "Yes", IF(Sheet1!DD460="N", "No", ""))</f>
        <v/>
      </c>
      <c r="BI460" s="45" t="str">
        <f>IF(Sheet1!DE460&lt;&gt;"", "Before", IF(Sheet1!DF460&lt;&gt;"", "After", IF(Sheet1!DG460&lt;&gt;"", "Never in a gang","")))</f>
        <v/>
      </c>
      <c r="BJ460" s="45" t="str">
        <f>IF(Sheet1!DG460&lt;&gt;"", "", IF(Sheet1!DH460&lt;&gt;"", Sheet1!DH460, ""))</f>
        <v/>
      </c>
      <c r="BK460" s="45" t="str">
        <f>IF(Sheet1!DI460="Y", "Yes", IF(Sheet1!DI460="N", "No", ""))</f>
        <v/>
      </c>
      <c r="BL460" s="45" t="str">
        <f>IF(Sheet1!DI460="Y", IF(Sheet1!DJ460&lt;&gt;"", Sheet1!DJ460, ""), "")</f>
        <v/>
      </c>
      <c r="BM460" s="45" t="str">
        <f>IF(Sheet1!DL460&lt;&gt;"", Sheet1!DL460, "")</f>
        <v/>
      </c>
      <c r="BN460" s="45" t="str">
        <f>IF(Sheet1!DM460="Y", "Yes", IF(Sheet1!DM460="N", "No", ""))</f>
        <v/>
      </c>
    </row>
    <row r="461" spans="2:66">
      <c r="B461" s="32" t="str">
        <f>IF(Sheet1!B461="M","Male", IF(Sheet1!B461="F","Female",""))</f>
        <v/>
      </c>
      <c r="C461" s="32" t="str">
        <f>IF(Sheet1!C461&lt;&gt;"","&lt;20",IF(Sheet1!D461&lt;&gt;"","21-30",IF(Sheet1!E461&lt;&gt;"","31-40",(IF(Sheet1!F461&lt;&gt;"","41-50",IF(Sheet1!G461&lt;&gt;"","50+",""))))))</f>
        <v/>
      </c>
      <c r="D461" s="32" t="str">
        <f>IF(Sheet1!H461&lt;&gt;"","Latino",IF(Sheet1!I461&lt;&gt;"", "White", IF(Sheet1!J461&lt;&gt;"", "Asian", IF(Sheet1!K461&lt;&gt;"", "African-American",IF(Sheet1!L461&lt;&gt;"", "Other","")))))</f>
        <v/>
      </c>
      <c r="E461" s="32" t="str">
        <f>IF(Sheet1!M461="N","No",IF(Sheet1!M461="Y","Yes",""))</f>
        <v/>
      </c>
      <c r="F461" s="32" t="str">
        <f>IF(Sheet1!N461&lt;&gt;"","Primary",IF(Sheet1!O461&lt;&gt;"","Middle",IF(Sheet1!P461&lt;&gt;"","Some HS",IF(Sheet1!Q461&lt;&gt;"","HS Diploma",IF(Sheet1!R461&lt;&gt;"","Some College",IF(Sheet1!S461&lt;&gt;"","College Diploma",""))))))</f>
        <v/>
      </c>
      <c r="G461" s="32" t="str">
        <f>IF(Sheet1!U461&lt;&gt;"", "&lt;5", IF(Sheet1!V461&lt;&gt;"", "5-19", IF(Sheet1!W461&lt;&gt;"", "20-40", IF(Sheet1!X461&lt;&gt;"", "&gt;40",""))))</f>
        <v/>
      </c>
      <c r="H461" s="32" t="str">
        <f>IF(Sheet1!Y461&lt;&gt;"", "Parents", IF(Sheet1!Z461&lt;&gt;"", "Illegal Activity", IF(Sheet1!AA461&lt;&gt;"", "Gov't Support", IF(Sheet1!AB461&lt;&gt;"", "Other",""))))</f>
        <v/>
      </c>
      <c r="I461" s="32" t="str">
        <f>IF(Sheet1!AC461="Y", "Yes", IF(Sheet1!AC461="N", "No", ""))</f>
        <v/>
      </c>
      <c r="J461" s="32" t="str">
        <f>IF(Sheet1!AD461="N", "0", IF(Sheet1!AE461&lt;&gt;"", "1", IF(Sheet1!AF461&lt;&gt;"", "2-3", IF(Sheet1!AG461&lt;&gt;"", "4-6", IF(Sheet1!AH461&lt;&gt;"", "7+","")))))</f>
        <v/>
      </c>
      <c r="K461" s="32" t="str">
        <f>IF(Sheet1!AI461&lt;&gt;"", "English", IF(Sheet1!AJ461&lt;&gt;"", "Spanish", IF(Sheet1!AK461&lt;&gt;"", "Other","")))</f>
        <v/>
      </c>
      <c r="L461" s="32" t="str">
        <f>IF(Sheet1!AL461&lt;&gt;"","&lt;$20,000",IF(Sheet1!AM461&lt;&gt;"","$20-49K",IF(Sheet1!AN461&lt;&gt;"","$50-100K",IF(Sheet1!AO461&lt;&gt;"","&gt;$100K",""))))</f>
        <v/>
      </c>
      <c r="M461" s="32" t="str">
        <f>IF(Sheet1!AP461="Y", "Yes", IF(Sheet1!AP461="N", "No",""))</f>
        <v/>
      </c>
      <c r="N461" s="51" t="str">
        <f>IF(Sheet1!AQ461="Y", "Yes", IF(Sheet1!AQ461="N", "No",""))</f>
        <v/>
      </c>
      <c r="O461" s="45" t="str">
        <f>IF(Sheet1!AR461="N", 0, IF(Sheet1!AS461&lt;&gt;"", Sheet1!AS461, ""))</f>
        <v/>
      </c>
      <c r="P461" s="45" t="str">
        <f>IF(Sheet1!AT461&lt;&gt;"", "Never", IF(Sheet1!AU461&lt;&gt;"", "Sometimes", IF(Sheet1!AV461&lt;&gt;"", "Often", IF(Sheet1!AW461&lt;&gt;"", "Always",""))))</f>
        <v/>
      </c>
      <c r="Q461" s="45" t="str">
        <f>IF(Sheet1!AX461="Y", "Yes", IF(Sheet1!AX461="N", "No",""))</f>
        <v/>
      </c>
      <c r="R461" s="45" t="str">
        <f>IF(Sheet1!AY461="Y", IF(Sheet1!AZ461&lt;&gt;"", Sheet1!AZ461-Sheet1!DK461+Sheet1!DL461, ""),"")</f>
        <v/>
      </c>
      <c r="S461" s="45" t="str">
        <f>IF(Sheet1!BA461="Y", IF(Sheet1!BB461&lt;&gt;"", Sheet1!BB461-Sheet1!DK461+Sheet1!DL461, ""),"")</f>
        <v/>
      </c>
      <c r="T461" s="45" t="str">
        <f>IF(Sheet1!BC461="Y", IF(Sheet1!BD461&lt;&gt;"", Sheet1!BD461-Sheet1!DK461+Sheet1!DL461, ""),"")</f>
        <v/>
      </c>
      <c r="U461" s="45" t="str">
        <f>IF(Sheet1!BE461="Y", IF(Sheet1!BF461&lt;&gt;"", Sheet1!BF461-Sheet1!DK461+Sheet1!DL461, ""),"")</f>
        <v/>
      </c>
      <c r="V461" s="45" t="str">
        <f>IF(Sheet1!BG461&lt;&gt;"", Sheet1!BG461,"")</f>
        <v/>
      </c>
      <c r="W461" s="45" t="str">
        <f>IF(Sheet1!BH461&lt;&gt;"", Sheet1!BH461,"")</f>
        <v/>
      </c>
      <c r="X461" s="45" t="str">
        <f>IF(Sheet1!BI461&lt;&gt;"", Sheet1!BI461,"")</f>
        <v/>
      </c>
      <c r="Y461" s="45" t="str">
        <f>IF(Sheet1!BJ461="N", 0, IF(Sheet1!BK461&lt;&gt;"", Sheet1!BK461,""))</f>
        <v/>
      </c>
      <c r="Z461" s="45" t="str">
        <f>IF(Sheet1!BK461="N", 0, IF(Sheet1!BL461&lt;&gt;"", Sheet1!BL461,""))</f>
        <v/>
      </c>
      <c r="AA461" s="45" t="str">
        <f>IF(Sheet1!BN461&lt;&gt;"", Sheet1!BN461, "")</f>
        <v/>
      </c>
      <c r="AB461" s="45" t="str">
        <f>IF(Sheet1!BO461="Y", "Yes", IF(Sheet1!BO461="N", "No", IF(Sheet1!BO461="NA", "NA","")))</f>
        <v/>
      </c>
      <c r="AC461" s="45" t="str">
        <f>IF(Sheet1!BO461="N", "No", IF(Sheet1!BO461="NA", "No kids", IF(Sheet1!BP461="Y", "Enough", IF(Sheet1!BP461="N", "Not enough", ""))))</f>
        <v/>
      </c>
      <c r="AD461" s="45" t="str">
        <f>IF(Sheet1!BQ461="Y", "Yes", IF(Sheet1!BQ461="N", "No",""))</f>
        <v/>
      </c>
      <c r="AE461" s="45" t="str">
        <f>IF(Sheet1!BR461&lt;&gt;"", Sheet1!BR461, "")</f>
        <v/>
      </c>
      <c r="AF461" s="45" t="str">
        <f>IF(Sheet1!BS461&lt;&gt;"", "Yes", IF(Sheet1!BT461&lt;&gt;"", "No", IF(Sheet1!BU461&lt;&gt;"", "No surviving parent", IF(Sheet1!BV461&lt;&gt;"", "Don't know",""))))</f>
        <v/>
      </c>
      <c r="AG461" s="45" t="str">
        <f>IF(Sheet1!BW461&lt;&gt;"", "Yes", IF(Sheet1!BX461&lt;&gt;"", "No", IF(Sheet1!BY461&lt;&gt;"", "No surviving parent", IF(Sheet1!BZ461&lt;&gt;"", "Don't know",""))))</f>
        <v/>
      </c>
      <c r="AH461" s="45" t="str">
        <f>IF(Sheet1!CA461&lt;&gt;"", "Yes","")</f>
        <v/>
      </c>
      <c r="AI461" s="45" t="str">
        <f>IF(Sheet1!CB461&lt;&gt;"", "Yes","")</f>
        <v/>
      </c>
      <c r="AJ461" s="45" t="str">
        <f>IF(Sheet1!CC461&lt;&gt;"", "Yes","")</f>
        <v/>
      </c>
      <c r="AK461" s="45" t="str">
        <f>IF(Sheet1!CD461&lt;&gt;"", "Yes","")</f>
        <v/>
      </c>
      <c r="AL461" s="45" t="str">
        <f>IF(Sheet1!CE461&lt;&gt;"", "Yes","")</f>
        <v/>
      </c>
      <c r="AM461" s="45" t="str">
        <f>IF(Sheet1!CF461&lt;&gt;"", Sheet1!CF461, "")</f>
        <v/>
      </c>
      <c r="AN461" s="45" t="str">
        <f>IF(Sheet1!CG461="Y", "Yes", IF(Sheet1!CG461="N", "No",""))</f>
        <v/>
      </c>
      <c r="AO461" s="45" t="str">
        <f>IF(Sheet1!CH461&lt;&gt;"", Sheet1!CH461, "")</f>
        <v/>
      </c>
      <c r="AP461" s="45" t="str">
        <f>IF(Sheet1!CI461&lt;&gt;"", "No family support", IF(Sheet1!CJ461&lt;&gt;"", "A little family support", IF(Sheet1!CK461&lt;&gt;"", "A lot of family support","")))</f>
        <v/>
      </c>
      <c r="AQ461" s="45" t="str">
        <f>IF(Sheet1!CL461&lt;&gt;"", Sheet1!CL461, "")</f>
        <v/>
      </c>
      <c r="AR461" s="45" t="str">
        <f>IF(Sheet1!CM461="Y", "Yes", IF(Sheet1!CM461="N", "No",""))</f>
        <v/>
      </c>
      <c r="AS461" s="45" t="str">
        <f>IF(Sheet1!CN461&lt;&gt;"", "Boys and Girls Club was supportive", "")</f>
        <v/>
      </c>
      <c r="AT461" s="45" t="str">
        <f>IF(Sheet1!CO461&lt;&gt;"", "Supported by Reach program", "")</f>
        <v/>
      </c>
      <c r="AU461" s="45" t="str">
        <f>IF(Sheet1!CP461&lt;&gt;"", "Supported by Girls Inc", "")</f>
        <v/>
      </c>
      <c r="AV461" s="45" t="str">
        <f>IF(Sheet1!CQ461&lt;&gt;"", "Supported by sports teams", "")</f>
        <v/>
      </c>
      <c r="AW461" s="45" t="str">
        <f>IF(Sheet1!CR461&lt;&gt;"", "Supported by other groups", "")</f>
        <v/>
      </c>
      <c r="AX461" s="45" t="str">
        <f>IF(Sheet1!CS461&lt;&gt;"", Sheet1!CS461, "")</f>
        <v/>
      </c>
      <c r="AY461" s="45" t="str">
        <f>IF(Sheet1!CT461="Y", "Yes", IF(Sheet1!CT461="N", "No", ""))</f>
        <v/>
      </c>
      <c r="AZ461" s="45" t="str">
        <f>IF(Sheet1!CU461="Y", "Yes", IF(Sheet1!CU461="N", "No", ""))</f>
        <v/>
      </c>
      <c r="BA461" s="45" t="str">
        <f>IF(Sheet1!CV461&lt;&gt;"", "Yes", "")</f>
        <v/>
      </c>
      <c r="BB461" s="45" t="str">
        <f>IF(Sheet1!CW461&lt;&gt;"", "Yes", "")</f>
        <v/>
      </c>
      <c r="BC461" s="45" t="str">
        <f>IF(Sheet1!CX461&lt;&gt;"", "Yes", "")</f>
        <v/>
      </c>
      <c r="BD461" s="45" t="str">
        <f>IF(Sheet1!CY461&lt;&gt;"", "Yes", "")</f>
        <v/>
      </c>
      <c r="BE461" s="45" t="str">
        <f>IF(Sheet1!CZ461="N", "Didn't see one", IF(Sheet1!CZ461="Y", IF(Sheet1!DA461="Y", "It helped", IF(Sheet1!DA461="N", "It didn't help", "")), ""))</f>
        <v/>
      </c>
      <c r="BF461" s="45" t="str">
        <f>IF(Sheet1!DB461&lt;&gt;"", Sheet1!DB461, "")</f>
        <v/>
      </c>
      <c r="BG461" s="45" t="str">
        <f>IF(Sheet1!DC461="Y", "Yes", IF(Sheet1!DC461="N", "No", ""))</f>
        <v/>
      </c>
      <c r="BH461" s="45" t="str">
        <f>IF(Sheet1!DD461="Y", "Yes", IF(Sheet1!DD461="N", "No", ""))</f>
        <v/>
      </c>
      <c r="BI461" s="45" t="str">
        <f>IF(Sheet1!DE461&lt;&gt;"", "Before", IF(Sheet1!DF461&lt;&gt;"", "After", IF(Sheet1!DG461&lt;&gt;"", "Never in a gang","")))</f>
        <v/>
      </c>
      <c r="BJ461" s="45" t="str">
        <f>IF(Sheet1!DG461&lt;&gt;"", "", IF(Sheet1!DH461&lt;&gt;"", Sheet1!DH461, ""))</f>
        <v/>
      </c>
      <c r="BK461" s="45" t="str">
        <f>IF(Sheet1!DI461="Y", "Yes", IF(Sheet1!DI461="N", "No", ""))</f>
        <v/>
      </c>
      <c r="BL461" s="45" t="str">
        <f>IF(Sheet1!DI461="Y", IF(Sheet1!DJ461&lt;&gt;"", Sheet1!DJ461, ""), "")</f>
        <v/>
      </c>
      <c r="BM461" s="45" t="str">
        <f>IF(Sheet1!DL461&lt;&gt;"", Sheet1!DL461, "")</f>
        <v/>
      </c>
      <c r="BN461" s="45" t="str">
        <f>IF(Sheet1!DM461="Y", "Yes", IF(Sheet1!DM461="N", "No", ""))</f>
        <v/>
      </c>
    </row>
    <row r="462" spans="2:66">
      <c r="B462" s="32" t="str">
        <f>IF(Sheet1!B462="M","Male", IF(Sheet1!B462="F","Female",""))</f>
        <v/>
      </c>
      <c r="C462" s="32" t="str">
        <f>IF(Sheet1!C462&lt;&gt;"","&lt;20",IF(Sheet1!D462&lt;&gt;"","21-30",IF(Sheet1!E462&lt;&gt;"","31-40",(IF(Sheet1!F462&lt;&gt;"","41-50",IF(Sheet1!G462&lt;&gt;"","50+",""))))))</f>
        <v/>
      </c>
      <c r="D462" s="32" t="str">
        <f>IF(Sheet1!H462&lt;&gt;"","Latino",IF(Sheet1!I462&lt;&gt;"", "White", IF(Sheet1!J462&lt;&gt;"", "Asian", IF(Sheet1!K462&lt;&gt;"", "African-American",IF(Sheet1!L462&lt;&gt;"", "Other","")))))</f>
        <v/>
      </c>
      <c r="E462" s="32" t="str">
        <f>IF(Sheet1!M462="N","No",IF(Sheet1!M462="Y","Yes",""))</f>
        <v/>
      </c>
      <c r="F462" s="32" t="str">
        <f>IF(Sheet1!N462&lt;&gt;"","Primary",IF(Sheet1!O462&lt;&gt;"","Middle",IF(Sheet1!P462&lt;&gt;"","Some HS",IF(Sheet1!Q462&lt;&gt;"","HS Diploma",IF(Sheet1!R462&lt;&gt;"","Some College",IF(Sheet1!S462&lt;&gt;"","College Diploma",""))))))</f>
        <v/>
      </c>
      <c r="G462" s="32" t="str">
        <f>IF(Sheet1!U462&lt;&gt;"", "&lt;5", IF(Sheet1!V462&lt;&gt;"", "5-19", IF(Sheet1!W462&lt;&gt;"", "20-40", IF(Sheet1!X462&lt;&gt;"", "&gt;40",""))))</f>
        <v/>
      </c>
      <c r="H462" s="32" t="str">
        <f>IF(Sheet1!Y462&lt;&gt;"", "Parents", IF(Sheet1!Z462&lt;&gt;"", "Illegal Activity", IF(Sheet1!AA462&lt;&gt;"", "Gov't Support", IF(Sheet1!AB462&lt;&gt;"", "Other",""))))</f>
        <v/>
      </c>
      <c r="I462" s="32" t="str">
        <f>IF(Sheet1!AC462="Y", "Yes", IF(Sheet1!AC462="N", "No", ""))</f>
        <v/>
      </c>
      <c r="J462" s="32" t="str">
        <f>IF(Sheet1!AD462="N", "0", IF(Sheet1!AE462&lt;&gt;"", "1", IF(Sheet1!AF462&lt;&gt;"", "2-3", IF(Sheet1!AG462&lt;&gt;"", "4-6", IF(Sheet1!AH462&lt;&gt;"", "7+","")))))</f>
        <v/>
      </c>
      <c r="K462" s="32" t="str">
        <f>IF(Sheet1!AI462&lt;&gt;"", "English", IF(Sheet1!AJ462&lt;&gt;"", "Spanish", IF(Sheet1!AK462&lt;&gt;"", "Other","")))</f>
        <v/>
      </c>
      <c r="L462" s="32" t="str">
        <f>IF(Sheet1!AL462&lt;&gt;"","&lt;$20,000",IF(Sheet1!AM462&lt;&gt;"","$20-49K",IF(Sheet1!AN462&lt;&gt;"","$50-100K",IF(Sheet1!AO462&lt;&gt;"","&gt;$100K",""))))</f>
        <v/>
      </c>
      <c r="M462" s="32" t="str">
        <f>IF(Sheet1!AP462="Y", "Yes", IF(Sheet1!AP462="N", "No",""))</f>
        <v/>
      </c>
      <c r="N462" s="51" t="str">
        <f>IF(Sheet1!AQ462="Y", "Yes", IF(Sheet1!AQ462="N", "No",""))</f>
        <v/>
      </c>
      <c r="O462" s="45" t="str">
        <f>IF(Sheet1!AR462="N", 0, IF(Sheet1!AS462&lt;&gt;"", Sheet1!AS462, ""))</f>
        <v/>
      </c>
      <c r="P462" s="45" t="str">
        <f>IF(Sheet1!AT462&lt;&gt;"", "Never", IF(Sheet1!AU462&lt;&gt;"", "Sometimes", IF(Sheet1!AV462&lt;&gt;"", "Often", IF(Sheet1!AW462&lt;&gt;"", "Always",""))))</f>
        <v/>
      </c>
      <c r="Q462" s="45" t="str">
        <f>IF(Sheet1!AX462="Y", "Yes", IF(Sheet1!AX462="N", "No",""))</f>
        <v/>
      </c>
      <c r="R462" s="45" t="str">
        <f>IF(Sheet1!AY462="Y", IF(Sheet1!AZ462&lt;&gt;"", Sheet1!AZ462-Sheet1!DK462+Sheet1!DL462, ""),"")</f>
        <v/>
      </c>
      <c r="S462" s="45" t="str">
        <f>IF(Sheet1!BA462="Y", IF(Sheet1!BB462&lt;&gt;"", Sheet1!BB462-Sheet1!DK462+Sheet1!DL462, ""),"")</f>
        <v/>
      </c>
      <c r="T462" s="45" t="str">
        <f>IF(Sheet1!BC462="Y", IF(Sheet1!BD462&lt;&gt;"", Sheet1!BD462-Sheet1!DK462+Sheet1!DL462, ""),"")</f>
        <v/>
      </c>
      <c r="U462" s="45" t="str">
        <f>IF(Sheet1!BE462="Y", IF(Sheet1!BF462&lt;&gt;"", Sheet1!BF462-Sheet1!DK462+Sheet1!DL462, ""),"")</f>
        <v/>
      </c>
      <c r="V462" s="45" t="str">
        <f>IF(Sheet1!BG462&lt;&gt;"", Sheet1!BG462,"")</f>
        <v/>
      </c>
      <c r="W462" s="45" t="str">
        <f>IF(Sheet1!BH462&lt;&gt;"", Sheet1!BH462,"")</f>
        <v/>
      </c>
      <c r="X462" s="45" t="str">
        <f>IF(Sheet1!BI462&lt;&gt;"", Sheet1!BI462,"")</f>
        <v/>
      </c>
      <c r="Y462" s="45" t="str">
        <f>IF(Sheet1!BJ462="N", 0, IF(Sheet1!BK462&lt;&gt;"", Sheet1!BK462,""))</f>
        <v/>
      </c>
      <c r="Z462" s="45" t="str">
        <f>IF(Sheet1!BK462="N", 0, IF(Sheet1!BL462&lt;&gt;"", Sheet1!BL462,""))</f>
        <v/>
      </c>
      <c r="AA462" s="45" t="str">
        <f>IF(Sheet1!BN462&lt;&gt;"", Sheet1!BN462, "")</f>
        <v/>
      </c>
      <c r="AB462" s="45" t="str">
        <f>IF(Sheet1!BO462="Y", "Yes", IF(Sheet1!BO462="N", "No", IF(Sheet1!BO462="NA", "NA","")))</f>
        <v/>
      </c>
      <c r="AC462" s="45" t="str">
        <f>IF(Sheet1!BO462="N", "No", IF(Sheet1!BO462="NA", "No kids", IF(Sheet1!BP462="Y", "Enough", IF(Sheet1!BP462="N", "Not enough", ""))))</f>
        <v/>
      </c>
      <c r="AD462" s="45" t="str">
        <f>IF(Sheet1!BQ462="Y", "Yes", IF(Sheet1!BQ462="N", "No",""))</f>
        <v/>
      </c>
      <c r="AE462" s="45" t="str">
        <f>IF(Sheet1!BR462&lt;&gt;"", Sheet1!BR462, "")</f>
        <v/>
      </c>
      <c r="AF462" s="45" t="str">
        <f>IF(Sheet1!BS462&lt;&gt;"", "Yes", IF(Sheet1!BT462&lt;&gt;"", "No", IF(Sheet1!BU462&lt;&gt;"", "No surviving parent", IF(Sheet1!BV462&lt;&gt;"", "Don't know",""))))</f>
        <v/>
      </c>
      <c r="AG462" s="45" t="str">
        <f>IF(Sheet1!BW462&lt;&gt;"", "Yes", IF(Sheet1!BX462&lt;&gt;"", "No", IF(Sheet1!BY462&lt;&gt;"", "No surviving parent", IF(Sheet1!BZ462&lt;&gt;"", "Don't know",""))))</f>
        <v/>
      </c>
      <c r="AH462" s="45" t="str">
        <f>IF(Sheet1!CA462&lt;&gt;"", "Yes","")</f>
        <v/>
      </c>
      <c r="AI462" s="45" t="str">
        <f>IF(Sheet1!CB462&lt;&gt;"", "Yes","")</f>
        <v/>
      </c>
      <c r="AJ462" s="45" t="str">
        <f>IF(Sheet1!CC462&lt;&gt;"", "Yes","")</f>
        <v/>
      </c>
      <c r="AK462" s="45" t="str">
        <f>IF(Sheet1!CD462&lt;&gt;"", "Yes","")</f>
        <v/>
      </c>
      <c r="AL462" s="45" t="str">
        <f>IF(Sheet1!CE462&lt;&gt;"", "Yes","")</f>
        <v/>
      </c>
      <c r="AM462" s="45" t="str">
        <f>IF(Sheet1!CF462&lt;&gt;"", Sheet1!CF462, "")</f>
        <v/>
      </c>
      <c r="AN462" s="45" t="str">
        <f>IF(Sheet1!CG462="Y", "Yes", IF(Sheet1!CG462="N", "No",""))</f>
        <v/>
      </c>
      <c r="AO462" s="45" t="str">
        <f>IF(Sheet1!CH462&lt;&gt;"", Sheet1!CH462, "")</f>
        <v/>
      </c>
      <c r="AP462" s="45" t="str">
        <f>IF(Sheet1!CI462&lt;&gt;"", "No family support", IF(Sheet1!CJ462&lt;&gt;"", "A little family support", IF(Sheet1!CK462&lt;&gt;"", "A lot of family support","")))</f>
        <v/>
      </c>
      <c r="AQ462" s="45" t="str">
        <f>IF(Sheet1!CL462&lt;&gt;"", Sheet1!CL462, "")</f>
        <v/>
      </c>
      <c r="AR462" s="45" t="str">
        <f>IF(Sheet1!CM462="Y", "Yes", IF(Sheet1!CM462="N", "No",""))</f>
        <v/>
      </c>
      <c r="AS462" s="45" t="str">
        <f>IF(Sheet1!CN462&lt;&gt;"", "Boys and Girls Club was supportive", "")</f>
        <v/>
      </c>
      <c r="AT462" s="45" t="str">
        <f>IF(Sheet1!CO462&lt;&gt;"", "Supported by Reach program", "")</f>
        <v/>
      </c>
      <c r="AU462" s="45" t="str">
        <f>IF(Sheet1!CP462&lt;&gt;"", "Supported by Girls Inc", "")</f>
        <v/>
      </c>
      <c r="AV462" s="45" t="str">
        <f>IF(Sheet1!CQ462&lt;&gt;"", "Supported by sports teams", "")</f>
        <v/>
      </c>
      <c r="AW462" s="45" t="str">
        <f>IF(Sheet1!CR462&lt;&gt;"", "Supported by other groups", "")</f>
        <v/>
      </c>
      <c r="AX462" s="45" t="str">
        <f>IF(Sheet1!CS462&lt;&gt;"", Sheet1!CS462, "")</f>
        <v/>
      </c>
      <c r="AY462" s="45" t="str">
        <f>IF(Sheet1!CT462="Y", "Yes", IF(Sheet1!CT462="N", "No", ""))</f>
        <v/>
      </c>
      <c r="AZ462" s="45" t="str">
        <f>IF(Sheet1!CU462="Y", "Yes", IF(Sheet1!CU462="N", "No", ""))</f>
        <v/>
      </c>
      <c r="BA462" s="45" t="str">
        <f>IF(Sheet1!CV462&lt;&gt;"", "Yes", "")</f>
        <v/>
      </c>
      <c r="BB462" s="45" t="str">
        <f>IF(Sheet1!CW462&lt;&gt;"", "Yes", "")</f>
        <v/>
      </c>
      <c r="BC462" s="45" t="str">
        <f>IF(Sheet1!CX462&lt;&gt;"", "Yes", "")</f>
        <v/>
      </c>
      <c r="BD462" s="45" t="str">
        <f>IF(Sheet1!CY462&lt;&gt;"", "Yes", "")</f>
        <v/>
      </c>
      <c r="BE462" s="45" t="str">
        <f>IF(Sheet1!CZ462="N", "Didn't see one", IF(Sheet1!CZ462="Y", IF(Sheet1!DA462="Y", "It helped", IF(Sheet1!DA462="N", "It didn't help", "")), ""))</f>
        <v/>
      </c>
      <c r="BF462" s="45" t="str">
        <f>IF(Sheet1!DB462&lt;&gt;"", Sheet1!DB462, "")</f>
        <v/>
      </c>
      <c r="BG462" s="45" t="str">
        <f>IF(Sheet1!DC462="Y", "Yes", IF(Sheet1!DC462="N", "No", ""))</f>
        <v/>
      </c>
      <c r="BH462" s="45" t="str">
        <f>IF(Sheet1!DD462="Y", "Yes", IF(Sheet1!DD462="N", "No", ""))</f>
        <v/>
      </c>
      <c r="BI462" s="45" t="str">
        <f>IF(Sheet1!DE462&lt;&gt;"", "Before", IF(Sheet1!DF462&lt;&gt;"", "After", IF(Sheet1!DG462&lt;&gt;"", "Never in a gang","")))</f>
        <v/>
      </c>
      <c r="BJ462" s="45" t="str">
        <f>IF(Sheet1!DG462&lt;&gt;"", "", IF(Sheet1!DH462&lt;&gt;"", Sheet1!DH462, ""))</f>
        <v/>
      </c>
      <c r="BK462" s="45" t="str">
        <f>IF(Sheet1!DI462="Y", "Yes", IF(Sheet1!DI462="N", "No", ""))</f>
        <v/>
      </c>
      <c r="BL462" s="45" t="str">
        <f>IF(Sheet1!DI462="Y", IF(Sheet1!DJ462&lt;&gt;"", Sheet1!DJ462, ""), "")</f>
        <v/>
      </c>
      <c r="BM462" s="45" t="str">
        <f>IF(Sheet1!DL462&lt;&gt;"", Sheet1!DL462, "")</f>
        <v/>
      </c>
      <c r="BN462" s="45" t="str">
        <f>IF(Sheet1!DM462="Y", "Yes", IF(Sheet1!DM462="N", "No", ""))</f>
        <v/>
      </c>
    </row>
    <row r="463" spans="2:66">
      <c r="B463" s="32" t="str">
        <f>IF(Sheet1!B463="M","Male", IF(Sheet1!B463="F","Female",""))</f>
        <v/>
      </c>
      <c r="C463" s="32" t="str">
        <f>IF(Sheet1!C463&lt;&gt;"","&lt;20",IF(Sheet1!D463&lt;&gt;"","21-30",IF(Sheet1!E463&lt;&gt;"","31-40",(IF(Sheet1!F463&lt;&gt;"","41-50",IF(Sheet1!G463&lt;&gt;"","50+",""))))))</f>
        <v/>
      </c>
      <c r="D463" s="32" t="str">
        <f>IF(Sheet1!H463&lt;&gt;"","Latino",IF(Sheet1!I463&lt;&gt;"", "White", IF(Sheet1!J463&lt;&gt;"", "Asian", IF(Sheet1!K463&lt;&gt;"", "African-American",IF(Sheet1!L463&lt;&gt;"", "Other","")))))</f>
        <v/>
      </c>
      <c r="E463" s="32" t="str">
        <f>IF(Sheet1!M463="N","No",IF(Sheet1!M463="Y","Yes",""))</f>
        <v/>
      </c>
      <c r="F463" s="32" t="str">
        <f>IF(Sheet1!N463&lt;&gt;"","Primary",IF(Sheet1!O463&lt;&gt;"","Middle",IF(Sheet1!P463&lt;&gt;"","Some HS",IF(Sheet1!Q463&lt;&gt;"","HS Diploma",IF(Sheet1!R463&lt;&gt;"","Some College",IF(Sheet1!S463&lt;&gt;"","College Diploma",""))))))</f>
        <v/>
      </c>
      <c r="G463" s="32" t="str">
        <f>IF(Sheet1!U463&lt;&gt;"", "&lt;5", IF(Sheet1!V463&lt;&gt;"", "5-19", IF(Sheet1!W463&lt;&gt;"", "20-40", IF(Sheet1!X463&lt;&gt;"", "&gt;40",""))))</f>
        <v/>
      </c>
      <c r="H463" s="32" t="str">
        <f>IF(Sheet1!Y463&lt;&gt;"", "Parents", IF(Sheet1!Z463&lt;&gt;"", "Illegal Activity", IF(Sheet1!AA463&lt;&gt;"", "Gov't Support", IF(Sheet1!AB463&lt;&gt;"", "Other",""))))</f>
        <v/>
      </c>
      <c r="I463" s="32" t="str">
        <f>IF(Sheet1!AC463="Y", "Yes", IF(Sheet1!AC463="N", "No", ""))</f>
        <v/>
      </c>
      <c r="J463" s="32" t="str">
        <f>IF(Sheet1!AD463="N", "0", IF(Sheet1!AE463&lt;&gt;"", "1", IF(Sheet1!AF463&lt;&gt;"", "2-3", IF(Sheet1!AG463&lt;&gt;"", "4-6", IF(Sheet1!AH463&lt;&gt;"", "7+","")))))</f>
        <v/>
      </c>
      <c r="K463" s="32" t="str">
        <f>IF(Sheet1!AI463&lt;&gt;"", "English", IF(Sheet1!AJ463&lt;&gt;"", "Spanish", IF(Sheet1!AK463&lt;&gt;"", "Other","")))</f>
        <v/>
      </c>
      <c r="L463" s="32" t="str">
        <f>IF(Sheet1!AL463&lt;&gt;"","&lt;$20,000",IF(Sheet1!AM463&lt;&gt;"","$20-49K",IF(Sheet1!AN463&lt;&gt;"","$50-100K",IF(Sheet1!AO463&lt;&gt;"","&gt;$100K",""))))</f>
        <v/>
      </c>
      <c r="M463" s="32" t="str">
        <f>IF(Sheet1!AP463="Y", "Yes", IF(Sheet1!AP463="N", "No",""))</f>
        <v/>
      </c>
      <c r="N463" s="51" t="str">
        <f>IF(Sheet1!AQ463="Y", "Yes", IF(Sheet1!AQ463="N", "No",""))</f>
        <v/>
      </c>
      <c r="O463" s="45" t="str">
        <f>IF(Sheet1!AR463="N", 0, IF(Sheet1!AS463&lt;&gt;"", Sheet1!AS463, ""))</f>
        <v/>
      </c>
      <c r="P463" s="45" t="str">
        <f>IF(Sheet1!AT463&lt;&gt;"", "Never", IF(Sheet1!AU463&lt;&gt;"", "Sometimes", IF(Sheet1!AV463&lt;&gt;"", "Often", IF(Sheet1!AW463&lt;&gt;"", "Always",""))))</f>
        <v/>
      </c>
      <c r="Q463" s="45" t="str">
        <f>IF(Sheet1!AX463="Y", "Yes", IF(Sheet1!AX463="N", "No",""))</f>
        <v/>
      </c>
      <c r="R463" s="45" t="str">
        <f>IF(Sheet1!AY463="Y", IF(Sheet1!AZ463&lt;&gt;"", Sheet1!AZ463-Sheet1!DK463+Sheet1!DL463, ""),"")</f>
        <v/>
      </c>
      <c r="S463" s="45" t="str">
        <f>IF(Sheet1!BA463="Y", IF(Sheet1!BB463&lt;&gt;"", Sheet1!BB463-Sheet1!DK463+Sheet1!DL463, ""),"")</f>
        <v/>
      </c>
      <c r="T463" s="45" t="str">
        <f>IF(Sheet1!BC463="Y", IF(Sheet1!BD463&lt;&gt;"", Sheet1!BD463-Sheet1!DK463+Sheet1!DL463, ""),"")</f>
        <v/>
      </c>
      <c r="U463" s="45" t="str">
        <f>IF(Sheet1!BE463="Y", IF(Sheet1!BF463&lt;&gt;"", Sheet1!BF463-Sheet1!DK463+Sheet1!DL463, ""),"")</f>
        <v/>
      </c>
      <c r="V463" s="45" t="str">
        <f>IF(Sheet1!BG463&lt;&gt;"", Sheet1!BG463,"")</f>
        <v/>
      </c>
      <c r="W463" s="45" t="str">
        <f>IF(Sheet1!BH463&lt;&gt;"", Sheet1!BH463,"")</f>
        <v/>
      </c>
      <c r="X463" s="45" t="str">
        <f>IF(Sheet1!BI463&lt;&gt;"", Sheet1!BI463,"")</f>
        <v/>
      </c>
      <c r="Y463" s="45" t="str">
        <f>IF(Sheet1!BJ463="N", 0, IF(Sheet1!BK463&lt;&gt;"", Sheet1!BK463,""))</f>
        <v/>
      </c>
      <c r="Z463" s="45" t="str">
        <f>IF(Sheet1!BK463="N", 0, IF(Sheet1!BL463&lt;&gt;"", Sheet1!BL463,""))</f>
        <v/>
      </c>
      <c r="AA463" s="45" t="str">
        <f>IF(Sheet1!BN463&lt;&gt;"", Sheet1!BN463, "")</f>
        <v/>
      </c>
      <c r="AB463" s="45" t="str">
        <f>IF(Sheet1!BO463="Y", "Yes", IF(Sheet1!BO463="N", "No", IF(Sheet1!BO463="NA", "NA","")))</f>
        <v/>
      </c>
      <c r="AC463" s="45" t="str">
        <f>IF(Sheet1!BO463="N", "No", IF(Sheet1!BO463="NA", "No kids", IF(Sheet1!BP463="Y", "Enough", IF(Sheet1!BP463="N", "Not enough", ""))))</f>
        <v/>
      </c>
      <c r="AD463" s="45" t="str">
        <f>IF(Sheet1!BQ463="Y", "Yes", IF(Sheet1!BQ463="N", "No",""))</f>
        <v/>
      </c>
      <c r="AE463" s="45" t="str">
        <f>IF(Sheet1!BR463&lt;&gt;"", Sheet1!BR463, "")</f>
        <v/>
      </c>
      <c r="AF463" s="45" t="str">
        <f>IF(Sheet1!BS463&lt;&gt;"", "Yes", IF(Sheet1!BT463&lt;&gt;"", "No", IF(Sheet1!BU463&lt;&gt;"", "No surviving parent", IF(Sheet1!BV463&lt;&gt;"", "Don't know",""))))</f>
        <v/>
      </c>
      <c r="AG463" s="45" t="str">
        <f>IF(Sheet1!BW463&lt;&gt;"", "Yes", IF(Sheet1!BX463&lt;&gt;"", "No", IF(Sheet1!BY463&lt;&gt;"", "No surviving parent", IF(Sheet1!BZ463&lt;&gt;"", "Don't know",""))))</f>
        <v/>
      </c>
      <c r="AH463" s="45" t="str">
        <f>IF(Sheet1!CA463&lt;&gt;"", "Yes","")</f>
        <v/>
      </c>
      <c r="AI463" s="45" t="str">
        <f>IF(Sheet1!CB463&lt;&gt;"", "Yes","")</f>
        <v/>
      </c>
      <c r="AJ463" s="45" t="str">
        <f>IF(Sheet1!CC463&lt;&gt;"", "Yes","")</f>
        <v/>
      </c>
      <c r="AK463" s="45" t="str">
        <f>IF(Sheet1!CD463&lt;&gt;"", "Yes","")</f>
        <v/>
      </c>
      <c r="AL463" s="45" t="str">
        <f>IF(Sheet1!CE463&lt;&gt;"", "Yes","")</f>
        <v/>
      </c>
      <c r="AM463" s="45" t="str">
        <f>IF(Sheet1!CF463&lt;&gt;"", Sheet1!CF463, "")</f>
        <v/>
      </c>
      <c r="AN463" s="45" t="str">
        <f>IF(Sheet1!CG463="Y", "Yes", IF(Sheet1!CG463="N", "No",""))</f>
        <v/>
      </c>
      <c r="AO463" s="45" t="str">
        <f>IF(Sheet1!CH463&lt;&gt;"", Sheet1!CH463, "")</f>
        <v/>
      </c>
      <c r="AP463" s="45" t="str">
        <f>IF(Sheet1!CI463&lt;&gt;"", "No family support", IF(Sheet1!CJ463&lt;&gt;"", "A little family support", IF(Sheet1!CK463&lt;&gt;"", "A lot of family support","")))</f>
        <v/>
      </c>
      <c r="AQ463" s="45" t="str">
        <f>IF(Sheet1!CL463&lt;&gt;"", Sheet1!CL463, "")</f>
        <v/>
      </c>
      <c r="AR463" s="45" t="str">
        <f>IF(Sheet1!CM463="Y", "Yes", IF(Sheet1!CM463="N", "No",""))</f>
        <v/>
      </c>
      <c r="AS463" s="45" t="str">
        <f>IF(Sheet1!CN463&lt;&gt;"", "Boys and Girls Club was supportive", "")</f>
        <v/>
      </c>
      <c r="AT463" s="45" t="str">
        <f>IF(Sheet1!CO463&lt;&gt;"", "Supported by Reach program", "")</f>
        <v/>
      </c>
      <c r="AU463" s="45" t="str">
        <f>IF(Sheet1!CP463&lt;&gt;"", "Supported by Girls Inc", "")</f>
        <v/>
      </c>
      <c r="AV463" s="45" t="str">
        <f>IF(Sheet1!CQ463&lt;&gt;"", "Supported by sports teams", "")</f>
        <v/>
      </c>
      <c r="AW463" s="45" t="str">
        <f>IF(Sheet1!CR463&lt;&gt;"", "Supported by other groups", "")</f>
        <v/>
      </c>
      <c r="AX463" s="45" t="str">
        <f>IF(Sheet1!CS463&lt;&gt;"", Sheet1!CS463, "")</f>
        <v/>
      </c>
      <c r="AY463" s="45" t="str">
        <f>IF(Sheet1!CT463="Y", "Yes", IF(Sheet1!CT463="N", "No", ""))</f>
        <v/>
      </c>
      <c r="AZ463" s="45" t="str">
        <f>IF(Sheet1!CU463="Y", "Yes", IF(Sheet1!CU463="N", "No", ""))</f>
        <v/>
      </c>
      <c r="BA463" s="45" t="str">
        <f>IF(Sheet1!CV463&lt;&gt;"", "Yes", "")</f>
        <v/>
      </c>
      <c r="BB463" s="45" t="str">
        <f>IF(Sheet1!CW463&lt;&gt;"", "Yes", "")</f>
        <v/>
      </c>
      <c r="BC463" s="45" t="str">
        <f>IF(Sheet1!CX463&lt;&gt;"", "Yes", "")</f>
        <v/>
      </c>
      <c r="BD463" s="45" t="str">
        <f>IF(Sheet1!CY463&lt;&gt;"", "Yes", "")</f>
        <v/>
      </c>
      <c r="BE463" s="45" t="str">
        <f>IF(Sheet1!CZ463="N", "Didn't see one", IF(Sheet1!CZ463="Y", IF(Sheet1!DA463="Y", "It helped", IF(Sheet1!DA463="N", "It didn't help", "")), ""))</f>
        <v/>
      </c>
      <c r="BF463" s="45" t="str">
        <f>IF(Sheet1!DB463&lt;&gt;"", Sheet1!DB463, "")</f>
        <v/>
      </c>
      <c r="BG463" s="45" t="str">
        <f>IF(Sheet1!DC463="Y", "Yes", IF(Sheet1!DC463="N", "No", ""))</f>
        <v/>
      </c>
      <c r="BH463" s="45" t="str">
        <f>IF(Sheet1!DD463="Y", "Yes", IF(Sheet1!DD463="N", "No", ""))</f>
        <v/>
      </c>
      <c r="BI463" s="45" t="str">
        <f>IF(Sheet1!DE463&lt;&gt;"", "Before", IF(Sheet1!DF463&lt;&gt;"", "After", IF(Sheet1!DG463&lt;&gt;"", "Never in a gang","")))</f>
        <v/>
      </c>
      <c r="BJ463" s="45" t="str">
        <f>IF(Sheet1!DG463&lt;&gt;"", "", IF(Sheet1!DH463&lt;&gt;"", Sheet1!DH463, ""))</f>
        <v/>
      </c>
      <c r="BK463" s="45" t="str">
        <f>IF(Sheet1!DI463="Y", "Yes", IF(Sheet1!DI463="N", "No", ""))</f>
        <v/>
      </c>
      <c r="BL463" s="45" t="str">
        <f>IF(Sheet1!DI463="Y", IF(Sheet1!DJ463&lt;&gt;"", Sheet1!DJ463, ""), "")</f>
        <v/>
      </c>
      <c r="BM463" s="45" t="str">
        <f>IF(Sheet1!DL463&lt;&gt;"", Sheet1!DL463, "")</f>
        <v/>
      </c>
      <c r="BN463" s="45" t="str">
        <f>IF(Sheet1!DM463="Y", "Yes", IF(Sheet1!DM463="N", "No", ""))</f>
        <v/>
      </c>
    </row>
    <row r="464" spans="2:66">
      <c r="B464" s="32" t="str">
        <f>IF(Sheet1!B464="M","Male", IF(Sheet1!B464="F","Female",""))</f>
        <v/>
      </c>
      <c r="C464" s="32" t="str">
        <f>IF(Sheet1!C464&lt;&gt;"","&lt;20",IF(Sheet1!D464&lt;&gt;"","21-30",IF(Sheet1!E464&lt;&gt;"","31-40",(IF(Sheet1!F464&lt;&gt;"","41-50",IF(Sheet1!G464&lt;&gt;"","50+",""))))))</f>
        <v/>
      </c>
      <c r="D464" s="32" t="str">
        <f>IF(Sheet1!H464&lt;&gt;"","Latino",IF(Sheet1!I464&lt;&gt;"", "White", IF(Sheet1!J464&lt;&gt;"", "Asian", IF(Sheet1!K464&lt;&gt;"", "African-American",IF(Sheet1!L464&lt;&gt;"", "Other","")))))</f>
        <v/>
      </c>
      <c r="E464" s="32" t="str">
        <f>IF(Sheet1!M464="N","No",IF(Sheet1!M464="Y","Yes",""))</f>
        <v/>
      </c>
      <c r="F464" s="32" t="str">
        <f>IF(Sheet1!N464&lt;&gt;"","Primary",IF(Sheet1!O464&lt;&gt;"","Middle",IF(Sheet1!P464&lt;&gt;"","Some HS",IF(Sheet1!Q464&lt;&gt;"","HS Diploma",IF(Sheet1!R464&lt;&gt;"","Some College",IF(Sheet1!S464&lt;&gt;"","College Diploma",""))))))</f>
        <v/>
      </c>
      <c r="G464" s="32" t="str">
        <f>IF(Sheet1!U464&lt;&gt;"", "&lt;5", IF(Sheet1!V464&lt;&gt;"", "5-19", IF(Sheet1!W464&lt;&gt;"", "20-40", IF(Sheet1!X464&lt;&gt;"", "&gt;40",""))))</f>
        <v/>
      </c>
      <c r="H464" s="32" t="str">
        <f>IF(Sheet1!Y464&lt;&gt;"", "Parents", IF(Sheet1!Z464&lt;&gt;"", "Illegal Activity", IF(Sheet1!AA464&lt;&gt;"", "Gov't Support", IF(Sheet1!AB464&lt;&gt;"", "Other",""))))</f>
        <v/>
      </c>
      <c r="I464" s="32" t="str">
        <f>IF(Sheet1!AC464="Y", "Yes", IF(Sheet1!AC464="N", "No", ""))</f>
        <v/>
      </c>
      <c r="J464" s="32" t="str">
        <f>IF(Sheet1!AD464="N", "0", IF(Sheet1!AE464&lt;&gt;"", "1", IF(Sheet1!AF464&lt;&gt;"", "2-3", IF(Sheet1!AG464&lt;&gt;"", "4-6", IF(Sheet1!AH464&lt;&gt;"", "7+","")))))</f>
        <v/>
      </c>
      <c r="K464" s="32" t="str">
        <f>IF(Sheet1!AI464&lt;&gt;"", "English", IF(Sheet1!AJ464&lt;&gt;"", "Spanish", IF(Sheet1!AK464&lt;&gt;"", "Other","")))</f>
        <v/>
      </c>
      <c r="L464" s="32" t="str">
        <f>IF(Sheet1!AL464&lt;&gt;"","&lt;$20,000",IF(Sheet1!AM464&lt;&gt;"","$20-49K",IF(Sheet1!AN464&lt;&gt;"","$50-100K",IF(Sheet1!AO464&lt;&gt;"","&gt;$100K",""))))</f>
        <v/>
      </c>
      <c r="M464" s="32" t="str">
        <f>IF(Sheet1!AP464="Y", "Yes", IF(Sheet1!AP464="N", "No",""))</f>
        <v/>
      </c>
      <c r="N464" s="51" t="str">
        <f>IF(Sheet1!AQ464="Y", "Yes", IF(Sheet1!AQ464="N", "No",""))</f>
        <v/>
      </c>
      <c r="O464" s="45" t="str">
        <f>IF(Sheet1!AR464="N", 0, IF(Sheet1!AS464&lt;&gt;"", Sheet1!AS464, ""))</f>
        <v/>
      </c>
      <c r="P464" s="45" t="str">
        <f>IF(Sheet1!AT464&lt;&gt;"", "Never", IF(Sheet1!AU464&lt;&gt;"", "Sometimes", IF(Sheet1!AV464&lt;&gt;"", "Often", IF(Sheet1!AW464&lt;&gt;"", "Always",""))))</f>
        <v/>
      </c>
      <c r="Q464" s="45" t="str">
        <f>IF(Sheet1!AX464="Y", "Yes", IF(Sheet1!AX464="N", "No",""))</f>
        <v/>
      </c>
      <c r="R464" s="45" t="str">
        <f>IF(Sheet1!AY464="Y", IF(Sheet1!AZ464&lt;&gt;"", Sheet1!AZ464-Sheet1!DK464+Sheet1!DL464, ""),"")</f>
        <v/>
      </c>
      <c r="S464" s="45" t="str">
        <f>IF(Sheet1!BA464="Y", IF(Sheet1!BB464&lt;&gt;"", Sheet1!BB464-Sheet1!DK464+Sheet1!DL464, ""),"")</f>
        <v/>
      </c>
      <c r="T464" s="45" t="str">
        <f>IF(Sheet1!BC464="Y", IF(Sheet1!BD464&lt;&gt;"", Sheet1!BD464-Sheet1!DK464+Sheet1!DL464, ""),"")</f>
        <v/>
      </c>
      <c r="U464" s="45" t="str">
        <f>IF(Sheet1!BE464="Y", IF(Sheet1!BF464&lt;&gt;"", Sheet1!BF464-Sheet1!DK464+Sheet1!DL464, ""),"")</f>
        <v/>
      </c>
      <c r="V464" s="45" t="str">
        <f>IF(Sheet1!BG464&lt;&gt;"", Sheet1!BG464,"")</f>
        <v/>
      </c>
      <c r="W464" s="45" t="str">
        <f>IF(Sheet1!BH464&lt;&gt;"", Sheet1!BH464,"")</f>
        <v/>
      </c>
      <c r="X464" s="45" t="str">
        <f>IF(Sheet1!BI464&lt;&gt;"", Sheet1!BI464,"")</f>
        <v/>
      </c>
      <c r="Y464" s="45" t="str">
        <f>IF(Sheet1!BJ464="N", 0, IF(Sheet1!BK464&lt;&gt;"", Sheet1!BK464,""))</f>
        <v/>
      </c>
      <c r="Z464" s="45" t="str">
        <f>IF(Sheet1!BK464="N", 0, IF(Sheet1!BL464&lt;&gt;"", Sheet1!BL464,""))</f>
        <v/>
      </c>
      <c r="AA464" s="45" t="str">
        <f>IF(Sheet1!BN464&lt;&gt;"", Sheet1!BN464, "")</f>
        <v/>
      </c>
      <c r="AB464" s="45" t="str">
        <f>IF(Sheet1!BO464="Y", "Yes", IF(Sheet1!BO464="N", "No", IF(Sheet1!BO464="NA", "NA","")))</f>
        <v/>
      </c>
      <c r="AC464" s="45" t="str">
        <f>IF(Sheet1!BO464="N", "No", IF(Sheet1!BO464="NA", "No kids", IF(Sheet1!BP464="Y", "Enough", IF(Sheet1!BP464="N", "Not enough", ""))))</f>
        <v/>
      </c>
      <c r="AD464" s="45" t="str">
        <f>IF(Sheet1!BQ464="Y", "Yes", IF(Sheet1!BQ464="N", "No",""))</f>
        <v/>
      </c>
      <c r="AE464" s="45" t="str">
        <f>IF(Sheet1!BR464&lt;&gt;"", Sheet1!BR464, "")</f>
        <v/>
      </c>
      <c r="AF464" s="45" t="str">
        <f>IF(Sheet1!BS464&lt;&gt;"", "Yes", IF(Sheet1!BT464&lt;&gt;"", "No", IF(Sheet1!BU464&lt;&gt;"", "No surviving parent", IF(Sheet1!BV464&lt;&gt;"", "Don't know",""))))</f>
        <v/>
      </c>
      <c r="AG464" s="45" t="str">
        <f>IF(Sheet1!BW464&lt;&gt;"", "Yes", IF(Sheet1!BX464&lt;&gt;"", "No", IF(Sheet1!BY464&lt;&gt;"", "No surviving parent", IF(Sheet1!BZ464&lt;&gt;"", "Don't know",""))))</f>
        <v/>
      </c>
      <c r="AH464" s="45" t="str">
        <f>IF(Sheet1!CA464&lt;&gt;"", "Yes","")</f>
        <v/>
      </c>
      <c r="AI464" s="45" t="str">
        <f>IF(Sheet1!CB464&lt;&gt;"", "Yes","")</f>
        <v/>
      </c>
      <c r="AJ464" s="45" t="str">
        <f>IF(Sheet1!CC464&lt;&gt;"", "Yes","")</f>
        <v/>
      </c>
      <c r="AK464" s="45" t="str">
        <f>IF(Sheet1!CD464&lt;&gt;"", "Yes","")</f>
        <v/>
      </c>
      <c r="AL464" s="45" t="str">
        <f>IF(Sheet1!CE464&lt;&gt;"", "Yes","")</f>
        <v/>
      </c>
      <c r="AM464" s="45" t="str">
        <f>IF(Sheet1!CF464&lt;&gt;"", Sheet1!CF464, "")</f>
        <v/>
      </c>
      <c r="AN464" s="45" t="str">
        <f>IF(Sheet1!CG464="Y", "Yes", IF(Sheet1!CG464="N", "No",""))</f>
        <v/>
      </c>
      <c r="AO464" s="45" t="str">
        <f>IF(Sheet1!CH464&lt;&gt;"", Sheet1!CH464, "")</f>
        <v/>
      </c>
      <c r="AP464" s="45" t="str">
        <f>IF(Sheet1!CI464&lt;&gt;"", "No family support", IF(Sheet1!CJ464&lt;&gt;"", "A little family support", IF(Sheet1!CK464&lt;&gt;"", "A lot of family support","")))</f>
        <v/>
      </c>
      <c r="AQ464" s="45" t="str">
        <f>IF(Sheet1!CL464&lt;&gt;"", Sheet1!CL464, "")</f>
        <v/>
      </c>
      <c r="AR464" s="45" t="str">
        <f>IF(Sheet1!CM464="Y", "Yes", IF(Sheet1!CM464="N", "No",""))</f>
        <v/>
      </c>
      <c r="AS464" s="45" t="str">
        <f>IF(Sheet1!CN464&lt;&gt;"", "Boys and Girls Club was supportive", "")</f>
        <v/>
      </c>
      <c r="AT464" s="45" t="str">
        <f>IF(Sheet1!CO464&lt;&gt;"", "Supported by Reach program", "")</f>
        <v/>
      </c>
      <c r="AU464" s="45" t="str">
        <f>IF(Sheet1!CP464&lt;&gt;"", "Supported by Girls Inc", "")</f>
        <v/>
      </c>
      <c r="AV464" s="45" t="str">
        <f>IF(Sheet1!CQ464&lt;&gt;"", "Supported by sports teams", "")</f>
        <v/>
      </c>
      <c r="AW464" s="45" t="str">
        <f>IF(Sheet1!CR464&lt;&gt;"", "Supported by other groups", "")</f>
        <v/>
      </c>
      <c r="AX464" s="45" t="str">
        <f>IF(Sheet1!CS464&lt;&gt;"", Sheet1!CS464, "")</f>
        <v/>
      </c>
      <c r="AY464" s="45" t="str">
        <f>IF(Sheet1!CT464="Y", "Yes", IF(Sheet1!CT464="N", "No", ""))</f>
        <v/>
      </c>
      <c r="AZ464" s="45" t="str">
        <f>IF(Sheet1!CU464="Y", "Yes", IF(Sheet1!CU464="N", "No", ""))</f>
        <v/>
      </c>
      <c r="BA464" s="45" t="str">
        <f>IF(Sheet1!CV464&lt;&gt;"", "Yes", "")</f>
        <v/>
      </c>
      <c r="BB464" s="45" t="str">
        <f>IF(Sheet1!CW464&lt;&gt;"", "Yes", "")</f>
        <v/>
      </c>
      <c r="BC464" s="45" t="str">
        <f>IF(Sheet1!CX464&lt;&gt;"", "Yes", "")</f>
        <v/>
      </c>
      <c r="BD464" s="45" t="str">
        <f>IF(Sheet1!CY464&lt;&gt;"", "Yes", "")</f>
        <v/>
      </c>
      <c r="BE464" s="45" t="str">
        <f>IF(Sheet1!CZ464="N", "Didn't see one", IF(Sheet1!CZ464="Y", IF(Sheet1!DA464="Y", "It helped", IF(Sheet1!DA464="N", "It didn't help", "")), ""))</f>
        <v/>
      </c>
      <c r="BF464" s="45" t="str">
        <f>IF(Sheet1!DB464&lt;&gt;"", Sheet1!DB464, "")</f>
        <v/>
      </c>
      <c r="BG464" s="45" t="str">
        <f>IF(Sheet1!DC464="Y", "Yes", IF(Sheet1!DC464="N", "No", ""))</f>
        <v/>
      </c>
      <c r="BH464" s="45" t="str">
        <f>IF(Sheet1!DD464="Y", "Yes", IF(Sheet1!DD464="N", "No", ""))</f>
        <v/>
      </c>
      <c r="BI464" s="45" t="str">
        <f>IF(Sheet1!DE464&lt;&gt;"", "Before", IF(Sheet1!DF464&lt;&gt;"", "After", IF(Sheet1!DG464&lt;&gt;"", "Never in a gang","")))</f>
        <v/>
      </c>
      <c r="BJ464" s="45" t="str">
        <f>IF(Sheet1!DG464&lt;&gt;"", "", IF(Sheet1!DH464&lt;&gt;"", Sheet1!DH464, ""))</f>
        <v/>
      </c>
      <c r="BK464" s="45" t="str">
        <f>IF(Sheet1!DI464="Y", "Yes", IF(Sheet1!DI464="N", "No", ""))</f>
        <v/>
      </c>
      <c r="BL464" s="45" t="str">
        <f>IF(Sheet1!DI464="Y", IF(Sheet1!DJ464&lt;&gt;"", Sheet1!DJ464, ""), "")</f>
        <v/>
      </c>
      <c r="BM464" s="45" t="str">
        <f>IF(Sheet1!DL464&lt;&gt;"", Sheet1!DL464, "")</f>
        <v/>
      </c>
      <c r="BN464" s="45" t="str">
        <f>IF(Sheet1!DM464="Y", "Yes", IF(Sheet1!DM464="N", "No", ""))</f>
        <v/>
      </c>
    </row>
    <row r="465" spans="2:66">
      <c r="B465" s="32" t="str">
        <f>IF(Sheet1!B465="M","Male", IF(Sheet1!B465="F","Female",""))</f>
        <v/>
      </c>
      <c r="C465" s="32" t="str">
        <f>IF(Sheet1!C465&lt;&gt;"","&lt;20",IF(Sheet1!D465&lt;&gt;"","21-30",IF(Sheet1!E465&lt;&gt;"","31-40",(IF(Sheet1!F465&lt;&gt;"","41-50",IF(Sheet1!G465&lt;&gt;"","50+",""))))))</f>
        <v/>
      </c>
      <c r="D465" s="32" t="str">
        <f>IF(Sheet1!H465&lt;&gt;"","Latino",IF(Sheet1!I465&lt;&gt;"", "White", IF(Sheet1!J465&lt;&gt;"", "Asian", IF(Sheet1!K465&lt;&gt;"", "African-American",IF(Sheet1!L465&lt;&gt;"", "Other","")))))</f>
        <v/>
      </c>
      <c r="E465" s="32" t="str">
        <f>IF(Sheet1!M465="N","No",IF(Sheet1!M465="Y","Yes",""))</f>
        <v/>
      </c>
      <c r="F465" s="32" t="str">
        <f>IF(Sheet1!N465&lt;&gt;"","Primary",IF(Sheet1!O465&lt;&gt;"","Middle",IF(Sheet1!P465&lt;&gt;"","Some HS",IF(Sheet1!Q465&lt;&gt;"","HS Diploma",IF(Sheet1!R465&lt;&gt;"","Some College",IF(Sheet1!S465&lt;&gt;"","College Diploma",""))))))</f>
        <v/>
      </c>
      <c r="G465" s="32" t="str">
        <f>IF(Sheet1!U465&lt;&gt;"", "&lt;5", IF(Sheet1!V465&lt;&gt;"", "5-19", IF(Sheet1!W465&lt;&gt;"", "20-40", IF(Sheet1!X465&lt;&gt;"", "&gt;40",""))))</f>
        <v/>
      </c>
      <c r="H465" s="32" t="str">
        <f>IF(Sheet1!Y465&lt;&gt;"", "Parents", IF(Sheet1!Z465&lt;&gt;"", "Illegal Activity", IF(Sheet1!AA465&lt;&gt;"", "Gov't Support", IF(Sheet1!AB465&lt;&gt;"", "Other",""))))</f>
        <v/>
      </c>
      <c r="I465" s="32" t="str">
        <f>IF(Sheet1!AC465="Y", "Yes", IF(Sheet1!AC465="N", "No", ""))</f>
        <v/>
      </c>
      <c r="J465" s="32" t="str">
        <f>IF(Sheet1!AD465="N", "0", IF(Sheet1!AE465&lt;&gt;"", "1", IF(Sheet1!AF465&lt;&gt;"", "2-3", IF(Sheet1!AG465&lt;&gt;"", "4-6", IF(Sheet1!AH465&lt;&gt;"", "7+","")))))</f>
        <v/>
      </c>
      <c r="K465" s="32" t="str">
        <f>IF(Sheet1!AI465&lt;&gt;"", "English", IF(Sheet1!AJ465&lt;&gt;"", "Spanish", IF(Sheet1!AK465&lt;&gt;"", "Other","")))</f>
        <v/>
      </c>
      <c r="L465" s="32" t="str">
        <f>IF(Sheet1!AL465&lt;&gt;"","&lt;$20,000",IF(Sheet1!AM465&lt;&gt;"","$20-49K",IF(Sheet1!AN465&lt;&gt;"","$50-100K",IF(Sheet1!AO465&lt;&gt;"","&gt;$100K",""))))</f>
        <v/>
      </c>
      <c r="M465" s="32" t="str">
        <f>IF(Sheet1!AP465="Y", "Yes", IF(Sheet1!AP465="N", "No",""))</f>
        <v/>
      </c>
      <c r="N465" s="51" t="str">
        <f>IF(Sheet1!AQ465="Y", "Yes", IF(Sheet1!AQ465="N", "No",""))</f>
        <v/>
      </c>
      <c r="O465" s="45" t="str">
        <f>IF(Sheet1!AR465="N", 0, IF(Sheet1!AS465&lt;&gt;"", Sheet1!AS465, ""))</f>
        <v/>
      </c>
      <c r="P465" s="45" t="str">
        <f>IF(Sheet1!AT465&lt;&gt;"", "Never", IF(Sheet1!AU465&lt;&gt;"", "Sometimes", IF(Sheet1!AV465&lt;&gt;"", "Often", IF(Sheet1!AW465&lt;&gt;"", "Always",""))))</f>
        <v/>
      </c>
      <c r="Q465" s="45" t="str">
        <f>IF(Sheet1!AX465="Y", "Yes", IF(Sheet1!AX465="N", "No",""))</f>
        <v/>
      </c>
      <c r="R465" s="45" t="str">
        <f>IF(Sheet1!AY465="Y", IF(Sheet1!AZ465&lt;&gt;"", Sheet1!AZ465-Sheet1!DK465+Sheet1!DL465, ""),"")</f>
        <v/>
      </c>
      <c r="S465" s="45" t="str">
        <f>IF(Sheet1!BA465="Y", IF(Sheet1!BB465&lt;&gt;"", Sheet1!BB465-Sheet1!DK465+Sheet1!DL465, ""),"")</f>
        <v/>
      </c>
      <c r="T465" s="45" t="str">
        <f>IF(Sheet1!BC465="Y", IF(Sheet1!BD465&lt;&gt;"", Sheet1!BD465-Sheet1!DK465+Sheet1!DL465, ""),"")</f>
        <v/>
      </c>
      <c r="U465" s="45" t="str">
        <f>IF(Sheet1!BE465="Y", IF(Sheet1!BF465&lt;&gt;"", Sheet1!BF465-Sheet1!DK465+Sheet1!DL465, ""),"")</f>
        <v/>
      </c>
      <c r="V465" s="45" t="str">
        <f>IF(Sheet1!BG465&lt;&gt;"", Sheet1!BG465,"")</f>
        <v/>
      </c>
      <c r="W465" s="45" t="str">
        <f>IF(Sheet1!BH465&lt;&gt;"", Sheet1!BH465,"")</f>
        <v/>
      </c>
      <c r="X465" s="45" t="str">
        <f>IF(Sheet1!BI465&lt;&gt;"", Sheet1!BI465,"")</f>
        <v/>
      </c>
      <c r="Y465" s="45" t="str">
        <f>IF(Sheet1!BJ465="N", 0, IF(Sheet1!BK465&lt;&gt;"", Sheet1!BK465,""))</f>
        <v/>
      </c>
      <c r="Z465" s="45" t="str">
        <f>IF(Sheet1!BK465="N", 0, IF(Sheet1!BL465&lt;&gt;"", Sheet1!BL465,""))</f>
        <v/>
      </c>
      <c r="AA465" s="45" t="str">
        <f>IF(Sheet1!BN465&lt;&gt;"", Sheet1!BN465, "")</f>
        <v/>
      </c>
      <c r="AB465" s="45" t="str">
        <f>IF(Sheet1!BO465="Y", "Yes", IF(Sheet1!BO465="N", "No", IF(Sheet1!BO465="NA", "NA","")))</f>
        <v/>
      </c>
      <c r="AC465" s="45" t="str">
        <f>IF(Sheet1!BO465="N", "No", IF(Sheet1!BO465="NA", "No kids", IF(Sheet1!BP465="Y", "Enough", IF(Sheet1!BP465="N", "Not enough", ""))))</f>
        <v/>
      </c>
      <c r="AD465" s="45" t="str">
        <f>IF(Sheet1!BQ465="Y", "Yes", IF(Sheet1!BQ465="N", "No",""))</f>
        <v/>
      </c>
      <c r="AE465" s="45" t="str">
        <f>IF(Sheet1!BR465&lt;&gt;"", Sheet1!BR465, "")</f>
        <v/>
      </c>
      <c r="AF465" s="45" t="str">
        <f>IF(Sheet1!BS465&lt;&gt;"", "Yes", IF(Sheet1!BT465&lt;&gt;"", "No", IF(Sheet1!BU465&lt;&gt;"", "No surviving parent", IF(Sheet1!BV465&lt;&gt;"", "Don't know",""))))</f>
        <v/>
      </c>
      <c r="AG465" s="45" t="str">
        <f>IF(Sheet1!BW465&lt;&gt;"", "Yes", IF(Sheet1!BX465&lt;&gt;"", "No", IF(Sheet1!BY465&lt;&gt;"", "No surviving parent", IF(Sheet1!BZ465&lt;&gt;"", "Don't know",""))))</f>
        <v/>
      </c>
      <c r="AH465" s="45" t="str">
        <f>IF(Sheet1!CA465&lt;&gt;"", "Yes","")</f>
        <v/>
      </c>
      <c r="AI465" s="45" t="str">
        <f>IF(Sheet1!CB465&lt;&gt;"", "Yes","")</f>
        <v/>
      </c>
      <c r="AJ465" s="45" t="str">
        <f>IF(Sheet1!CC465&lt;&gt;"", "Yes","")</f>
        <v/>
      </c>
      <c r="AK465" s="45" t="str">
        <f>IF(Sheet1!CD465&lt;&gt;"", "Yes","")</f>
        <v/>
      </c>
      <c r="AL465" s="45" t="str">
        <f>IF(Sheet1!CE465&lt;&gt;"", "Yes","")</f>
        <v/>
      </c>
      <c r="AM465" s="45" t="str">
        <f>IF(Sheet1!CF465&lt;&gt;"", Sheet1!CF465, "")</f>
        <v/>
      </c>
      <c r="AN465" s="45" t="str">
        <f>IF(Sheet1!CG465="Y", "Yes", IF(Sheet1!CG465="N", "No",""))</f>
        <v/>
      </c>
      <c r="AO465" s="45" t="str">
        <f>IF(Sheet1!CH465&lt;&gt;"", Sheet1!CH465, "")</f>
        <v/>
      </c>
      <c r="AP465" s="45" t="str">
        <f>IF(Sheet1!CI465&lt;&gt;"", "No family support", IF(Sheet1!CJ465&lt;&gt;"", "A little family support", IF(Sheet1!CK465&lt;&gt;"", "A lot of family support","")))</f>
        <v/>
      </c>
      <c r="AQ465" s="45" t="str">
        <f>IF(Sheet1!CL465&lt;&gt;"", Sheet1!CL465, "")</f>
        <v/>
      </c>
      <c r="AR465" s="45" t="str">
        <f>IF(Sheet1!CM465="Y", "Yes", IF(Sheet1!CM465="N", "No",""))</f>
        <v/>
      </c>
      <c r="AS465" s="45" t="str">
        <f>IF(Sheet1!CN465&lt;&gt;"", "Boys and Girls Club was supportive", "")</f>
        <v/>
      </c>
      <c r="AT465" s="45" t="str">
        <f>IF(Sheet1!CO465&lt;&gt;"", "Supported by Reach program", "")</f>
        <v/>
      </c>
      <c r="AU465" s="45" t="str">
        <f>IF(Sheet1!CP465&lt;&gt;"", "Supported by Girls Inc", "")</f>
        <v/>
      </c>
      <c r="AV465" s="45" t="str">
        <f>IF(Sheet1!CQ465&lt;&gt;"", "Supported by sports teams", "")</f>
        <v/>
      </c>
      <c r="AW465" s="45" t="str">
        <f>IF(Sheet1!CR465&lt;&gt;"", "Supported by other groups", "")</f>
        <v/>
      </c>
      <c r="AX465" s="45" t="str">
        <f>IF(Sheet1!CS465&lt;&gt;"", Sheet1!CS465, "")</f>
        <v/>
      </c>
      <c r="AY465" s="45" t="str">
        <f>IF(Sheet1!CT465="Y", "Yes", IF(Sheet1!CT465="N", "No", ""))</f>
        <v/>
      </c>
      <c r="AZ465" s="45" t="str">
        <f>IF(Sheet1!CU465="Y", "Yes", IF(Sheet1!CU465="N", "No", ""))</f>
        <v/>
      </c>
      <c r="BA465" s="45" t="str">
        <f>IF(Sheet1!CV465&lt;&gt;"", "Yes", "")</f>
        <v/>
      </c>
      <c r="BB465" s="45" t="str">
        <f>IF(Sheet1!CW465&lt;&gt;"", "Yes", "")</f>
        <v/>
      </c>
      <c r="BC465" s="45" t="str">
        <f>IF(Sheet1!CX465&lt;&gt;"", "Yes", "")</f>
        <v/>
      </c>
      <c r="BD465" s="45" t="str">
        <f>IF(Sheet1!CY465&lt;&gt;"", "Yes", "")</f>
        <v/>
      </c>
      <c r="BE465" s="45" t="str">
        <f>IF(Sheet1!CZ465="N", "Didn't see one", IF(Sheet1!CZ465="Y", IF(Sheet1!DA465="Y", "It helped", IF(Sheet1!DA465="N", "It didn't help", "")), ""))</f>
        <v/>
      </c>
      <c r="BF465" s="45" t="str">
        <f>IF(Sheet1!DB465&lt;&gt;"", Sheet1!DB465, "")</f>
        <v/>
      </c>
      <c r="BG465" s="45" t="str">
        <f>IF(Sheet1!DC465="Y", "Yes", IF(Sheet1!DC465="N", "No", ""))</f>
        <v/>
      </c>
      <c r="BH465" s="45" t="str">
        <f>IF(Sheet1!DD465="Y", "Yes", IF(Sheet1!DD465="N", "No", ""))</f>
        <v/>
      </c>
      <c r="BI465" s="45" t="str">
        <f>IF(Sheet1!DE465&lt;&gt;"", "Before", IF(Sheet1!DF465&lt;&gt;"", "After", IF(Sheet1!DG465&lt;&gt;"", "Never in a gang","")))</f>
        <v/>
      </c>
      <c r="BJ465" s="45" t="str">
        <f>IF(Sheet1!DG465&lt;&gt;"", "", IF(Sheet1!DH465&lt;&gt;"", Sheet1!DH465, ""))</f>
        <v/>
      </c>
      <c r="BK465" s="45" t="str">
        <f>IF(Sheet1!DI465="Y", "Yes", IF(Sheet1!DI465="N", "No", ""))</f>
        <v/>
      </c>
      <c r="BL465" s="45" t="str">
        <f>IF(Sheet1!DI465="Y", IF(Sheet1!DJ465&lt;&gt;"", Sheet1!DJ465, ""), "")</f>
        <v/>
      </c>
      <c r="BM465" s="45" t="str">
        <f>IF(Sheet1!DL465&lt;&gt;"", Sheet1!DL465, "")</f>
        <v/>
      </c>
      <c r="BN465" s="45" t="str">
        <f>IF(Sheet1!DM465="Y", "Yes", IF(Sheet1!DM465="N", "No", ""))</f>
        <v/>
      </c>
    </row>
    <row r="466" spans="2:66">
      <c r="B466" s="32" t="str">
        <f>IF(Sheet1!B466="M","Male", IF(Sheet1!B466="F","Female",""))</f>
        <v/>
      </c>
      <c r="C466" s="32" t="str">
        <f>IF(Sheet1!C466&lt;&gt;"","&lt;20",IF(Sheet1!D466&lt;&gt;"","21-30",IF(Sheet1!E466&lt;&gt;"","31-40",(IF(Sheet1!F466&lt;&gt;"","41-50",IF(Sheet1!G466&lt;&gt;"","50+",""))))))</f>
        <v/>
      </c>
      <c r="D466" s="32" t="str">
        <f>IF(Sheet1!H466&lt;&gt;"","Latino",IF(Sheet1!I466&lt;&gt;"", "White", IF(Sheet1!J466&lt;&gt;"", "Asian", IF(Sheet1!K466&lt;&gt;"", "African-American",IF(Sheet1!L466&lt;&gt;"", "Other","")))))</f>
        <v/>
      </c>
      <c r="E466" s="32" t="str">
        <f>IF(Sheet1!M466="N","No",IF(Sheet1!M466="Y","Yes",""))</f>
        <v/>
      </c>
      <c r="F466" s="32" t="str">
        <f>IF(Sheet1!N466&lt;&gt;"","Primary",IF(Sheet1!O466&lt;&gt;"","Middle",IF(Sheet1!P466&lt;&gt;"","Some HS",IF(Sheet1!Q466&lt;&gt;"","HS Diploma",IF(Sheet1!R466&lt;&gt;"","Some College",IF(Sheet1!S466&lt;&gt;"","College Diploma",""))))))</f>
        <v/>
      </c>
      <c r="G466" s="32" t="str">
        <f>IF(Sheet1!U466&lt;&gt;"", "&lt;5", IF(Sheet1!V466&lt;&gt;"", "5-19", IF(Sheet1!W466&lt;&gt;"", "20-40", IF(Sheet1!X466&lt;&gt;"", "&gt;40",""))))</f>
        <v/>
      </c>
      <c r="H466" s="32" t="str">
        <f>IF(Sheet1!Y466&lt;&gt;"", "Parents", IF(Sheet1!Z466&lt;&gt;"", "Illegal Activity", IF(Sheet1!AA466&lt;&gt;"", "Gov't Support", IF(Sheet1!AB466&lt;&gt;"", "Other",""))))</f>
        <v/>
      </c>
      <c r="I466" s="32" t="str">
        <f>IF(Sheet1!AC466="Y", "Yes", IF(Sheet1!AC466="N", "No", ""))</f>
        <v/>
      </c>
      <c r="J466" s="32" t="str">
        <f>IF(Sheet1!AD466="N", "0", IF(Sheet1!AE466&lt;&gt;"", "1", IF(Sheet1!AF466&lt;&gt;"", "2-3", IF(Sheet1!AG466&lt;&gt;"", "4-6", IF(Sheet1!AH466&lt;&gt;"", "7+","")))))</f>
        <v/>
      </c>
      <c r="K466" s="32" t="str">
        <f>IF(Sheet1!AI466&lt;&gt;"", "English", IF(Sheet1!AJ466&lt;&gt;"", "Spanish", IF(Sheet1!AK466&lt;&gt;"", "Other","")))</f>
        <v/>
      </c>
      <c r="L466" s="32" t="str">
        <f>IF(Sheet1!AL466&lt;&gt;"","&lt;$20,000",IF(Sheet1!AM466&lt;&gt;"","$20-49K",IF(Sheet1!AN466&lt;&gt;"","$50-100K",IF(Sheet1!AO466&lt;&gt;"","&gt;$100K",""))))</f>
        <v/>
      </c>
      <c r="M466" s="32" t="str">
        <f>IF(Sheet1!AP466="Y", "Yes", IF(Sheet1!AP466="N", "No",""))</f>
        <v/>
      </c>
      <c r="N466" s="51" t="str">
        <f>IF(Sheet1!AQ466="Y", "Yes", IF(Sheet1!AQ466="N", "No",""))</f>
        <v/>
      </c>
      <c r="O466" s="45" t="str">
        <f>IF(Sheet1!AR466="N", 0, IF(Sheet1!AS466&lt;&gt;"", Sheet1!AS466, ""))</f>
        <v/>
      </c>
      <c r="P466" s="45" t="str">
        <f>IF(Sheet1!AT466&lt;&gt;"", "Never", IF(Sheet1!AU466&lt;&gt;"", "Sometimes", IF(Sheet1!AV466&lt;&gt;"", "Often", IF(Sheet1!AW466&lt;&gt;"", "Always",""))))</f>
        <v/>
      </c>
      <c r="Q466" s="45" t="str">
        <f>IF(Sheet1!AX466="Y", "Yes", IF(Sheet1!AX466="N", "No",""))</f>
        <v/>
      </c>
      <c r="R466" s="45" t="str">
        <f>IF(Sheet1!AY466="Y", IF(Sheet1!AZ466&lt;&gt;"", Sheet1!AZ466-Sheet1!DK466+Sheet1!DL466, ""),"")</f>
        <v/>
      </c>
      <c r="S466" s="45" t="str">
        <f>IF(Sheet1!BA466="Y", IF(Sheet1!BB466&lt;&gt;"", Sheet1!BB466-Sheet1!DK466+Sheet1!DL466, ""),"")</f>
        <v/>
      </c>
      <c r="T466" s="45" t="str">
        <f>IF(Sheet1!BC466="Y", IF(Sheet1!BD466&lt;&gt;"", Sheet1!BD466-Sheet1!DK466+Sheet1!DL466, ""),"")</f>
        <v/>
      </c>
      <c r="U466" s="45" t="str">
        <f>IF(Sheet1!BE466="Y", IF(Sheet1!BF466&lt;&gt;"", Sheet1!BF466-Sheet1!DK466+Sheet1!DL466, ""),"")</f>
        <v/>
      </c>
      <c r="V466" s="45" t="str">
        <f>IF(Sheet1!BG466&lt;&gt;"", Sheet1!BG466,"")</f>
        <v/>
      </c>
      <c r="W466" s="45" t="str">
        <f>IF(Sheet1!BH466&lt;&gt;"", Sheet1!BH466,"")</f>
        <v/>
      </c>
      <c r="X466" s="45" t="str">
        <f>IF(Sheet1!BI466&lt;&gt;"", Sheet1!BI466,"")</f>
        <v/>
      </c>
      <c r="Y466" s="45" t="str">
        <f>IF(Sheet1!BJ466="N", 0, IF(Sheet1!BK466&lt;&gt;"", Sheet1!BK466,""))</f>
        <v/>
      </c>
      <c r="Z466" s="45" t="str">
        <f>IF(Sheet1!BK466="N", 0, IF(Sheet1!BL466&lt;&gt;"", Sheet1!BL466,""))</f>
        <v/>
      </c>
      <c r="AA466" s="45" t="str">
        <f>IF(Sheet1!BN466&lt;&gt;"", Sheet1!BN466, "")</f>
        <v/>
      </c>
      <c r="AB466" s="45" t="str">
        <f>IF(Sheet1!BO466="Y", "Yes", IF(Sheet1!BO466="N", "No", IF(Sheet1!BO466="NA", "NA","")))</f>
        <v/>
      </c>
      <c r="AC466" s="45" t="str">
        <f>IF(Sheet1!BO466="N", "No", IF(Sheet1!BO466="NA", "No kids", IF(Sheet1!BP466="Y", "Enough", IF(Sheet1!BP466="N", "Not enough", ""))))</f>
        <v/>
      </c>
      <c r="AD466" s="45" t="str">
        <f>IF(Sheet1!BQ466="Y", "Yes", IF(Sheet1!BQ466="N", "No",""))</f>
        <v/>
      </c>
      <c r="AE466" s="45" t="str">
        <f>IF(Sheet1!BR466&lt;&gt;"", Sheet1!BR466, "")</f>
        <v/>
      </c>
      <c r="AF466" s="45" t="str">
        <f>IF(Sheet1!BS466&lt;&gt;"", "Yes", IF(Sheet1!BT466&lt;&gt;"", "No", IF(Sheet1!BU466&lt;&gt;"", "No surviving parent", IF(Sheet1!BV466&lt;&gt;"", "Don't know",""))))</f>
        <v/>
      </c>
      <c r="AG466" s="45" t="str">
        <f>IF(Sheet1!BW466&lt;&gt;"", "Yes", IF(Sheet1!BX466&lt;&gt;"", "No", IF(Sheet1!BY466&lt;&gt;"", "No surviving parent", IF(Sheet1!BZ466&lt;&gt;"", "Don't know",""))))</f>
        <v/>
      </c>
      <c r="AH466" s="45" t="str">
        <f>IF(Sheet1!CA466&lt;&gt;"", "Yes","")</f>
        <v/>
      </c>
      <c r="AI466" s="45" t="str">
        <f>IF(Sheet1!CB466&lt;&gt;"", "Yes","")</f>
        <v/>
      </c>
      <c r="AJ466" s="45" t="str">
        <f>IF(Sheet1!CC466&lt;&gt;"", "Yes","")</f>
        <v/>
      </c>
      <c r="AK466" s="45" t="str">
        <f>IF(Sheet1!CD466&lt;&gt;"", "Yes","")</f>
        <v/>
      </c>
      <c r="AL466" s="45" t="str">
        <f>IF(Sheet1!CE466&lt;&gt;"", "Yes","")</f>
        <v/>
      </c>
      <c r="AM466" s="45" t="str">
        <f>IF(Sheet1!CF466&lt;&gt;"", Sheet1!CF466, "")</f>
        <v/>
      </c>
      <c r="AN466" s="45" t="str">
        <f>IF(Sheet1!CG466="Y", "Yes", IF(Sheet1!CG466="N", "No",""))</f>
        <v/>
      </c>
      <c r="AO466" s="45" t="str">
        <f>IF(Sheet1!CH466&lt;&gt;"", Sheet1!CH466, "")</f>
        <v/>
      </c>
      <c r="AP466" s="45" t="str">
        <f>IF(Sheet1!CI466&lt;&gt;"", "No family support", IF(Sheet1!CJ466&lt;&gt;"", "A little family support", IF(Sheet1!CK466&lt;&gt;"", "A lot of family support","")))</f>
        <v/>
      </c>
      <c r="AQ466" s="45" t="str">
        <f>IF(Sheet1!CL466&lt;&gt;"", Sheet1!CL466, "")</f>
        <v/>
      </c>
      <c r="AR466" s="45" t="str">
        <f>IF(Sheet1!CM466="Y", "Yes", IF(Sheet1!CM466="N", "No",""))</f>
        <v/>
      </c>
      <c r="AS466" s="45" t="str">
        <f>IF(Sheet1!CN466&lt;&gt;"", "Boys and Girls Club was supportive", "")</f>
        <v/>
      </c>
      <c r="AT466" s="45" t="str">
        <f>IF(Sheet1!CO466&lt;&gt;"", "Supported by Reach program", "")</f>
        <v/>
      </c>
      <c r="AU466" s="45" t="str">
        <f>IF(Sheet1!CP466&lt;&gt;"", "Supported by Girls Inc", "")</f>
        <v/>
      </c>
      <c r="AV466" s="45" t="str">
        <f>IF(Sheet1!CQ466&lt;&gt;"", "Supported by sports teams", "")</f>
        <v/>
      </c>
      <c r="AW466" s="45" t="str">
        <f>IF(Sheet1!CR466&lt;&gt;"", "Supported by other groups", "")</f>
        <v/>
      </c>
      <c r="AX466" s="45" t="str">
        <f>IF(Sheet1!CS466&lt;&gt;"", Sheet1!CS466, "")</f>
        <v/>
      </c>
      <c r="AY466" s="45" t="str">
        <f>IF(Sheet1!CT466="Y", "Yes", IF(Sheet1!CT466="N", "No", ""))</f>
        <v/>
      </c>
      <c r="AZ466" s="45" t="str">
        <f>IF(Sheet1!CU466="Y", "Yes", IF(Sheet1!CU466="N", "No", ""))</f>
        <v/>
      </c>
      <c r="BA466" s="45" t="str">
        <f>IF(Sheet1!CV466&lt;&gt;"", "Yes", "")</f>
        <v/>
      </c>
      <c r="BB466" s="45" t="str">
        <f>IF(Sheet1!CW466&lt;&gt;"", "Yes", "")</f>
        <v/>
      </c>
      <c r="BC466" s="45" t="str">
        <f>IF(Sheet1!CX466&lt;&gt;"", "Yes", "")</f>
        <v/>
      </c>
      <c r="BD466" s="45" t="str">
        <f>IF(Sheet1!CY466&lt;&gt;"", "Yes", "")</f>
        <v/>
      </c>
      <c r="BE466" s="45" t="str">
        <f>IF(Sheet1!CZ466="N", "Didn't see one", IF(Sheet1!CZ466="Y", IF(Sheet1!DA466="Y", "It helped", IF(Sheet1!DA466="N", "It didn't help", "")), ""))</f>
        <v/>
      </c>
      <c r="BF466" s="45" t="str">
        <f>IF(Sheet1!DB466&lt;&gt;"", Sheet1!DB466, "")</f>
        <v/>
      </c>
      <c r="BG466" s="45" t="str">
        <f>IF(Sheet1!DC466="Y", "Yes", IF(Sheet1!DC466="N", "No", ""))</f>
        <v/>
      </c>
      <c r="BH466" s="45" t="str">
        <f>IF(Sheet1!DD466="Y", "Yes", IF(Sheet1!DD466="N", "No", ""))</f>
        <v/>
      </c>
      <c r="BI466" s="45" t="str">
        <f>IF(Sheet1!DE466&lt;&gt;"", "Before", IF(Sheet1!DF466&lt;&gt;"", "After", IF(Sheet1!DG466&lt;&gt;"", "Never in a gang","")))</f>
        <v/>
      </c>
      <c r="BJ466" s="45" t="str">
        <f>IF(Sheet1!DG466&lt;&gt;"", "", IF(Sheet1!DH466&lt;&gt;"", Sheet1!DH466, ""))</f>
        <v/>
      </c>
      <c r="BK466" s="45" t="str">
        <f>IF(Sheet1!DI466="Y", "Yes", IF(Sheet1!DI466="N", "No", ""))</f>
        <v/>
      </c>
      <c r="BL466" s="45" t="str">
        <f>IF(Sheet1!DI466="Y", IF(Sheet1!DJ466&lt;&gt;"", Sheet1!DJ466, ""), "")</f>
        <v/>
      </c>
      <c r="BM466" s="45" t="str">
        <f>IF(Sheet1!DL466&lt;&gt;"", Sheet1!DL466, "")</f>
        <v/>
      </c>
      <c r="BN466" s="45" t="str">
        <f>IF(Sheet1!DM466="Y", "Yes", IF(Sheet1!DM466="N", "No", ""))</f>
        <v/>
      </c>
    </row>
    <row r="467" spans="2:66">
      <c r="B467" s="32" t="str">
        <f>IF(Sheet1!B467="M","Male", IF(Sheet1!B467="F","Female",""))</f>
        <v/>
      </c>
      <c r="C467" s="32" t="str">
        <f>IF(Sheet1!C467&lt;&gt;"","&lt;20",IF(Sheet1!D467&lt;&gt;"","21-30",IF(Sheet1!E467&lt;&gt;"","31-40",(IF(Sheet1!F467&lt;&gt;"","41-50",IF(Sheet1!G467&lt;&gt;"","50+",""))))))</f>
        <v/>
      </c>
      <c r="D467" s="32" t="str">
        <f>IF(Sheet1!H467&lt;&gt;"","Latino",IF(Sheet1!I467&lt;&gt;"", "White", IF(Sheet1!J467&lt;&gt;"", "Asian", IF(Sheet1!K467&lt;&gt;"", "African-American",IF(Sheet1!L467&lt;&gt;"", "Other","")))))</f>
        <v/>
      </c>
      <c r="E467" s="32" t="str">
        <f>IF(Sheet1!M467="N","No",IF(Sheet1!M467="Y","Yes",""))</f>
        <v/>
      </c>
      <c r="F467" s="32" t="str">
        <f>IF(Sheet1!N467&lt;&gt;"","Primary",IF(Sheet1!O467&lt;&gt;"","Middle",IF(Sheet1!P467&lt;&gt;"","Some HS",IF(Sheet1!Q467&lt;&gt;"","HS Diploma",IF(Sheet1!R467&lt;&gt;"","Some College",IF(Sheet1!S467&lt;&gt;"","College Diploma",""))))))</f>
        <v/>
      </c>
      <c r="G467" s="32" t="str">
        <f>IF(Sheet1!U467&lt;&gt;"", "&lt;5", IF(Sheet1!V467&lt;&gt;"", "5-19", IF(Sheet1!W467&lt;&gt;"", "20-40", IF(Sheet1!X467&lt;&gt;"", "&gt;40",""))))</f>
        <v/>
      </c>
      <c r="H467" s="32" t="str">
        <f>IF(Sheet1!Y467&lt;&gt;"", "Parents", IF(Sheet1!Z467&lt;&gt;"", "Illegal Activity", IF(Sheet1!AA467&lt;&gt;"", "Gov't Support", IF(Sheet1!AB467&lt;&gt;"", "Other",""))))</f>
        <v/>
      </c>
      <c r="I467" s="32" t="str">
        <f>IF(Sheet1!AC467="Y", "Yes", IF(Sheet1!AC467="N", "No", ""))</f>
        <v/>
      </c>
      <c r="J467" s="32" t="str">
        <f>IF(Sheet1!AD467="N", "0", IF(Sheet1!AE467&lt;&gt;"", "1", IF(Sheet1!AF467&lt;&gt;"", "2-3", IF(Sheet1!AG467&lt;&gt;"", "4-6", IF(Sheet1!AH467&lt;&gt;"", "7+","")))))</f>
        <v/>
      </c>
      <c r="K467" s="32" t="str">
        <f>IF(Sheet1!AI467&lt;&gt;"", "English", IF(Sheet1!AJ467&lt;&gt;"", "Spanish", IF(Sheet1!AK467&lt;&gt;"", "Other","")))</f>
        <v/>
      </c>
      <c r="L467" s="32" t="str">
        <f>IF(Sheet1!AL467&lt;&gt;"","&lt;$20,000",IF(Sheet1!AM467&lt;&gt;"","$20-49K",IF(Sheet1!AN467&lt;&gt;"","$50-100K",IF(Sheet1!AO467&lt;&gt;"","&gt;$100K",""))))</f>
        <v/>
      </c>
      <c r="M467" s="32" t="str">
        <f>IF(Sheet1!AP467="Y", "Yes", IF(Sheet1!AP467="N", "No",""))</f>
        <v/>
      </c>
      <c r="N467" s="51" t="str">
        <f>IF(Sheet1!AQ467="Y", "Yes", IF(Sheet1!AQ467="N", "No",""))</f>
        <v/>
      </c>
      <c r="O467" s="45" t="str">
        <f>IF(Sheet1!AR467="N", 0, IF(Sheet1!AS467&lt;&gt;"", Sheet1!AS467, ""))</f>
        <v/>
      </c>
      <c r="P467" s="45" t="str">
        <f>IF(Sheet1!AT467&lt;&gt;"", "Never", IF(Sheet1!AU467&lt;&gt;"", "Sometimes", IF(Sheet1!AV467&lt;&gt;"", "Often", IF(Sheet1!AW467&lt;&gt;"", "Always",""))))</f>
        <v/>
      </c>
      <c r="Q467" s="45" t="str">
        <f>IF(Sheet1!AX467="Y", "Yes", IF(Sheet1!AX467="N", "No",""))</f>
        <v/>
      </c>
      <c r="R467" s="45" t="str">
        <f>IF(Sheet1!AY467="Y", IF(Sheet1!AZ467&lt;&gt;"", Sheet1!AZ467-Sheet1!DK467+Sheet1!DL467, ""),"")</f>
        <v/>
      </c>
      <c r="S467" s="45" t="str">
        <f>IF(Sheet1!BA467="Y", IF(Sheet1!BB467&lt;&gt;"", Sheet1!BB467-Sheet1!DK467+Sheet1!DL467, ""),"")</f>
        <v/>
      </c>
      <c r="T467" s="45" t="str">
        <f>IF(Sheet1!BC467="Y", IF(Sheet1!BD467&lt;&gt;"", Sheet1!BD467-Sheet1!DK467+Sheet1!DL467, ""),"")</f>
        <v/>
      </c>
      <c r="U467" s="45" t="str">
        <f>IF(Sheet1!BE467="Y", IF(Sheet1!BF467&lt;&gt;"", Sheet1!BF467-Sheet1!DK467+Sheet1!DL467, ""),"")</f>
        <v/>
      </c>
      <c r="V467" s="45" t="str">
        <f>IF(Sheet1!BG467&lt;&gt;"", Sheet1!BG467,"")</f>
        <v/>
      </c>
      <c r="W467" s="45" t="str">
        <f>IF(Sheet1!BH467&lt;&gt;"", Sheet1!BH467,"")</f>
        <v/>
      </c>
      <c r="X467" s="45" t="str">
        <f>IF(Sheet1!BI467&lt;&gt;"", Sheet1!BI467,"")</f>
        <v/>
      </c>
      <c r="Y467" s="45" t="str">
        <f>IF(Sheet1!BJ467="N", 0, IF(Sheet1!BK467&lt;&gt;"", Sheet1!BK467,""))</f>
        <v/>
      </c>
      <c r="Z467" s="45" t="str">
        <f>IF(Sheet1!BK467="N", 0, IF(Sheet1!BL467&lt;&gt;"", Sheet1!BL467,""))</f>
        <v/>
      </c>
      <c r="AA467" s="45" t="str">
        <f>IF(Sheet1!BN467&lt;&gt;"", Sheet1!BN467, "")</f>
        <v/>
      </c>
      <c r="AB467" s="45" t="str">
        <f>IF(Sheet1!BO467="Y", "Yes", IF(Sheet1!BO467="N", "No", IF(Sheet1!BO467="NA", "NA","")))</f>
        <v/>
      </c>
      <c r="AC467" s="45" t="str">
        <f>IF(Sheet1!BO467="N", "No", IF(Sheet1!BO467="NA", "No kids", IF(Sheet1!BP467="Y", "Enough", IF(Sheet1!BP467="N", "Not enough", ""))))</f>
        <v/>
      </c>
      <c r="AD467" s="45" t="str">
        <f>IF(Sheet1!BQ467="Y", "Yes", IF(Sheet1!BQ467="N", "No",""))</f>
        <v/>
      </c>
      <c r="AE467" s="45" t="str">
        <f>IF(Sheet1!BR467&lt;&gt;"", Sheet1!BR467, "")</f>
        <v/>
      </c>
      <c r="AF467" s="45" t="str">
        <f>IF(Sheet1!BS467&lt;&gt;"", "Yes", IF(Sheet1!BT467&lt;&gt;"", "No", IF(Sheet1!BU467&lt;&gt;"", "No surviving parent", IF(Sheet1!BV467&lt;&gt;"", "Don't know",""))))</f>
        <v/>
      </c>
      <c r="AG467" s="45" t="str">
        <f>IF(Sheet1!BW467&lt;&gt;"", "Yes", IF(Sheet1!BX467&lt;&gt;"", "No", IF(Sheet1!BY467&lt;&gt;"", "No surviving parent", IF(Sheet1!BZ467&lt;&gt;"", "Don't know",""))))</f>
        <v/>
      </c>
      <c r="AH467" s="45" t="str">
        <f>IF(Sheet1!CA467&lt;&gt;"", "Yes","")</f>
        <v/>
      </c>
      <c r="AI467" s="45" t="str">
        <f>IF(Sheet1!CB467&lt;&gt;"", "Yes","")</f>
        <v/>
      </c>
      <c r="AJ467" s="45" t="str">
        <f>IF(Sheet1!CC467&lt;&gt;"", "Yes","")</f>
        <v/>
      </c>
      <c r="AK467" s="45" t="str">
        <f>IF(Sheet1!CD467&lt;&gt;"", "Yes","")</f>
        <v/>
      </c>
      <c r="AL467" s="45" t="str">
        <f>IF(Sheet1!CE467&lt;&gt;"", "Yes","")</f>
        <v/>
      </c>
      <c r="AM467" s="45" t="str">
        <f>IF(Sheet1!CF467&lt;&gt;"", Sheet1!CF467, "")</f>
        <v/>
      </c>
      <c r="AN467" s="45" t="str">
        <f>IF(Sheet1!CG467="Y", "Yes", IF(Sheet1!CG467="N", "No",""))</f>
        <v/>
      </c>
      <c r="AO467" s="45" t="str">
        <f>IF(Sheet1!CH467&lt;&gt;"", Sheet1!CH467, "")</f>
        <v/>
      </c>
      <c r="AP467" s="45" t="str">
        <f>IF(Sheet1!CI467&lt;&gt;"", "No family support", IF(Sheet1!CJ467&lt;&gt;"", "A little family support", IF(Sheet1!CK467&lt;&gt;"", "A lot of family support","")))</f>
        <v/>
      </c>
      <c r="AQ467" s="45" t="str">
        <f>IF(Sheet1!CL467&lt;&gt;"", Sheet1!CL467, "")</f>
        <v/>
      </c>
      <c r="AR467" s="45" t="str">
        <f>IF(Sheet1!CM467="Y", "Yes", IF(Sheet1!CM467="N", "No",""))</f>
        <v/>
      </c>
      <c r="AS467" s="45" t="str">
        <f>IF(Sheet1!CN467&lt;&gt;"", "Boys and Girls Club was supportive", "")</f>
        <v/>
      </c>
      <c r="AT467" s="45" t="str">
        <f>IF(Sheet1!CO467&lt;&gt;"", "Supported by Reach program", "")</f>
        <v/>
      </c>
      <c r="AU467" s="45" t="str">
        <f>IF(Sheet1!CP467&lt;&gt;"", "Supported by Girls Inc", "")</f>
        <v/>
      </c>
      <c r="AV467" s="45" t="str">
        <f>IF(Sheet1!CQ467&lt;&gt;"", "Supported by sports teams", "")</f>
        <v/>
      </c>
      <c r="AW467" s="45" t="str">
        <f>IF(Sheet1!CR467&lt;&gt;"", "Supported by other groups", "")</f>
        <v/>
      </c>
      <c r="AX467" s="45" t="str">
        <f>IF(Sheet1!CS467&lt;&gt;"", Sheet1!CS467, "")</f>
        <v/>
      </c>
      <c r="AY467" s="45" t="str">
        <f>IF(Sheet1!CT467="Y", "Yes", IF(Sheet1!CT467="N", "No", ""))</f>
        <v/>
      </c>
      <c r="AZ467" s="45" t="str">
        <f>IF(Sheet1!CU467="Y", "Yes", IF(Sheet1!CU467="N", "No", ""))</f>
        <v/>
      </c>
      <c r="BA467" s="45" t="str">
        <f>IF(Sheet1!CV467&lt;&gt;"", "Yes", "")</f>
        <v/>
      </c>
      <c r="BB467" s="45" t="str">
        <f>IF(Sheet1!CW467&lt;&gt;"", "Yes", "")</f>
        <v/>
      </c>
      <c r="BC467" s="45" t="str">
        <f>IF(Sheet1!CX467&lt;&gt;"", "Yes", "")</f>
        <v/>
      </c>
      <c r="BD467" s="45" t="str">
        <f>IF(Sheet1!CY467&lt;&gt;"", "Yes", "")</f>
        <v/>
      </c>
      <c r="BE467" s="45" t="str">
        <f>IF(Sheet1!CZ467="N", "Didn't see one", IF(Sheet1!CZ467="Y", IF(Sheet1!DA467="Y", "It helped", IF(Sheet1!DA467="N", "It didn't help", "")), ""))</f>
        <v/>
      </c>
      <c r="BF467" s="45" t="str">
        <f>IF(Sheet1!DB467&lt;&gt;"", Sheet1!DB467, "")</f>
        <v/>
      </c>
      <c r="BG467" s="45" t="str">
        <f>IF(Sheet1!DC467="Y", "Yes", IF(Sheet1!DC467="N", "No", ""))</f>
        <v/>
      </c>
      <c r="BH467" s="45" t="str">
        <f>IF(Sheet1!DD467="Y", "Yes", IF(Sheet1!DD467="N", "No", ""))</f>
        <v/>
      </c>
      <c r="BI467" s="45" t="str">
        <f>IF(Sheet1!DE467&lt;&gt;"", "Before", IF(Sheet1!DF467&lt;&gt;"", "After", IF(Sheet1!DG467&lt;&gt;"", "Never in a gang","")))</f>
        <v/>
      </c>
      <c r="BJ467" s="45" t="str">
        <f>IF(Sheet1!DG467&lt;&gt;"", "", IF(Sheet1!DH467&lt;&gt;"", Sheet1!DH467, ""))</f>
        <v/>
      </c>
      <c r="BK467" s="45" t="str">
        <f>IF(Sheet1!DI467="Y", "Yes", IF(Sheet1!DI467="N", "No", ""))</f>
        <v/>
      </c>
      <c r="BL467" s="45" t="str">
        <f>IF(Sheet1!DI467="Y", IF(Sheet1!DJ467&lt;&gt;"", Sheet1!DJ467, ""), "")</f>
        <v/>
      </c>
      <c r="BM467" s="45" t="str">
        <f>IF(Sheet1!DL467&lt;&gt;"", Sheet1!DL467, "")</f>
        <v/>
      </c>
      <c r="BN467" s="45" t="str">
        <f>IF(Sheet1!DM467="Y", "Yes", IF(Sheet1!DM467="N", "No", ""))</f>
        <v/>
      </c>
    </row>
    <row r="468" spans="2:66">
      <c r="B468" s="32" t="str">
        <f>IF(Sheet1!B468="M","Male", IF(Sheet1!B468="F","Female",""))</f>
        <v/>
      </c>
      <c r="C468" s="32" t="str">
        <f>IF(Sheet1!C468&lt;&gt;"","&lt;20",IF(Sheet1!D468&lt;&gt;"","21-30",IF(Sheet1!E468&lt;&gt;"","31-40",(IF(Sheet1!F468&lt;&gt;"","41-50",IF(Sheet1!G468&lt;&gt;"","50+",""))))))</f>
        <v/>
      </c>
      <c r="D468" s="32" t="str">
        <f>IF(Sheet1!H468&lt;&gt;"","Latino",IF(Sheet1!I468&lt;&gt;"", "White", IF(Sheet1!J468&lt;&gt;"", "Asian", IF(Sheet1!K468&lt;&gt;"", "African-American",IF(Sheet1!L468&lt;&gt;"", "Other","")))))</f>
        <v/>
      </c>
      <c r="E468" s="32" t="str">
        <f>IF(Sheet1!M468="N","No",IF(Sheet1!M468="Y","Yes",""))</f>
        <v/>
      </c>
      <c r="F468" s="32" t="str">
        <f>IF(Sheet1!N468&lt;&gt;"","Primary",IF(Sheet1!O468&lt;&gt;"","Middle",IF(Sheet1!P468&lt;&gt;"","Some HS",IF(Sheet1!Q468&lt;&gt;"","HS Diploma",IF(Sheet1!R468&lt;&gt;"","Some College",IF(Sheet1!S468&lt;&gt;"","College Diploma",""))))))</f>
        <v/>
      </c>
      <c r="G468" s="32" t="str">
        <f>IF(Sheet1!U468&lt;&gt;"", "&lt;5", IF(Sheet1!V468&lt;&gt;"", "5-19", IF(Sheet1!W468&lt;&gt;"", "20-40", IF(Sheet1!X468&lt;&gt;"", "&gt;40",""))))</f>
        <v/>
      </c>
      <c r="H468" s="32" t="str">
        <f>IF(Sheet1!Y468&lt;&gt;"", "Parents", IF(Sheet1!Z468&lt;&gt;"", "Illegal Activity", IF(Sheet1!AA468&lt;&gt;"", "Gov't Support", IF(Sheet1!AB468&lt;&gt;"", "Other",""))))</f>
        <v/>
      </c>
      <c r="I468" s="32" t="str">
        <f>IF(Sheet1!AC468="Y", "Yes", IF(Sheet1!AC468="N", "No", ""))</f>
        <v/>
      </c>
      <c r="J468" s="32" t="str">
        <f>IF(Sheet1!AD468="N", "0", IF(Sheet1!AE468&lt;&gt;"", "1", IF(Sheet1!AF468&lt;&gt;"", "2-3", IF(Sheet1!AG468&lt;&gt;"", "4-6", IF(Sheet1!AH468&lt;&gt;"", "7+","")))))</f>
        <v/>
      </c>
      <c r="K468" s="32" t="str">
        <f>IF(Sheet1!AI468&lt;&gt;"", "English", IF(Sheet1!AJ468&lt;&gt;"", "Spanish", IF(Sheet1!AK468&lt;&gt;"", "Other","")))</f>
        <v/>
      </c>
      <c r="L468" s="32" t="str">
        <f>IF(Sheet1!AL468&lt;&gt;"","&lt;$20,000",IF(Sheet1!AM468&lt;&gt;"","$20-49K",IF(Sheet1!AN468&lt;&gt;"","$50-100K",IF(Sheet1!AO468&lt;&gt;"","&gt;$100K",""))))</f>
        <v/>
      </c>
      <c r="M468" s="32" t="str">
        <f>IF(Sheet1!AP468="Y", "Yes", IF(Sheet1!AP468="N", "No",""))</f>
        <v/>
      </c>
      <c r="N468" s="51" t="str">
        <f>IF(Sheet1!AQ468="Y", "Yes", IF(Sheet1!AQ468="N", "No",""))</f>
        <v/>
      </c>
      <c r="O468" s="45" t="str">
        <f>IF(Sheet1!AR468="N", 0, IF(Sheet1!AS468&lt;&gt;"", Sheet1!AS468, ""))</f>
        <v/>
      </c>
      <c r="P468" s="45" t="str">
        <f>IF(Sheet1!AT468&lt;&gt;"", "Never", IF(Sheet1!AU468&lt;&gt;"", "Sometimes", IF(Sheet1!AV468&lt;&gt;"", "Often", IF(Sheet1!AW468&lt;&gt;"", "Always",""))))</f>
        <v/>
      </c>
      <c r="Q468" s="45" t="str">
        <f>IF(Sheet1!AX468="Y", "Yes", IF(Sheet1!AX468="N", "No",""))</f>
        <v/>
      </c>
      <c r="R468" s="45" t="str">
        <f>IF(Sheet1!AY468="Y", IF(Sheet1!AZ468&lt;&gt;"", Sheet1!AZ468-Sheet1!DK468+Sheet1!DL468, ""),"")</f>
        <v/>
      </c>
      <c r="S468" s="45" t="str">
        <f>IF(Sheet1!BA468="Y", IF(Sheet1!BB468&lt;&gt;"", Sheet1!BB468-Sheet1!DK468+Sheet1!DL468, ""),"")</f>
        <v/>
      </c>
      <c r="T468" s="45" t="str">
        <f>IF(Sheet1!BC468="Y", IF(Sheet1!BD468&lt;&gt;"", Sheet1!BD468-Sheet1!DK468+Sheet1!DL468, ""),"")</f>
        <v/>
      </c>
      <c r="U468" s="45" t="str">
        <f>IF(Sheet1!BE468="Y", IF(Sheet1!BF468&lt;&gt;"", Sheet1!BF468-Sheet1!DK468+Sheet1!DL468, ""),"")</f>
        <v/>
      </c>
      <c r="V468" s="45" t="str">
        <f>IF(Sheet1!BG468&lt;&gt;"", Sheet1!BG468,"")</f>
        <v/>
      </c>
      <c r="W468" s="45" t="str">
        <f>IF(Sheet1!BH468&lt;&gt;"", Sheet1!BH468,"")</f>
        <v/>
      </c>
      <c r="X468" s="45" t="str">
        <f>IF(Sheet1!BI468&lt;&gt;"", Sheet1!BI468,"")</f>
        <v/>
      </c>
      <c r="Y468" s="45" t="str">
        <f>IF(Sheet1!BJ468="N", 0, IF(Sheet1!BK468&lt;&gt;"", Sheet1!BK468,""))</f>
        <v/>
      </c>
      <c r="Z468" s="45" t="str">
        <f>IF(Sheet1!BK468="N", 0, IF(Sheet1!BL468&lt;&gt;"", Sheet1!BL468,""))</f>
        <v/>
      </c>
      <c r="AA468" s="45" t="str">
        <f>IF(Sheet1!BN468&lt;&gt;"", Sheet1!BN468, "")</f>
        <v/>
      </c>
      <c r="AB468" s="45" t="str">
        <f>IF(Sheet1!BO468="Y", "Yes", IF(Sheet1!BO468="N", "No", IF(Sheet1!BO468="NA", "NA","")))</f>
        <v/>
      </c>
      <c r="AC468" s="45" t="str">
        <f>IF(Sheet1!BO468="N", "No", IF(Sheet1!BO468="NA", "No kids", IF(Sheet1!BP468="Y", "Enough", IF(Sheet1!BP468="N", "Not enough", ""))))</f>
        <v/>
      </c>
      <c r="AD468" s="45" t="str">
        <f>IF(Sheet1!BQ468="Y", "Yes", IF(Sheet1!BQ468="N", "No",""))</f>
        <v/>
      </c>
      <c r="AE468" s="45" t="str">
        <f>IF(Sheet1!BR468&lt;&gt;"", Sheet1!BR468, "")</f>
        <v/>
      </c>
      <c r="AF468" s="45" t="str">
        <f>IF(Sheet1!BS468&lt;&gt;"", "Yes", IF(Sheet1!BT468&lt;&gt;"", "No", IF(Sheet1!BU468&lt;&gt;"", "No surviving parent", IF(Sheet1!BV468&lt;&gt;"", "Don't know",""))))</f>
        <v/>
      </c>
      <c r="AG468" s="45" t="str">
        <f>IF(Sheet1!BW468&lt;&gt;"", "Yes", IF(Sheet1!BX468&lt;&gt;"", "No", IF(Sheet1!BY468&lt;&gt;"", "No surviving parent", IF(Sheet1!BZ468&lt;&gt;"", "Don't know",""))))</f>
        <v/>
      </c>
      <c r="AH468" s="45" t="str">
        <f>IF(Sheet1!CA468&lt;&gt;"", "Yes","")</f>
        <v/>
      </c>
      <c r="AI468" s="45" t="str">
        <f>IF(Sheet1!CB468&lt;&gt;"", "Yes","")</f>
        <v/>
      </c>
      <c r="AJ468" s="45" t="str">
        <f>IF(Sheet1!CC468&lt;&gt;"", "Yes","")</f>
        <v/>
      </c>
      <c r="AK468" s="45" t="str">
        <f>IF(Sheet1!CD468&lt;&gt;"", "Yes","")</f>
        <v/>
      </c>
      <c r="AL468" s="45" t="str">
        <f>IF(Sheet1!CE468&lt;&gt;"", "Yes","")</f>
        <v/>
      </c>
      <c r="AM468" s="45" t="str">
        <f>IF(Sheet1!CF468&lt;&gt;"", Sheet1!CF468, "")</f>
        <v/>
      </c>
      <c r="AN468" s="45" t="str">
        <f>IF(Sheet1!CG468="Y", "Yes", IF(Sheet1!CG468="N", "No",""))</f>
        <v/>
      </c>
      <c r="AO468" s="45" t="str">
        <f>IF(Sheet1!CH468&lt;&gt;"", Sheet1!CH468, "")</f>
        <v/>
      </c>
      <c r="AP468" s="45" t="str">
        <f>IF(Sheet1!CI468&lt;&gt;"", "No family support", IF(Sheet1!CJ468&lt;&gt;"", "A little family support", IF(Sheet1!CK468&lt;&gt;"", "A lot of family support","")))</f>
        <v/>
      </c>
      <c r="AQ468" s="45" t="str">
        <f>IF(Sheet1!CL468&lt;&gt;"", Sheet1!CL468, "")</f>
        <v/>
      </c>
      <c r="AR468" s="45" t="str">
        <f>IF(Sheet1!CM468="Y", "Yes", IF(Sheet1!CM468="N", "No",""))</f>
        <v/>
      </c>
      <c r="AS468" s="45" t="str">
        <f>IF(Sheet1!CN468&lt;&gt;"", "Boys and Girls Club was supportive", "")</f>
        <v/>
      </c>
      <c r="AT468" s="45" t="str">
        <f>IF(Sheet1!CO468&lt;&gt;"", "Supported by Reach program", "")</f>
        <v/>
      </c>
      <c r="AU468" s="45" t="str">
        <f>IF(Sheet1!CP468&lt;&gt;"", "Supported by Girls Inc", "")</f>
        <v/>
      </c>
      <c r="AV468" s="45" t="str">
        <f>IF(Sheet1!CQ468&lt;&gt;"", "Supported by sports teams", "")</f>
        <v/>
      </c>
      <c r="AW468" s="45" t="str">
        <f>IF(Sheet1!CR468&lt;&gt;"", "Supported by other groups", "")</f>
        <v/>
      </c>
      <c r="AX468" s="45" t="str">
        <f>IF(Sheet1!CS468&lt;&gt;"", Sheet1!CS468, "")</f>
        <v/>
      </c>
      <c r="AY468" s="45" t="str">
        <f>IF(Sheet1!CT468="Y", "Yes", IF(Sheet1!CT468="N", "No", ""))</f>
        <v/>
      </c>
      <c r="AZ468" s="45" t="str">
        <f>IF(Sheet1!CU468="Y", "Yes", IF(Sheet1!CU468="N", "No", ""))</f>
        <v/>
      </c>
      <c r="BA468" s="45" t="str">
        <f>IF(Sheet1!CV468&lt;&gt;"", "Yes", "")</f>
        <v/>
      </c>
      <c r="BB468" s="45" t="str">
        <f>IF(Sheet1!CW468&lt;&gt;"", "Yes", "")</f>
        <v/>
      </c>
      <c r="BC468" s="45" t="str">
        <f>IF(Sheet1!CX468&lt;&gt;"", "Yes", "")</f>
        <v/>
      </c>
      <c r="BD468" s="45" t="str">
        <f>IF(Sheet1!CY468&lt;&gt;"", "Yes", "")</f>
        <v/>
      </c>
      <c r="BE468" s="45" t="str">
        <f>IF(Sheet1!CZ468="N", "Didn't see one", IF(Sheet1!CZ468="Y", IF(Sheet1!DA468="Y", "It helped", IF(Sheet1!DA468="N", "It didn't help", "")), ""))</f>
        <v/>
      </c>
      <c r="BF468" s="45" t="str">
        <f>IF(Sheet1!DB468&lt;&gt;"", Sheet1!DB468, "")</f>
        <v/>
      </c>
      <c r="BG468" s="45" t="str">
        <f>IF(Sheet1!DC468="Y", "Yes", IF(Sheet1!DC468="N", "No", ""))</f>
        <v/>
      </c>
      <c r="BH468" s="45" t="str">
        <f>IF(Sheet1!DD468="Y", "Yes", IF(Sheet1!DD468="N", "No", ""))</f>
        <v/>
      </c>
      <c r="BI468" s="45" t="str">
        <f>IF(Sheet1!DE468&lt;&gt;"", "Before", IF(Sheet1!DF468&lt;&gt;"", "After", IF(Sheet1!DG468&lt;&gt;"", "Never in a gang","")))</f>
        <v/>
      </c>
      <c r="BJ468" s="45" t="str">
        <f>IF(Sheet1!DG468&lt;&gt;"", "", IF(Sheet1!DH468&lt;&gt;"", Sheet1!DH468, ""))</f>
        <v/>
      </c>
      <c r="BK468" s="45" t="str">
        <f>IF(Sheet1!DI468="Y", "Yes", IF(Sheet1!DI468="N", "No", ""))</f>
        <v/>
      </c>
      <c r="BL468" s="45" t="str">
        <f>IF(Sheet1!DI468="Y", IF(Sheet1!DJ468&lt;&gt;"", Sheet1!DJ468, ""), "")</f>
        <v/>
      </c>
      <c r="BM468" s="45" t="str">
        <f>IF(Sheet1!DL468&lt;&gt;"", Sheet1!DL468, "")</f>
        <v/>
      </c>
      <c r="BN468" s="45" t="str">
        <f>IF(Sheet1!DM468="Y", "Yes", IF(Sheet1!DM468="N", "No", ""))</f>
        <v/>
      </c>
    </row>
    <row r="469" spans="2:66">
      <c r="B469" s="32" t="str">
        <f>IF(Sheet1!B469="M","Male", IF(Sheet1!B469="F","Female",""))</f>
        <v/>
      </c>
      <c r="C469" s="32" t="str">
        <f>IF(Sheet1!C469&lt;&gt;"","&lt;20",IF(Sheet1!D469&lt;&gt;"","21-30",IF(Sheet1!E469&lt;&gt;"","31-40",(IF(Sheet1!F469&lt;&gt;"","41-50",IF(Sheet1!G469&lt;&gt;"","50+",""))))))</f>
        <v/>
      </c>
      <c r="D469" s="32" t="str">
        <f>IF(Sheet1!H469&lt;&gt;"","Latino",IF(Sheet1!I469&lt;&gt;"", "White", IF(Sheet1!J469&lt;&gt;"", "Asian", IF(Sheet1!K469&lt;&gt;"", "African-American",IF(Sheet1!L469&lt;&gt;"", "Other","")))))</f>
        <v/>
      </c>
      <c r="E469" s="32" t="str">
        <f>IF(Sheet1!M469="N","No",IF(Sheet1!M469="Y","Yes",""))</f>
        <v/>
      </c>
      <c r="F469" s="32" t="str">
        <f>IF(Sheet1!N469&lt;&gt;"","Primary",IF(Sheet1!O469&lt;&gt;"","Middle",IF(Sheet1!P469&lt;&gt;"","Some HS",IF(Sheet1!Q469&lt;&gt;"","HS Diploma",IF(Sheet1!R469&lt;&gt;"","Some College",IF(Sheet1!S469&lt;&gt;"","College Diploma",""))))))</f>
        <v/>
      </c>
      <c r="G469" s="32" t="str">
        <f>IF(Sheet1!U469&lt;&gt;"", "&lt;5", IF(Sheet1!V469&lt;&gt;"", "5-19", IF(Sheet1!W469&lt;&gt;"", "20-40", IF(Sheet1!X469&lt;&gt;"", "&gt;40",""))))</f>
        <v/>
      </c>
      <c r="H469" s="32" t="str">
        <f>IF(Sheet1!Y469&lt;&gt;"", "Parents", IF(Sheet1!Z469&lt;&gt;"", "Illegal Activity", IF(Sheet1!AA469&lt;&gt;"", "Gov't Support", IF(Sheet1!AB469&lt;&gt;"", "Other",""))))</f>
        <v/>
      </c>
      <c r="I469" s="32" t="str">
        <f>IF(Sheet1!AC469="Y", "Yes", IF(Sheet1!AC469="N", "No", ""))</f>
        <v/>
      </c>
      <c r="J469" s="32" t="str">
        <f>IF(Sheet1!AD469="N", "0", IF(Sheet1!AE469&lt;&gt;"", "1", IF(Sheet1!AF469&lt;&gt;"", "2-3", IF(Sheet1!AG469&lt;&gt;"", "4-6", IF(Sheet1!AH469&lt;&gt;"", "7+","")))))</f>
        <v/>
      </c>
      <c r="K469" s="32" t="str">
        <f>IF(Sheet1!AI469&lt;&gt;"", "English", IF(Sheet1!AJ469&lt;&gt;"", "Spanish", IF(Sheet1!AK469&lt;&gt;"", "Other","")))</f>
        <v/>
      </c>
      <c r="L469" s="32" t="str">
        <f>IF(Sheet1!AL469&lt;&gt;"","&lt;$20,000",IF(Sheet1!AM469&lt;&gt;"","$20-49K",IF(Sheet1!AN469&lt;&gt;"","$50-100K",IF(Sheet1!AO469&lt;&gt;"","&gt;$100K",""))))</f>
        <v/>
      </c>
      <c r="M469" s="32" t="str">
        <f>IF(Sheet1!AP469="Y", "Yes", IF(Sheet1!AP469="N", "No",""))</f>
        <v/>
      </c>
      <c r="N469" s="51" t="str">
        <f>IF(Sheet1!AQ469="Y", "Yes", IF(Sheet1!AQ469="N", "No",""))</f>
        <v/>
      </c>
      <c r="O469" s="45" t="str">
        <f>IF(Sheet1!AR469="N", 0, IF(Sheet1!AS469&lt;&gt;"", Sheet1!AS469, ""))</f>
        <v/>
      </c>
      <c r="P469" s="45" t="str">
        <f>IF(Sheet1!AT469&lt;&gt;"", "Never", IF(Sheet1!AU469&lt;&gt;"", "Sometimes", IF(Sheet1!AV469&lt;&gt;"", "Often", IF(Sheet1!AW469&lt;&gt;"", "Always",""))))</f>
        <v/>
      </c>
      <c r="Q469" s="45" t="str">
        <f>IF(Sheet1!AX469="Y", "Yes", IF(Sheet1!AX469="N", "No",""))</f>
        <v/>
      </c>
      <c r="R469" s="45" t="str">
        <f>IF(Sheet1!AY469="Y", IF(Sheet1!AZ469&lt;&gt;"", Sheet1!AZ469-Sheet1!DK469+Sheet1!DL469, ""),"")</f>
        <v/>
      </c>
      <c r="S469" s="45" t="str">
        <f>IF(Sheet1!BA469="Y", IF(Sheet1!BB469&lt;&gt;"", Sheet1!BB469-Sheet1!DK469+Sheet1!DL469, ""),"")</f>
        <v/>
      </c>
      <c r="T469" s="45" t="str">
        <f>IF(Sheet1!BC469="Y", IF(Sheet1!BD469&lt;&gt;"", Sheet1!BD469-Sheet1!DK469+Sheet1!DL469, ""),"")</f>
        <v/>
      </c>
      <c r="U469" s="45" t="str">
        <f>IF(Sheet1!BE469="Y", IF(Sheet1!BF469&lt;&gt;"", Sheet1!BF469-Sheet1!DK469+Sheet1!DL469, ""),"")</f>
        <v/>
      </c>
      <c r="V469" s="45" t="str">
        <f>IF(Sheet1!BG469&lt;&gt;"", Sheet1!BG469,"")</f>
        <v/>
      </c>
      <c r="W469" s="45" t="str">
        <f>IF(Sheet1!BH469&lt;&gt;"", Sheet1!BH469,"")</f>
        <v/>
      </c>
      <c r="X469" s="45" t="str">
        <f>IF(Sheet1!BI469&lt;&gt;"", Sheet1!BI469,"")</f>
        <v/>
      </c>
      <c r="Y469" s="45" t="str">
        <f>IF(Sheet1!BJ469="N", 0, IF(Sheet1!BK469&lt;&gt;"", Sheet1!BK469,""))</f>
        <v/>
      </c>
      <c r="Z469" s="45" t="str">
        <f>IF(Sheet1!BK469="N", 0, IF(Sheet1!BL469&lt;&gt;"", Sheet1!BL469,""))</f>
        <v/>
      </c>
      <c r="AA469" s="45" t="str">
        <f>IF(Sheet1!BN469&lt;&gt;"", Sheet1!BN469, "")</f>
        <v/>
      </c>
      <c r="AB469" s="45" t="str">
        <f>IF(Sheet1!BO469="Y", "Yes", IF(Sheet1!BO469="N", "No", IF(Sheet1!BO469="NA", "NA","")))</f>
        <v/>
      </c>
      <c r="AC469" s="45" t="str">
        <f>IF(Sheet1!BO469="N", "No", IF(Sheet1!BO469="NA", "No kids", IF(Sheet1!BP469="Y", "Enough", IF(Sheet1!BP469="N", "Not enough", ""))))</f>
        <v/>
      </c>
      <c r="AD469" s="45" t="str">
        <f>IF(Sheet1!BQ469="Y", "Yes", IF(Sheet1!BQ469="N", "No",""))</f>
        <v/>
      </c>
      <c r="AE469" s="45" t="str">
        <f>IF(Sheet1!BR469&lt;&gt;"", Sheet1!BR469, "")</f>
        <v/>
      </c>
      <c r="AF469" s="45" t="str">
        <f>IF(Sheet1!BS469&lt;&gt;"", "Yes", IF(Sheet1!BT469&lt;&gt;"", "No", IF(Sheet1!BU469&lt;&gt;"", "No surviving parent", IF(Sheet1!BV469&lt;&gt;"", "Don't know",""))))</f>
        <v/>
      </c>
      <c r="AG469" s="45" t="str">
        <f>IF(Sheet1!BW469&lt;&gt;"", "Yes", IF(Sheet1!BX469&lt;&gt;"", "No", IF(Sheet1!BY469&lt;&gt;"", "No surviving parent", IF(Sheet1!BZ469&lt;&gt;"", "Don't know",""))))</f>
        <v/>
      </c>
      <c r="AH469" s="45" t="str">
        <f>IF(Sheet1!CA469&lt;&gt;"", "Yes","")</f>
        <v/>
      </c>
      <c r="AI469" s="45" t="str">
        <f>IF(Sheet1!CB469&lt;&gt;"", "Yes","")</f>
        <v/>
      </c>
      <c r="AJ469" s="45" t="str">
        <f>IF(Sheet1!CC469&lt;&gt;"", "Yes","")</f>
        <v/>
      </c>
      <c r="AK469" s="45" t="str">
        <f>IF(Sheet1!CD469&lt;&gt;"", "Yes","")</f>
        <v/>
      </c>
      <c r="AL469" s="45" t="str">
        <f>IF(Sheet1!CE469&lt;&gt;"", "Yes","")</f>
        <v/>
      </c>
      <c r="AM469" s="45" t="str">
        <f>IF(Sheet1!CF469&lt;&gt;"", Sheet1!CF469, "")</f>
        <v/>
      </c>
      <c r="AN469" s="45" t="str">
        <f>IF(Sheet1!CG469="Y", "Yes", IF(Sheet1!CG469="N", "No",""))</f>
        <v/>
      </c>
      <c r="AO469" s="45" t="str">
        <f>IF(Sheet1!CH469&lt;&gt;"", Sheet1!CH469, "")</f>
        <v/>
      </c>
      <c r="AP469" s="45" t="str">
        <f>IF(Sheet1!CI469&lt;&gt;"", "No family support", IF(Sheet1!CJ469&lt;&gt;"", "A little family support", IF(Sheet1!CK469&lt;&gt;"", "A lot of family support","")))</f>
        <v/>
      </c>
      <c r="AQ469" s="45" t="str">
        <f>IF(Sheet1!CL469&lt;&gt;"", Sheet1!CL469, "")</f>
        <v/>
      </c>
      <c r="AR469" s="45" t="str">
        <f>IF(Sheet1!CM469="Y", "Yes", IF(Sheet1!CM469="N", "No",""))</f>
        <v/>
      </c>
      <c r="AS469" s="45" t="str">
        <f>IF(Sheet1!CN469&lt;&gt;"", "Boys and Girls Club was supportive", "")</f>
        <v/>
      </c>
      <c r="AT469" s="45" t="str">
        <f>IF(Sheet1!CO469&lt;&gt;"", "Supported by Reach program", "")</f>
        <v/>
      </c>
      <c r="AU469" s="45" t="str">
        <f>IF(Sheet1!CP469&lt;&gt;"", "Supported by Girls Inc", "")</f>
        <v/>
      </c>
      <c r="AV469" s="45" t="str">
        <f>IF(Sheet1!CQ469&lt;&gt;"", "Supported by sports teams", "")</f>
        <v/>
      </c>
      <c r="AW469" s="45" t="str">
        <f>IF(Sheet1!CR469&lt;&gt;"", "Supported by other groups", "")</f>
        <v/>
      </c>
      <c r="AX469" s="45" t="str">
        <f>IF(Sheet1!CS469&lt;&gt;"", Sheet1!CS469, "")</f>
        <v/>
      </c>
      <c r="AY469" s="45" t="str">
        <f>IF(Sheet1!CT469="Y", "Yes", IF(Sheet1!CT469="N", "No", ""))</f>
        <v/>
      </c>
      <c r="AZ469" s="45" t="str">
        <f>IF(Sheet1!CU469="Y", "Yes", IF(Sheet1!CU469="N", "No", ""))</f>
        <v/>
      </c>
      <c r="BA469" s="45" t="str">
        <f>IF(Sheet1!CV469&lt;&gt;"", "Yes", "")</f>
        <v/>
      </c>
      <c r="BB469" s="45" t="str">
        <f>IF(Sheet1!CW469&lt;&gt;"", "Yes", "")</f>
        <v/>
      </c>
      <c r="BC469" s="45" t="str">
        <f>IF(Sheet1!CX469&lt;&gt;"", "Yes", "")</f>
        <v/>
      </c>
      <c r="BD469" s="45" t="str">
        <f>IF(Sheet1!CY469&lt;&gt;"", "Yes", "")</f>
        <v/>
      </c>
      <c r="BE469" s="45" t="str">
        <f>IF(Sheet1!CZ469="N", "Didn't see one", IF(Sheet1!CZ469="Y", IF(Sheet1!DA469="Y", "It helped", IF(Sheet1!DA469="N", "It didn't help", "")), ""))</f>
        <v/>
      </c>
      <c r="BF469" s="45" t="str">
        <f>IF(Sheet1!DB469&lt;&gt;"", Sheet1!DB469, "")</f>
        <v/>
      </c>
      <c r="BG469" s="45" t="str">
        <f>IF(Sheet1!DC469="Y", "Yes", IF(Sheet1!DC469="N", "No", ""))</f>
        <v/>
      </c>
      <c r="BH469" s="45" t="str">
        <f>IF(Sheet1!DD469="Y", "Yes", IF(Sheet1!DD469="N", "No", ""))</f>
        <v/>
      </c>
      <c r="BI469" s="45" t="str">
        <f>IF(Sheet1!DE469&lt;&gt;"", "Before", IF(Sheet1!DF469&lt;&gt;"", "After", IF(Sheet1!DG469&lt;&gt;"", "Never in a gang","")))</f>
        <v/>
      </c>
      <c r="BJ469" s="45" t="str">
        <f>IF(Sheet1!DG469&lt;&gt;"", "", IF(Sheet1!DH469&lt;&gt;"", Sheet1!DH469, ""))</f>
        <v/>
      </c>
      <c r="BK469" s="45" t="str">
        <f>IF(Sheet1!DI469="Y", "Yes", IF(Sheet1!DI469="N", "No", ""))</f>
        <v/>
      </c>
      <c r="BL469" s="45" t="str">
        <f>IF(Sheet1!DI469="Y", IF(Sheet1!DJ469&lt;&gt;"", Sheet1!DJ469, ""), "")</f>
        <v/>
      </c>
      <c r="BM469" s="45" t="str">
        <f>IF(Sheet1!DL469&lt;&gt;"", Sheet1!DL469, "")</f>
        <v/>
      </c>
      <c r="BN469" s="45" t="str">
        <f>IF(Sheet1!DM469="Y", "Yes", IF(Sheet1!DM469="N", "No", ""))</f>
        <v/>
      </c>
    </row>
    <row r="470" spans="2:66">
      <c r="B470" s="32" t="str">
        <f>IF(Sheet1!B470="M","Male", IF(Sheet1!B470="F","Female",""))</f>
        <v/>
      </c>
      <c r="C470" s="32" t="str">
        <f>IF(Sheet1!C470&lt;&gt;"","&lt;20",IF(Sheet1!D470&lt;&gt;"","21-30",IF(Sheet1!E470&lt;&gt;"","31-40",(IF(Sheet1!F470&lt;&gt;"","41-50",IF(Sheet1!G470&lt;&gt;"","50+",""))))))</f>
        <v/>
      </c>
      <c r="D470" s="32" t="str">
        <f>IF(Sheet1!H470&lt;&gt;"","Latino",IF(Sheet1!I470&lt;&gt;"", "White", IF(Sheet1!J470&lt;&gt;"", "Asian", IF(Sheet1!K470&lt;&gt;"", "African-American",IF(Sheet1!L470&lt;&gt;"", "Other","")))))</f>
        <v/>
      </c>
      <c r="E470" s="32" t="str">
        <f>IF(Sheet1!M470="N","No",IF(Sheet1!M470="Y","Yes",""))</f>
        <v/>
      </c>
      <c r="F470" s="32" t="str">
        <f>IF(Sheet1!N470&lt;&gt;"","Primary",IF(Sheet1!O470&lt;&gt;"","Middle",IF(Sheet1!P470&lt;&gt;"","Some HS",IF(Sheet1!Q470&lt;&gt;"","HS Diploma",IF(Sheet1!R470&lt;&gt;"","Some College",IF(Sheet1!S470&lt;&gt;"","College Diploma",""))))))</f>
        <v/>
      </c>
      <c r="G470" s="32" t="str">
        <f>IF(Sheet1!U470&lt;&gt;"", "&lt;5", IF(Sheet1!V470&lt;&gt;"", "5-19", IF(Sheet1!W470&lt;&gt;"", "20-40", IF(Sheet1!X470&lt;&gt;"", "&gt;40",""))))</f>
        <v/>
      </c>
      <c r="H470" s="32" t="str">
        <f>IF(Sheet1!Y470&lt;&gt;"", "Parents", IF(Sheet1!Z470&lt;&gt;"", "Illegal Activity", IF(Sheet1!AA470&lt;&gt;"", "Gov't Support", IF(Sheet1!AB470&lt;&gt;"", "Other",""))))</f>
        <v/>
      </c>
      <c r="I470" s="32" t="str">
        <f>IF(Sheet1!AC470="Y", "Yes", IF(Sheet1!AC470="N", "No", ""))</f>
        <v/>
      </c>
      <c r="J470" s="32" t="str">
        <f>IF(Sheet1!AD470="N", "0", IF(Sheet1!AE470&lt;&gt;"", "1", IF(Sheet1!AF470&lt;&gt;"", "2-3", IF(Sheet1!AG470&lt;&gt;"", "4-6", IF(Sheet1!AH470&lt;&gt;"", "7+","")))))</f>
        <v/>
      </c>
      <c r="K470" s="32" t="str">
        <f>IF(Sheet1!AI470&lt;&gt;"", "English", IF(Sheet1!AJ470&lt;&gt;"", "Spanish", IF(Sheet1!AK470&lt;&gt;"", "Other","")))</f>
        <v/>
      </c>
      <c r="L470" s="32" t="str">
        <f>IF(Sheet1!AL470&lt;&gt;"","&lt;$20,000",IF(Sheet1!AM470&lt;&gt;"","$20-49K",IF(Sheet1!AN470&lt;&gt;"","$50-100K",IF(Sheet1!AO470&lt;&gt;"","&gt;$100K",""))))</f>
        <v/>
      </c>
      <c r="M470" s="32" t="str">
        <f>IF(Sheet1!AP470="Y", "Yes", IF(Sheet1!AP470="N", "No",""))</f>
        <v/>
      </c>
      <c r="N470" s="51" t="str">
        <f>IF(Sheet1!AQ470="Y", "Yes", IF(Sheet1!AQ470="N", "No",""))</f>
        <v/>
      </c>
      <c r="O470" s="45" t="str">
        <f>IF(Sheet1!AR470="N", 0, IF(Sheet1!AS470&lt;&gt;"", Sheet1!AS470, ""))</f>
        <v/>
      </c>
      <c r="P470" s="45" t="str">
        <f>IF(Sheet1!AT470&lt;&gt;"", "Never", IF(Sheet1!AU470&lt;&gt;"", "Sometimes", IF(Sheet1!AV470&lt;&gt;"", "Often", IF(Sheet1!AW470&lt;&gt;"", "Always",""))))</f>
        <v/>
      </c>
      <c r="Q470" s="45" t="str">
        <f>IF(Sheet1!AX470="Y", "Yes", IF(Sheet1!AX470="N", "No",""))</f>
        <v/>
      </c>
      <c r="R470" s="45" t="str">
        <f>IF(Sheet1!AY470="Y", IF(Sheet1!AZ470&lt;&gt;"", Sheet1!AZ470-Sheet1!DK470+Sheet1!DL470, ""),"")</f>
        <v/>
      </c>
      <c r="S470" s="45" t="str">
        <f>IF(Sheet1!BA470="Y", IF(Sheet1!BB470&lt;&gt;"", Sheet1!BB470-Sheet1!DK470+Sheet1!DL470, ""),"")</f>
        <v/>
      </c>
      <c r="T470" s="45" t="str">
        <f>IF(Sheet1!BC470="Y", IF(Sheet1!BD470&lt;&gt;"", Sheet1!BD470-Sheet1!DK470+Sheet1!DL470, ""),"")</f>
        <v/>
      </c>
      <c r="U470" s="45" t="str">
        <f>IF(Sheet1!BE470="Y", IF(Sheet1!BF470&lt;&gt;"", Sheet1!BF470-Sheet1!DK470+Sheet1!DL470, ""),"")</f>
        <v/>
      </c>
      <c r="V470" s="45" t="str">
        <f>IF(Sheet1!BG470&lt;&gt;"", Sheet1!BG470,"")</f>
        <v/>
      </c>
      <c r="W470" s="45" t="str">
        <f>IF(Sheet1!BH470&lt;&gt;"", Sheet1!BH470,"")</f>
        <v/>
      </c>
      <c r="X470" s="45" t="str">
        <f>IF(Sheet1!BI470&lt;&gt;"", Sheet1!BI470,"")</f>
        <v/>
      </c>
      <c r="Y470" s="45" t="str">
        <f>IF(Sheet1!BJ470="N", 0, IF(Sheet1!BK470&lt;&gt;"", Sheet1!BK470,""))</f>
        <v/>
      </c>
      <c r="Z470" s="45" t="str">
        <f>IF(Sheet1!BK470="N", 0, IF(Sheet1!BL470&lt;&gt;"", Sheet1!BL470,""))</f>
        <v/>
      </c>
      <c r="AA470" s="45" t="str">
        <f>IF(Sheet1!BN470&lt;&gt;"", Sheet1!BN470, "")</f>
        <v/>
      </c>
      <c r="AB470" s="45" t="str">
        <f>IF(Sheet1!BO470="Y", "Yes", IF(Sheet1!BO470="N", "No", IF(Sheet1!BO470="NA", "NA","")))</f>
        <v/>
      </c>
      <c r="AC470" s="45" t="str">
        <f>IF(Sheet1!BO470="N", "No", IF(Sheet1!BO470="NA", "No kids", IF(Sheet1!BP470="Y", "Enough", IF(Sheet1!BP470="N", "Not enough", ""))))</f>
        <v/>
      </c>
      <c r="AD470" s="45" t="str">
        <f>IF(Sheet1!BQ470="Y", "Yes", IF(Sheet1!BQ470="N", "No",""))</f>
        <v/>
      </c>
      <c r="AE470" s="45" t="str">
        <f>IF(Sheet1!BR470&lt;&gt;"", Sheet1!BR470, "")</f>
        <v/>
      </c>
      <c r="AF470" s="45" t="str">
        <f>IF(Sheet1!BS470&lt;&gt;"", "Yes", IF(Sheet1!BT470&lt;&gt;"", "No", IF(Sheet1!BU470&lt;&gt;"", "No surviving parent", IF(Sheet1!BV470&lt;&gt;"", "Don't know",""))))</f>
        <v/>
      </c>
      <c r="AG470" s="45" t="str">
        <f>IF(Sheet1!BW470&lt;&gt;"", "Yes", IF(Sheet1!BX470&lt;&gt;"", "No", IF(Sheet1!BY470&lt;&gt;"", "No surviving parent", IF(Sheet1!BZ470&lt;&gt;"", "Don't know",""))))</f>
        <v/>
      </c>
      <c r="AH470" s="45" t="str">
        <f>IF(Sheet1!CA470&lt;&gt;"", "Yes","")</f>
        <v/>
      </c>
      <c r="AI470" s="45" t="str">
        <f>IF(Sheet1!CB470&lt;&gt;"", "Yes","")</f>
        <v/>
      </c>
      <c r="AJ470" s="45" t="str">
        <f>IF(Sheet1!CC470&lt;&gt;"", "Yes","")</f>
        <v/>
      </c>
      <c r="AK470" s="45" t="str">
        <f>IF(Sheet1!CD470&lt;&gt;"", "Yes","")</f>
        <v/>
      </c>
      <c r="AL470" s="45" t="str">
        <f>IF(Sheet1!CE470&lt;&gt;"", "Yes","")</f>
        <v/>
      </c>
      <c r="AM470" s="45" t="str">
        <f>IF(Sheet1!CF470&lt;&gt;"", Sheet1!CF470, "")</f>
        <v/>
      </c>
      <c r="AN470" s="45" t="str">
        <f>IF(Sheet1!CG470="Y", "Yes", IF(Sheet1!CG470="N", "No",""))</f>
        <v/>
      </c>
      <c r="AO470" s="45" t="str">
        <f>IF(Sheet1!CH470&lt;&gt;"", Sheet1!CH470, "")</f>
        <v/>
      </c>
      <c r="AP470" s="45" t="str">
        <f>IF(Sheet1!CI470&lt;&gt;"", "No family support", IF(Sheet1!CJ470&lt;&gt;"", "A little family support", IF(Sheet1!CK470&lt;&gt;"", "A lot of family support","")))</f>
        <v/>
      </c>
      <c r="AQ470" s="45" t="str">
        <f>IF(Sheet1!CL470&lt;&gt;"", Sheet1!CL470, "")</f>
        <v/>
      </c>
      <c r="AR470" s="45" t="str">
        <f>IF(Sheet1!CM470="Y", "Yes", IF(Sheet1!CM470="N", "No",""))</f>
        <v/>
      </c>
      <c r="AS470" s="45" t="str">
        <f>IF(Sheet1!CN470&lt;&gt;"", "Boys and Girls Club was supportive", "")</f>
        <v/>
      </c>
      <c r="AT470" s="45" t="str">
        <f>IF(Sheet1!CO470&lt;&gt;"", "Supported by Reach program", "")</f>
        <v/>
      </c>
      <c r="AU470" s="45" t="str">
        <f>IF(Sheet1!CP470&lt;&gt;"", "Supported by Girls Inc", "")</f>
        <v/>
      </c>
      <c r="AV470" s="45" t="str">
        <f>IF(Sheet1!CQ470&lt;&gt;"", "Supported by sports teams", "")</f>
        <v/>
      </c>
      <c r="AW470" s="45" t="str">
        <f>IF(Sheet1!CR470&lt;&gt;"", "Supported by other groups", "")</f>
        <v/>
      </c>
      <c r="AX470" s="45" t="str">
        <f>IF(Sheet1!CS470&lt;&gt;"", Sheet1!CS470, "")</f>
        <v/>
      </c>
      <c r="AY470" s="45" t="str">
        <f>IF(Sheet1!CT470="Y", "Yes", IF(Sheet1!CT470="N", "No", ""))</f>
        <v/>
      </c>
      <c r="AZ470" s="45" t="str">
        <f>IF(Sheet1!CU470="Y", "Yes", IF(Sheet1!CU470="N", "No", ""))</f>
        <v/>
      </c>
      <c r="BA470" s="45" t="str">
        <f>IF(Sheet1!CV470&lt;&gt;"", "Yes", "")</f>
        <v/>
      </c>
      <c r="BB470" s="45" t="str">
        <f>IF(Sheet1!CW470&lt;&gt;"", "Yes", "")</f>
        <v/>
      </c>
      <c r="BC470" s="45" t="str">
        <f>IF(Sheet1!CX470&lt;&gt;"", "Yes", "")</f>
        <v/>
      </c>
      <c r="BD470" s="45" t="str">
        <f>IF(Sheet1!CY470&lt;&gt;"", "Yes", "")</f>
        <v/>
      </c>
      <c r="BE470" s="45" t="str">
        <f>IF(Sheet1!CZ470="N", "Didn't see one", IF(Sheet1!CZ470="Y", IF(Sheet1!DA470="Y", "It helped", IF(Sheet1!DA470="N", "It didn't help", "")), ""))</f>
        <v/>
      </c>
      <c r="BF470" s="45" t="str">
        <f>IF(Sheet1!DB470&lt;&gt;"", Sheet1!DB470, "")</f>
        <v/>
      </c>
      <c r="BG470" s="45" t="str">
        <f>IF(Sheet1!DC470="Y", "Yes", IF(Sheet1!DC470="N", "No", ""))</f>
        <v/>
      </c>
      <c r="BH470" s="45" t="str">
        <f>IF(Sheet1!DD470="Y", "Yes", IF(Sheet1!DD470="N", "No", ""))</f>
        <v/>
      </c>
      <c r="BI470" s="45" t="str">
        <f>IF(Sheet1!DE470&lt;&gt;"", "Before", IF(Sheet1!DF470&lt;&gt;"", "After", IF(Sheet1!DG470&lt;&gt;"", "Never in a gang","")))</f>
        <v/>
      </c>
      <c r="BJ470" s="45" t="str">
        <f>IF(Sheet1!DG470&lt;&gt;"", "", IF(Sheet1!DH470&lt;&gt;"", Sheet1!DH470, ""))</f>
        <v/>
      </c>
      <c r="BK470" s="45" t="str">
        <f>IF(Sheet1!DI470="Y", "Yes", IF(Sheet1!DI470="N", "No", ""))</f>
        <v/>
      </c>
      <c r="BL470" s="45" t="str">
        <f>IF(Sheet1!DI470="Y", IF(Sheet1!DJ470&lt;&gt;"", Sheet1!DJ470, ""), "")</f>
        <v/>
      </c>
      <c r="BM470" s="45" t="str">
        <f>IF(Sheet1!DL470&lt;&gt;"", Sheet1!DL470, "")</f>
        <v/>
      </c>
      <c r="BN470" s="45" t="str">
        <f>IF(Sheet1!DM470="Y", "Yes", IF(Sheet1!DM470="N", "No", ""))</f>
        <v/>
      </c>
    </row>
    <row r="471" spans="2:66">
      <c r="B471" s="32" t="str">
        <f>IF(Sheet1!B471="M","Male", IF(Sheet1!B471="F","Female",""))</f>
        <v/>
      </c>
      <c r="C471" s="32" t="str">
        <f>IF(Sheet1!C471&lt;&gt;"","&lt;20",IF(Sheet1!D471&lt;&gt;"","21-30",IF(Sheet1!E471&lt;&gt;"","31-40",(IF(Sheet1!F471&lt;&gt;"","41-50",IF(Sheet1!G471&lt;&gt;"","50+",""))))))</f>
        <v/>
      </c>
      <c r="D471" s="32" t="str">
        <f>IF(Sheet1!H471&lt;&gt;"","Latino",IF(Sheet1!I471&lt;&gt;"", "White", IF(Sheet1!J471&lt;&gt;"", "Asian", IF(Sheet1!K471&lt;&gt;"", "African-American",IF(Sheet1!L471&lt;&gt;"", "Other","")))))</f>
        <v/>
      </c>
      <c r="E471" s="32" t="str">
        <f>IF(Sheet1!M471="N","No",IF(Sheet1!M471="Y","Yes",""))</f>
        <v/>
      </c>
      <c r="F471" s="32" t="str">
        <f>IF(Sheet1!N471&lt;&gt;"","Primary",IF(Sheet1!O471&lt;&gt;"","Middle",IF(Sheet1!P471&lt;&gt;"","Some HS",IF(Sheet1!Q471&lt;&gt;"","HS Diploma",IF(Sheet1!R471&lt;&gt;"","Some College",IF(Sheet1!S471&lt;&gt;"","College Diploma",""))))))</f>
        <v/>
      </c>
      <c r="G471" s="32" t="str">
        <f>IF(Sheet1!U471&lt;&gt;"", "&lt;5", IF(Sheet1!V471&lt;&gt;"", "5-19", IF(Sheet1!W471&lt;&gt;"", "20-40", IF(Sheet1!X471&lt;&gt;"", "&gt;40",""))))</f>
        <v/>
      </c>
      <c r="H471" s="32" t="str">
        <f>IF(Sheet1!Y471&lt;&gt;"", "Parents", IF(Sheet1!Z471&lt;&gt;"", "Illegal Activity", IF(Sheet1!AA471&lt;&gt;"", "Gov't Support", IF(Sheet1!AB471&lt;&gt;"", "Other",""))))</f>
        <v/>
      </c>
      <c r="I471" s="32" t="str">
        <f>IF(Sheet1!AC471="Y", "Yes", IF(Sheet1!AC471="N", "No", ""))</f>
        <v/>
      </c>
      <c r="J471" s="32" t="str">
        <f>IF(Sheet1!AD471="N", "0", IF(Sheet1!AE471&lt;&gt;"", "1", IF(Sheet1!AF471&lt;&gt;"", "2-3", IF(Sheet1!AG471&lt;&gt;"", "4-6", IF(Sheet1!AH471&lt;&gt;"", "7+","")))))</f>
        <v/>
      </c>
      <c r="K471" s="32" t="str">
        <f>IF(Sheet1!AI471&lt;&gt;"", "English", IF(Sheet1!AJ471&lt;&gt;"", "Spanish", IF(Sheet1!AK471&lt;&gt;"", "Other","")))</f>
        <v/>
      </c>
      <c r="L471" s="32" t="str">
        <f>IF(Sheet1!AL471&lt;&gt;"","&lt;$20,000",IF(Sheet1!AM471&lt;&gt;"","$20-49K",IF(Sheet1!AN471&lt;&gt;"","$50-100K",IF(Sheet1!AO471&lt;&gt;"","&gt;$100K",""))))</f>
        <v/>
      </c>
      <c r="M471" s="32" t="str">
        <f>IF(Sheet1!AP471="Y", "Yes", IF(Sheet1!AP471="N", "No",""))</f>
        <v/>
      </c>
      <c r="N471" s="51" t="str">
        <f>IF(Sheet1!AQ471="Y", "Yes", IF(Sheet1!AQ471="N", "No",""))</f>
        <v/>
      </c>
      <c r="O471" s="45" t="str">
        <f>IF(Sheet1!AR471="N", 0, IF(Sheet1!AS471&lt;&gt;"", Sheet1!AS471, ""))</f>
        <v/>
      </c>
      <c r="P471" s="45" t="str">
        <f>IF(Sheet1!AT471&lt;&gt;"", "Never", IF(Sheet1!AU471&lt;&gt;"", "Sometimes", IF(Sheet1!AV471&lt;&gt;"", "Often", IF(Sheet1!AW471&lt;&gt;"", "Always",""))))</f>
        <v/>
      </c>
      <c r="Q471" s="45" t="str">
        <f>IF(Sheet1!AX471="Y", "Yes", IF(Sheet1!AX471="N", "No",""))</f>
        <v/>
      </c>
      <c r="R471" s="45" t="str">
        <f>IF(Sheet1!AY471="Y", IF(Sheet1!AZ471&lt;&gt;"", Sheet1!AZ471-Sheet1!DK471+Sheet1!DL471, ""),"")</f>
        <v/>
      </c>
      <c r="S471" s="45" t="str">
        <f>IF(Sheet1!BA471="Y", IF(Sheet1!BB471&lt;&gt;"", Sheet1!BB471-Sheet1!DK471+Sheet1!DL471, ""),"")</f>
        <v/>
      </c>
      <c r="T471" s="45" t="str">
        <f>IF(Sheet1!BC471="Y", IF(Sheet1!BD471&lt;&gt;"", Sheet1!BD471-Sheet1!DK471+Sheet1!DL471, ""),"")</f>
        <v/>
      </c>
      <c r="U471" s="45" t="str">
        <f>IF(Sheet1!BE471="Y", IF(Sheet1!BF471&lt;&gt;"", Sheet1!BF471-Sheet1!DK471+Sheet1!DL471, ""),"")</f>
        <v/>
      </c>
      <c r="V471" s="45" t="str">
        <f>IF(Sheet1!BG471&lt;&gt;"", Sheet1!BG471,"")</f>
        <v/>
      </c>
      <c r="W471" s="45" t="str">
        <f>IF(Sheet1!BH471&lt;&gt;"", Sheet1!BH471,"")</f>
        <v/>
      </c>
      <c r="X471" s="45" t="str">
        <f>IF(Sheet1!BI471&lt;&gt;"", Sheet1!BI471,"")</f>
        <v/>
      </c>
      <c r="Y471" s="45" t="str">
        <f>IF(Sheet1!BJ471="N", 0, IF(Sheet1!BK471&lt;&gt;"", Sheet1!BK471,""))</f>
        <v/>
      </c>
      <c r="Z471" s="45" t="str">
        <f>IF(Sheet1!BK471="N", 0, IF(Sheet1!BL471&lt;&gt;"", Sheet1!BL471,""))</f>
        <v/>
      </c>
      <c r="AA471" s="45" t="str">
        <f>IF(Sheet1!BN471&lt;&gt;"", Sheet1!BN471, "")</f>
        <v/>
      </c>
      <c r="AB471" s="45" t="str">
        <f>IF(Sheet1!BO471="Y", "Yes", IF(Sheet1!BO471="N", "No", IF(Sheet1!BO471="NA", "NA","")))</f>
        <v/>
      </c>
      <c r="AC471" s="45" t="str">
        <f>IF(Sheet1!BO471="N", "No", IF(Sheet1!BO471="NA", "No kids", IF(Sheet1!BP471="Y", "Enough", IF(Sheet1!BP471="N", "Not enough", ""))))</f>
        <v/>
      </c>
      <c r="AD471" s="45" t="str">
        <f>IF(Sheet1!BQ471="Y", "Yes", IF(Sheet1!BQ471="N", "No",""))</f>
        <v/>
      </c>
      <c r="AE471" s="45" t="str">
        <f>IF(Sheet1!BR471&lt;&gt;"", Sheet1!BR471, "")</f>
        <v/>
      </c>
      <c r="AF471" s="45" t="str">
        <f>IF(Sheet1!BS471&lt;&gt;"", "Yes", IF(Sheet1!BT471&lt;&gt;"", "No", IF(Sheet1!BU471&lt;&gt;"", "No surviving parent", IF(Sheet1!BV471&lt;&gt;"", "Don't know",""))))</f>
        <v/>
      </c>
      <c r="AG471" s="45" t="str">
        <f>IF(Sheet1!BW471&lt;&gt;"", "Yes", IF(Sheet1!BX471&lt;&gt;"", "No", IF(Sheet1!BY471&lt;&gt;"", "No surviving parent", IF(Sheet1!BZ471&lt;&gt;"", "Don't know",""))))</f>
        <v/>
      </c>
      <c r="AH471" s="45" t="str">
        <f>IF(Sheet1!CA471&lt;&gt;"", "Yes","")</f>
        <v/>
      </c>
      <c r="AI471" s="45" t="str">
        <f>IF(Sheet1!CB471&lt;&gt;"", "Yes","")</f>
        <v/>
      </c>
      <c r="AJ471" s="45" t="str">
        <f>IF(Sheet1!CC471&lt;&gt;"", "Yes","")</f>
        <v/>
      </c>
      <c r="AK471" s="45" t="str">
        <f>IF(Sheet1!CD471&lt;&gt;"", "Yes","")</f>
        <v/>
      </c>
      <c r="AL471" s="45" t="str">
        <f>IF(Sheet1!CE471&lt;&gt;"", "Yes","")</f>
        <v/>
      </c>
      <c r="AM471" s="45" t="str">
        <f>IF(Sheet1!CF471&lt;&gt;"", Sheet1!CF471, "")</f>
        <v/>
      </c>
      <c r="AN471" s="45" t="str">
        <f>IF(Sheet1!CG471="Y", "Yes", IF(Sheet1!CG471="N", "No",""))</f>
        <v/>
      </c>
      <c r="AO471" s="45" t="str">
        <f>IF(Sheet1!CH471&lt;&gt;"", Sheet1!CH471, "")</f>
        <v/>
      </c>
      <c r="AP471" s="45" t="str">
        <f>IF(Sheet1!CI471&lt;&gt;"", "No family support", IF(Sheet1!CJ471&lt;&gt;"", "A little family support", IF(Sheet1!CK471&lt;&gt;"", "A lot of family support","")))</f>
        <v/>
      </c>
      <c r="AQ471" s="45" t="str">
        <f>IF(Sheet1!CL471&lt;&gt;"", Sheet1!CL471, "")</f>
        <v/>
      </c>
      <c r="AR471" s="45" t="str">
        <f>IF(Sheet1!CM471="Y", "Yes", IF(Sheet1!CM471="N", "No",""))</f>
        <v/>
      </c>
      <c r="AS471" s="45" t="str">
        <f>IF(Sheet1!CN471&lt;&gt;"", "Boys and Girls Club was supportive", "")</f>
        <v/>
      </c>
      <c r="AT471" s="45" t="str">
        <f>IF(Sheet1!CO471&lt;&gt;"", "Supported by Reach program", "")</f>
        <v/>
      </c>
      <c r="AU471" s="45" t="str">
        <f>IF(Sheet1!CP471&lt;&gt;"", "Supported by Girls Inc", "")</f>
        <v/>
      </c>
      <c r="AV471" s="45" t="str">
        <f>IF(Sheet1!CQ471&lt;&gt;"", "Supported by sports teams", "")</f>
        <v/>
      </c>
      <c r="AW471" s="45" t="str">
        <f>IF(Sheet1!CR471&lt;&gt;"", "Supported by other groups", "")</f>
        <v/>
      </c>
      <c r="AX471" s="45" t="str">
        <f>IF(Sheet1!CS471&lt;&gt;"", Sheet1!CS471, "")</f>
        <v/>
      </c>
      <c r="AY471" s="45" t="str">
        <f>IF(Sheet1!CT471="Y", "Yes", IF(Sheet1!CT471="N", "No", ""))</f>
        <v/>
      </c>
      <c r="AZ471" s="45" t="str">
        <f>IF(Sheet1!CU471="Y", "Yes", IF(Sheet1!CU471="N", "No", ""))</f>
        <v/>
      </c>
      <c r="BA471" s="45" t="str">
        <f>IF(Sheet1!CV471&lt;&gt;"", "Yes", "")</f>
        <v/>
      </c>
      <c r="BB471" s="45" t="str">
        <f>IF(Sheet1!CW471&lt;&gt;"", "Yes", "")</f>
        <v/>
      </c>
      <c r="BC471" s="45" t="str">
        <f>IF(Sheet1!CX471&lt;&gt;"", "Yes", "")</f>
        <v/>
      </c>
      <c r="BD471" s="45" t="str">
        <f>IF(Sheet1!CY471&lt;&gt;"", "Yes", "")</f>
        <v/>
      </c>
      <c r="BE471" s="45" t="str">
        <f>IF(Sheet1!CZ471="N", "Didn't see one", IF(Sheet1!CZ471="Y", IF(Sheet1!DA471="Y", "It helped", IF(Sheet1!DA471="N", "It didn't help", "")), ""))</f>
        <v/>
      </c>
      <c r="BF471" s="45" t="str">
        <f>IF(Sheet1!DB471&lt;&gt;"", Sheet1!DB471, "")</f>
        <v/>
      </c>
      <c r="BG471" s="45" t="str">
        <f>IF(Sheet1!DC471="Y", "Yes", IF(Sheet1!DC471="N", "No", ""))</f>
        <v/>
      </c>
      <c r="BH471" s="45" t="str">
        <f>IF(Sheet1!DD471="Y", "Yes", IF(Sheet1!DD471="N", "No", ""))</f>
        <v/>
      </c>
      <c r="BI471" s="45" t="str">
        <f>IF(Sheet1!DE471&lt;&gt;"", "Before", IF(Sheet1!DF471&lt;&gt;"", "After", IF(Sheet1!DG471&lt;&gt;"", "Never in a gang","")))</f>
        <v/>
      </c>
      <c r="BJ471" s="45" t="str">
        <f>IF(Sheet1!DG471&lt;&gt;"", "", IF(Sheet1!DH471&lt;&gt;"", Sheet1!DH471, ""))</f>
        <v/>
      </c>
      <c r="BK471" s="45" t="str">
        <f>IF(Sheet1!DI471="Y", "Yes", IF(Sheet1!DI471="N", "No", ""))</f>
        <v/>
      </c>
      <c r="BL471" s="45" t="str">
        <f>IF(Sheet1!DI471="Y", IF(Sheet1!DJ471&lt;&gt;"", Sheet1!DJ471, ""), "")</f>
        <v/>
      </c>
      <c r="BM471" s="45" t="str">
        <f>IF(Sheet1!DL471&lt;&gt;"", Sheet1!DL471, "")</f>
        <v/>
      </c>
      <c r="BN471" s="45" t="str">
        <f>IF(Sheet1!DM471="Y", "Yes", IF(Sheet1!DM471="N", "No", ""))</f>
        <v/>
      </c>
    </row>
    <row r="472" spans="2:66">
      <c r="B472" s="32" t="str">
        <f>IF(Sheet1!B472="M","Male", IF(Sheet1!B472="F","Female",""))</f>
        <v/>
      </c>
      <c r="C472" s="32" t="str">
        <f>IF(Sheet1!C472&lt;&gt;"","&lt;20",IF(Sheet1!D472&lt;&gt;"","21-30",IF(Sheet1!E472&lt;&gt;"","31-40",(IF(Sheet1!F472&lt;&gt;"","41-50",IF(Sheet1!G472&lt;&gt;"","50+",""))))))</f>
        <v/>
      </c>
      <c r="D472" s="32" t="str">
        <f>IF(Sheet1!H472&lt;&gt;"","Latino",IF(Sheet1!I472&lt;&gt;"", "White", IF(Sheet1!J472&lt;&gt;"", "Asian", IF(Sheet1!K472&lt;&gt;"", "African-American",IF(Sheet1!L472&lt;&gt;"", "Other","")))))</f>
        <v/>
      </c>
      <c r="E472" s="32" t="str">
        <f>IF(Sheet1!M472="N","No",IF(Sheet1!M472="Y","Yes",""))</f>
        <v/>
      </c>
      <c r="F472" s="32" t="str">
        <f>IF(Sheet1!N472&lt;&gt;"","Primary",IF(Sheet1!O472&lt;&gt;"","Middle",IF(Sheet1!P472&lt;&gt;"","Some HS",IF(Sheet1!Q472&lt;&gt;"","HS Diploma",IF(Sheet1!R472&lt;&gt;"","Some College",IF(Sheet1!S472&lt;&gt;"","College Diploma",""))))))</f>
        <v/>
      </c>
      <c r="G472" s="32" t="str">
        <f>IF(Sheet1!U472&lt;&gt;"", "&lt;5", IF(Sheet1!V472&lt;&gt;"", "5-19", IF(Sheet1!W472&lt;&gt;"", "20-40", IF(Sheet1!X472&lt;&gt;"", "&gt;40",""))))</f>
        <v/>
      </c>
      <c r="H472" s="32" t="str">
        <f>IF(Sheet1!Y472&lt;&gt;"", "Parents", IF(Sheet1!Z472&lt;&gt;"", "Illegal Activity", IF(Sheet1!AA472&lt;&gt;"", "Gov't Support", IF(Sheet1!AB472&lt;&gt;"", "Other",""))))</f>
        <v/>
      </c>
      <c r="I472" s="32" t="str">
        <f>IF(Sheet1!AC472="Y", "Yes", IF(Sheet1!AC472="N", "No", ""))</f>
        <v/>
      </c>
      <c r="J472" s="32" t="str">
        <f>IF(Sheet1!AD472="N", "0", IF(Sheet1!AE472&lt;&gt;"", "1", IF(Sheet1!AF472&lt;&gt;"", "2-3", IF(Sheet1!AG472&lt;&gt;"", "4-6", IF(Sheet1!AH472&lt;&gt;"", "7+","")))))</f>
        <v/>
      </c>
      <c r="K472" s="32" t="str">
        <f>IF(Sheet1!AI472&lt;&gt;"", "English", IF(Sheet1!AJ472&lt;&gt;"", "Spanish", IF(Sheet1!AK472&lt;&gt;"", "Other","")))</f>
        <v/>
      </c>
      <c r="L472" s="32" t="str">
        <f>IF(Sheet1!AL472&lt;&gt;"","&lt;$20,000",IF(Sheet1!AM472&lt;&gt;"","$20-49K",IF(Sheet1!AN472&lt;&gt;"","$50-100K",IF(Sheet1!AO472&lt;&gt;"","&gt;$100K",""))))</f>
        <v/>
      </c>
      <c r="M472" s="32" t="str">
        <f>IF(Sheet1!AP472="Y", "Yes", IF(Sheet1!AP472="N", "No",""))</f>
        <v/>
      </c>
      <c r="N472" s="51" t="str">
        <f>IF(Sheet1!AQ472="Y", "Yes", IF(Sheet1!AQ472="N", "No",""))</f>
        <v/>
      </c>
      <c r="O472" s="45" t="str">
        <f>IF(Sheet1!AR472="N", 0, IF(Sheet1!AS472&lt;&gt;"", Sheet1!AS472, ""))</f>
        <v/>
      </c>
      <c r="P472" s="45" t="str">
        <f>IF(Sheet1!AT472&lt;&gt;"", "Never", IF(Sheet1!AU472&lt;&gt;"", "Sometimes", IF(Sheet1!AV472&lt;&gt;"", "Often", IF(Sheet1!AW472&lt;&gt;"", "Always",""))))</f>
        <v/>
      </c>
      <c r="Q472" s="45" t="str">
        <f>IF(Sheet1!AX472="Y", "Yes", IF(Sheet1!AX472="N", "No",""))</f>
        <v/>
      </c>
      <c r="R472" s="45" t="str">
        <f>IF(Sheet1!AY472="Y", IF(Sheet1!AZ472&lt;&gt;"", Sheet1!AZ472-Sheet1!DK472+Sheet1!DL472, ""),"")</f>
        <v/>
      </c>
      <c r="S472" s="45" t="str">
        <f>IF(Sheet1!BA472="Y", IF(Sheet1!BB472&lt;&gt;"", Sheet1!BB472-Sheet1!DK472+Sheet1!DL472, ""),"")</f>
        <v/>
      </c>
      <c r="T472" s="45" t="str">
        <f>IF(Sheet1!BC472="Y", IF(Sheet1!BD472&lt;&gt;"", Sheet1!BD472-Sheet1!DK472+Sheet1!DL472, ""),"")</f>
        <v/>
      </c>
      <c r="U472" s="45" t="str">
        <f>IF(Sheet1!BE472="Y", IF(Sheet1!BF472&lt;&gt;"", Sheet1!BF472-Sheet1!DK472+Sheet1!DL472, ""),"")</f>
        <v/>
      </c>
      <c r="V472" s="45" t="str">
        <f>IF(Sheet1!BG472&lt;&gt;"", Sheet1!BG472,"")</f>
        <v/>
      </c>
      <c r="W472" s="45" t="str">
        <f>IF(Sheet1!BH472&lt;&gt;"", Sheet1!BH472,"")</f>
        <v/>
      </c>
      <c r="X472" s="45" t="str">
        <f>IF(Sheet1!BI472&lt;&gt;"", Sheet1!BI472,"")</f>
        <v/>
      </c>
      <c r="Y472" s="45" t="str">
        <f>IF(Sheet1!BJ472="N", 0, IF(Sheet1!BK472&lt;&gt;"", Sheet1!BK472,""))</f>
        <v/>
      </c>
      <c r="Z472" s="45" t="str">
        <f>IF(Sheet1!BK472="N", 0, IF(Sheet1!BL472&lt;&gt;"", Sheet1!BL472,""))</f>
        <v/>
      </c>
      <c r="AA472" s="45" t="str">
        <f>IF(Sheet1!BN472&lt;&gt;"", Sheet1!BN472, "")</f>
        <v/>
      </c>
      <c r="AB472" s="45" t="str">
        <f>IF(Sheet1!BO472="Y", "Yes", IF(Sheet1!BO472="N", "No", IF(Sheet1!BO472="NA", "NA","")))</f>
        <v/>
      </c>
      <c r="AC472" s="45" t="str">
        <f>IF(Sheet1!BO472="N", "No", IF(Sheet1!BO472="NA", "No kids", IF(Sheet1!BP472="Y", "Enough", IF(Sheet1!BP472="N", "Not enough", ""))))</f>
        <v/>
      </c>
      <c r="AD472" s="45" t="str">
        <f>IF(Sheet1!BQ472="Y", "Yes", IF(Sheet1!BQ472="N", "No",""))</f>
        <v/>
      </c>
      <c r="AE472" s="45" t="str">
        <f>IF(Sheet1!BR472&lt;&gt;"", Sheet1!BR472, "")</f>
        <v/>
      </c>
      <c r="AF472" s="45" t="str">
        <f>IF(Sheet1!BS472&lt;&gt;"", "Yes", IF(Sheet1!BT472&lt;&gt;"", "No", IF(Sheet1!BU472&lt;&gt;"", "No surviving parent", IF(Sheet1!BV472&lt;&gt;"", "Don't know",""))))</f>
        <v/>
      </c>
      <c r="AG472" s="45" t="str">
        <f>IF(Sheet1!BW472&lt;&gt;"", "Yes", IF(Sheet1!BX472&lt;&gt;"", "No", IF(Sheet1!BY472&lt;&gt;"", "No surviving parent", IF(Sheet1!BZ472&lt;&gt;"", "Don't know",""))))</f>
        <v/>
      </c>
      <c r="AH472" s="45" t="str">
        <f>IF(Sheet1!CA472&lt;&gt;"", "Yes","")</f>
        <v/>
      </c>
      <c r="AI472" s="45" t="str">
        <f>IF(Sheet1!CB472&lt;&gt;"", "Yes","")</f>
        <v/>
      </c>
      <c r="AJ472" s="45" t="str">
        <f>IF(Sheet1!CC472&lt;&gt;"", "Yes","")</f>
        <v/>
      </c>
      <c r="AK472" s="45" t="str">
        <f>IF(Sheet1!CD472&lt;&gt;"", "Yes","")</f>
        <v/>
      </c>
      <c r="AL472" s="45" t="str">
        <f>IF(Sheet1!CE472&lt;&gt;"", "Yes","")</f>
        <v/>
      </c>
      <c r="AM472" s="45" t="str">
        <f>IF(Sheet1!CF472&lt;&gt;"", Sheet1!CF472, "")</f>
        <v/>
      </c>
      <c r="AN472" s="45" t="str">
        <f>IF(Sheet1!CG472="Y", "Yes", IF(Sheet1!CG472="N", "No",""))</f>
        <v/>
      </c>
      <c r="AO472" s="45" t="str">
        <f>IF(Sheet1!CH472&lt;&gt;"", Sheet1!CH472, "")</f>
        <v/>
      </c>
      <c r="AP472" s="45" t="str">
        <f>IF(Sheet1!CI472&lt;&gt;"", "No family support", IF(Sheet1!CJ472&lt;&gt;"", "A little family support", IF(Sheet1!CK472&lt;&gt;"", "A lot of family support","")))</f>
        <v/>
      </c>
      <c r="AQ472" s="45" t="str">
        <f>IF(Sheet1!CL472&lt;&gt;"", Sheet1!CL472, "")</f>
        <v/>
      </c>
      <c r="AR472" s="45" t="str">
        <f>IF(Sheet1!CM472="Y", "Yes", IF(Sheet1!CM472="N", "No",""))</f>
        <v/>
      </c>
      <c r="AS472" s="45" t="str">
        <f>IF(Sheet1!CN472&lt;&gt;"", "Boys and Girls Club was supportive", "")</f>
        <v/>
      </c>
      <c r="AT472" s="45" t="str">
        <f>IF(Sheet1!CO472&lt;&gt;"", "Supported by Reach program", "")</f>
        <v/>
      </c>
      <c r="AU472" s="45" t="str">
        <f>IF(Sheet1!CP472&lt;&gt;"", "Supported by Girls Inc", "")</f>
        <v/>
      </c>
      <c r="AV472" s="45" t="str">
        <f>IF(Sheet1!CQ472&lt;&gt;"", "Supported by sports teams", "")</f>
        <v/>
      </c>
      <c r="AW472" s="45" t="str">
        <f>IF(Sheet1!CR472&lt;&gt;"", "Supported by other groups", "")</f>
        <v/>
      </c>
      <c r="AX472" s="45" t="str">
        <f>IF(Sheet1!CS472&lt;&gt;"", Sheet1!CS472, "")</f>
        <v/>
      </c>
      <c r="AY472" s="45" t="str">
        <f>IF(Sheet1!CT472="Y", "Yes", IF(Sheet1!CT472="N", "No", ""))</f>
        <v/>
      </c>
      <c r="AZ472" s="45" t="str">
        <f>IF(Sheet1!CU472="Y", "Yes", IF(Sheet1!CU472="N", "No", ""))</f>
        <v/>
      </c>
      <c r="BA472" s="45" t="str">
        <f>IF(Sheet1!CV472&lt;&gt;"", "Yes", "")</f>
        <v/>
      </c>
      <c r="BB472" s="45" t="str">
        <f>IF(Sheet1!CW472&lt;&gt;"", "Yes", "")</f>
        <v/>
      </c>
      <c r="BC472" s="45" t="str">
        <f>IF(Sheet1!CX472&lt;&gt;"", "Yes", "")</f>
        <v/>
      </c>
      <c r="BD472" s="45" t="str">
        <f>IF(Sheet1!CY472&lt;&gt;"", "Yes", "")</f>
        <v/>
      </c>
      <c r="BE472" s="45" t="str">
        <f>IF(Sheet1!CZ472="N", "Didn't see one", IF(Sheet1!CZ472="Y", IF(Sheet1!DA472="Y", "It helped", IF(Sheet1!DA472="N", "It didn't help", "")), ""))</f>
        <v/>
      </c>
      <c r="BF472" s="45" t="str">
        <f>IF(Sheet1!DB472&lt;&gt;"", Sheet1!DB472, "")</f>
        <v/>
      </c>
      <c r="BG472" s="45" t="str">
        <f>IF(Sheet1!DC472="Y", "Yes", IF(Sheet1!DC472="N", "No", ""))</f>
        <v/>
      </c>
      <c r="BH472" s="45" t="str">
        <f>IF(Sheet1!DD472="Y", "Yes", IF(Sheet1!DD472="N", "No", ""))</f>
        <v/>
      </c>
      <c r="BI472" s="45" t="str">
        <f>IF(Sheet1!DE472&lt;&gt;"", "Before", IF(Sheet1!DF472&lt;&gt;"", "After", IF(Sheet1!DG472&lt;&gt;"", "Never in a gang","")))</f>
        <v/>
      </c>
      <c r="BJ472" s="45" t="str">
        <f>IF(Sheet1!DG472&lt;&gt;"", "", IF(Sheet1!DH472&lt;&gt;"", Sheet1!DH472, ""))</f>
        <v/>
      </c>
      <c r="BK472" s="45" t="str">
        <f>IF(Sheet1!DI472="Y", "Yes", IF(Sheet1!DI472="N", "No", ""))</f>
        <v/>
      </c>
      <c r="BL472" s="45" t="str">
        <f>IF(Sheet1!DI472="Y", IF(Sheet1!DJ472&lt;&gt;"", Sheet1!DJ472, ""), "")</f>
        <v/>
      </c>
      <c r="BM472" s="45" t="str">
        <f>IF(Sheet1!DL472&lt;&gt;"", Sheet1!DL472, "")</f>
        <v/>
      </c>
      <c r="BN472" s="45" t="str">
        <f>IF(Sheet1!DM472="Y", "Yes", IF(Sheet1!DM472="N", "No", ""))</f>
        <v/>
      </c>
    </row>
    <row r="473" spans="2:66">
      <c r="B473" s="32" t="str">
        <f>IF(Sheet1!B473="M","Male", IF(Sheet1!B473="F","Female",""))</f>
        <v/>
      </c>
      <c r="C473" s="32" t="str">
        <f>IF(Sheet1!C473&lt;&gt;"","&lt;20",IF(Sheet1!D473&lt;&gt;"","21-30",IF(Sheet1!E473&lt;&gt;"","31-40",(IF(Sheet1!F473&lt;&gt;"","41-50",IF(Sheet1!G473&lt;&gt;"","50+",""))))))</f>
        <v/>
      </c>
      <c r="D473" s="32" t="str">
        <f>IF(Sheet1!H473&lt;&gt;"","Latino",IF(Sheet1!I473&lt;&gt;"", "White", IF(Sheet1!J473&lt;&gt;"", "Asian", IF(Sheet1!K473&lt;&gt;"", "African-American",IF(Sheet1!L473&lt;&gt;"", "Other","")))))</f>
        <v/>
      </c>
      <c r="E473" s="32" t="str">
        <f>IF(Sheet1!M473="N","No",IF(Sheet1!M473="Y","Yes",""))</f>
        <v/>
      </c>
      <c r="F473" s="32" t="str">
        <f>IF(Sheet1!N473&lt;&gt;"","Primary",IF(Sheet1!O473&lt;&gt;"","Middle",IF(Sheet1!P473&lt;&gt;"","Some HS",IF(Sheet1!Q473&lt;&gt;"","HS Diploma",IF(Sheet1!R473&lt;&gt;"","Some College",IF(Sheet1!S473&lt;&gt;"","College Diploma",""))))))</f>
        <v/>
      </c>
      <c r="G473" s="32" t="str">
        <f>IF(Sheet1!U473&lt;&gt;"", "&lt;5", IF(Sheet1!V473&lt;&gt;"", "5-19", IF(Sheet1!W473&lt;&gt;"", "20-40", IF(Sheet1!X473&lt;&gt;"", "&gt;40",""))))</f>
        <v/>
      </c>
      <c r="H473" s="32" t="str">
        <f>IF(Sheet1!Y473&lt;&gt;"", "Parents", IF(Sheet1!Z473&lt;&gt;"", "Illegal Activity", IF(Sheet1!AA473&lt;&gt;"", "Gov't Support", IF(Sheet1!AB473&lt;&gt;"", "Other",""))))</f>
        <v/>
      </c>
      <c r="I473" s="32" t="str">
        <f>IF(Sheet1!AC473="Y", "Yes", IF(Sheet1!AC473="N", "No", ""))</f>
        <v/>
      </c>
      <c r="J473" s="32" t="str">
        <f>IF(Sheet1!AD473="N", "0", IF(Sheet1!AE473&lt;&gt;"", "1", IF(Sheet1!AF473&lt;&gt;"", "2-3", IF(Sheet1!AG473&lt;&gt;"", "4-6", IF(Sheet1!AH473&lt;&gt;"", "7+","")))))</f>
        <v/>
      </c>
      <c r="K473" s="32" t="str">
        <f>IF(Sheet1!AI473&lt;&gt;"", "English", IF(Sheet1!AJ473&lt;&gt;"", "Spanish", IF(Sheet1!AK473&lt;&gt;"", "Other","")))</f>
        <v/>
      </c>
      <c r="L473" s="32" t="str">
        <f>IF(Sheet1!AL473&lt;&gt;"","&lt;$20,000",IF(Sheet1!AM473&lt;&gt;"","$20-49K",IF(Sheet1!AN473&lt;&gt;"","$50-100K",IF(Sheet1!AO473&lt;&gt;"","&gt;$100K",""))))</f>
        <v/>
      </c>
      <c r="M473" s="32" t="str">
        <f>IF(Sheet1!AP473="Y", "Yes", IF(Sheet1!AP473="N", "No",""))</f>
        <v/>
      </c>
      <c r="N473" s="51" t="str">
        <f>IF(Sheet1!AQ473="Y", "Yes", IF(Sheet1!AQ473="N", "No",""))</f>
        <v/>
      </c>
      <c r="O473" s="45" t="str">
        <f>IF(Sheet1!AR473="N", 0, IF(Sheet1!AS473&lt;&gt;"", Sheet1!AS473, ""))</f>
        <v/>
      </c>
      <c r="P473" s="45" t="str">
        <f>IF(Sheet1!AT473&lt;&gt;"", "Never", IF(Sheet1!AU473&lt;&gt;"", "Sometimes", IF(Sheet1!AV473&lt;&gt;"", "Often", IF(Sheet1!AW473&lt;&gt;"", "Always",""))))</f>
        <v/>
      </c>
      <c r="Q473" s="45" t="str">
        <f>IF(Sheet1!AX473="Y", "Yes", IF(Sheet1!AX473="N", "No",""))</f>
        <v/>
      </c>
      <c r="R473" s="45" t="str">
        <f>IF(Sheet1!AY473="Y", IF(Sheet1!AZ473&lt;&gt;"", Sheet1!AZ473-Sheet1!DK473+Sheet1!DL473, ""),"")</f>
        <v/>
      </c>
      <c r="S473" s="45" t="str">
        <f>IF(Sheet1!BA473="Y", IF(Sheet1!BB473&lt;&gt;"", Sheet1!BB473-Sheet1!DK473+Sheet1!DL473, ""),"")</f>
        <v/>
      </c>
      <c r="T473" s="45" t="str">
        <f>IF(Sheet1!BC473="Y", IF(Sheet1!BD473&lt;&gt;"", Sheet1!BD473-Sheet1!DK473+Sheet1!DL473, ""),"")</f>
        <v/>
      </c>
      <c r="U473" s="45" t="str">
        <f>IF(Sheet1!BE473="Y", IF(Sheet1!BF473&lt;&gt;"", Sheet1!BF473-Sheet1!DK473+Sheet1!DL473, ""),"")</f>
        <v/>
      </c>
      <c r="V473" s="45" t="str">
        <f>IF(Sheet1!BG473&lt;&gt;"", Sheet1!BG473,"")</f>
        <v/>
      </c>
      <c r="W473" s="45" t="str">
        <f>IF(Sheet1!BH473&lt;&gt;"", Sheet1!BH473,"")</f>
        <v/>
      </c>
      <c r="X473" s="45" t="str">
        <f>IF(Sheet1!BI473&lt;&gt;"", Sheet1!BI473,"")</f>
        <v/>
      </c>
      <c r="Y473" s="45" t="str">
        <f>IF(Sheet1!BJ473="N", 0, IF(Sheet1!BK473&lt;&gt;"", Sheet1!BK473,""))</f>
        <v/>
      </c>
      <c r="Z473" s="45" t="str">
        <f>IF(Sheet1!BK473="N", 0, IF(Sheet1!BL473&lt;&gt;"", Sheet1!BL473,""))</f>
        <v/>
      </c>
      <c r="AA473" s="45" t="str">
        <f>IF(Sheet1!BN473&lt;&gt;"", Sheet1!BN473, "")</f>
        <v/>
      </c>
      <c r="AB473" s="45" t="str">
        <f>IF(Sheet1!BO473="Y", "Yes", IF(Sheet1!BO473="N", "No", IF(Sheet1!BO473="NA", "NA","")))</f>
        <v/>
      </c>
      <c r="AC473" s="45" t="str">
        <f>IF(Sheet1!BO473="N", "No", IF(Sheet1!BO473="NA", "No kids", IF(Sheet1!BP473="Y", "Enough", IF(Sheet1!BP473="N", "Not enough", ""))))</f>
        <v/>
      </c>
      <c r="AD473" s="45" t="str">
        <f>IF(Sheet1!BQ473="Y", "Yes", IF(Sheet1!BQ473="N", "No",""))</f>
        <v/>
      </c>
      <c r="AE473" s="45" t="str">
        <f>IF(Sheet1!BR473&lt;&gt;"", Sheet1!BR473, "")</f>
        <v/>
      </c>
      <c r="AF473" s="45" t="str">
        <f>IF(Sheet1!BS473&lt;&gt;"", "Yes", IF(Sheet1!BT473&lt;&gt;"", "No", IF(Sheet1!BU473&lt;&gt;"", "No surviving parent", IF(Sheet1!BV473&lt;&gt;"", "Don't know",""))))</f>
        <v/>
      </c>
      <c r="AG473" s="45" t="str">
        <f>IF(Sheet1!BW473&lt;&gt;"", "Yes", IF(Sheet1!BX473&lt;&gt;"", "No", IF(Sheet1!BY473&lt;&gt;"", "No surviving parent", IF(Sheet1!BZ473&lt;&gt;"", "Don't know",""))))</f>
        <v/>
      </c>
      <c r="AH473" s="45" t="str">
        <f>IF(Sheet1!CA473&lt;&gt;"", "Yes","")</f>
        <v/>
      </c>
      <c r="AI473" s="45" t="str">
        <f>IF(Sheet1!CB473&lt;&gt;"", "Yes","")</f>
        <v/>
      </c>
      <c r="AJ473" s="45" t="str">
        <f>IF(Sheet1!CC473&lt;&gt;"", "Yes","")</f>
        <v/>
      </c>
      <c r="AK473" s="45" t="str">
        <f>IF(Sheet1!CD473&lt;&gt;"", "Yes","")</f>
        <v/>
      </c>
      <c r="AL473" s="45" t="str">
        <f>IF(Sheet1!CE473&lt;&gt;"", "Yes","")</f>
        <v/>
      </c>
      <c r="AM473" s="45" t="str">
        <f>IF(Sheet1!CF473&lt;&gt;"", Sheet1!CF473, "")</f>
        <v/>
      </c>
      <c r="AN473" s="45" t="str">
        <f>IF(Sheet1!CG473="Y", "Yes", IF(Sheet1!CG473="N", "No",""))</f>
        <v/>
      </c>
      <c r="AO473" s="45" t="str">
        <f>IF(Sheet1!CH473&lt;&gt;"", Sheet1!CH473, "")</f>
        <v/>
      </c>
      <c r="AP473" s="45" t="str">
        <f>IF(Sheet1!CI473&lt;&gt;"", "No family support", IF(Sheet1!CJ473&lt;&gt;"", "A little family support", IF(Sheet1!CK473&lt;&gt;"", "A lot of family support","")))</f>
        <v/>
      </c>
      <c r="AQ473" s="45" t="str">
        <f>IF(Sheet1!CL473&lt;&gt;"", Sheet1!CL473, "")</f>
        <v/>
      </c>
      <c r="AR473" s="45" t="str">
        <f>IF(Sheet1!CM473="Y", "Yes", IF(Sheet1!CM473="N", "No",""))</f>
        <v/>
      </c>
      <c r="AS473" s="45" t="str">
        <f>IF(Sheet1!CN473&lt;&gt;"", "Boys and Girls Club was supportive", "")</f>
        <v/>
      </c>
      <c r="AT473" s="45" t="str">
        <f>IF(Sheet1!CO473&lt;&gt;"", "Supported by Reach program", "")</f>
        <v/>
      </c>
      <c r="AU473" s="45" t="str">
        <f>IF(Sheet1!CP473&lt;&gt;"", "Supported by Girls Inc", "")</f>
        <v/>
      </c>
      <c r="AV473" s="45" t="str">
        <f>IF(Sheet1!CQ473&lt;&gt;"", "Supported by sports teams", "")</f>
        <v/>
      </c>
      <c r="AW473" s="45" t="str">
        <f>IF(Sheet1!CR473&lt;&gt;"", "Supported by other groups", "")</f>
        <v/>
      </c>
      <c r="AX473" s="45" t="str">
        <f>IF(Sheet1!CS473&lt;&gt;"", Sheet1!CS473, "")</f>
        <v/>
      </c>
      <c r="AY473" s="45" t="str">
        <f>IF(Sheet1!CT473="Y", "Yes", IF(Sheet1!CT473="N", "No", ""))</f>
        <v/>
      </c>
      <c r="AZ473" s="45" t="str">
        <f>IF(Sheet1!CU473="Y", "Yes", IF(Sheet1!CU473="N", "No", ""))</f>
        <v/>
      </c>
      <c r="BA473" s="45" t="str">
        <f>IF(Sheet1!CV473&lt;&gt;"", "Yes", "")</f>
        <v/>
      </c>
      <c r="BB473" s="45" t="str">
        <f>IF(Sheet1!CW473&lt;&gt;"", "Yes", "")</f>
        <v/>
      </c>
      <c r="BC473" s="45" t="str">
        <f>IF(Sheet1!CX473&lt;&gt;"", "Yes", "")</f>
        <v/>
      </c>
      <c r="BD473" s="45" t="str">
        <f>IF(Sheet1!CY473&lt;&gt;"", "Yes", "")</f>
        <v/>
      </c>
      <c r="BE473" s="45" t="str">
        <f>IF(Sheet1!CZ473="N", "Didn't see one", IF(Sheet1!CZ473="Y", IF(Sheet1!DA473="Y", "It helped", IF(Sheet1!DA473="N", "It didn't help", "")), ""))</f>
        <v/>
      </c>
      <c r="BF473" s="45" t="str">
        <f>IF(Sheet1!DB473&lt;&gt;"", Sheet1!DB473, "")</f>
        <v/>
      </c>
      <c r="BG473" s="45" t="str">
        <f>IF(Sheet1!DC473="Y", "Yes", IF(Sheet1!DC473="N", "No", ""))</f>
        <v/>
      </c>
      <c r="BH473" s="45" t="str">
        <f>IF(Sheet1!DD473="Y", "Yes", IF(Sheet1!DD473="N", "No", ""))</f>
        <v/>
      </c>
      <c r="BI473" s="45" t="str">
        <f>IF(Sheet1!DE473&lt;&gt;"", "Before", IF(Sheet1!DF473&lt;&gt;"", "After", IF(Sheet1!DG473&lt;&gt;"", "Never in a gang","")))</f>
        <v/>
      </c>
      <c r="BJ473" s="45" t="str">
        <f>IF(Sheet1!DG473&lt;&gt;"", "", IF(Sheet1!DH473&lt;&gt;"", Sheet1!DH473, ""))</f>
        <v/>
      </c>
      <c r="BK473" s="45" t="str">
        <f>IF(Sheet1!DI473="Y", "Yes", IF(Sheet1!DI473="N", "No", ""))</f>
        <v/>
      </c>
      <c r="BL473" s="45" t="str">
        <f>IF(Sheet1!DI473="Y", IF(Sheet1!DJ473&lt;&gt;"", Sheet1!DJ473, ""), "")</f>
        <v/>
      </c>
      <c r="BM473" s="45" t="str">
        <f>IF(Sheet1!DL473&lt;&gt;"", Sheet1!DL473, "")</f>
        <v/>
      </c>
      <c r="BN473" s="45" t="str">
        <f>IF(Sheet1!DM473="Y", "Yes", IF(Sheet1!DM473="N", "No", ""))</f>
        <v/>
      </c>
    </row>
    <row r="474" spans="2:66">
      <c r="B474" s="32" t="str">
        <f>IF(Sheet1!B474="M","Male", IF(Sheet1!B474="F","Female",""))</f>
        <v/>
      </c>
      <c r="C474" s="32" t="str">
        <f>IF(Sheet1!C474&lt;&gt;"","&lt;20",IF(Sheet1!D474&lt;&gt;"","21-30",IF(Sheet1!E474&lt;&gt;"","31-40",(IF(Sheet1!F474&lt;&gt;"","41-50",IF(Sheet1!G474&lt;&gt;"","50+",""))))))</f>
        <v/>
      </c>
      <c r="D474" s="32" t="str">
        <f>IF(Sheet1!H474&lt;&gt;"","Latino",IF(Sheet1!I474&lt;&gt;"", "White", IF(Sheet1!J474&lt;&gt;"", "Asian", IF(Sheet1!K474&lt;&gt;"", "African-American",IF(Sheet1!L474&lt;&gt;"", "Other","")))))</f>
        <v/>
      </c>
      <c r="E474" s="32" t="str">
        <f>IF(Sheet1!M474="N","No",IF(Sheet1!M474="Y","Yes",""))</f>
        <v/>
      </c>
      <c r="F474" s="32" t="str">
        <f>IF(Sheet1!N474&lt;&gt;"","Primary",IF(Sheet1!O474&lt;&gt;"","Middle",IF(Sheet1!P474&lt;&gt;"","Some HS",IF(Sheet1!Q474&lt;&gt;"","HS Diploma",IF(Sheet1!R474&lt;&gt;"","Some College",IF(Sheet1!S474&lt;&gt;"","College Diploma",""))))))</f>
        <v/>
      </c>
      <c r="G474" s="32" t="str">
        <f>IF(Sheet1!U474&lt;&gt;"", "&lt;5", IF(Sheet1!V474&lt;&gt;"", "5-19", IF(Sheet1!W474&lt;&gt;"", "20-40", IF(Sheet1!X474&lt;&gt;"", "&gt;40",""))))</f>
        <v/>
      </c>
      <c r="H474" s="32" t="str">
        <f>IF(Sheet1!Y474&lt;&gt;"", "Parents", IF(Sheet1!Z474&lt;&gt;"", "Illegal Activity", IF(Sheet1!AA474&lt;&gt;"", "Gov't Support", IF(Sheet1!AB474&lt;&gt;"", "Other",""))))</f>
        <v/>
      </c>
      <c r="I474" s="32" t="str">
        <f>IF(Sheet1!AC474="Y", "Yes", IF(Sheet1!AC474="N", "No", ""))</f>
        <v/>
      </c>
      <c r="J474" s="32" t="str">
        <f>IF(Sheet1!AD474="N", "0", IF(Sheet1!AE474&lt;&gt;"", "1", IF(Sheet1!AF474&lt;&gt;"", "2-3", IF(Sheet1!AG474&lt;&gt;"", "4-6", IF(Sheet1!AH474&lt;&gt;"", "7+","")))))</f>
        <v/>
      </c>
      <c r="K474" s="32" t="str">
        <f>IF(Sheet1!AI474&lt;&gt;"", "English", IF(Sheet1!AJ474&lt;&gt;"", "Spanish", IF(Sheet1!AK474&lt;&gt;"", "Other","")))</f>
        <v/>
      </c>
      <c r="L474" s="32" t="str">
        <f>IF(Sheet1!AL474&lt;&gt;"","&lt;$20,000",IF(Sheet1!AM474&lt;&gt;"","$20-49K",IF(Sheet1!AN474&lt;&gt;"","$50-100K",IF(Sheet1!AO474&lt;&gt;"","&gt;$100K",""))))</f>
        <v/>
      </c>
      <c r="M474" s="32" t="str">
        <f>IF(Sheet1!AP474="Y", "Yes", IF(Sheet1!AP474="N", "No",""))</f>
        <v/>
      </c>
      <c r="N474" s="51" t="str">
        <f>IF(Sheet1!AQ474="Y", "Yes", IF(Sheet1!AQ474="N", "No",""))</f>
        <v/>
      </c>
      <c r="O474" s="45" t="str">
        <f>IF(Sheet1!AR474="N", 0, IF(Sheet1!AS474&lt;&gt;"", Sheet1!AS474, ""))</f>
        <v/>
      </c>
      <c r="P474" s="45" t="str">
        <f>IF(Sheet1!AT474&lt;&gt;"", "Never", IF(Sheet1!AU474&lt;&gt;"", "Sometimes", IF(Sheet1!AV474&lt;&gt;"", "Often", IF(Sheet1!AW474&lt;&gt;"", "Always",""))))</f>
        <v/>
      </c>
      <c r="Q474" s="45" t="str">
        <f>IF(Sheet1!AX474="Y", "Yes", IF(Sheet1!AX474="N", "No",""))</f>
        <v/>
      </c>
      <c r="R474" s="45" t="str">
        <f>IF(Sheet1!AY474="Y", IF(Sheet1!AZ474&lt;&gt;"", Sheet1!AZ474-Sheet1!DK474+Sheet1!DL474, ""),"")</f>
        <v/>
      </c>
      <c r="S474" s="45" t="str">
        <f>IF(Sheet1!BA474="Y", IF(Sheet1!BB474&lt;&gt;"", Sheet1!BB474-Sheet1!DK474+Sheet1!DL474, ""),"")</f>
        <v/>
      </c>
      <c r="T474" s="45" t="str">
        <f>IF(Sheet1!BC474="Y", IF(Sheet1!BD474&lt;&gt;"", Sheet1!BD474-Sheet1!DK474+Sheet1!DL474, ""),"")</f>
        <v/>
      </c>
      <c r="U474" s="45" t="str">
        <f>IF(Sheet1!BE474="Y", IF(Sheet1!BF474&lt;&gt;"", Sheet1!BF474-Sheet1!DK474+Sheet1!DL474, ""),"")</f>
        <v/>
      </c>
      <c r="V474" s="45" t="str">
        <f>IF(Sheet1!BG474&lt;&gt;"", Sheet1!BG474,"")</f>
        <v/>
      </c>
      <c r="W474" s="45" t="str">
        <f>IF(Sheet1!BH474&lt;&gt;"", Sheet1!BH474,"")</f>
        <v/>
      </c>
      <c r="X474" s="45" t="str">
        <f>IF(Sheet1!BI474&lt;&gt;"", Sheet1!BI474,"")</f>
        <v/>
      </c>
      <c r="Y474" s="45" t="str">
        <f>IF(Sheet1!BJ474="N", 0, IF(Sheet1!BK474&lt;&gt;"", Sheet1!BK474,""))</f>
        <v/>
      </c>
      <c r="Z474" s="45" t="str">
        <f>IF(Sheet1!BK474="N", 0, IF(Sheet1!BL474&lt;&gt;"", Sheet1!BL474,""))</f>
        <v/>
      </c>
      <c r="AA474" s="45" t="str">
        <f>IF(Sheet1!BN474&lt;&gt;"", Sheet1!BN474, "")</f>
        <v/>
      </c>
      <c r="AB474" s="45" t="str">
        <f>IF(Sheet1!BO474="Y", "Yes", IF(Sheet1!BO474="N", "No", IF(Sheet1!BO474="NA", "NA","")))</f>
        <v/>
      </c>
      <c r="AC474" s="45" t="str">
        <f>IF(Sheet1!BO474="N", "No", IF(Sheet1!BO474="NA", "No kids", IF(Sheet1!BP474="Y", "Enough", IF(Sheet1!BP474="N", "Not enough", ""))))</f>
        <v/>
      </c>
      <c r="AD474" s="45" t="str">
        <f>IF(Sheet1!BQ474="Y", "Yes", IF(Sheet1!BQ474="N", "No",""))</f>
        <v/>
      </c>
      <c r="AE474" s="45" t="str">
        <f>IF(Sheet1!BR474&lt;&gt;"", Sheet1!BR474, "")</f>
        <v/>
      </c>
      <c r="AF474" s="45" t="str">
        <f>IF(Sheet1!BS474&lt;&gt;"", "Yes", IF(Sheet1!BT474&lt;&gt;"", "No", IF(Sheet1!BU474&lt;&gt;"", "No surviving parent", IF(Sheet1!BV474&lt;&gt;"", "Don't know",""))))</f>
        <v/>
      </c>
      <c r="AG474" s="45" t="str">
        <f>IF(Sheet1!BW474&lt;&gt;"", "Yes", IF(Sheet1!BX474&lt;&gt;"", "No", IF(Sheet1!BY474&lt;&gt;"", "No surviving parent", IF(Sheet1!BZ474&lt;&gt;"", "Don't know",""))))</f>
        <v/>
      </c>
      <c r="AH474" s="45" t="str">
        <f>IF(Sheet1!CA474&lt;&gt;"", "Yes","")</f>
        <v/>
      </c>
      <c r="AI474" s="45" t="str">
        <f>IF(Sheet1!CB474&lt;&gt;"", "Yes","")</f>
        <v/>
      </c>
      <c r="AJ474" s="45" t="str">
        <f>IF(Sheet1!CC474&lt;&gt;"", "Yes","")</f>
        <v/>
      </c>
      <c r="AK474" s="45" t="str">
        <f>IF(Sheet1!CD474&lt;&gt;"", "Yes","")</f>
        <v/>
      </c>
      <c r="AL474" s="45" t="str">
        <f>IF(Sheet1!CE474&lt;&gt;"", "Yes","")</f>
        <v/>
      </c>
      <c r="AM474" s="45" t="str">
        <f>IF(Sheet1!CF474&lt;&gt;"", Sheet1!CF474, "")</f>
        <v/>
      </c>
      <c r="AN474" s="45" t="str">
        <f>IF(Sheet1!CG474="Y", "Yes", IF(Sheet1!CG474="N", "No",""))</f>
        <v/>
      </c>
      <c r="AO474" s="45" t="str">
        <f>IF(Sheet1!CH474&lt;&gt;"", Sheet1!CH474, "")</f>
        <v/>
      </c>
      <c r="AP474" s="45" t="str">
        <f>IF(Sheet1!CI474&lt;&gt;"", "No family support", IF(Sheet1!CJ474&lt;&gt;"", "A little family support", IF(Sheet1!CK474&lt;&gt;"", "A lot of family support","")))</f>
        <v/>
      </c>
      <c r="AQ474" s="45" t="str">
        <f>IF(Sheet1!CL474&lt;&gt;"", Sheet1!CL474, "")</f>
        <v/>
      </c>
      <c r="AR474" s="45" t="str">
        <f>IF(Sheet1!CM474="Y", "Yes", IF(Sheet1!CM474="N", "No",""))</f>
        <v/>
      </c>
      <c r="AS474" s="45" t="str">
        <f>IF(Sheet1!CN474&lt;&gt;"", "Boys and Girls Club was supportive", "")</f>
        <v/>
      </c>
      <c r="AT474" s="45" t="str">
        <f>IF(Sheet1!CO474&lt;&gt;"", "Supported by Reach program", "")</f>
        <v/>
      </c>
      <c r="AU474" s="45" t="str">
        <f>IF(Sheet1!CP474&lt;&gt;"", "Supported by Girls Inc", "")</f>
        <v/>
      </c>
      <c r="AV474" s="45" t="str">
        <f>IF(Sheet1!CQ474&lt;&gt;"", "Supported by sports teams", "")</f>
        <v/>
      </c>
      <c r="AW474" s="45" t="str">
        <f>IF(Sheet1!CR474&lt;&gt;"", "Supported by other groups", "")</f>
        <v/>
      </c>
      <c r="AX474" s="45" t="str">
        <f>IF(Sheet1!CS474&lt;&gt;"", Sheet1!CS474, "")</f>
        <v/>
      </c>
      <c r="AY474" s="45" t="str">
        <f>IF(Sheet1!CT474="Y", "Yes", IF(Sheet1!CT474="N", "No", ""))</f>
        <v/>
      </c>
      <c r="AZ474" s="45" t="str">
        <f>IF(Sheet1!CU474="Y", "Yes", IF(Sheet1!CU474="N", "No", ""))</f>
        <v/>
      </c>
      <c r="BA474" s="45" t="str">
        <f>IF(Sheet1!CV474&lt;&gt;"", "Yes", "")</f>
        <v/>
      </c>
      <c r="BB474" s="45" t="str">
        <f>IF(Sheet1!CW474&lt;&gt;"", "Yes", "")</f>
        <v/>
      </c>
      <c r="BC474" s="45" t="str">
        <f>IF(Sheet1!CX474&lt;&gt;"", "Yes", "")</f>
        <v/>
      </c>
      <c r="BD474" s="45" t="str">
        <f>IF(Sheet1!CY474&lt;&gt;"", "Yes", "")</f>
        <v/>
      </c>
      <c r="BE474" s="45" t="str">
        <f>IF(Sheet1!CZ474="N", "Didn't see one", IF(Sheet1!CZ474="Y", IF(Sheet1!DA474="Y", "It helped", IF(Sheet1!DA474="N", "It didn't help", "")), ""))</f>
        <v/>
      </c>
      <c r="BF474" s="45" t="str">
        <f>IF(Sheet1!DB474&lt;&gt;"", Sheet1!DB474, "")</f>
        <v/>
      </c>
      <c r="BG474" s="45" t="str">
        <f>IF(Sheet1!DC474="Y", "Yes", IF(Sheet1!DC474="N", "No", ""))</f>
        <v/>
      </c>
      <c r="BH474" s="45" t="str">
        <f>IF(Sheet1!DD474="Y", "Yes", IF(Sheet1!DD474="N", "No", ""))</f>
        <v/>
      </c>
      <c r="BI474" s="45" t="str">
        <f>IF(Sheet1!DE474&lt;&gt;"", "Before", IF(Sheet1!DF474&lt;&gt;"", "After", IF(Sheet1!DG474&lt;&gt;"", "Never in a gang","")))</f>
        <v/>
      </c>
      <c r="BJ474" s="45" t="str">
        <f>IF(Sheet1!DG474&lt;&gt;"", "", IF(Sheet1!DH474&lt;&gt;"", Sheet1!DH474, ""))</f>
        <v/>
      </c>
      <c r="BK474" s="45" t="str">
        <f>IF(Sheet1!DI474="Y", "Yes", IF(Sheet1!DI474="N", "No", ""))</f>
        <v/>
      </c>
      <c r="BL474" s="45" t="str">
        <f>IF(Sheet1!DI474="Y", IF(Sheet1!DJ474&lt;&gt;"", Sheet1!DJ474, ""), "")</f>
        <v/>
      </c>
      <c r="BM474" s="45" t="str">
        <f>IF(Sheet1!DL474&lt;&gt;"", Sheet1!DL474, "")</f>
        <v/>
      </c>
      <c r="BN474" s="45" t="str">
        <f>IF(Sheet1!DM474="Y", "Yes", IF(Sheet1!DM474="N", "No", ""))</f>
        <v/>
      </c>
    </row>
    <row r="475" spans="2:66">
      <c r="B475" s="32" t="str">
        <f>IF(Sheet1!B475="M","Male", IF(Sheet1!B475="F","Female",""))</f>
        <v/>
      </c>
      <c r="C475" s="32" t="str">
        <f>IF(Sheet1!C475&lt;&gt;"","&lt;20",IF(Sheet1!D475&lt;&gt;"","21-30",IF(Sheet1!E475&lt;&gt;"","31-40",(IF(Sheet1!F475&lt;&gt;"","41-50",IF(Sheet1!G475&lt;&gt;"","50+",""))))))</f>
        <v/>
      </c>
      <c r="D475" s="32" t="str">
        <f>IF(Sheet1!H475&lt;&gt;"","Latino",IF(Sheet1!I475&lt;&gt;"", "White", IF(Sheet1!J475&lt;&gt;"", "Asian", IF(Sheet1!K475&lt;&gt;"", "African-American",IF(Sheet1!L475&lt;&gt;"", "Other","")))))</f>
        <v/>
      </c>
      <c r="E475" s="32" t="str">
        <f>IF(Sheet1!M475="N","No",IF(Sheet1!M475="Y","Yes",""))</f>
        <v/>
      </c>
      <c r="F475" s="32" t="str">
        <f>IF(Sheet1!N475&lt;&gt;"","Primary",IF(Sheet1!O475&lt;&gt;"","Middle",IF(Sheet1!P475&lt;&gt;"","Some HS",IF(Sheet1!Q475&lt;&gt;"","HS Diploma",IF(Sheet1!R475&lt;&gt;"","Some College",IF(Sheet1!S475&lt;&gt;"","College Diploma",""))))))</f>
        <v/>
      </c>
      <c r="G475" s="32" t="str">
        <f>IF(Sheet1!U475&lt;&gt;"", "&lt;5", IF(Sheet1!V475&lt;&gt;"", "5-19", IF(Sheet1!W475&lt;&gt;"", "20-40", IF(Sheet1!X475&lt;&gt;"", "&gt;40",""))))</f>
        <v/>
      </c>
      <c r="H475" s="32" t="str">
        <f>IF(Sheet1!Y475&lt;&gt;"", "Parents", IF(Sheet1!Z475&lt;&gt;"", "Illegal Activity", IF(Sheet1!AA475&lt;&gt;"", "Gov't Support", IF(Sheet1!AB475&lt;&gt;"", "Other",""))))</f>
        <v/>
      </c>
      <c r="I475" s="32" t="str">
        <f>IF(Sheet1!AC475="Y", "Yes", IF(Sheet1!AC475="N", "No", ""))</f>
        <v/>
      </c>
      <c r="J475" s="32" t="str">
        <f>IF(Sheet1!AD475="N", "0", IF(Sheet1!AE475&lt;&gt;"", "1", IF(Sheet1!AF475&lt;&gt;"", "2-3", IF(Sheet1!AG475&lt;&gt;"", "4-6", IF(Sheet1!AH475&lt;&gt;"", "7+","")))))</f>
        <v/>
      </c>
      <c r="K475" s="32" t="str">
        <f>IF(Sheet1!AI475&lt;&gt;"", "English", IF(Sheet1!AJ475&lt;&gt;"", "Spanish", IF(Sheet1!AK475&lt;&gt;"", "Other","")))</f>
        <v/>
      </c>
      <c r="L475" s="32" t="str">
        <f>IF(Sheet1!AL475&lt;&gt;"","&lt;$20,000",IF(Sheet1!AM475&lt;&gt;"","$20-49K",IF(Sheet1!AN475&lt;&gt;"","$50-100K",IF(Sheet1!AO475&lt;&gt;"","&gt;$100K",""))))</f>
        <v/>
      </c>
      <c r="M475" s="32" t="str">
        <f>IF(Sheet1!AP475="Y", "Yes", IF(Sheet1!AP475="N", "No",""))</f>
        <v/>
      </c>
      <c r="N475" s="51" t="str">
        <f>IF(Sheet1!AQ475="Y", "Yes", IF(Sheet1!AQ475="N", "No",""))</f>
        <v/>
      </c>
      <c r="O475" s="45" t="str">
        <f>IF(Sheet1!AR475="N", 0, IF(Sheet1!AS475&lt;&gt;"", Sheet1!AS475, ""))</f>
        <v/>
      </c>
      <c r="P475" s="45" t="str">
        <f>IF(Sheet1!AT475&lt;&gt;"", "Never", IF(Sheet1!AU475&lt;&gt;"", "Sometimes", IF(Sheet1!AV475&lt;&gt;"", "Often", IF(Sheet1!AW475&lt;&gt;"", "Always",""))))</f>
        <v/>
      </c>
      <c r="Q475" s="45" t="str">
        <f>IF(Sheet1!AX475="Y", "Yes", IF(Sheet1!AX475="N", "No",""))</f>
        <v/>
      </c>
      <c r="R475" s="45" t="str">
        <f>IF(Sheet1!AY475="Y", IF(Sheet1!AZ475&lt;&gt;"", Sheet1!AZ475-Sheet1!DK475+Sheet1!DL475, ""),"")</f>
        <v/>
      </c>
      <c r="S475" s="45" t="str">
        <f>IF(Sheet1!BA475="Y", IF(Sheet1!BB475&lt;&gt;"", Sheet1!BB475-Sheet1!DK475+Sheet1!DL475, ""),"")</f>
        <v/>
      </c>
      <c r="T475" s="45" t="str">
        <f>IF(Sheet1!BC475="Y", IF(Sheet1!BD475&lt;&gt;"", Sheet1!BD475-Sheet1!DK475+Sheet1!DL475, ""),"")</f>
        <v/>
      </c>
      <c r="U475" s="45" t="str">
        <f>IF(Sheet1!BE475="Y", IF(Sheet1!BF475&lt;&gt;"", Sheet1!BF475-Sheet1!DK475+Sheet1!DL475, ""),"")</f>
        <v/>
      </c>
      <c r="V475" s="45" t="str">
        <f>IF(Sheet1!BG475&lt;&gt;"", Sheet1!BG475,"")</f>
        <v/>
      </c>
      <c r="W475" s="45" t="str">
        <f>IF(Sheet1!BH475&lt;&gt;"", Sheet1!BH475,"")</f>
        <v/>
      </c>
      <c r="X475" s="45" t="str">
        <f>IF(Sheet1!BI475&lt;&gt;"", Sheet1!BI475,"")</f>
        <v/>
      </c>
      <c r="Y475" s="45" t="str">
        <f>IF(Sheet1!BJ475="N", 0, IF(Sheet1!BK475&lt;&gt;"", Sheet1!BK475,""))</f>
        <v/>
      </c>
      <c r="Z475" s="45" t="str">
        <f>IF(Sheet1!BK475="N", 0, IF(Sheet1!BL475&lt;&gt;"", Sheet1!BL475,""))</f>
        <v/>
      </c>
      <c r="AA475" s="45" t="str">
        <f>IF(Sheet1!BN475&lt;&gt;"", Sheet1!BN475, "")</f>
        <v/>
      </c>
      <c r="AB475" s="45" t="str">
        <f>IF(Sheet1!BO475="Y", "Yes", IF(Sheet1!BO475="N", "No", IF(Sheet1!BO475="NA", "NA","")))</f>
        <v/>
      </c>
      <c r="AC475" s="45" t="str">
        <f>IF(Sheet1!BO475="N", "No", IF(Sheet1!BO475="NA", "No kids", IF(Sheet1!BP475="Y", "Enough", IF(Sheet1!BP475="N", "Not enough", ""))))</f>
        <v/>
      </c>
      <c r="AD475" s="45" t="str">
        <f>IF(Sheet1!BQ475="Y", "Yes", IF(Sheet1!BQ475="N", "No",""))</f>
        <v/>
      </c>
      <c r="AE475" s="45" t="str">
        <f>IF(Sheet1!BR475&lt;&gt;"", Sheet1!BR475, "")</f>
        <v/>
      </c>
      <c r="AF475" s="45" t="str">
        <f>IF(Sheet1!BS475&lt;&gt;"", "Yes", IF(Sheet1!BT475&lt;&gt;"", "No", IF(Sheet1!BU475&lt;&gt;"", "No surviving parent", IF(Sheet1!BV475&lt;&gt;"", "Don't know",""))))</f>
        <v/>
      </c>
      <c r="AG475" s="45" t="str">
        <f>IF(Sheet1!BW475&lt;&gt;"", "Yes", IF(Sheet1!BX475&lt;&gt;"", "No", IF(Sheet1!BY475&lt;&gt;"", "No surviving parent", IF(Sheet1!BZ475&lt;&gt;"", "Don't know",""))))</f>
        <v/>
      </c>
      <c r="AH475" s="45" t="str">
        <f>IF(Sheet1!CA475&lt;&gt;"", "Yes","")</f>
        <v/>
      </c>
      <c r="AI475" s="45" t="str">
        <f>IF(Sheet1!CB475&lt;&gt;"", "Yes","")</f>
        <v/>
      </c>
      <c r="AJ475" s="45" t="str">
        <f>IF(Sheet1!CC475&lt;&gt;"", "Yes","")</f>
        <v/>
      </c>
      <c r="AK475" s="45" t="str">
        <f>IF(Sheet1!CD475&lt;&gt;"", "Yes","")</f>
        <v/>
      </c>
      <c r="AL475" s="45" t="str">
        <f>IF(Sheet1!CE475&lt;&gt;"", "Yes","")</f>
        <v/>
      </c>
      <c r="AM475" s="45" t="str">
        <f>IF(Sheet1!CF475&lt;&gt;"", Sheet1!CF475, "")</f>
        <v/>
      </c>
      <c r="AN475" s="45" t="str">
        <f>IF(Sheet1!CG475="Y", "Yes", IF(Sheet1!CG475="N", "No",""))</f>
        <v/>
      </c>
      <c r="AO475" s="45" t="str">
        <f>IF(Sheet1!CH475&lt;&gt;"", Sheet1!CH475, "")</f>
        <v/>
      </c>
      <c r="AP475" s="45" t="str">
        <f>IF(Sheet1!CI475&lt;&gt;"", "No family support", IF(Sheet1!CJ475&lt;&gt;"", "A little family support", IF(Sheet1!CK475&lt;&gt;"", "A lot of family support","")))</f>
        <v/>
      </c>
      <c r="AQ475" s="45" t="str">
        <f>IF(Sheet1!CL475&lt;&gt;"", Sheet1!CL475, "")</f>
        <v/>
      </c>
      <c r="AR475" s="45" t="str">
        <f>IF(Sheet1!CM475="Y", "Yes", IF(Sheet1!CM475="N", "No",""))</f>
        <v/>
      </c>
      <c r="AS475" s="45" t="str">
        <f>IF(Sheet1!CN475&lt;&gt;"", "Boys and Girls Club was supportive", "")</f>
        <v/>
      </c>
      <c r="AT475" s="45" t="str">
        <f>IF(Sheet1!CO475&lt;&gt;"", "Supported by Reach program", "")</f>
        <v/>
      </c>
      <c r="AU475" s="45" t="str">
        <f>IF(Sheet1!CP475&lt;&gt;"", "Supported by Girls Inc", "")</f>
        <v/>
      </c>
      <c r="AV475" s="45" t="str">
        <f>IF(Sheet1!CQ475&lt;&gt;"", "Supported by sports teams", "")</f>
        <v/>
      </c>
      <c r="AW475" s="45" t="str">
        <f>IF(Sheet1!CR475&lt;&gt;"", "Supported by other groups", "")</f>
        <v/>
      </c>
      <c r="AX475" s="45" t="str">
        <f>IF(Sheet1!CS475&lt;&gt;"", Sheet1!CS475, "")</f>
        <v/>
      </c>
      <c r="AY475" s="45" t="str">
        <f>IF(Sheet1!CT475="Y", "Yes", IF(Sheet1!CT475="N", "No", ""))</f>
        <v/>
      </c>
      <c r="AZ475" s="45" t="str">
        <f>IF(Sheet1!CU475="Y", "Yes", IF(Sheet1!CU475="N", "No", ""))</f>
        <v/>
      </c>
      <c r="BA475" s="45" t="str">
        <f>IF(Sheet1!CV475&lt;&gt;"", "Yes", "")</f>
        <v/>
      </c>
      <c r="BB475" s="45" t="str">
        <f>IF(Sheet1!CW475&lt;&gt;"", "Yes", "")</f>
        <v/>
      </c>
      <c r="BC475" s="45" t="str">
        <f>IF(Sheet1!CX475&lt;&gt;"", "Yes", "")</f>
        <v/>
      </c>
      <c r="BD475" s="45" t="str">
        <f>IF(Sheet1!CY475&lt;&gt;"", "Yes", "")</f>
        <v/>
      </c>
      <c r="BE475" s="45" t="str">
        <f>IF(Sheet1!CZ475="N", "Didn't see one", IF(Sheet1!CZ475="Y", IF(Sheet1!DA475="Y", "It helped", IF(Sheet1!DA475="N", "It didn't help", "")), ""))</f>
        <v/>
      </c>
      <c r="BF475" s="45" t="str">
        <f>IF(Sheet1!DB475&lt;&gt;"", Sheet1!DB475, "")</f>
        <v/>
      </c>
      <c r="BG475" s="45" t="str">
        <f>IF(Sheet1!DC475="Y", "Yes", IF(Sheet1!DC475="N", "No", ""))</f>
        <v/>
      </c>
      <c r="BH475" s="45" t="str">
        <f>IF(Sheet1!DD475="Y", "Yes", IF(Sheet1!DD475="N", "No", ""))</f>
        <v/>
      </c>
      <c r="BI475" s="45" t="str">
        <f>IF(Sheet1!DE475&lt;&gt;"", "Before", IF(Sheet1!DF475&lt;&gt;"", "After", IF(Sheet1!DG475&lt;&gt;"", "Never in a gang","")))</f>
        <v/>
      </c>
      <c r="BJ475" s="45" t="str">
        <f>IF(Sheet1!DG475&lt;&gt;"", "", IF(Sheet1!DH475&lt;&gt;"", Sheet1!DH475, ""))</f>
        <v/>
      </c>
      <c r="BK475" s="45" t="str">
        <f>IF(Sheet1!DI475="Y", "Yes", IF(Sheet1!DI475="N", "No", ""))</f>
        <v/>
      </c>
      <c r="BL475" s="45" t="str">
        <f>IF(Sheet1!DI475="Y", IF(Sheet1!DJ475&lt;&gt;"", Sheet1!DJ475, ""), "")</f>
        <v/>
      </c>
      <c r="BM475" s="45" t="str">
        <f>IF(Sheet1!DL475&lt;&gt;"", Sheet1!DL475, "")</f>
        <v/>
      </c>
      <c r="BN475" s="45" t="str">
        <f>IF(Sheet1!DM475="Y", "Yes", IF(Sheet1!DM475="N", "No", ""))</f>
        <v/>
      </c>
    </row>
    <row r="476" spans="2:66">
      <c r="B476" s="32" t="str">
        <f>IF(Sheet1!B476="M","Male", IF(Sheet1!B476="F","Female",""))</f>
        <v/>
      </c>
      <c r="C476" s="32" t="str">
        <f>IF(Sheet1!C476&lt;&gt;"","&lt;20",IF(Sheet1!D476&lt;&gt;"","21-30",IF(Sheet1!E476&lt;&gt;"","31-40",(IF(Sheet1!F476&lt;&gt;"","41-50",IF(Sheet1!G476&lt;&gt;"","50+",""))))))</f>
        <v/>
      </c>
      <c r="D476" s="32" t="str">
        <f>IF(Sheet1!H476&lt;&gt;"","Latino",IF(Sheet1!I476&lt;&gt;"", "White", IF(Sheet1!J476&lt;&gt;"", "Asian", IF(Sheet1!K476&lt;&gt;"", "African-American",IF(Sheet1!L476&lt;&gt;"", "Other","")))))</f>
        <v/>
      </c>
      <c r="E476" s="32" t="str">
        <f>IF(Sheet1!M476="N","No",IF(Sheet1!M476="Y","Yes",""))</f>
        <v/>
      </c>
      <c r="F476" s="32" t="str">
        <f>IF(Sheet1!N476&lt;&gt;"","Primary",IF(Sheet1!O476&lt;&gt;"","Middle",IF(Sheet1!P476&lt;&gt;"","Some HS",IF(Sheet1!Q476&lt;&gt;"","HS Diploma",IF(Sheet1!R476&lt;&gt;"","Some College",IF(Sheet1!S476&lt;&gt;"","College Diploma",""))))))</f>
        <v/>
      </c>
      <c r="G476" s="32" t="str">
        <f>IF(Sheet1!U476&lt;&gt;"", "&lt;5", IF(Sheet1!V476&lt;&gt;"", "5-19", IF(Sheet1!W476&lt;&gt;"", "20-40", IF(Sheet1!X476&lt;&gt;"", "&gt;40",""))))</f>
        <v/>
      </c>
      <c r="H476" s="32" t="str">
        <f>IF(Sheet1!Y476&lt;&gt;"", "Parents", IF(Sheet1!Z476&lt;&gt;"", "Illegal Activity", IF(Sheet1!AA476&lt;&gt;"", "Gov't Support", IF(Sheet1!AB476&lt;&gt;"", "Other",""))))</f>
        <v/>
      </c>
      <c r="I476" s="32" t="str">
        <f>IF(Sheet1!AC476="Y", "Yes", IF(Sheet1!AC476="N", "No", ""))</f>
        <v/>
      </c>
      <c r="J476" s="32" t="str">
        <f>IF(Sheet1!AD476="N", "0", IF(Sheet1!AE476&lt;&gt;"", "1", IF(Sheet1!AF476&lt;&gt;"", "2-3", IF(Sheet1!AG476&lt;&gt;"", "4-6", IF(Sheet1!AH476&lt;&gt;"", "7+","")))))</f>
        <v/>
      </c>
      <c r="K476" s="32" t="str">
        <f>IF(Sheet1!AI476&lt;&gt;"", "English", IF(Sheet1!AJ476&lt;&gt;"", "Spanish", IF(Sheet1!AK476&lt;&gt;"", "Other","")))</f>
        <v/>
      </c>
      <c r="L476" s="32" t="str">
        <f>IF(Sheet1!AL476&lt;&gt;"","&lt;$20,000",IF(Sheet1!AM476&lt;&gt;"","$20-49K",IF(Sheet1!AN476&lt;&gt;"","$50-100K",IF(Sheet1!AO476&lt;&gt;"","&gt;$100K",""))))</f>
        <v/>
      </c>
      <c r="M476" s="32" t="str">
        <f>IF(Sheet1!AP476="Y", "Yes", IF(Sheet1!AP476="N", "No",""))</f>
        <v/>
      </c>
      <c r="N476" s="51" t="str">
        <f>IF(Sheet1!AQ476="Y", "Yes", IF(Sheet1!AQ476="N", "No",""))</f>
        <v/>
      </c>
      <c r="O476" s="45" t="str">
        <f>IF(Sheet1!AR476="N", 0, IF(Sheet1!AS476&lt;&gt;"", Sheet1!AS476, ""))</f>
        <v/>
      </c>
      <c r="P476" s="45" t="str">
        <f>IF(Sheet1!AT476&lt;&gt;"", "Never", IF(Sheet1!AU476&lt;&gt;"", "Sometimes", IF(Sheet1!AV476&lt;&gt;"", "Often", IF(Sheet1!AW476&lt;&gt;"", "Always",""))))</f>
        <v/>
      </c>
      <c r="Q476" s="45" t="str">
        <f>IF(Sheet1!AX476="Y", "Yes", IF(Sheet1!AX476="N", "No",""))</f>
        <v/>
      </c>
      <c r="R476" s="45" t="str">
        <f>IF(Sheet1!AY476="Y", IF(Sheet1!AZ476&lt;&gt;"", Sheet1!AZ476-Sheet1!DK476+Sheet1!DL476, ""),"")</f>
        <v/>
      </c>
      <c r="S476" s="45" t="str">
        <f>IF(Sheet1!BA476="Y", IF(Sheet1!BB476&lt;&gt;"", Sheet1!BB476-Sheet1!DK476+Sheet1!DL476, ""),"")</f>
        <v/>
      </c>
      <c r="T476" s="45" t="str">
        <f>IF(Sheet1!BC476="Y", IF(Sheet1!BD476&lt;&gt;"", Sheet1!BD476-Sheet1!DK476+Sheet1!DL476, ""),"")</f>
        <v/>
      </c>
      <c r="U476" s="45" t="str">
        <f>IF(Sheet1!BE476="Y", IF(Sheet1!BF476&lt;&gt;"", Sheet1!BF476-Sheet1!DK476+Sheet1!DL476, ""),"")</f>
        <v/>
      </c>
      <c r="V476" s="45" t="str">
        <f>IF(Sheet1!BG476&lt;&gt;"", Sheet1!BG476,"")</f>
        <v/>
      </c>
      <c r="W476" s="45" t="str">
        <f>IF(Sheet1!BH476&lt;&gt;"", Sheet1!BH476,"")</f>
        <v/>
      </c>
      <c r="X476" s="45" t="str">
        <f>IF(Sheet1!BI476&lt;&gt;"", Sheet1!BI476,"")</f>
        <v/>
      </c>
      <c r="Y476" s="45" t="str">
        <f>IF(Sheet1!BJ476="N", 0, IF(Sheet1!BK476&lt;&gt;"", Sheet1!BK476,""))</f>
        <v/>
      </c>
      <c r="Z476" s="45" t="str">
        <f>IF(Sheet1!BK476="N", 0, IF(Sheet1!BL476&lt;&gt;"", Sheet1!BL476,""))</f>
        <v/>
      </c>
      <c r="AA476" s="45" t="str">
        <f>IF(Sheet1!BN476&lt;&gt;"", Sheet1!BN476, "")</f>
        <v/>
      </c>
      <c r="AB476" s="45" t="str">
        <f>IF(Sheet1!BO476="Y", "Yes", IF(Sheet1!BO476="N", "No", IF(Sheet1!BO476="NA", "NA","")))</f>
        <v/>
      </c>
      <c r="AC476" s="45" t="str">
        <f>IF(Sheet1!BO476="N", "No", IF(Sheet1!BO476="NA", "No kids", IF(Sheet1!BP476="Y", "Enough", IF(Sheet1!BP476="N", "Not enough", ""))))</f>
        <v/>
      </c>
      <c r="AD476" s="45" t="str">
        <f>IF(Sheet1!BQ476="Y", "Yes", IF(Sheet1!BQ476="N", "No",""))</f>
        <v/>
      </c>
      <c r="AE476" s="45" t="str">
        <f>IF(Sheet1!BR476&lt;&gt;"", Sheet1!BR476, "")</f>
        <v/>
      </c>
      <c r="AF476" s="45" t="str">
        <f>IF(Sheet1!BS476&lt;&gt;"", "Yes", IF(Sheet1!BT476&lt;&gt;"", "No", IF(Sheet1!BU476&lt;&gt;"", "No surviving parent", IF(Sheet1!BV476&lt;&gt;"", "Don't know",""))))</f>
        <v/>
      </c>
      <c r="AG476" s="45" t="str">
        <f>IF(Sheet1!BW476&lt;&gt;"", "Yes", IF(Sheet1!BX476&lt;&gt;"", "No", IF(Sheet1!BY476&lt;&gt;"", "No surviving parent", IF(Sheet1!BZ476&lt;&gt;"", "Don't know",""))))</f>
        <v/>
      </c>
      <c r="AH476" s="45" t="str">
        <f>IF(Sheet1!CA476&lt;&gt;"", "Yes","")</f>
        <v/>
      </c>
      <c r="AI476" s="45" t="str">
        <f>IF(Sheet1!CB476&lt;&gt;"", "Yes","")</f>
        <v/>
      </c>
      <c r="AJ476" s="45" t="str">
        <f>IF(Sheet1!CC476&lt;&gt;"", "Yes","")</f>
        <v/>
      </c>
      <c r="AK476" s="45" t="str">
        <f>IF(Sheet1!CD476&lt;&gt;"", "Yes","")</f>
        <v/>
      </c>
      <c r="AL476" s="45" t="str">
        <f>IF(Sheet1!CE476&lt;&gt;"", "Yes","")</f>
        <v/>
      </c>
      <c r="AM476" s="45" t="str">
        <f>IF(Sheet1!CF476&lt;&gt;"", Sheet1!CF476, "")</f>
        <v/>
      </c>
      <c r="AN476" s="45" t="str">
        <f>IF(Sheet1!CG476="Y", "Yes", IF(Sheet1!CG476="N", "No",""))</f>
        <v/>
      </c>
      <c r="AO476" s="45" t="str">
        <f>IF(Sheet1!CH476&lt;&gt;"", Sheet1!CH476, "")</f>
        <v/>
      </c>
      <c r="AP476" s="45" t="str">
        <f>IF(Sheet1!CI476&lt;&gt;"", "No family support", IF(Sheet1!CJ476&lt;&gt;"", "A little family support", IF(Sheet1!CK476&lt;&gt;"", "A lot of family support","")))</f>
        <v/>
      </c>
      <c r="AQ476" s="45" t="str">
        <f>IF(Sheet1!CL476&lt;&gt;"", Sheet1!CL476, "")</f>
        <v/>
      </c>
      <c r="AR476" s="45" t="str">
        <f>IF(Sheet1!CM476="Y", "Yes", IF(Sheet1!CM476="N", "No",""))</f>
        <v/>
      </c>
      <c r="AS476" s="45" t="str">
        <f>IF(Sheet1!CN476&lt;&gt;"", "Boys and Girls Club was supportive", "")</f>
        <v/>
      </c>
      <c r="AT476" s="45" t="str">
        <f>IF(Sheet1!CO476&lt;&gt;"", "Supported by Reach program", "")</f>
        <v/>
      </c>
      <c r="AU476" s="45" t="str">
        <f>IF(Sheet1!CP476&lt;&gt;"", "Supported by Girls Inc", "")</f>
        <v/>
      </c>
      <c r="AV476" s="45" t="str">
        <f>IF(Sheet1!CQ476&lt;&gt;"", "Supported by sports teams", "")</f>
        <v/>
      </c>
      <c r="AW476" s="45" t="str">
        <f>IF(Sheet1!CR476&lt;&gt;"", "Supported by other groups", "")</f>
        <v/>
      </c>
      <c r="AX476" s="45" t="str">
        <f>IF(Sheet1!CS476&lt;&gt;"", Sheet1!CS476, "")</f>
        <v/>
      </c>
      <c r="AY476" s="45" t="str">
        <f>IF(Sheet1!CT476="Y", "Yes", IF(Sheet1!CT476="N", "No", ""))</f>
        <v/>
      </c>
      <c r="AZ476" s="45" t="str">
        <f>IF(Sheet1!CU476="Y", "Yes", IF(Sheet1!CU476="N", "No", ""))</f>
        <v/>
      </c>
      <c r="BA476" s="45" t="str">
        <f>IF(Sheet1!CV476&lt;&gt;"", "Yes", "")</f>
        <v/>
      </c>
      <c r="BB476" s="45" t="str">
        <f>IF(Sheet1!CW476&lt;&gt;"", "Yes", "")</f>
        <v/>
      </c>
      <c r="BC476" s="45" t="str">
        <f>IF(Sheet1!CX476&lt;&gt;"", "Yes", "")</f>
        <v/>
      </c>
      <c r="BD476" s="45" t="str">
        <f>IF(Sheet1!CY476&lt;&gt;"", "Yes", "")</f>
        <v/>
      </c>
      <c r="BE476" s="45" t="str">
        <f>IF(Sheet1!CZ476="N", "Didn't see one", IF(Sheet1!CZ476="Y", IF(Sheet1!DA476="Y", "It helped", IF(Sheet1!DA476="N", "It didn't help", "")), ""))</f>
        <v/>
      </c>
      <c r="BF476" s="45" t="str">
        <f>IF(Sheet1!DB476&lt;&gt;"", Sheet1!DB476, "")</f>
        <v/>
      </c>
      <c r="BG476" s="45" t="str">
        <f>IF(Sheet1!DC476="Y", "Yes", IF(Sheet1!DC476="N", "No", ""))</f>
        <v/>
      </c>
      <c r="BH476" s="45" t="str">
        <f>IF(Sheet1!DD476="Y", "Yes", IF(Sheet1!DD476="N", "No", ""))</f>
        <v/>
      </c>
      <c r="BI476" s="45" t="str">
        <f>IF(Sheet1!DE476&lt;&gt;"", "Before", IF(Sheet1!DF476&lt;&gt;"", "After", IF(Sheet1!DG476&lt;&gt;"", "Never in a gang","")))</f>
        <v/>
      </c>
      <c r="BJ476" s="45" t="str">
        <f>IF(Sheet1!DG476&lt;&gt;"", "", IF(Sheet1!DH476&lt;&gt;"", Sheet1!DH476, ""))</f>
        <v/>
      </c>
      <c r="BK476" s="45" t="str">
        <f>IF(Sheet1!DI476="Y", "Yes", IF(Sheet1!DI476="N", "No", ""))</f>
        <v/>
      </c>
      <c r="BL476" s="45" t="str">
        <f>IF(Sheet1!DI476="Y", IF(Sheet1!DJ476&lt;&gt;"", Sheet1!DJ476, ""), "")</f>
        <v/>
      </c>
      <c r="BM476" s="45" t="str">
        <f>IF(Sheet1!DL476&lt;&gt;"", Sheet1!DL476, "")</f>
        <v/>
      </c>
      <c r="BN476" s="45" t="str">
        <f>IF(Sheet1!DM476="Y", "Yes", IF(Sheet1!DM476="N", "No", ""))</f>
        <v/>
      </c>
    </row>
    <row r="477" spans="2:66">
      <c r="B477" s="32" t="str">
        <f>IF(Sheet1!B477="M","Male", IF(Sheet1!B477="F","Female",""))</f>
        <v/>
      </c>
      <c r="C477" s="32" t="str">
        <f>IF(Sheet1!C477&lt;&gt;"","&lt;20",IF(Sheet1!D477&lt;&gt;"","21-30",IF(Sheet1!E477&lt;&gt;"","31-40",(IF(Sheet1!F477&lt;&gt;"","41-50",IF(Sheet1!G477&lt;&gt;"","50+",""))))))</f>
        <v/>
      </c>
      <c r="D477" s="32" t="str">
        <f>IF(Sheet1!H477&lt;&gt;"","Latino",IF(Sheet1!I477&lt;&gt;"", "White", IF(Sheet1!J477&lt;&gt;"", "Asian", IF(Sheet1!K477&lt;&gt;"", "African-American",IF(Sheet1!L477&lt;&gt;"", "Other","")))))</f>
        <v/>
      </c>
      <c r="E477" s="32" t="str">
        <f>IF(Sheet1!M477="N","No",IF(Sheet1!M477="Y","Yes",""))</f>
        <v/>
      </c>
      <c r="F477" s="32" t="str">
        <f>IF(Sheet1!N477&lt;&gt;"","Primary",IF(Sheet1!O477&lt;&gt;"","Middle",IF(Sheet1!P477&lt;&gt;"","Some HS",IF(Sheet1!Q477&lt;&gt;"","HS Diploma",IF(Sheet1!R477&lt;&gt;"","Some College",IF(Sheet1!S477&lt;&gt;"","College Diploma",""))))))</f>
        <v/>
      </c>
      <c r="G477" s="32" t="str">
        <f>IF(Sheet1!U477&lt;&gt;"", "&lt;5", IF(Sheet1!V477&lt;&gt;"", "5-19", IF(Sheet1!W477&lt;&gt;"", "20-40", IF(Sheet1!X477&lt;&gt;"", "&gt;40",""))))</f>
        <v/>
      </c>
      <c r="H477" s="32" t="str">
        <f>IF(Sheet1!Y477&lt;&gt;"", "Parents", IF(Sheet1!Z477&lt;&gt;"", "Illegal Activity", IF(Sheet1!AA477&lt;&gt;"", "Gov't Support", IF(Sheet1!AB477&lt;&gt;"", "Other",""))))</f>
        <v/>
      </c>
      <c r="I477" s="32" t="str">
        <f>IF(Sheet1!AC477="Y", "Yes", IF(Sheet1!AC477="N", "No", ""))</f>
        <v/>
      </c>
      <c r="J477" s="32" t="str">
        <f>IF(Sheet1!AD477="N", "0", IF(Sheet1!AE477&lt;&gt;"", "1", IF(Sheet1!AF477&lt;&gt;"", "2-3", IF(Sheet1!AG477&lt;&gt;"", "4-6", IF(Sheet1!AH477&lt;&gt;"", "7+","")))))</f>
        <v/>
      </c>
      <c r="K477" s="32" t="str">
        <f>IF(Sheet1!AI477&lt;&gt;"", "English", IF(Sheet1!AJ477&lt;&gt;"", "Spanish", IF(Sheet1!AK477&lt;&gt;"", "Other","")))</f>
        <v/>
      </c>
      <c r="L477" s="32" t="str">
        <f>IF(Sheet1!AL477&lt;&gt;"","&lt;$20,000",IF(Sheet1!AM477&lt;&gt;"","$20-49K",IF(Sheet1!AN477&lt;&gt;"","$50-100K",IF(Sheet1!AO477&lt;&gt;"","&gt;$100K",""))))</f>
        <v/>
      </c>
      <c r="M477" s="32" t="str">
        <f>IF(Sheet1!AP477="Y", "Yes", IF(Sheet1!AP477="N", "No",""))</f>
        <v/>
      </c>
      <c r="N477" s="51" t="str">
        <f>IF(Sheet1!AQ477="Y", "Yes", IF(Sheet1!AQ477="N", "No",""))</f>
        <v/>
      </c>
      <c r="O477" s="45" t="str">
        <f>IF(Sheet1!AR477="N", 0, IF(Sheet1!AS477&lt;&gt;"", Sheet1!AS477, ""))</f>
        <v/>
      </c>
      <c r="P477" s="45" t="str">
        <f>IF(Sheet1!AT477&lt;&gt;"", "Never", IF(Sheet1!AU477&lt;&gt;"", "Sometimes", IF(Sheet1!AV477&lt;&gt;"", "Often", IF(Sheet1!AW477&lt;&gt;"", "Always",""))))</f>
        <v/>
      </c>
      <c r="Q477" s="45" t="str">
        <f>IF(Sheet1!AX477="Y", "Yes", IF(Sheet1!AX477="N", "No",""))</f>
        <v/>
      </c>
      <c r="R477" s="45" t="str">
        <f>IF(Sheet1!AY477="Y", IF(Sheet1!AZ477&lt;&gt;"", Sheet1!AZ477-Sheet1!DK477+Sheet1!DL477, ""),"")</f>
        <v/>
      </c>
      <c r="S477" s="45" t="str">
        <f>IF(Sheet1!BA477="Y", IF(Sheet1!BB477&lt;&gt;"", Sheet1!BB477-Sheet1!DK477+Sheet1!DL477, ""),"")</f>
        <v/>
      </c>
      <c r="T477" s="45" t="str">
        <f>IF(Sheet1!BC477="Y", IF(Sheet1!BD477&lt;&gt;"", Sheet1!BD477-Sheet1!DK477+Sheet1!DL477, ""),"")</f>
        <v/>
      </c>
      <c r="U477" s="45" t="str">
        <f>IF(Sheet1!BE477="Y", IF(Sheet1!BF477&lt;&gt;"", Sheet1!BF477-Sheet1!DK477+Sheet1!DL477, ""),"")</f>
        <v/>
      </c>
      <c r="V477" s="45" t="str">
        <f>IF(Sheet1!BG477&lt;&gt;"", Sheet1!BG477,"")</f>
        <v/>
      </c>
      <c r="W477" s="45" t="str">
        <f>IF(Sheet1!BH477&lt;&gt;"", Sheet1!BH477,"")</f>
        <v/>
      </c>
      <c r="X477" s="45" t="str">
        <f>IF(Sheet1!BI477&lt;&gt;"", Sheet1!BI477,"")</f>
        <v/>
      </c>
      <c r="Y477" s="45" t="str">
        <f>IF(Sheet1!BJ477="N", 0, IF(Sheet1!BK477&lt;&gt;"", Sheet1!BK477,""))</f>
        <v/>
      </c>
      <c r="Z477" s="45" t="str">
        <f>IF(Sheet1!BK477="N", 0, IF(Sheet1!BL477&lt;&gt;"", Sheet1!BL477,""))</f>
        <v/>
      </c>
      <c r="AA477" s="45" t="str">
        <f>IF(Sheet1!BN477&lt;&gt;"", Sheet1!BN477, "")</f>
        <v/>
      </c>
      <c r="AB477" s="45" t="str">
        <f>IF(Sheet1!BO477="Y", "Yes", IF(Sheet1!BO477="N", "No", IF(Sheet1!BO477="NA", "NA","")))</f>
        <v/>
      </c>
      <c r="AC477" s="45" t="str">
        <f>IF(Sheet1!BO477="N", "No", IF(Sheet1!BO477="NA", "No kids", IF(Sheet1!BP477="Y", "Enough", IF(Sheet1!BP477="N", "Not enough", ""))))</f>
        <v/>
      </c>
      <c r="AD477" s="45" t="str">
        <f>IF(Sheet1!BQ477="Y", "Yes", IF(Sheet1!BQ477="N", "No",""))</f>
        <v/>
      </c>
      <c r="AE477" s="45" t="str">
        <f>IF(Sheet1!BR477&lt;&gt;"", Sheet1!BR477, "")</f>
        <v/>
      </c>
      <c r="AF477" s="45" t="str">
        <f>IF(Sheet1!BS477&lt;&gt;"", "Yes", IF(Sheet1!BT477&lt;&gt;"", "No", IF(Sheet1!BU477&lt;&gt;"", "No surviving parent", IF(Sheet1!BV477&lt;&gt;"", "Don't know",""))))</f>
        <v/>
      </c>
      <c r="AG477" s="45" t="str">
        <f>IF(Sheet1!BW477&lt;&gt;"", "Yes", IF(Sheet1!BX477&lt;&gt;"", "No", IF(Sheet1!BY477&lt;&gt;"", "No surviving parent", IF(Sheet1!BZ477&lt;&gt;"", "Don't know",""))))</f>
        <v/>
      </c>
      <c r="AH477" s="45" t="str">
        <f>IF(Sheet1!CA477&lt;&gt;"", "Yes","")</f>
        <v/>
      </c>
      <c r="AI477" s="45" t="str">
        <f>IF(Sheet1!CB477&lt;&gt;"", "Yes","")</f>
        <v/>
      </c>
      <c r="AJ477" s="45" t="str">
        <f>IF(Sheet1!CC477&lt;&gt;"", "Yes","")</f>
        <v/>
      </c>
      <c r="AK477" s="45" t="str">
        <f>IF(Sheet1!CD477&lt;&gt;"", "Yes","")</f>
        <v/>
      </c>
      <c r="AL477" s="45" t="str">
        <f>IF(Sheet1!CE477&lt;&gt;"", "Yes","")</f>
        <v/>
      </c>
      <c r="AM477" s="45" t="str">
        <f>IF(Sheet1!CF477&lt;&gt;"", Sheet1!CF477, "")</f>
        <v/>
      </c>
      <c r="AN477" s="45" t="str">
        <f>IF(Sheet1!CG477="Y", "Yes", IF(Sheet1!CG477="N", "No",""))</f>
        <v/>
      </c>
      <c r="AO477" s="45" t="str">
        <f>IF(Sheet1!CH477&lt;&gt;"", Sheet1!CH477, "")</f>
        <v/>
      </c>
      <c r="AP477" s="45" t="str">
        <f>IF(Sheet1!CI477&lt;&gt;"", "No family support", IF(Sheet1!CJ477&lt;&gt;"", "A little family support", IF(Sheet1!CK477&lt;&gt;"", "A lot of family support","")))</f>
        <v/>
      </c>
      <c r="AQ477" s="45" t="str">
        <f>IF(Sheet1!CL477&lt;&gt;"", Sheet1!CL477, "")</f>
        <v/>
      </c>
      <c r="AR477" s="45" t="str">
        <f>IF(Sheet1!CM477="Y", "Yes", IF(Sheet1!CM477="N", "No",""))</f>
        <v/>
      </c>
      <c r="AS477" s="45" t="str">
        <f>IF(Sheet1!CN477&lt;&gt;"", "Boys and Girls Club was supportive", "")</f>
        <v/>
      </c>
      <c r="AT477" s="45" t="str">
        <f>IF(Sheet1!CO477&lt;&gt;"", "Supported by Reach program", "")</f>
        <v/>
      </c>
      <c r="AU477" s="45" t="str">
        <f>IF(Sheet1!CP477&lt;&gt;"", "Supported by Girls Inc", "")</f>
        <v/>
      </c>
      <c r="AV477" s="45" t="str">
        <f>IF(Sheet1!CQ477&lt;&gt;"", "Supported by sports teams", "")</f>
        <v/>
      </c>
      <c r="AW477" s="45" t="str">
        <f>IF(Sheet1!CR477&lt;&gt;"", "Supported by other groups", "")</f>
        <v/>
      </c>
      <c r="AX477" s="45" t="str">
        <f>IF(Sheet1!CS477&lt;&gt;"", Sheet1!CS477, "")</f>
        <v/>
      </c>
      <c r="AY477" s="45" t="str">
        <f>IF(Sheet1!CT477="Y", "Yes", IF(Sheet1!CT477="N", "No", ""))</f>
        <v/>
      </c>
      <c r="AZ477" s="45" t="str">
        <f>IF(Sheet1!CU477="Y", "Yes", IF(Sheet1!CU477="N", "No", ""))</f>
        <v/>
      </c>
      <c r="BA477" s="45" t="str">
        <f>IF(Sheet1!CV477&lt;&gt;"", "Yes", "")</f>
        <v/>
      </c>
      <c r="BB477" s="45" t="str">
        <f>IF(Sheet1!CW477&lt;&gt;"", "Yes", "")</f>
        <v/>
      </c>
      <c r="BC477" s="45" t="str">
        <f>IF(Sheet1!CX477&lt;&gt;"", "Yes", "")</f>
        <v/>
      </c>
      <c r="BD477" s="45" t="str">
        <f>IF(Sheet1!CY477&lt;&gt;"", "Yes", "")</f>
        <v/>
      </c>
      <c r="BE477" s="45" t="str">
        <f>IF(Sheet1!CZ477="N", "Didn't see one", IF(Sheet1!CZ477="Y", IF(Sheet1!DA477="Y", "It helped", IF(Sheet1!DA477="N", "It didn't help", "")), ""))</f>
        <v/>
      </c>
      <c r="BF477" s="45" t="str">
        <f>IF(Sheet1!DB477&lt;&gt;"", Sheet1!DB477, "")</f>
        <v/>
      </c>
      <c r="BG477" s="45" t="str">
        <f>IF(Sheet1!DC477="Y", "Yes", IF(Sheet1!DC477="N", "No", ""))</f>
        <v/>
      </c>
      <c r="BH477" s="45" t="str">
        <f>IF(Sheet1!DD477="Y", "Yes", IF(Sheet1!DD477="N", "No", ""))</f>
        <v/>
      </c>
      <c r="BI477" s="45" t="str">
        <f>IF(Sheet1!DE477&lt;&gt;"", "Before", IF(Sheet1!DF477&lt;&gt;"", "After", IF(Sheet1!DG477&lt;&gt;"", "Never in a gang","")))</f>
        <v/>
      </c>
      <c r="BJ477" s="45" t="str">
        <f>IF(Sheet1!DG477&lt;&gt;"", "", IF(Sheet1!DH477&lt;&gt;"", Sheet1!DH477, ""))</f>
        <v/>
      </c>
      <c r="BK477" s="45" t="str">
        <f>IF(Sheet1!DI477="Y", "Yes", IF(Sheet1!DI477="N", "No", ""))</f>
        <v/>
      </c>
      <c r="BL477" s="45" t="str">
        <f>IF(Sheet1!DI477="Y", IF(Sheet1!DJ477&lt;&gt;"", Sheet1!DJ477, ""), "")</f>
        <v/>
      </c>
      <c r="BM477" s="45" t="str">
        <f>IF(Sheet1!DL477&lt;&gt;"", Sheet1!DL477, "")</f>
        <v/>
      </c>
      <c r="BN477" s="45" t="str">
        <f>IF(Sheet1!DM477="Y", "Yes", IF(Sheet1!DM477="N", "No", ""))</f>
        <v/>
      </c>
    </row>
    <row r="478" spans="2:66">
      <c r="B478" s="32" t="str">
        <f>IF(Sheet1!B478="M","Male", IF(Sheet1!B478="F","Female",""))</f>
        <v/>
      </c>
      <c r="C478" s="32" t="str">
        <f>IF(Sheet1!C478&lt;&gt;"","&lt;20",IF(Sheet1!D478&lt;&gt;"","21-30",IF(Sheet1!E478&lt;&gt;"","31-40",(IF(Sheet1!F478&lt;&gt;"","41-50",IF(Sheet1!G478&lt;&gt;"","50+",""))))))</f>
        <v/>
      </c>
      <c r="D478" s="32" t="str">
        <f>IF(Sheet1!H478&lt;&gt;"","Latino",IF(Sheet1!I478&lt;&gt;"", "White", IF(Sheet1!J478&lt;&gt;"", "Asian", IF(Sheet1!K478&lt;&gt;"", "African-American",IF(Sheet1!L478&lt;&gt;"", "Other","")))))</f>
        <v/>
      </c>
      <c r="E478" s="32" t="str">
        <f>IF(Sheet1!M478="N","No",IF(Sheet1!M478="Y","Yes",""))</f>
        <v/>
      </c>
      <c r="F478" s="32" t="str">
        <f>IF(Sheet1!N478&lt;&gt;"","Primary",IF(Sheet1!O478&lt;&gt;"","Middle",IF(Sheet1!P478&lt;&gt;"","Some HS",IF(Sheet1!Q478&lt;&gt;"","HS Diploma",IF(Sheet1!R478&lt;&gt;"","Some College",IF(Sheet1!S478&lt;&gt;"","College Diploma",""))))))</f>
        <v/>
      </c>
      <c r="G478" s="32" t="str">
        <f>IF(Sheet1!U478&lt;&gt;"", "&lt;5", IF(Sheet1!V478&lt;&gt;"", "5-19", IF(Sheet1!W478&lt;&gt;"", "20-40", IF(Sheet1!X478&lt;&gt;"", "&gt;40",""))))</f>
        <v/>
      </c>
      <c r="H478" s="32" t="str">
        <f>IF(Sheet1!Y478&lt;&gt;"", "Parents", IF(Sheet1!Z478&lt;&gt;"", "Illegal Activity", IF(Sheet1!AA478&lt;&gt;"", "Gov't Support", IF(Sheet1!AB478&lt;&gt;"", "Other",""))))</f>
        <v/>
      </c>
      <c r="I478" s="32" t="str">
        <f>IF(Sheet1!AC478="Y", "Yes", IF(Sheet1!AC478="N", "No", ""))</f>
        <v/>
      </c>
      <c r="J478" s="32" t="str">
        <f>IF(Sheet1!AD478="N", "0", IF(Sheet1!AE478&lt;&gt;"", "1", IF(Sheet1!AF478&lt;&gt;"", "2-3", IF(Sheet1!AG478&lt;&gt;"", "4-6", IF(Sheet1!AH478&lt;&gt;"", "7+","")))))</f>
        <v/>
      </c>
      <c r="K478" s="32" t="str">
        <f>IF(Sheet1!AI478&lt;&gt;"", "English", IF(Sheet1!AJ478&lt;&gt;"", "Spanish", IF(Sheet1!AK478&lt;&gt;"", "Other","")))</f>
        <v/>
      </c>
      <c r="L478" s="32" t="str">
        <f>IF(Sheet1!AL478&lt;&gt;"","&lt;$20,000",IF(Sheet1!AM478&lt;&gt;"","$20-49K",IF(Sheet1!AN478&lt;&gt;"","$50-100K",IF(Sheet1!AO478&lt;&gt;"","&gt;$100K",""))))</f>
        <v/>
      </c>
      <c r="M478" s="32" t="str">
        <f>IF(Sheet1!AP478="Y", "Yes", IF(Sheet1!AP478="N", "No",""))</f>
        <v/>
      </c>
      <c r="N478" s="51" t="str">
        <f>IF(Sheet1!AQ478="Y", "Yes", IF(Sheet1!AQ478="N", "No",""))</f>
        <v/>
      </c>
      <c r="O478" s="45" t="str">
        <f>IF(Sheet1!AR478="N", 0, IF(Sheet1!AS478&lt;&gt;"", Sheet1!AS478, ""))</f>
        <v/>
      </c>
      <c r="P478" s="45" t="str">
        <f>IF(Sheet1!AT478&lt;&gt;"", "Never", IF(Sheet1!AU478&lt;&gt;"", "Sometimes", IF(Sheet1!AV478&lt;&gt;"", "Often", IF(Sheet1!AW478&lt;&gt;"", "Always",""))))</f>
        <v/>
      </c>
      <c r="Q478" s="45" t="str">
        <f>IF(Sheet1!AX478="Y", "Yes", IF(Sheet1!AX478="N", "No",""))</f>
        <v/>
      </c>
      <c r="R478" s="45" t="str">
        <f>IF(Sheet1!AY478="Y", IF(Sheet1!AZ478&lt;&gt;"", Sheet1!AZ478-Sheet1!DK478+Sheet1!DL478, ""),"")</f>
        <v/>
      </c>
      <c r="S478" s="45" t="str">
        <f>IF(Sheet1!BA478="Y", IF(Sheet1!BB478&lt;&gt;"", Sheet1!BB478-Sheet1!DK478+Sheet1!DL478, ""),"")</f>
        <v/>
      </c>
      <c r="T478" s="45" t="str">
        <f>IF(Sheet1!BC478="Y", IF(Sheet1!BD478&lt;&gt;"", Sheet1!BD478-Sheet1!DK478+Sheet1!DL478, ""),"")</f>
        <v/>
      </c>
      <c r="U478" s="45" t="str">
        <f>IF(Sheet1!BE478="Y", IF(Sheet1!BF478&lt;&gt;"", Sheet1!BF478-Sheet1!DK478+Sheet1!DL478, ""),"")</f>
        <v/>
      </c>
      <c r="V478" s="45" t="str">
        <f>IF(Sheet1!BG478&lt;&gt;"", Sheet1!BG478,"")</f>
        <v/>
      </c>
      <c r="W478" s="45" t="str">
        <f>IF(Sheet1!BH478&lt;&gt;"", Sheet1!BH478,"")</f>
        <v/>
      </c>
      <c r="X478" s="45" t="str">
        <f>IF(Sheet1!BI478&lt;&gt;"", Sheet1!BI478,"")</f>
        <v/>
      </c>
      <c r="Y478" s="45" t="str">
        <f>IF(Sheet1!BJ478="N", 0, IF(Sheet1!BK478&lt;&gt;"", Sheet1!BK478,""))</f>
        <v/>
      </c>
      <c r="Z478" s="45" t="str">
        <f>IF(Sheet1!BK478="N", 0, IF(Sheet1!BL478&lt;&gt;"", Sheet1!BL478,""))</f>
        <v/>
      </c>
      <c r="AA478" s="45" t="str">
        <f>IF(Sheet1!BN478&lt;&gt;"", Sheet1!BN478, "")</f>
        <v/>
      </c>
      <c r="AB478" s="45" t="str">
        <f>IF(Sheet1!BO478="Y", "Yes", IF(Sheet1!BO478="N", "No", IF(Sheet1!BO478="NA", "NA","")))</f>
        <v/>
      </c>
      <c r="AC478" s="45" t="str">
        <f>IF(Sheet1!BO478="N", "No", IF(Sheet1!BO478="NA", "No kids", IF(Sheet1!BP478="Y", "Enough", IF(Sheet1!BP478="N", "Not enough", ""))))</f>
        <v/>
      </c>
      <c r="AD478" s="45" t="str">
        <f>IF(Sheet1!BQ478="Y", "Yes", IF(Sheet1!BQ478="N", "No",""))</f>
        <v/>
      </c>
      <c r="AE478" s="45" t="str">
        <f>IF(Sheet1!BR478&lt;&gt;"", Sheet1!BR478, "")</f>
        <v/>
      </c>
      <c r="AF478" s="45" t="str">
        <f>IF(Sheet1!BS478&lt;&gt;"", "Yes", IF(Sheet1!BT478&lt;&gt;"", "No", IF(Sheet1!BU478&lt;&gt;"", "No surviving parent", IF(Sheet1!BV478&lt;&gt;"", "Don't know",""))))</f>
        <v/>
      </c>
      <c r="AG478" s="45" t="str">
        <f>IF(Sheet1!BW478&lt;&gt;"", "Yes", IF(Sheet1!BX478&lt;&gt;"", "No", IF(Sheet1!BY478&lt;&gt;"", "No surviving parent", IF(Sheet1!BZ478&lt;&gt;"", "Don't know",""))))</f>
        <v/>
      </c>
      <c r="AH478" s="45" t="str">
        <f>IF(Sheet1!CA478&lt;&gt;"", "Yes","")</f>
        <v/>
      </c>
      <c r="AI478" s="45" t="str">
        <f>IF(Sheet1!CB478&lt;&gt;"", "Yes","")</f>
        <v/>
      </c>
      <c r="AJ478" s="45" t="str">
        <f>IF(Sheet1!CC478&lt;&gt;"", "Yes","")</f>
        <v/>
      </c>
      <c r="AK478" s="45" t="str">
        <f>IF(Sheet1!CD478&lt;&gt;"", "Yes","")</f>
        <v/>
      </c>
      <c r="AL478" s="45" t="str">
        <f>IF(Sheet1!CE478&lt;&gt;"", "Yes","")</f>
        <v/>
      </c>
      <c r="AM478" s="45" t="str">
        <f>IF(Sheet1!CF478&lt;&gt;"", Sheet1!CF478, "")</f>
        <v/>
      </c>
      <c r="AN478" s="45" t="str">
        <f>IF(Sheet1!CG478="Y", "Yes", IF(Sheet1!CG478="N", "No",""))</f>
        <v/>
      </c>
      <c r="AO478" s="45" t="str">
        <f>IF(Sheet1!CH478&lt;&gt;"", Sheet1!CH478, "")</f>
        <v/>
      </c>
      <c r="AP478" s="45" t="str">
        <f>IF(Sheet1!CI478&lt;&gt;"", "No family support", IF(Sheet1!CJ478&lt;&gt;"", "A little family support", IF(Sheet1!CK478&lt;&gt;"", "A lot of family support","")))</f>
        <v/>
      </c>
      <c r="AQ478" s="45" t="str">
        <f>IF(Sheet1!CL478&lt;&gt;"", Sheet1!CL478, "")</f>
        <v/>
      </c>
      <c r="AR478" s="45" t="str">
        <f>IF(Sheet1!CM478="Y", "Yes", IF(Sheet1!CM478="N", "No",""))</f>
        <v/>
      </c>
      <c r="AS478" s="45" t="str">
        <f>IF(Sheet1!CN478&lt;&gt;"", "Boys and Girls Club was supportive", "")</f>
        <v/>
      </c>
      <c r="AT478" s="45" t="str">
        <f>IF(Sheet1!CO478&lt;&gt;"", "Supported by Reach program", "")</f>
        <v/>
      </c>
      <c r="AU478" s="45" t="str">
        <f>IF(Sheet1!CP478&lt;&gt;"", "Supported by Girls Inc", "")</f>
        <v/>
      </c>
      <c r="AV478" s="45" t="str">
        <f>IF(Sheet1!CQ478&lt;&gt;"", "Supported by sports teams", "")</f>
        <v/>
      </c>
      <c r="AW478" s="45" t="str">
        <f>IF(Sheet1!CR478&lt;&gt;"", "Supported by other groups", "")</f>
        <v/>
      </c>
      <c r="AX478" s="45" t="str">
        <f>IF(Sheet1!CS478&lt;&gt;"", Sheet1!CS478, "")</f>
        <v/>
      </c>
      <c r="AY478" s="45" t="str">
        <f>IF(Sheet1!CT478="Y", "Yes", IF(Sheet1!CT478="N", "No", ""))</f>
        <v/>
      </c>
      <c r="AZ478" s="45" t="str">
        <f>IF(Sheet1!CU478="Y", "Yes", IF(Sheet1!CU478="N", "No", ""))</f>
        <v/>
      </c>
      <c r="BA478" s="45" t="str">
        <f>IF(Sheet1!CV478&lt;&gt;"", "Yes", "")</f>
        <v/>
      </c>
      <c r="BB478" s="45" t="str">
        <f>IF(Sheet1!CW478&lt;&gt;"", "Yes", "")</f>
        <v/>
      </c>
      <c r="BC478" s="45" t="str">
        <f>IF(Sheet1!CX478&lt;&gt;"", "Yes", "")</f>
        <v/>
      </c>
      <c r="BD478" s="45" t="str">
        <f>IF(Sheet1!CY478&lt;&gt;"", "Yes", "")</f>
        <v/>
      </c>
      <c r="BE478" s="45" t="str">
        <f>IF(Sheet1!CZ478="N", "Didn't see one", IF(Sheet1!CZ478="Y", IF(Sheet1!DA478="Y", "It helped", IF(Sheet1!DA478="N", "It didn't help", "")), ""))</f>
        <v/>
      </c>
      <c r="BF478" s="45" t="str">
        <f>IF(Sheet1!DB478&lt;&gt;"", Sheet1!DB478, "")</f>
        <v/>
      </c>
      <c r="BG478" s="45" t="str">
        <f>IF(Sheet1!DC478="Y", "Yes", IF(Sheet1!DC478="N", "No", ""))</f>
        <v/>
      </c>
      <c r="BH478" s="45" t="str">
        <f>IF(Sheet1!DD478="Y", "Yes", IF(Sheet1!DD478="N", "No", ""))</f>
        <v/>
      </c>
      <c r="BI478" s="45" t="str">
        <f>IF(Sheet1!DE478&lt;&gt;"", "Before", IF(Sheet1!DF478&lt;&gt;"", "After", IF(Sheet1!DG478&lt;&gt;"", "Never in a gang","")))</f>
        <v/>
      </c>
      <c r="BJ478" s="45" t="str">
        <f>IF(Sheet1!DG478&lt;&gt;"", "", IF(Sheet1!DH478&lt;&gt;"", Sheet1!DH478, ""))</f>
        <v/>
      </c>
      <c r="BK478" s="45" t="str">
        <f>IF(Sheet1!DI478="Y", "Yes", IF(Sheet1!DI478="N", "No", ""))</f>
        <v/>
      </c>
      <c r="BL478" s="45" t="str">
        <f>IF(Sheet1!DI478="Y", IF(Sheet1!DJ478&lt;&gt;"", Sheet1!DJ478, ""), "")</f>
        <v/>
      </c>
      <c r="BM478" s="45" t="str">
        <f>IF(Sheet1!DL478&lt;&gt;"", Sheet1!DL478, "")</f>
        <v/>
      </c>
      <c r="BN478" s="45" t="str">
        <f>IF(Sheet1!DM478="Y", "Yes", IF(Sheet1!DM478="N", "No", ""))</f>
        <v/>
      </c>
    </row>
    <row r="479" spans="2:66">
      <c r="B479" s="32" t="str">
        <f>IF(Sheet1!B479="M","Male", IF(Sheet1!B479="F","Female",""))</f>
        <v/>
      </c>
      <c r="C479" s="32" t="str">
        <f>IF(Sheet1!C479&lt;&gt;"","&lt;20",IF(Sheet1!D479&lt;&gt;"","21-30",IF(Sheet1!E479&lt;&gt;"","31-40",(IF(Sheet1!F479&lt;&gt;"","41-50",IF(Sheet1!G479&lt;&gt;"","50+",""))))))</f>
        <v/>
      </c>
      <c r="D479" s="32" t="str">
        <f>IF(Sheet1!H479&lt;&gt;"","Latino",IF(Sheet1!I479&lt;&gt;"", "White", IF(Sheet1!J479&lt;&gt;"", "Asian", IF(Sheet1!K479&lt;&gt;"", "African-American",IF(Sheet1!L479&lt;&gt;"", "Other","")))))</f>
        <v/>
      </c>
      <c r="E479" s="32" t="str">
        <f>IF(Sheet1!M479="N","No",IF(Sheet1!M479="Y","Yes",""))</f>
        <v/>
      </c>
      <c r="F479" s="32" t="str">
        <f>IF(Sheet1!N479&lt;&gt;"","Primary",IF(Sheet1!O479&lt;&gt;"","Middle",IF(Sheet1!P479&lt;&gt;"","Some HS",IF(Sheet1!Q479&lt;&gt;"","HS Diploma",IF(Sheet1!R479&lt;&gt;"","Some College",IF(Sheet1!S479&lt;&gt;"","College Diploma",""))))))</f>
        <v/>
      </c>
      <c r="G479" s="32" t="str">
        <f>IF(Sheet1!U479&lt;&gt;"", "&lt;5", IF(Sheet1!V479&lt;&gt;"", "5-19", IF(Sheet1!W479&lt;&gt;"", "20-40", IF(Sheet1!X479&lt;&gt;"", "&gt;40",""))))</f>
        <v/>
      </c>
      <c r="H479" s="32" t="str">
        <f>IF(Sheet1!Y479&lt;&gt;"", "Parents", IF(Sheet1!Z479&lt;&gt;"", "Illegal Activity", IF(Sheet1!AA479&lt;&gt;"", "Gov't Support", IF(Sheet1!AB479&lt;&gt;"", "Other",""))))</f>
        <v/>
      </c>
      <c r="I479" s="32" t="str">
        <f>IF(Sheet1!AC479="Y", "Yes", IF(Sheet1!AC479="N", "No", ""))</f>
        <v/>
      </c>
      <c r="J479" s="32" t="str">
        <f>IF(Sheet1!AD479="N", "0", IF(Sheet1!AE479&lt;&gt;"", "1", IF(Sheet1!AF479&lt;&gt;"", "2-3", IF(Sheet1!AG479&lt;&gt;"", "4-6", IF(Sheet1!AH479&lt;&gt;"", "7+","")))))</f>
        <v/>
      </c>
      <c r="K479" s="32" t="str">
        <f>IF(Sheet1!AI479&lt;&gt;"", "English", IF(Sheet1!AJ479&lt;&gt;"", "Spanish", IF(Sheet1!AK479&lt;&gt;"", "Other","")))</f>
        <v/>
      </c>
      <c r="L479" s="32" t="str">
        <f>IF(Sheet1!AL479&lt;&gt;"","&lt;$20,000",IF(Sheet1!AM479&lt;&gt;"","$20-49K",IF(Sheet1!AN479&lt;&gt;"","$50-100K",IF(Sheet1!AO479&lt;&gt;"","&gt;$100K",""))))</f>
        <v/>
      </c>
      <c r="M479" s="32" t="str">
        <f>IF(Sheet1!AP479="Y", "Yes", IF(Sheet1!AP479="N", "No",""))</f>
        <v/>
      </c>
      <c r="N479" s="51" t="str">
        <f>IF(Sheet1!AQ479="Y", "Yes", IF(Sheet1!AQ479="N", "No",""))</f>
        <v/>
      </c>
      <c r="O479" s="45" t="str">
        <f>IF(Sheet1!AR479="N", 0, IF(Sheet1!AS479&lt;&gt;"", Sheet1!AS479, ""))</f>
        <v/>
      </c>
      <c r="P479" s="45" t="str">
        <f>IF(Sheet1!AT479&lt;&gt;"", "Never", IF(Sheet1!AU479&lt;&gt;"", "Sometimes", IF(Sheet1!AV479&lt;&gt;"", "Often", IF(Sheet1!AW479&lt;&gt;"", "Always",""))))</f>
        <v/>
      </c>
      <c r="Q479" s="45" t="str">
        <f>IF(Sheet1!AX479="Y", "Yes", IF(Sheet1!AX479="N", "No",""))</f>
        <v/>
      </c>
      <c r="R479" s="45" t="str">
        <f>IF(Sheet1!AY479="Y", IF(Sheet1!AZ479&lt;&gt;"", Sheet1!AZ479-Sheet1!DK479+Sheet1!DL479, ""),"")</f>
        <v/>
      </c>
      <c r="S479" s="45" t="str">
        <f>IF(Sheet1!BA479="Y", IF(Sheet1!BB479&lt;&gt;"", Sheet1!BB479-Sheet1!DK479+Sheet1!DL479, ""),"")</f>
        <v/>
      </c>
      <c r="T479" s="45" t="str">
        <f>IF(Sheet1!BC479="Y", IF(Sheet1!BD479&lt;&gt;"", Sheet1!BD479-Sheet1!DK479+Sheet1!DL479, ""),"")</f>
        <v/>
      </c>
      <c r="U479" s="45" t="str">
        <f>IF(Sheet1!BE479="Y", IF(Sheet1!BF479&lt;&gt;"", Sheet1!BF479-Sheet1!DK479+Sheet1!DL479, ""),"")</f>
        <v/>
      </c>
      <c r="V479" s="45" t="str">
        <f>IF(Sheet1!BG479&lt;&gt;"", Sheet1!BG479,"")</f>
        <v/>
      </c>
      <c r="W479" s="45" t="str">
        <f>IF(Sheet1!BH479&lt;&gt;"", Sheet1!BH479,"")</f>
        <v/>
      </c>
      <c r="X479" s="45" t="str">
        <f>IF(Sheet1!BI479&lt;&gt;"", Sheet1!BI479,"")</f>
        <v/>
      </c>
      <c r="Y479" s="45" t="str">
        <f>IF(Sheet1!BJ479="N", 0, IF(Sheet1!BK479&lt;&gt;"", Sheet1!BK479,""))</f>
        <v/>
      </c>
      <c r="Z479" s="45" t="str">
        <f>IF(Sheet1!BK479="N", 0, IF(Sheet1!BL479&lt;&gt;"", Sheet1!BL479,""))</f>
        <v/>
      </c>
      <c r="AA479" s="45" t="str">
        <f>IF(Sheet1!BN479&lt;&gt;"", Sheet1!BN479, "")</f>
        <v/>
      </c>
      <c r="AB479" s="45" t="str">
        <f>IF(Sheet1!BO479="Y", "Yes", IF(Sheet1!BO479="N", "No", IF(Sheet1!BO479="NA", "NA","")))</f>
        <v/>
      </c>
      <c r="AC479" s="45" t="str">
        <f>IF(Sheet1!BO479="N", "No", IF(Sheet1!BO479="NA", "No kids", IF(Sheet1!BP479="Y", "Enough", IF(Sheet1!BP479="N", "Not enough", ""))))</f>
        <v/>
      </c>
      <c r="AD479" s="45" t="str">
        <f>IF(Sheet1!BQ479="Y", "Yes", IF(Sheet1!BQ479="N", "No",""))</f>
        <v/>
      </c>
      <c r="AE479" s="45" t="str">
        <f>IF(Sheet1!BR479&lt;&gt;"", Sheet1!BR479, "")</f>
        <v/>
      </c>
      <c r="AF479" s="45" t="str">
        <f>IF(Sheet1!BS479&lt;&gt;"", "Yes", IF(Sheet1!BT479&lt;&gt;"", "No", IF(Sheet1!BU479&lt;&gt;"", "No surviving parent", IF(Sheet1!BV479&lt;&gt;"", "Don't know",""))))</f>
        <v/>
      </c>
      <c r="AG479" s="45" t="str">
        <f>IF(Sheet1!BW479&lt;&gt;"", "Yes", IF(Sheet1!BX479&lt;&gt;"", "No", IF(Sheet1!BY479&lt;&gt;"", "No surviving parent", IF(Sheet1!BZ479&lt;&gt;"", "Don't know",""))))</f>
        <v/>
      </c>
      <c r="AH479" s="45" t="str">
        <f>IF(Sheet1!CA479&lt;&gt;"", "Yes","")</f>
        <v/>
      </c>
      <c r="AI479" s="45" t="str">
        <f>IF(Sheet1!CB479&lt;&gt;"", "Yes","")</f>
        <v/>
      </c>
      <c r="AJ479" s="45" t="str">
        <f>IF(Sheet1!CC479&lt;&gt;"", "Yes","")</f>
        <v/>
      </c>
      <c r="AK479" s="45" t="str">
        <f>IF(Sheet1!CD479&lt;&gt;"", "Yes","")</f>
        <v/>
      </c>
      <c r="AL479" s="45" t="str">
        <f>IF(Sheet1!CE479&lt;&gt;"", "Yes","")</f>
        <v/>
      </c>
      <c r="AM479" s="45" t="str">
        <f>IF(Sheet1!CF479&lt;&gt;"", Sheet1!CF479, "")</f>
        <v/>
      </c>
      <c r="AN479" s="45" t="str">
        <f>IF(Sheet1!CG479="Y", "Yes", IF(Sheet1!CG479="N", "No",""))</f>
        <v/>
      </c>
      <c r="AO479" s="45" t="str">
        <f>IF(Sheet1!CH479&lt;&gt;"", Sheet1!CH479, "")</f>
        <v/>
      </c>
      <c r="AP479" s="45" t="str">
        <f>IF(Sheet1!CI479&lt;&gt;"", "No family support", IF(Sheet1!CJ479&lt;&gt;"", "A little family support", IF(Sheet1!CK479&lt;&gt;"", "A lot of family support","")))</f>
        <v/>
      </c>
      <c r="AQ479" s="45" t="str">
        <f>IF(Sheet1!CL479&lt;&gt;"", Sheet1!CL479, "")</f>
        <v/>
      </c>
      <c r="AR479" s="45" t="str">
        <f>IF(Sheet1!CM479="Y", "Yes", IF(Sheet1!CM479="N", "No",""))</f>
        <v/>
      </c>
      <c r="AS479" s="45" t="str">
        <f>IF(Sheet1!CN479&lt;&gt;"", "Boys and Girls Club was supportive", "")</f>
        <v/>
      </c>
      <c r="AT479" s="45" t="str">
        <f>IF(Sheet1!CO479&lt;&gt;"", "Supported by Reach program", "")</f>
        <v/>
      </c>
      <c r="AU479" s="45" t="str">
        <f>IF(Sheet1!CP479&lt;&gt;"", "Supported by Girls Inc", "")</f>
        <v/>
      </c>
      <c r="AV479" s="45" t="str">
        <f>IF(Sheet1!CQ479&lt;&gt;"", "Supported by sports teams", "")</f>
        <v/>
      </c>
      <c r="AW479" s="45" t="str">
        <f>IF(Sheet1!CR479&lt;&gt;"", "Supported by other groups", "")</f>
        <v/>
      </c>
      <c r="AX479" s="45" t="str">
        <f>IF(Sheet1!CS479&lt;&gt;"", Sheet1!CS479, "")</f>
        <v/>
      </c>
      <c r="AY479" s="45" t="str">
        <f>IF(Sheet1!CT479="Y", "Yes", IF(Sheet1!CT479="N", "No", ""))</f>
        <v/>
      </c>
      <c r="AZ479" s="45" t="str">
        <f>IF(Sheet1!CU479="Y", "Yes", IF(Sheet1!CU479="N", "No", ""))</f>
        <v/>
      </c>
      <c r="BA479" s="45" t="str">
        <f>IF(Sheet1!CV479&lt;&gt;"", "Yes", "")</f>
        <v/>
      </c>
      <c r="BB479" s="45" t="str">
        <f>IF(Sheet1!CW479&lt;&gt;"", "Yes", "")</f>
        <v/>
      </c>
      <c r="BC479" s="45" t="str">
        <f>IF(Sheet1!CX479&lt;&gt;"", "Yes", "")</f>
        <v/>
      </c>
      <c r="BD479" s="45" t="str">
        <f>IF(Sheet1!CY479&lt;&gt;"", "Yes", "")</f>
        <v/>
      </c>
      <c r="BE479" s="45" t="str">
        <f>IF(Sheet1!CZ479="N", "Didn't see one", IF(Sheet1!CZ479="Y", IF(Sheet1!DA479="Y", "It helped", IF(Sheet1!DA479="N", "It didn't help", "")), ""))</f>
        <v/>
      </c>
      <c r="BF479" s="45" t="str">
        <f>IF(Sheet1!DB479&lt;&gt;"", Sheet1!DB479, "")</f>
        <v/>
      </c>
      <c r="BG479" s="45" t="str">
        <f>IF(Sheet1!DC479="Y", "Yes", IF(Sheet1!DC479="N", "No", ""))</f>
        <v/>
      </c>
      <c r="BH479" s="45" t="str">
        <f>IF(Sheet1!DD479="Y", "Yes", IF(Sheet1!DD479="N", "No", ""))</f>
        <v/>
      </c>
      <c r="BI479" s="45" t="str">
        <f>IF(Sheet1!DE479&lt;&gt;"", "Before", IF(Sheet1!DF479&lt;&gt;"", "After", IF(Sheet1!DG479&lt;&gt;"", "Never in a gang","")))</f>
        <v/>
      </c>
      <c r="BJ479" s="45" t="str">
        <f>IF(Sheet1!DG479&lt;&gt;"", "", IF(Sheet1!DH479&lt;&gt;"", Sheet1!DH479, ""))</f>
        <v/>
      </c>
      <c r="BK479" s="45" t="str">
        <f>IF(Sheet1!DI479="Y", "Yes", IF(Sheet1!DI479="N", "No", ""))</f>
        <v/>
      </c>
      <c r="BL479" s="45" t="str">
        <f>IF(Sheet1!DI479="Y", IF(Sheet1!DJ479&lt;&gt;"", Sheet1!DJ479, ""), "")</f>
        <v/>
      </c>
      <c r="BM479" s="45" t="str">
        <f>IF(Sheet1!DL479&lt;&gt;"", Sheet1!DL479, "")</f>
        <v/>
      </c>
      <c r="BN479" s="45" t="str">
        <f>IF(Sheet1!DM479="Y", "Yes", IF(Sheet1!DM479="N", "No", ""))</f>
        <v/>
      </c>
    </row>
    <row r="480" spans="2:66">
      <c r="B480" s="32" t="str">
        <f>IF(Sheet1!B480="M","Male", IF(Sheet1!B480="F","Female",""))</f>
        <v/>
      </c>
      <c r="C480" s="32" t="str">
        <f>IF(Sheet1!C480&lt;&gt;"","&lt;20",IF(Sheet1!D480&lt;&gt;"","21-30",IF(Sheet1!E480&lt;&gt;"","31-40",(IF(Sheet1!F480&lt;&gt;"","41-50",IF(Sheet1!G480&lt;&gt;"","50+",""))))))</f>
        <v/>
      </c>
      <c r="D480" s="32" t="str">
        <f>IF(Sheet1!H480&lt;&gt;"","Latino",IF(Sheet1!I480&lt;&gt;"", "White", IF(Sheet1!J480&lt;&gt;"", "Asian", IF(Sheet1!K480&lt;&gt;"", "African-American",IF(Sheet1!L480&lt;&gt;"", "Other","")))))</f>
        <v/>
      </c>
      <c r="E480" s="32" t="str">
        <f>IF(Sheet1!M480="N","No",IF(Sheet1!M480="Y","Yes",""))</f>
        <v/>
      </c>
      <c r="F480" s="32" t="str">
        <f>IF(Sheet1!N480&lt;&gt;"","Primary",IF(Sheet1!O480&lt;&gt;"","Middle",IF(Sheet1!P480&lt;&gt;"","Some HS",IF(Sheet1!Q480&lt;&gt;"","HS Diploma",IF(Sheet1!R480&lt;&gt;"","Some College",IF(Sheet1!S480&lt;&gt;"","College Diploma",""))))))</f>
        <v/>
      </c>
      <c r="G480" s="32" t="str">
        <f>IF(Sheet1!U480&lt;&gt;"", "&lt;5", IF(Sheet1!V480&lt;&gt;"", "5-19", IF(Sheet1!W480&lt;&gt;"", "20-40", IF(Sheet1!X480&lt;&gt;"", "&gt;40",""))))</f>
        <v/>
      </c>
      <c r="H480" s="32" t="str">
        <f>IF(Sheet1!Y480&lt;&gt;"", "Parents", IF(Sheet1!Z480&lt;&gt;"", "Illegal Activity", IF(Sheet1!AA480&lt;&gt;"", "Gov't Support", IF(Sheet1!AB480&lt;&gt;"", "Other",""))))</f>
        <v/>
      </c>
      <c r="I480" s="32" t="str">
        <f>IF(Sheet1!AC480="Y", "Yes", IF(Sheet1!AC480="N", "No", ""))</f>
        <v/>
      </c>
      <c r="J480" s="32" t="str">
        <f>IF(Sheet1!AD480="N", "0", IF(Sheet1!AE480&lt;&gt;"", "1", IF(Sheet1!AF480&lt;&gt;"", "2-3", IF(Sheet1!AG480&lt;&gt;"", "4-6", IF(Sheet1!AH480&lt;&gt;"", "7+","")))))</f>
        <v/>
      </c>
      <c r="K480" s="32" t="str">
        <f>IF(Sheet1!AI480&lt;&gt;"", "English", IF(Sheet1!AJ480&lt;&gt;"", "Spanish", IF(Sheet1!AK480&lt;&gt;"", "Other","")))</f>
        <v/>
      </c>
      <c r="L480" s="32" t="str">
        <f>IF(Sheet1!AL480&lt;&gt;"","&lt;$20,000",IF(Sheet1!AM480&lt;&gt;"","$20-49K",IF(Sheet1!AN480&lt;&gt;"","$50-100K",IF(Sheet1!AO480&lt;&gt;"","&gt;$100K",""))))</f>
        <v/>
      </c>
      <c r="M480" s="32" t="str">
        <f>IF(Sheet1!AP480="Y", "Yes", IF(Sheet1!AP480="N", "No",""))</f>
        <v/>
      </c>
      <c r="N480" s="51" t="str">
        <f>IF(Sheet1!AQ480="Y", "Yes", IF(Sheet1!AQ480="N", "No",""))</f>
        <v/>
      </c>
      <c r="O480" s="45" t="str">
        <f>IF(Sheet1!AR480="N", 0, IF(Sheet1!AS480&lt;&gt;"", Sheet1!AS480, ""))</f>
        <v/>
      </c>
      <c r="P480" s="45" t="str">
        <f>IF(Sheet1!AT480&lt;&gt;"", "Never", IF(Sheet1!AU480&lt;&gt;"", "Sometimes", IF(Sheet1!AV480&lt;&gt;"", "Often", IF(Sheet1!AW480&lt;&gt;"", "Always",""))))</f>
        <v/>
      </c>
      <c r="Q480" s="45" t="str">
        <f>IF(Sheet1!AX480="Y", "Yes", IF(Sheet1!AX480="N", "No",""))</f>
        <v/>
      </c>
      <c r="R480" s="45" t="str">
        <f>IF(Sheet1!AY480="Y", IF(Sheet1!AZ480&lt;&gt;"", Sheet1!AZ480-Sheet1!DK480+Sheet1!DL480, ""),"")</f>
        <v/>
      </c>
      <c r="S480" s="45" t="str">
        <f>IF(Sheet1!BA480="Y", IF(Sheet1!BB480&lt;&gt;"", Sheet1!BB480-Sheet1!DK480+Sheet1!DL480, ""),"")</f>
        <v/>
      </c>
      <c r="T480" s="45" t="str">
        <f>IF(Sheet1!BC480="Y", IF(Sheet1!BD480&lt;&gt;"", Sheet1!BD480-Sheet1!DK480+Sheet1!DL480, ""),"")</f>
        <v/>
      </c>
      <c r="U480" s="45" t="str">
        <f>IF(Sheet1!BE480="Y", IF(Sheet1!BF480&lt;&gt;"", Sheet1!BF480-Sheet1!DK480+Sheet1!DL480, ""),"")</f>
        <v/>
      </c>
      <c r="V480" s="45" t="str">
        <f>IF(Sheet1!BG480&lt;&gt;"", Sheet1!BG480,"")</f>
        <v/>
      </c>
      <c r="W480" s="45" t="str">
        <f>IF(Sheet1!BH480&lt;&gt;"", Sheet1!BH480,"")</f>
        <v/>
      </c>
      <c r="X480" s="45" t="str">
        <f>IF(Sheet1!BI480&lt;&gt;"", Sheet1!BI480,"")</f>
        <v/>
      </c>
      <c r="Y480" s="45" t="str">
        <f>IF(Sheet1!BJ480="N", 0, IF(Sheet1!BK480&lt;&gt;"", Sheet1!BK480,""))</f>
        <v/>
      </c>
      <c r="Z480" s="45" t="str">
        <f>IF(Sheet1!BK480="N", 0, IF(Sheet1!BL480&lt;&gt;"", Sheet1!BL480,""))</f>
        <v/>
      </c>
      <c r="AA480" s="45" t="str">
        <f>IF(Sheet1!BN480&lt;&gt;"", Sheet1!BN480, "")</f>
        <v/>
      </c>
      <c r="AB480" s="45" t="str">
        <f>IF(Sheet1!BO480="Y", "Yes", IF(Sheet1!BO480="N", "No", IF(Sheet1!BO480="NA", "NA","")))</f>
        <v/>
      </c>
      <c r="AC480" s="45" t="str">
        <f>IF(Sheet1!BO480="N", "No", IF(Sheet1!BO480="NA", "No kids", IF(Sheet1!BP480="Y", "Enough", IF(Sheet1!BP480="N", "Not enough", ""))))</f>
        <v/>
      </c>
      <c r="AD480" s="45" t="str">
        <f>IF(Sheet1!BQ480="Y", "Yes", IF(Sheet1!BQ480="N", "No",""))</f>
        <v/>
      </c>
      <c r="AE480" s="45" t="str">
        <f>IF(Sheet1!BR480&lt;&gt;"", Sheet1!BR480, "")</f>
        <v/>
      </c>
      <c r="AF480" s="45" t="str">
        <f>IF(Sheet1!BS480&lt;&gt;"", "Yes", IF(Sheet1!BT480&lt;&gt;"", "No", IF(Sheet1!BU480&lt;&gt;"", "No surviving parent", IF(Sheet1!BV480&lt;&gt;"", "Don't know",""))))</f>
        <v/>
      </c>
      <c r="AG480" s="45" t="str">
        <f>IF(Sheet1!BW480&lt;&gt;"", "Yes", IF(Sheet1!BX480&lt;&gt;"", "No", IF(Sheet1!BY480&lt;&gt;"", "No surviving parent", IF(Sheet1!BZ480&lt;&gt;"", "Don't know",""))))</f>
        <v/>
      </c>
      <c r="AH480" s="45" t="str">
        <f>IF(Sheet1!CA480&lt;&gt;"", "Yes","")</f>
        <v/>
      </c>
      <c r="AI480" s="45" t="str">
        <f>IF(Sheet1!CB480&lt;&gt;"", "Yes","")</f>
        <v/>
      </c>
      <c r="AJ480" s="45" t="str">
        <f>IF(Sheet1!CC480&lt;&gt;"", "Yes","")</f>
        <v/>
      </c>
      <c r="AK480" s="45" t="str">
        <f>IF(Sheet1!CD480&lt;&gt;"", "Yes","")</f>
        <v/>
      </c>
      <c r="AL480" s="45" t="str">
        <f>IF(Sheet1!CE480&lt;&gt;"", "Yes","")</f>
        <v/>
      </c>
      <c r="AM480" s="45" t="str">
        <f>IF(Sheet1!CF480&lt;&gt;"", Sheet1!CF480, "")</f>
        <v/>
      </c>
      <c r="AN480" s="45" t="str">
        <f>IF(Sheet1!CG480="Y", "Yes", IF(Sheet1!CG480="N", "No",""))</f>
        <v/>
      </c>
      <c r="AO480" s="45" t="str">
        <f>IF(Sheet1!CH480&lt;&gt;"", Sheet1!CH480, "")</f>
        <v/>
      </c>
      <c r="AP480" s="45" t="str">
        <f>IF(Sheet1!CI480&lt;&gt;"", "No family support", IF(Sheet1!CJ480&lt;&gt;"", "A little family support", IF(Sheet1!CK480&lt;&gt;"", "A lot of family support","")))</f>
        <v/>
      </c>
      <c r="AQ480" s="45" t="str">
        <f>IF(Sheet1!CL480&lt;&gt;"", Sheet1!CL480, "")</f>
        <v/>
      </c>
      <c r="AR480" s="45" t="str">
        <f>IF(Sheet1!CM480="Y", "Yes", IF(Sheet1!CM480="N", "No",""))</f>
        <v/>
      </c>
      <c r="AS480" s="45" t="str">
        <f>IF(Sheet1!CN480&lt;&gt;"", "Boys and Girls Club was supportive", "")</f>
        <v/>
      </c>
      <c r="AT480" s="45" t="str">
        <f>IF(Sheet1!CO480&lt;&gt;"", "Supported by Reach program", "")</f>
        <v/>
      </c>
      <c r="AU480" s="45" t="str">
        <f>IF(Sheet1!CP480&lt;&gt;"", "Supported by Girls Inc", "")</f>
        <v/>
      </c>
      <c r="AV480" s="45" t="str">
        <f>IF(Sheet1!CQ480&lt;&gt;"", "Supported by sports teams", "")</f>
        <v/>
      </c>
      <c r="AW480" s="45" t="str">
        <f>IF(Sheet1!CR480&lt;&gt;"", "Supported by other groups", "")</f>
        <v/>
      </c>
      <c r="AX480" s="45" t="str">
        <f>IF(Sheet1!CS480&lt;&gt;"", Sheet1!CS480, "")</f>
        <v/>
      </c>
      <c r="AY480" s="45" t="str">
        <f>IF(Sheet1!CT480="Y", "Yes", IF(Sheet1!CT480="N", "No", ""))</f>
        <v/>
      </c>
      <c r="AZ480" s="45" t="str">
        <f>IF(Sheet1!CU480="Y", "Yes", IF(Sheet1!CU480="N", "No", ""))</f>
        <v/>
      </c>
      <c r="BA480" s="45" t="str">
        <f>IF(Sheet1!CV480&lt;&gt;"", "Yes", "")</f>
        <v/>
      </c>
      <c r="BB480" s="45" t="str">
        <f>IF(Sheet1!CW480&lt;&gt;"", "Yes", "")</f>
        <v/>
      </c>
      <c r="BC480" s="45" t="str">
        <f>IF(Sheet1!CX480&lt;&gt;"", "Yes", "")</f>
        <v/>
      </c>
      <c r="BD480" s="45" t="str">
        <f>IF(Sheet1!CY480&lt;&gt;"", "Yes", "")</f>
        <v/>
      </c>
      <c r="BE480" s="45" t="str">
        <f>IF(Sheet1!CZ480="N", "Didn't see one", IF(Sheet1!CZ480="Y", IF(Sheet1!DA480="Y", "It helped", IF(Sheet1!DA480="N", "It didn't help", "")), ""))</f>
        <v/>
      </c>
      <c r="BF480" s="45" t="str">
        <f>IF(Sheet1!DB480&lt;&gt;"", Sheet1!DB480, "")</f>
        <v/>
      </c>
      <c r="BG480" s="45" t="str">
        <f>IF(Sheet1!DC480="Y", "Yes", IF(Sheet1!DC480="N", "No", ""))</f>
        <v/>
      </c>
      <c r="BH480" s="45" t="str">
        <f>IF(Sheet1!DD480="Y", "Yes", IF(Sheet1!DD480="N", "No", ""))</f>
        <v/>
      </c>
      <c r="BI480" s="45" t="str">
        <f>IF(Sheet1!DE480&lt;&gt;"", "Before", IF(Sheet1!DF480&lt;&gt;"", "After", IF(Sheet1!DG480&lt;&gt;"", "Never in a gang","")))</f>
        <v/>
      </c>
      <c r="BJ480" s="45" t="str">
        <f>IF(Sheet1!DG480&lt;&gt;"", "", IF(Sheet1!DH480&lt;&gt;"", Sheet1!DH480, ""))</f>
        <v/>
      </c>
      <c r="BK480" s="45" t="str">
        <f>IF(Sheet1!DI480="Y", "Yes", IF(Sheet1!DI480="N", "No", ""))</f>
        <v/>
      </c>
      <c r="BL480" s="45" t="str">
        <f>IF(Sheet1!DI480="Y", IF(Sheet1!DJ480&lt;&gt;"", Sheet1!DJ480, ""), "")</f>
        <v/>
      </c>
      <c r="BM480" s="45" t="str">
        <f>IF(Sheet1!DL480&lt;&gt;"", Sheet1!DL480, "")</f>
        <v/>
      </c>
      <c r="BN480" s="45" t="str">
        <f>IF(Sheet1!DM480="Y", "Yes", IF(Sheet1!DM480="N", "No", ""))</f>
        <v/>
      </c>
    </row>
    <row r="481" spans="2:66">
      <c r="B481" s="32" t="str">
        <f>IF(Sheet1!B481="M","Male", IF(Sheet1!B481="F","Female",""))</f>
        <v/>
      </c>
      <c r="C481" s="32" t="str">
        <f>IF(Sheet1!C481&lt;&gt;"","&lt;20",IF(Sheet1!D481&lt;&gt;"","21-30",IF(Sheet1!E481&lt;&gt;"","31-40",(IF(Sheet1!F481&lt;&gt;"","41-50",IF(Sheet1!G481&lt;&gt;"","50+",""))))))</f>
        <v/>
      </c>
      <c r="D481" s="32" t="str">
        <f>IF(Sheet1!H481&lt;&gt;"","Latino",IF(Sheet1!I481&lt;&gt;"", "White", IF(Sheet1!J481&lt;&gt;"", "Asian", IF(Sheet1!K481&lt;&gt;"", "African-American",IF(Sheet1!L481&lt;&gt;"", "Other","")))))</f>
        <v/>
      </c>
      <c r="E481" s="32" t="str">
        <f>IF(Sheet1!M481="N","No",IF(Sheet1!M481="Y","Yes",""))</f>
        <v/>
      </c>
      <c r="F481" s="32" t="str">
        <f>IF(Sheet1!N481&lt;&gt;"","Primary",IF(Sheet1!O481&lt;&gt;"","Middle",IF(Sheet1!P481&lt;&gt;"","Some HS",IF(Sheet1!Q481&lt;&gt;"","HS Diploma",IF(Sheet1!R481&lt;&gt;"","Some College",IF(Sheet1!S481&lt;&gt;"","College Diploma",""))))))</f>
        <v/>
      </c>
      <c r="G481" s="32" t="str">
        <f>IF(Sheet1!U481&lt;&gt;"", "&lt;5", IF(Sheet1!V481&lt;&gt;"", "5-19", IF(Sheet1!W481&lt;&gt;"", "20-40", IF(Sheet1!X481&lt;&gt;"", "&gt;40",""))))</f>
        <v/>
      </c>
      <c r="H481" s="32" t="str">
        <f>IF(Sheet1!Y481&lt;&gt;"", "Parents", IF(Sheet1!Z481&lt;&gt;"", "Illegal Activity", IF(Sheet1!AA481&lt;&gt;"", "Gov't Support", IF(Sheet1!AB481&lt;&gt;"", "Other",""))))</f>
        <v/>
      </c>
      <c r="I481" s="32" t="str">
        <f>IF(Sheet1!AC481="Y", "Yes", IF(Sheet1!AC481="N", "No", ""))</f>
        <v/>
      </c>
      <c r="J481" s="32" t="str">
        <f>IF(Sheet1!AD481="N", "0", IF(Sheet1!AE481&lt;&gt;"", "1", IF(Sheet1!AF481&lt;&gt;"", "2-3", IF(Sheet1!AG481&lt;&gt;"", "4-6", IF(Sheet1!AH481&lt;&gt;"", "7+","")))))</f>
        <v/>
      </c>
      <c r="K481" s="32" t="str">
        <f>IF(Sheet1!AI481&lt;&gt;"", "English", IF(Sheet1!AJ481&lt;&gt;"", "Spanish", IF(Sheet1!AK481&lt;&gt;"", "Other","")))</f>
        <v/>
      </c>
      <c r="L481" s="32" t="str">
        <f>IF(Sheet1!AL481&lt;&gt;"","&lt;$20,000",IF(Sheet1!AM481&lt;&gt;"","$20-49K",IF(Sheet1!AN481&lt;&gt;"","$50-100K",IF(Sheet1!AO481&lt;&gt;"","&gt;$100K",""))))</f>
        <v/>
      </c>
      <c r="M481" s="32" t="str">
        <f>IF(Sheet1!AP481="Y", "Yes", IF(Sheet1!AP481="N", "No",""))</f>
        <v/>
      </c>
      <c r="N481" s="51" t="str">
        <f>IF(Sheet1!AQ481="Y", "Yes", IF(Sheet1!AQ481="N", "No",""))</f>
        <v/>
      </c>
      <c r="O481" s="45" t="str">
        <f>IF(Sheet1!AR481="N", 0, IF(Sheet1!AS481&lt;&gt;"", Sheet1!AS481, ""))</f>
        <v/>
      </c>
      <c r="P481" s="45" t="str">
        <f>IF(Sheet1!AT481&lt;&gt;"", "Never", IF(Sheet1!AU481&lt;&gt;"", "Sometimes", IF(Sheet1!AV481&lt;&gt;"", "Often", IF(Sheet1!AW481&lt;&gt;"", "Always",""))))</f>
        <v/>
      </c>
      <c r="Q481" s="45" t="str">
        <f>IF(Sheet1!AX481="Y", "Yes", IF(Sheet1!AX481="N", "No",""))</f>
        <v/>
      </c>
      <c r="R481" s="45" t="str">
        <f>IF(Sheet1!AY481="Y", IF(Sheet1!AZ481&lt;&gt;"", Sheet1!AZ481-Sheet1!DK481+Sheet1!DL481, ""),"")</f>
        <v/>
      </c>
      <c r="S481" s="45" t="str">
        <f>IF(Sheet1!BA481="Y", IF(Sheet1!BB481&lt;&gt;"", Sheet1!BB481-Sheet1!DK481+Sheet1!DL481, ""),"")</f>
        <v/>
      </c>
      <c r="T481" s="45" t="str">
        <f>IF(Sheet1!BC481="Y", IF(Sheet1!BD481&lt;&gt;"", Sheet1!BD481-Sheet1!DK481+Sheet1!DL481, ""),"")</f>
        <v/>
      </c>
      <c r="U481" s="45" t="str">
        <f>IF(Sheet1!BE481="Y", IF(Sheet1!BF481&lt;&gt;"", Sheet1!BF481-Sheet1!DK481+Sheet1!DL481, ""),"")</f>
        <v/>
      </c>
      <c r="V481" s="45" t="str">
        <f>IF(Sheet1!BG481&lt;&gt;"", Sheet1!BG481,"")</f>
        <v/>
      </c>
      <c r="W481" s="45" t="str">
        <f>IF(Sheet1!BH481&lt;&gt;"", Sheet1!BH481,"")</f>
        <v/>
      </c>
      <c r="X481" s="45" t="str">
        <f>IF(Sheet1!BI481&lt;&gt;"", Sheet1!BI481,"")</f>
        <v/>
      </c>
      <c r="Y481" s="45" t="str">
        <f>IF(Sheet1!BJ481="N", 0, IF(Sheet1!BK481&lt;&gt;"", Sheet1!BK481,""))</f>
        <v/>
      </c>
      <c r="Z481" s="45" t="str">
        <f>IF(Sheet1!BK481="N", 0, IF(Sheet1!BL481&lt;&gt;"", Sheet1!BL481,""))</f>
        <v/>
      </c>
      <c r="AA481" s="45" t="str">
        <f>IF(Sheet1!BN481&lt;&gt;"", Sheet1!BN481, "")</f>
        <v/>
      </c>
      <c r="AB481" s="45" t="str">
        <f>IF(Sheet1!BO481="Y", "Yes", IF(Sheet1!BO481="N", "No", IF(Sheet1!BO481="NA", "NA","")))</f>
        <v/>
      </c>
      <c r="AC481" s="45" t="str">
        <f>IF(Sheet1!BO481="N", "No", IF(Sheet1!BO481="NA", "No kids", IF(Sheet1!BP481="Y", "Enough", IF(Sheet1!BP481="N", "Not enough", ""))))</f>
        <v/>
      </c>
      <c r="AD481" s="45" t="str">
        <f>IF(Sheet1!BQ481="Y", "Yes", IF(Sheet1!BQ481="N", "No",""))</f>
        <v/>
      </c>
      <c r="AE481" s="45" t="str">
        <f>IF(Sheet1!BR481&lt;&gt;"", Sheet1!BR481, "")</f>
        <v/>
      </c>
      <c r="AF481" s="45" t="str">
        <f>IF(Sheet1!BS481&lt;&gt;"", "Yes", IF(Sheet1!BT481&lt;&gt;"", "No", IF(Sheet1!BU481&lt;&gt;"", "No surviving parent", IF(Sheet1!BV481&lt;&gt;"", "Don't know",""))))</f>
        <v/>
      </c>
      <c r="AG481" s="45" t="str">
        <f>IF(Sheet1!BW481&lt;&gt;"", "Yes", IF(Sheet1!BX481&lt;&gt;"", "No", IF(Sheet1!BY481&lt;&gt;"", "No surviving parent", IF(Sheet1!BZ481&lt;&gt;"", "Don't know",""))))</f>
        <v/>
      </c>
      <c r="AH481" s="45" t="str">
        <f>IF(Sheet1!CA481&lt;&gt;"", "Yes","")</f>
        <v/>
      </c>
      <c r="AI481" s="45" t="str">
        <f>IF(Sheet1!CB481&lt;&gt;"", "Yes","")</f>
        <v/>
      </c>
      <c r="AJ481" s="45" t="str">
        <f>IF(Sheet1!CC481&lt;&gt;"", "Yes","")</f>
        <v/>
      </c>
      <c r="AK481" s="45" t="str">
        <f>IF(Sheet1!CD481&lt;&gt;"", "Yes","")</f>
        <v/>
      </c>
      <c r="AL481" s="45" t="str">
        <f>IF(Sheet1!CE481&lt;&gt;"", "Yes","")</f>
        <v/>
      </c>
      <c r="AM481" s="45" t="str">
        <f>IF(Sheet1!CF481&lt;&gt;"", Sheet1!CF481, "")</f>
        <v/>
      </c>
      <c r="AN481" s="45" t="str">
        <f>IF(Sheet1!CG481="Y", "Yes", IF(Sheet1!CG481="N", "No",""))</f>
        <v/>
      </c>
      <c r="AO481" s="45" t="str">
        <f>IF(Sheet1!CH481&lt;&gt;"", Sheet1!CH481, "")</f>
        <v/>
      </c>
      <c r="AP481" s="45" t="str">
        <f>IF(Sheet1!CI481&lt;&gt;"", "No family support", IF(Sheet1!CJ481&lt;&gt;"", "A little family support", IF(Sheet1!CK481&lt;&gt;"", "A lot of family support","")))</f>
        <v/>
      </c>
      <c r="AQ481" s="45" t="str">
        <f>IF(Sheet1!CL481&lt;&gt;"", Sheet1!CL481, "")</f>
        <v/>
      </c>
      <c r="AR481" s="45" t="str">
        <f>IF(Sheet1!CM481="Y", "Yes", IF(Sheet1!CM481="N", "No",""))</f>
        <v/>
      </c>
      <c r="AS481" s="45" t="str">
        <f>IF(Sheet1!CN481&lt;&gt;"", "Boys and Girls Club was supportive", "")</f>
        <v/>
      </c>
      <c r="AT481" s="45" t="str">
        <f>IF(Sheet1!CO481&lt;&gt;"", "Supported by Reach program", "")</f>
        <v/>
      </c>
      <c r="AU481" s="45" t="str">
        <f>IF(Sheet1!CP481&lt;&gt;"", "Supported by Girls Inc", "")</f>
        <v/>
      </c>
      <c r="AV481" s="45" t="str">
        <f>IF(Sheet1!CQ481&lt;&gt;"", "Supported by sports teams", "")</f>
        <v/>
      </c>
      <c r="AW481" s="45" t="str">
        <f>IF(Sheet1!CR481&lt;&gt;"", "Supported by other groups", "")</f>
        <v/>
      </c>
      <c r="AX481" s="45" t="str">
        <f>IF(Sheet1!CS481&lt;&gt;"", Sheet1!CS481, "")</f>
        <v/>
      </c>
      <c r="AY481" s="45" t="str">
        <f>IF(Sheet1!CT481="Y", "Yes", IF(Sheet1!CT481="N", "No", ""))</f>
        <v/>
      </c>
      <c r="AZ481" s="45" t="str">
        <f>IF(Sheet1!CU481="Y", "Yes", IF(Sheet1!CU481="N", "No", ""))</f>
        <v/>
      </c>
      <c r="BA481" s="45" t="str">
        <f>IF(Sheet1!CV481&lt;&gt;"", "Yes", "")</f>
        <v/>
      </c>
      <c r="BB481" s="45" t="str">
        <f>IF(Sheet1!CW481&lt;&gt;"", "Yes", "")</f>
        <v/>
      </c>
      <c r="BC481" s="45" t="str">
        <f>IF(Sheet1!CX481&lt;&gt;"", "Yes", "")</f>
        <v/>
      </c>
      <c r="BD481" s="45" t="str">
        <f>IF(Sheet1!CY481&lt;&gt;"", "Yes", "")</f>
        <v/>
      </c>
      <c r="BE481" s="45" t="str">
        <f>IF(Sheet1!CZ481="N", "Didn't see one", IF(Sheet1!CZ481="Y", IF(Sheet1!DA481="Y", "It helped", IF(Sheet1!DA481="N", "It didn't help", "")), ""))</f>
        <v/>
      </c>
      <c r="BF481" s="45" t="str">
        <f>IF(Sheet1!DB481&lt;&gt;"", Sheet1!DB481, "")</f>
        <v/>
      </c>
      <c r="BG481" s="45" t="str">
        <f>IF(Sheet1!DC481="Y", "Yes", IF(Sheet1!DC481="N", "No", ""))</f>
        <v/>
      </c>
      <c r="BH481" s="45" t="str">
        <f>IF(Sheet1!DD481="Y", "Yes", IF(Sheet1!DD481="N", "No", ""))</f>
        <v/>
      </c>
      <c r="BI481" s="45" t="str">
        <f>IF(Sheet1!DE481&lt;&gt;"", "Before", IF(Sheet1!DF481&lt;&gt;"", "After", IF(Sheet1!DG481&lt;&gt;"", "Never in a gang","")))</f>
        <v/>
      </c>
      <c r="BJ481" s="45" t="str">
        <f>IF(Sheet1!DG481&lt;&gt;"", "", IF(Sheet1!DH481&lt;&gt;"", Sheet1!DH481, ""))</f>
        <v/>
      </c>
      <c r="BK481" s="45" t="str">
        <f>IF(Sheet1!DI481="Y", "Yes", IF(Sheet1!DI481="N", "No", ""))</f>
        <v/>
      </c>
      <c r="BL481" s="45" t="str">
        <f>IF(Sheet1!DI481="Y", IF(Sheet1!DJ481&lt;&gt;"", Sheet1!DJ481, ""), "")</f>
        <v/>
      </c>
      <c r="BM481" s="45" t="str">
        <f>IF(Sheet1!DL481&lt;&gt;"", Sheet1!DL481, "")</f>
        <v/>
      </c>
      <c r="BN481" s="45" t="str">
        <f>IF(Sheet1!DM481="Y", "Yes", IF(Sheet1!DM481="N", "No", ""))</f>
        <v/>
      </c>
    </row>
    <row r="482" spans="2:66">
      <c r="B482" s="32" t="str">
        <f>IF(Sheet1!B482="M","Male", IF(Sheet1!B482="F","Female",""))</f>
        <v/>
      </c>
      <c r="C482" s="32" t="str">
        <f>IF(Sheet1!C482&lt;&gt;"","&lt;20",IF(Sheet1!D482&lt;&gt;"","21-30",IF(Sheet1!E482&lt;&gt;"","31-40",(IF(Sheet1!F482&lt;&gt;"","41-50",IF(Sheet1!G482&lt;&gt;"","50+",""))))))</f>
        <v/>
      </c>
      <c r="D482" s="32" t="str">
        <f>IF(Sheet1!H482&lt;&gt;"","Latino",IF(Sheet1!I482&lt;&gt;"", "White", IF(Sheet1!J482&lt;&gt;"", "Asian", IF(Sheet1!K482&lt;&gt;"", "African-American",IF(Sheet1!L482&lt;&gt;"", "Other","")))))</f>
        <v/>
      </c>
      <c r="E482" s="32" t="str">
        <f>IF(Sheet1!M482="N","No",IF(Sheet1!M482="Y","Yes",""))</f>
        <v/>
      </c>
      <c r="F482" s="32" t="str">
        <f>IF(Sheet1!N482&lt;&gt;"","Primary",IF(Sheet1!O482&lt;&gt;"","Middle",IF(Sheet1!P482&lt;&gt;"","Some HS",IF(Sheet1!Q482&lt;&gt;"","HS Diploma",IF(Sheet1!R482&lt;&gt;"","Some College",IF(Sheet1!S482&lt;&gt;"","College Diploma",""))))))</f>
        <v/>
      </c>
      <c r="G482" s="32" t="str">
        <f>IF(Sheet1!U482&lt;&gt;"", "&lt;5", IF(Sheet1!V482&lt;&gt;"", "5-19", IF(Sheet1!W482&lt;&gt;"", "20-40", IF(Sheet1!X482&lt;&gt;"", "&gt;40",""))))</f>
        <v/>
      </c>
      <c r="H482" s="32" t="str">
        <f>IF(Sheet1!Y482&lt;&gt;"", "Parents", IF(Sheet1!Z482&lt;&gt;"", "Illegal Activity", IF(Sheet1!AA482&lt;&gt;"", "Gov't Support", IF(Sheet1!AB482&lt;&gt;"", "Other",""))))</f>
        <v/>
      </c>
      <c r="I482" s="32" t="str">
        <f>IF(Sheet1!AC482="Y", "Yes", IF(Sheet1!AC482="N", "No", ""))</f>
        <v/>
      </c>
      <c r="J482" s="32" t="str">
        <f>IF(Sheet1!AD482="N", "0", IF(Sheet1!AE482&lt;&gt;"", "1", IF(Sheet1!AF482&lt;&gt;"", "2-3", IF(Sheet1!AG482&lt;&gt;"", "4-6", IF(Sheet1!AH482&lt;&gt;"", "7+","")))))</f>
        <v/>
      </c>
      <c r="K482" s="32" t="str">
        <f>IF(Sheet1!AI482&lt;&gt;"", "English", IF(Sheet1!AJ482&lt;&gt;"", "Spanish", IF(Sheet1!AK482&lt;&gt;"", "Other","")))</f>
        <v/>
      </c>
      <c r="L482" s="32" t="str">
        <f>IF(Sheet1!AL482&lt;&gt;"","&lt;$20,000",IF(Sheet1!AM482&lt;&gt;"","$20-49K",IF(Sheet1!AN482&lt;&gt;"","$50-100K",IF(Sheet1!AO482&lt;&gt;"","&gt;$100K",""))))</f>
        <v/>
      </c>
      <c r="M482" s="32" t="str">
        <f>IF(Sheet1!AP482="Y", "Yes", IF(Sheet1!AP482="N", "No",""))</f>
        <v/>
      </c>
      <c r="N482" s="51" t="str">
        <f>IF(Sheet1!AQ482="Y", "Yes", IF(Sheet1!AQ482="N", "No",""))</f>
        <v/>
      </c>
      <c r="O482" s="45" t="str">
        <f>IF(Sheet1!AR482="N", 0, IF(Sheet1!AS482&lt;&gt;"", Sheet1!AS482, ""))</f>
        <v/>
      </c>
      <c r="P482" s="45" t="str">
        <f>IF(Sheet1!AT482&lt;&gt;"", "Never", IF(Sheet1!AU482&lt;&gt;"", "Sometimes", IF(Sheet1!AV482&lt;&gt;"", "Often", IF(Sheet1!AW482&lt;&gt;"", "Always",""))))</f>
        <v/>
      </c>
      <c r="Q482" s="45" t="str">
        <f>IF(Sheet1!AX482="Y", "Yes", IF(Sheet1!AX482="N", "No",""))</f>
        <v/>
      </c>
      <c r="R482" s="45" t="str">
        <f>IF(Sheet1!AY482="Y", IF(Sheet1!AZ482&lt;&gt;"", Sheet1!AZ482-Sheet1!DK482+Sheet1!DL482, ""),"")</f>
        <v/>
      </c>
      <c r="S482" s="45" t="str">
        <f>IF(Sheet1!BA482="Y", IF(Sheet1!BB482&lt;&gt;"", Sheet1!BB482-Sheet1!DK482+Sheet1!DL482, ""),"")</f>
        <v/>
      </c>
      <c r="T482" s="45" t="str">
        <f>IF(Sheet1!BC482="Y", IF(Sheet1!BD482&lt;&gt;"", Sheet1!BD482-Sheet1!DK482+Sheet1!DL482, ""),"")</f>
        <v/>
      </c>
      <c r="U482" s="45" t="str">
        <f>IF(Sheet1!BE482="Y", IF(Sheet1!BF482&lt;&gt;"", Sheet1!BF482-Sheet1!DK482+Sheet1!DL482, ""),"")</f>
        <v/>
      </c>
      <c r="V482" s="45" t="str">
        <f>IF(Sheet1!BG482&lt;&gt;"", Sheet1!BG482,"")</f>
        <v/>
      </c>
      <c r="W482" s="45" t="str">
        <f>IF(Sheet1!BH482&lt;&gt;"", Sheet1!BH482,"")</f>
        <v/>
      </c>
      <c r="X482" s="45" t="str">
        <f>IF(Sheet1!BI482&lt;&gt;"", Sheet1!BI482,"")</f>
        <v/>
      </c>
      <c r="Y482" s="45" t="str">
        <f>IF(Sheet1!BJ482="N", 0, IF(Sheet1!BK482&lt;&gt;"", Sheet1!BK482,""))</f>
        <v/>
      </c>
      <c r="Z482" s="45" t="str">
        <f>IF(Sheet1!BK482="N", 0, IF(Sheet1!BL482&lt;&gt;"", Sheet1!BL482,""))</f>
        <v/>
      </c>
      <c r="AA482" s="45" t="str">
        <f>IF(Sheet1!BN482&lt;&gt;"", Sheet1!BN482, "")</f>
        <v/>
      </c>
      <c r="AB482" s="45" t="str">
        <f>IF(Sheet1!BO482="Y", "Yes", IF(Sheet1!BO482="N", "No", IF(Sheet1!BO482="NA", "NA","")))</f>
        <v/>
      </c>
      <c r="AC482" s="45" t="str">
        <f>IF(Sheet1!BO482="N", "No", IF(Sheet1!BO482="NA", "No kids", IF(Sheet1!BP482="Y", "Enough", IF(Sheet1!BP482="N", "Not enough", ""))))</f>
        <v/>
      </c>
      <c r="AD482" s="45" t="str">
        <f>IF(Sheet1!BQ482="Y", "Yes", IF(Sheet1!BQ482="N", "No",""))</f>
        <v/>
      </c>
      <c r="AE482" s="45" t="str">
        <f>IF(Sheet1!BR482&lt;&gt;"", Sheet1!BR482, "")</f>
        <v/>
      </c>
      <c r="AF482" s="45" t="str">
        <f>IF(Sheet1!BS482&lt;&gt;"", "Yes", IF(Sheet1!BT482&lt;&gt;"", "No", IF(Sheet1!BU482&lt;&gt;"", "No surviving parent", IF(Sheet1!BV482&lt;&gt;"", "Don't know",""))))</f>
        <v/>
      </c>
      <c r="AG482" s="45" t="str">
        <f>IF(Sheet1!BW482&lt;&gt;"", "Yes", IF(Sheet1!BX482&lt;&gt;"", "No", IF(Sheet1!BY482&lt;&gt;"", "No surviving parent", IF(Sheet1!BZ482&lt;&gt;"", "Don't know",""))))</f>
        <v/>
      </c>
      <c r="AH482" s="45" t="str">
        <f>IF(Sheet1!CA482&lt;&gt;"", "Yes","")</f>
        <v/>
      </c>
      <c r="AI482" s="45" t="str">
        <f>IF(Sheet1!CB482&lt;&gt;"", "Yes","")</f>
        <v/>
      </c>
      <c r="AJ482" s="45" t="str">
        <f>IF(Sheet1!CC482&lt;&gt;"", "Yes","")</f>
        <v/>
      </c>
      <c r="AK482" s="45" t="str">
        <f>IF(Sheet1!CD482&lt;&gt;"", "Yes","")</f>
        <v/>
      </c>
      <c r="AL482" s="45" t="str">
        <f>IF(Sheet1!CE482&lt;&gt;"", "Yes","")</f>
        <v/>
      </c>
      <c r="AM482" s="45" t="str">
        <f>IF(Sheet1!CF482&lt;&gt;"", Sheet1!CF482, "")</f>
        <v/>
      </c>
      <c r="AN482" s="45" t="str">
        <f>IF(Sheet1!CG482="Y", "Yes", IF(Sheet1!CG482="N", "No",""))</f>
        <v/>
      </c>
      <c r="AO482" s="45" t="str">
        <f>IF(Sheet1!CH482&lt;&gt;"", Sheet1!CH482, "")</f>
        <v/>
      </c>
      <c r="AP482" s="45" t="str">
        <f>IF(Sheet1!CI482&lt;&gt;"", "No family support", IF(Sheet1!CJ482&lt;&gt;"", "A little family support", IF(Sheet1!CK482&lt;&gt;"", "A lot of family support","")))</f>
        <v/>
      </c>
      <c r="AQ482" s="45" t="str">
        <f>IF(Sheet1!CL482&lt;&gt;"", Sheet1!CL482, "")</f>
        <v/>
      </c>
      <c r="AR482" s="45" t="str">
        <f>IF(Sheet1!CM482="Y", "Yes", IF(Sheet1!CM482="N", "No",""))</f>
        <v/>
      </c>
      <c r="AS482" s="45" t="str">
        <f>IF(Sheet1!CN482&lt;&gt;"", "Boys and Girls Club was supportive", "")</f>
        <v/>
      </c>
      <c r="AT482" s="45" t="str">
        <f>IF(Sheet1!CO482&lt;&gt;"", "Supported by Reach program", "")</f>
        <v/>
      </c>
      <c r="AU482" s="45" t="str">
        <f>IF(Sheet1!CP482&lt;&gt;"", "Supported by Girls Inc", "")</f>
        <v/>
      </c>
      <c r="AV482" s="45" t="str">
        <f>IF(Sheet1!CQ482&lt;&gt;"", "Supported by sports teams", "")</f>
        <v/>
      </c>
      <c r="AW482" s="45" t="str">
        <f>IF(Sheet1!CR482&lt;&gt;"", "Supported by other groups", "")</f>
        <v/>
      </c>
      <c r="AX482" s="45" t="str">
        <f>IF(Sheet1!CS482&lt;&gt;"", Sheet1!CS482, "")</f>
        <v/>
      </c>
      <c r="AY482" s="45" t="str">
        <f>IF(Sheet1!CT482="Y", "Yes", IF(Sheet1!CT482="N", "No", ""))</f>
        <v/>
      </c>
      <c r="AZ482" s="45" t="str">
        <f>IF(Sheet1!CU482="Y", "Yes", IF(Sheet1!CU482="N", "No", ""))</f>
        <v/>
      </c>
      <c r="BA482" s="45" t="str">
        <f>IF(Sheet1!CV482&lt;&gt;"", "Yes", "")</f>
        <v/>
      </c>
      <c r="BB482" s="45" t="str">
        <f>IF(Sheet1!CW482&lt;&gt;"", "Yes", "")</f>
        <v/>
      </c>
      <c r="BC482" s="45" t="str">
        <f>IF(Sheet1!CX482&lt;&gt;"", "Yes", "")</f>
        <v/>
      </c>
      <c r="BD482" s="45" t="str">
        <f>IF(Sheet1!CY482&lt;&gt;"", "Yes", "")</f>
        <v/>
      </c>
      <c r="BE482" s="45" t="str">
        <f>IF(Sheet1!CZ482="N", "Didn't see one", IF(Sheet1!CZ482="Y", IF(Sheet1!DA482="Y", "It helped", IF(Sheet1!DA482="N", "It didn't help", "")), ""))</f>
        <v/>
      </c>
      <c r="BF482" s="45" t="str">
        <f>IF(Sheet1!DB482&lt;&gt;"", Sheet1!DB482, "")</f>
        <v/>
      </c>
      <c r="BG482" s="45" t="str">
        <f>IF(Sheet1!DC482="Y", "Yes", IF(Sheet1!DC482="N", "No", ""))</f>
        <v/>
      </c>
      <c r="BH482" s="45" t="str">
        <f>IF(Sheet1!DD482="Y", "Yes", IF(Sheet1!DD482="N", "No", ""))</f>
        <v/>
      </c>
      <c r="BI482" s="45" t="str">
        <f>IF(Sheet1!DE482&lt;&gt;"", "Before", IF(Sheet1!DF482&lt;&gt;"", "After", IF(Sheet1!DG482&lt;&gt;"", "Never in a gang","")))</f>
        <v/>
      </c>
      <c r="BJ482" s="45" t="str">
        <f>IF(Sheet1!DG482&lt;&gt;"", "", IF(Sheet1!DH482&lt;&gt;"", Sheet1!DH482, ""))</f>
        <v/>
      </c>
      <c r="BK482" s="45" t="str">
        <f>IF(Sheet1!DI482="Y", "Yes", IF(Sheet1!DI482="N", "No", ""))</f>
        <v/>
      </c>
      <c r="BL482" s="45" t="str">
        <f>IF(Sheet1!DI482="Y", IF(Sheet1!DJ482&lt;&gt;"", Sheet1!DJ482, ""), "")</f>
        <v/>
      </c>
      <c r="BM482" s="45" t="str">
        <f>IF(Sheet1!DL482&lt;&gt;"", Sheet1!DL482, "")</f>
        <v/>
      </c>
      <c r="BN482" s="45" t="str">
        <f>IF(Sheet1!DM482="Y", "Yes", IF(Sheet1!DM482="N", "No", ""))</f>
        <v/>
      </c>
    </row>
    <row r="483" spans="2:66">
      <c r="B483" s="32" t="str">
        <f>IF(Sheet1!B483="M","Male", IF(Sheet1!B483="F","Female",""))</f>
        <v/>
      </c>
      <c r="C483" s="32" t="str">
        <f>IF(Sheet1!C483&lt;&gt;"","&lt;20",IF(Sheet1!D483&lt;&gt;"","21-30",IF(Sheet1!E483&lt;&gt;"","31-40",(IF(Sheet1!F483&lt;&gt;"","41-50",IF(Sheet1!G483&lt;&gt;"","50+",""))))))</f>
        <v/>
      </c>
      <c r="D483" s="32" t="str">
        <f>IF(Sheet1!H483&lt;&gt;"","Latino",IF(Sheet1!I483&lt;&gt;"", "White", IF(Sheet1!J483&lt;&gt;"", "Asian", IF(Sheet1!K483&lt;&gt;"", "African-American",IF(Sheet1!L483&lt;&gt;"", "Other","")))))</f>
        <v/>
      </c>
      <c r="E483" s="32" t="str">
        <f>IF(Sheet1!M483="N","No",IF(Sheet1!M483="Y","Yes",""))</f>
        <v/>
      </c>
      <c r="F483" s="32" t="str">
        <f>IF(Sheet1!N483&lt;&gt;"","Primary",IF(Sheet1!O483&lt;&gt;"","Middle",IF(Sheet1!P483&lt;&gt;"","Some HS",IF(Sheet1!Q483&lt;&gt;"","HS Diploma",IF(Sheet1!R483&lt;&gt;"","Some College",IF(Sheet1!S483&lt;&gt;"","College Diploma",""))))))</f>
        <v/>
      </c>
      <c r="G483" s="32" t="str">
        <f>IF(Sheet1!U483&lt;&gt;"", "&lt;5", IF(Sheet1!V483&lt;&gt;"", "5-19", IF(Sheet1!W483&lt;&gt;"", "20-40", IF(Sheet1!X483&lt;&gt;"", "&gt;40",""))))</f>
        <v/>
      </c>
      <c r="H483" s="32" t="str">
        <f>IF(Sheet1!Y483&lt;&gt;"", "Parents", IF(Sheet1!Z483&lt;&gt;"", "Illegal Activity", IF(Sheet1!AA483&lt;&gt;"", "Gov't Support", IF(Sheet1!AB483&lt;&gt;"", "Other",""))))</f>
        <v/>
      </c>
      <c r="I483" s="32" t="str">
        <f>IF(Sheet1!AC483="Y", "Yes", IF(Sheet1!AC483="N", "No", ""))</f>
        <v/>
      </c>
      <c r="J483" s="32" t="str">
        <f>IF(Sheet1!AD483="N", "0", IF(Sheet1!AE483&lt;&gt;"", "1", IF(Sheet1!AF483&lt;&gt;"", "2-3", IF(Sheet1!AG483&lt;&gt;"", "4-6", IF(Sheet1!AH483&lt;&gt;"", "7+","")))))</f>
        <v/>
      </c>
      <c r="K483" s="32" t="str">
        <f>IF(Sheet1!AI483&lt;&gt;"", "English", IF(Sheet1!AJ483&lt;&gt;"", "Spanish", IF(Sheet1!AK483&lt;&gt;"", "Other","")))</f>
        <v/>
      </c>
      <c r="L483" s="32" t="str">
        <f>IF(Sheet1!AL483&lt;&gt;"","&lt;$20,000",IF(Sheet1!AM483&lt;&gt;"","$20-49K",IF(Sheet1!AN483&lt;&gt;"","$50-100K",IF(Sheet1!AO483&lt;&gt;"","&gt;$100K",""))))</f>
        <v/>
      </c>
      <c r="M483" s="32" t="str">
        <f>IF(Sheet1!AP483="Y", "Yes", IF(Sheet1!AP483="N", "No",""))</f>
        <v/>
      </c>
      <c r="N483" s="51" t="str">
        <f>IF(Sheet1!AQ483="Y", "Yes", IF(Sheet1!AQ483="N", "No",""))</f>
        <v/>
      </c>
      <c r="O483" s="45" t="str">
        <f>IF(Sheet1!AR483="N", 0, IF(Sheet1!AS483&lt;&gt;"", Sheet1!AS483, ""))</f>
        <v/>
      </c>
      <c r="P483" s="45" t="str">
        <f>IF(Sheet1!AT483&lt;&gt;"", "Never", IF(Sheet1!AU483&lt;&gt;"", "Sometimes", IF(Sheet1!AV483&lt;&gt;"", "Often", IF(Sheet1!AW483&lt;&gt;"", "Always",""))))</f>
        <v/>
      </c>
      <c r="Q483" s="45" t="str">
        <f>IF(Sheet1!AX483="Y", "Yes", IF(Sheet1!AX483="N", "No",""))</f>
        <v/>
      </c>
      <c r="R483" s="45" t="str">
        <f>IF(Sheet1!AY483="Y", IF(Sheet1!AZ483&lt;&gt;"", Sheet1!AZ483-Sheet1!DK483+Sheet1!DL483, ""),"")</f>
        <v/>
      </c>
      <c r="S483" s="45" t="str">
        <f>IF(Sheet1!BA483="Y", IF(Sheet1!BB483&lt;&gt;"", Sheet1!BB483-Sheet1!DK483+Sheet1!DL483, ""),"")</f>
        <v/>
      </c>
      <c r="T483" s="45" t="str">
        <f>IF(Sheet1!BC483="Y", IF(Sheet1!BD483&lt;&gt;"", Sheet1!BD483-Sheet1!DK483+Sheet1!DL483, ""),"")</f>
        <v/>
      </c>
      <c r="U483" s="45" t="str">
        <f>IF(Sheet1!BE483="Y", IF(Sheet1!BF483&lt;&gt;"", Sheet1!BF483-Sheet1!DK483+Sheet1!DL483, ""),"")</f>
        <v/>
      </c>
      <c r="V483" s="45" t="str">
        <f>IF(Sheet1!BG483&lt;&gt;"", Sheet1!BG483,"")</f>
        <v/>
      </c>
      <c r="W483" s="45" t="str">
        <f>IF(Sheet1!BH483&lt;&gt;"", Sheet1!BH483,"")</f>
        <v/>
      </c>
      <c r="X483" s="45" t="str">
        <f>IF(Sheet1!BI483&lt;&gt;"", Sheet1!BI483,"")</f>
        <v/>
      </c>
      <c r="Y483" s="45" t="str">
        <f>IF(Sheet1!BJ483="N", 0, IF(Sheet1!BK483&lt;&gt;"", Sheet1!BK483,""))</f>
        <v/>
      </c>
      <c r="Z483" s="45" t="str">
        <f>IF(Sheet1!BK483="N", 0, IF(Sheet1!BL483&lt;&gt;"", Sheet1!BL483,""))</f>
        <v/>
      </c>
      <c r="AA483" s="45" t="str">
        <f>IF(Sheet1!BN483&lt;&gt;"", Sheet1!BN483, "")</f>
        <v/>
      </c>
      <c r="AB483" s="45" t="str">
        <f>IF(Sheet1!BO483="Y", "Yes", IF(Sheet1!BO483="N", "No", IF(Sheet1!BO483="NA", "NA","")))</f>
        <v/>
      </c>
      <c r="AC483" s="45" t="str">
        <f>IF(Sheet1!BO483="N", "No", IF(Sheet1!BO483="NA", "No kids", IF(Sheet1!BP483="Y", "Enough", IF(Sheet1!BP483="N", "Not enough", ""))))</f>
        <v/>
      </c>
      <c r="AD483" s="45" t="str">
        <f>IF(Sheet1!BQ483="Y", "Yes", IF(Sheet1!BQ483="N", "No",""))</f>
        <v/>
      </c>
      <c r="AE483" s="45" t="str">
        <f>IF(Sheet1!BR483&lt;&gt;"", Sheet1!BR483, "")</f>
        <v/>
      </c>
      <c r="AF483" s="45" t="str">
        <f>IF(Sheet1!BS483&lt;&gt;"", "Yes", IF(Sheet1!BT483&lt;&gt;"", "No", IF(Sheet1!BU483&lt;&gt;"", "No surviving parent", IF(Sheet1!BV483&lt;&gt;"", "Don't know",""))))</f>
        <v/>
      </c>
      <c r="AG483" s="45" t="str">
        <f>IF(Sheet1!BW483&lt;&gt;"", "Yes", IF(Sheet1!BX483&lt;&gt;"", "No", IF(Sheet1!BY483&lt;&gt;"", "No surviving parent", IF(Sheet1!BZ483&lt;&gt;"", "Don't know",""))))</f>
        <v/>
      </c>
      <c r="AH483" s="45" t="str">
        <f>IF(Sheet1!CA483&lt;&gt;"", "Yes","")</f>
        <v/>
      </c>
      <c r="AI483" s="45" t="str">
        <f>IF(Sheet1!CB483&lt;&gt;"", "Yes","")</f>
        <v/>
      </c>
      <c r="AJ483" s="45" t="str">
        <f>IF(Sheet1!CC483&lt;&gt;"", "Yes","")</f>
        <v/>
      </c>
      <c r="AK483" s="45" t="str">
        <f>IF(Sheet1!CD483&lt;&gt;"", "Yes","")</f>
        <v/>
      </c>
      <c r="AL483" s="45" t="str">
        <f>IF(Sheet1!CE483&lt;&gt;"", "Yes","")</f>
        <v/>
      </c>
      <c r="AM483" s="45" t="str">
        <f>IF(Sheet1!CF483&lt;&gt;"", Sheet1!CF483, "")</f>
        <v/>
      </c>
      <c r="AN483" s="45" t="str">
        <f>IF(Sheet1!CG483="Y", "Yes", IF(Sheet1!CG483="N", "No",""))</f>
        <v/>
      </c>
      <c r="AO483" s="45" t="str">
        <f>IF(Sheet1!CH483&lt;&gt;"", Sheet1!CH483, "")</f>
        <v/>
      </c>
      <c r="AP483" s="45" t="str">
        <f>IF(Sheet1!CI483&lt;&gt;"", "No family support", IF(Sheet1!CJ483&lt;&gt;"", "A little family support", IF(Sheet1!CK483&lt;&gt;"", "A lot of family support","")))</f>
        <v/>
      </c>
      <c r="AQ483" s="45" t="str">
        <f>IF(Sheet1!CL483&lt;&gt;"", Sheet1!CL483, "")</f>
        <v/>
      </c>
      <c r="AR483" s="45" t="str">
        <f>IF(Sheet1!CM483="Y", "Yes", IF(Sheet1!CM483="N", "No",""))</f>
        <v/>
      </c>
      <c r="AS483" s="45" t="str">
        <f>IF(Sheet1!CN483&lt;&gt;"", "Boys and Girls Club was supportive", "")</f>
        <v/>
      </c>
      <c r="AT483" s="45" t="str">
        <f>IF(Sheet1!CO483&lt;&gt;"", "Supported by Reach program", "")</f>
        <v/>
      </c>
      <c r="AU483" s="45" t="str">
        <f>IF(Sheet1!CP483&lt;&gt;"", "Supported by Girls Inc", "")</f>
        <v/>
      </c>
      <c r="AV483" s="45" t="str">
        <f>IF(Sheet1!CQ483&lt;&gt;"", "Supported by sports teams", "")</f>
        <v/>
      </c>
      <c r="AW483" s="45" t="str">
        <f>IF(Sheet1!CR483&lt;&gt;"", "Supported by other groups", "")</f>
        <v/>
      </c>
      <c r="AX483" s="45" t="str">
        <f>IF(Sheet1!CS483&lt;&gt;"", Sheet1!CS483, "")</f>
        <v/>
      </c>
      <c r="AY483" s="45" t="str">
        <f>IF(Sheet1!CT483="Y", "Yes", IF(Sheet1!CT483="N", "No", ""))</f>
        <v/>
      </c>
      <c r="AZ483" s="45" t="str">
        <f>IF(Sheet1!CU483="Y", "Yes", IF(Sheet1!CU483="N", "No", ""))</f>
        <v/>
      </c>
      <c r="BA483" s="45" t="str">
        <f>IF(Sheet1!CV483&lt;&gt;"", "Yes", "")</f>
        <v/>
      </c>
      <c r="BB483" s="45" t="str">
        <f>IF(Sheet1!CW483&lt;&gt;"", "Yes", "")</f>
        <v/>
      </c>
      <c r="BC483" s="45" t="str">
        <f>IF(Sheet1!CX483&lt;&gt;"", "Yes", "")</f>
        <v/>
      </c>
      <c r="BD483" s="45" t="str">
        <f>IF(Sheet1!CY483&lt;&gt;"", "Yes", "")</f>
        <v/>
      </c>
      <c r="BE483" s="45" t="str">
        <f>IF(Sheet1!CZ483="N", "Didn't see one", IF(Sheet1!CZ483="Y", IF(Sheet1!DA483="Y", "It helped", IF(Sheet1!DA483="N", "It didn't help", "")), ""))</f>
        <v/>
      </c>
      <c r="BF483" s="45" t="str">
        <f>IF(Sheet1!DB483&lt;&gt;"", Sheet1!DB483, "")</f>
        <v/>
      </c>
      <c r="BG483" s="45" t="str">
        <f>IF(Sheet1!DC483="Y", "Yes", IF(Sheet1!DC483="N", "No", ""))</f>
        <v/>
      </c>
      <c r="BH483" s="45" t="str">
        <f>IF(Sheet1!DD483="Y", "Yes", IF(Sheet1!DD483="N", "No", ""))</f>
        <v/>
      </c>
      <c r="BI483" s="45" t="str">
        <f>IF(Sheet1!DE483&lt;&gt;"", "Before", IF(Sheet1!DF483&lt;&gt;"", "After", IF(Sheet1!DG483&lt;&gt;"", "Never in a gang","")))</f>
        <v/>
      </c>
      <c r="BJ483" s="45" t="str">
        <f>IF(Sheet1!DG483&lt;&gt;"", "", IF(Sheet1!DH483&lt;&gt;"", Sheet1!DH483, ""))</f>
        <v/>
      </c>
      <c r="BK483" s="45" t="str">
        <f>IF(Sheet1!DI483="Y", "Yes", IF(Sheet1!DI483="N", "No", ""))</f>
        <v/>
      </c>
      <c r="BL483" s="45" t="str">
        <f>IF(Sheet1!DI483="Y", IF(Sheet1!DJ483&lt;&gt;"", Sheet1!DJ483, ""), "")</f>
        <v/>
      </c>
      <c r="BM483" s="45" t="str">
        <f>IF(Sheet1!DL483&lt;&gt;"", Sheet1!DL483, "")</f>
        <v/>
      </c>
      <c r="BN483" s="45" t="str">
        <f>IF(Sheet1!DM483="Y", "Yes", IF(Sheet1!DM483="N", "No", ""))</f>
        <v/>
      </c>
    </row>
    <row r="484" spans="2:66">
      <c r="B484" s="32" t="str">
        <f>IF(Sheet1!B484="M","Male", IF(Sheet1!B484="F","Female",""))</f>
        <v/>
      </c>
      <c r="C484" s="32" t="str">
        <f>IF(Sheet1!C484&lt;&gt;"","&lt;20",IF(Sheet1!D484&lt;&gt;"","21-30",IF(Sheet1!E484&lt;&gt;"","31-40",(IF(Sheet1!F484&lt;&gt;"","41-50",IF(Sheet1!G484&lt;&gt;"","50+",""))))))</f>
        <v/>
      </c>
      <c r="D484" s="32" t="str">
        <f>IF(Sheet1!H484&lt;&gt;"","Latino",IF(Sheet1!I484&lt;&gt;"", "White", IF(Sheet1!J484&lt;&gt;"", "Asian", IF(Sheet1!K484&lt;&gt;"", "African-American",IF(Sheet1!L484&lt;&gt;"", "Other","")))))</f>
        <v/>
      </c>
      <c r="E484" s="32" t="str">
        <f>IF(Sheet1!M484="N","No",IF(Sheet1!M484="Y","Yes",""))</f>
        <v/>
      </c>
      <c r="F484" s="32" t="str">
        <f>IF(Sheet1!N484&lt;&gt;"","Primary",IF(Sheet1!O484&lt;&gt;"","Middle",IF(Sheet1!P484&lt;&gt;"","Some HS",IF(Sheet1!Q484&lt;&gt;"","HS Diploma",IF(Sheet1!R484&lt;&gt;"","Some College",IF(Sheet1!S484&lt;&gt;"","College Diploma",""))))))</f>
        <v/>
      </c>
      <c r="G484" s="32" t="str">
        <f>IF(Sheet1!U484&lt;&gt;"", "&lt;5", IF(Sheet1!V484&lt;&gt;"", "5-19", IF(Sheet1!W484&lt;&gt;"", "20-40", IF(Sheet1!X484&lt;&gt;"", "&gt;40",""))))</f>
        <v/>
      </c>
      <c r="H484" s="32" t="str">
        <f>IF(Sheet1!Y484&lt;&gt;"", "Parents", IF(Sheet1!Z484&lt;&gt;"", "Illegal Activity", IF(Sheet1!AA484&lt;&gt;"", "Gov't Support", IF(Sheet1!AB484&lt;&gt;"", "Other",""))))</f>
        <v/>
      </c>
      <c r="I484" s="32" t="str">
        <f>IF(Sheet1!AC484="Y", "Yes", IF(Sheet1!AC484="N", "No", ""))</f>
        <v/>
      </c>
      <c r="J484" s="32" t="str">
        <f>IF(Sheet1!AD484="N", "0", IF(Sheet1!AE484&lt;&gt;"", "1", IF(Sheet1!AF484&lt;&gt;"", "2-3", IF(Sheet1!AG484&lt;&gt;"", "4-6", IF(Sheet1!AH484&lt;&gt;"", "7+","")))))</f>
        <v/>
      </c>
      <c r="K484" s="32" t="str">
        <f>IF(Sheet1!AI484&lt;&gt;"", "English", IF(Sheet1!AJ484&lt;&gt;"", "Spanish", IF(Sheet1!AK484&lt;&gt;"", "Other","")))</f>
        <v/>
      </c>
      <c r="L484" s="32" t="str">
        <f>IF(Sheet1!AL484&lt;&gt;"","&lt;$20,000",IF(Sheet1!AM484&lt;&gt;"","$20-49K",IF(Sheet1!AN484&lt;&gt;"","$50-100K",IF(Sheet1!AO484&lt;&gt;"","&gt;$100K",""))))</f>
        <v/>
      </c>
      <c r="M484" s="32" t="str">
        <f>IF(Sheet1!AP484="Y", "Yes", IF(Sheet1!AP484="N", "No",""))</f>
        <v/>
      </c>
      <c r="N484" s="51" t="str">
        <f>IF(Sheet1!AQ484="Y", "Yes", IF(Sheet1!AQ484="N", "No",""))</f>
        <v/>
      </c>
      <c r="O484" s="45" t="str">
        <f>IF(Sheet1!AR484="N", 0, IF(Sheet1!AS484&lt;&gt;"", Sheet1!AS484, ""))</f>
        <v/>
      </c>
      <c r="P484" s="45" t="str">
        <f>IF(Sheet1!AT484&lt;&gt;"", "Never", IF(Sheet1!AU484&lt;&gt;"", "Sometimes", IF(Sheet1!AV484&lt;&gt;"", "Often", IF(Sheet1!AW484&lt;&gt;"", "Always",""))))</f>
        <v/>
      </c>
      <c r="Q484" s="45" t="str">
        <f>IF(Sheet1!AX484="Y", "Yes", IF(Sheet1!AX484="N", "No",""))</f>
        <v/>
      </c>
      <c r="R484" s="45" t="str">
        <f>IF(Sheet1!AY484="Y", IF(Sheet1!AZ484&lt;&gt;"", Sheet1!AZ484-Sheet1!DK484+Sheet1!DL484, ""),"")</f>
        <v/>
      </c>
      <c r="S484" s="45" t="str">
        <f>IF(Sheet1!BA484="Y", IF(Sheet1!BB484&lt;&gt;"", Sheet1!BB484-Sheet1!DK484+Sheet1!DL484, ""),"")</f>
        <v/>
      </c>
      <c r="T484" s="45" t="str">
        <f>IF(Sheet1!BC484="Y", IF(Sheet1!BD484&lt;&gt;"", Sheet1!BD484-Sheet1!DK484+Sheet1!DL484, ""),"")</f>
        <v/>
      </c>
      <c r="U484" s="45" t="str">
        <f>IF(Sheet1!BE484="Y", IF(Sheet1!BF484&lt;&gt;"", Sheet1!BF484-Sheet1!DK484+Sheet1!DL484, ""),"")</f>
        <v/>
      </c>
      <c r="V484" s="45" t="str">
        <f>IF(Sheet1!BG484&lt;&gt;"", Sheet1!BG484,"")</f>
        <v/>
      </c>
      <c r="W484" s="45" t="str">
        <f>IF(Sheet1!BH484&lt;&gt;"", Sheet1!BH484,"")</f>
        <v/>
      </c>
      <c r="X484" s="45" t="str">
        <f>IF(Sheet1!BI484&lt;&gt;"", Sheet1!BI484,"")</f>
        <v/>
      </c>
      <c r="Y484" s="45" t="str">
        <f>IF(Sheet1!BJ484="N", 0, IF(Sheet1!BK484&lt;&gt;"", Sheet1!BK484,""))</f>
        <v/>
      </c>
      <c r="Z484" s="45" t="str">
        <f>IF(Sheet1!BK484="N", 0, IF(Sheet1!BL484&lt;&gt;"", Sheet1!BL484,""))</f>
        <v/>
      </c>
      <c r="AA484" s="45" t="str">
        <f>IF(Sheet1!BN484&lt;&gt;"", Sheet1!BN484, "")</f>
        <v/>
      </c>
      <c r="AB484" s="45" t="str">
        <f>IF(Sheet1!BO484="Y", "Yes", IF(Sheet1!BO484="N", "No", IF(Sheet1!BO484="NA", "NA","")))</f>
        <v/>
      </c>
      <c r="AC484" s="45" t="str">
        <f>IF(Sheet1!BO484="N", "No", IF(Sheet1!BO484="NA", "No kids", IF(Sheet1!BP484="Y", "Enough", IF(Sheet1!BP484="N", "Not enough", ""))))</f>
        <v/>
      </c>
      <c r="AD484" s="45" t="str">
        <f>IF(Sheet1!BQ484="Y", "Yes", IF(Sheet1!BQ484="N", "No",""))</f>
        <v/>
      </c>
      <c r="AE484" s="45" t="str">
        <f>IF(Sheet1!BR484&lt;&gt;"", Sheet1!BR484, "")</f>
        <v/>
      </c>
      <c r="AF484" s="45" t="str">
        <f>IF(Sheet1!BS484&lt;&gt;"", "Yes", IF(Sheet1!BT484&lt;&gt;"", "No", IF(Sheet1!BU484&lt;&gt;"", "No surviving parent", IF(Sheet1!BV484&lt;&gt;"", "Don't know",""))))</f>
        <v/>
      </c>
      <c r="AG484" s="45" t="str">
        <f>IF(Sheet1!BW484&lt;&gt;"", "Yes", IF(Sheet1!BX484&lt;&gt;"", "No", IF(Sheet1!BY484&lt;&gt;"", "No surviving parent", IF(Sheet1!BZ484&lt;&gt;"", "Don't know",""))))</f>
        <v/>
      </c>
      <c r="AH484" s="45" t="str">
        <f>IF(Sheet1!CA484&lt;&gt;"", "Yes","")</f>
        <v/>
      </c>
      <c r="AI484" s="45" t="str">
        <f>IF(Sheet1!CB484&lt;&gt;"", "Yes","")</f>
        <v/>
      </c>
      <c r="AJ484" s="45" t="str">
        <f>IF(Sheet1!CC484&lt;&gt;"", "Yes","")</f>
        <v/>
      </c>
      <c r="AK484" s="45" t="str">
        <f>IF(Sheet1!CD484&lt;&gt;"", "Yes","")</f>
        <v/>
      </c>
      <c r="AL484" s="45" t="str">
        <f>IF(Sheet1!CE484&lt;&gt;"", "Yes","")</f>
        <v/>
      </c>
      <c r="AM484" s="45" t="str">
        <f>IF(Sheet1!CF484&lt;&gt;"", Sheet1!CF484, "")</f>
        <v/>
      </c>
      <c r="AN484" s="45" t="str">
        <f>IF(Sheet1!CG484="Y", "Yes", IF(Sheet1!CG484="N", "No",""))</f>
        <v/>
      </c>
      <c r="AO484" s="45" t="str">
        <f>IF(Sheet1!CH484&lt;&gt;"", Sheet1!CH484, "")</f>
        <v/>
      </c>
      <c r="AP484" s="45" t="str">
        <f>IF(Sheet1!CI484&lt;&gt;"", "No family support", IF(Sheet1!CJ484&lt;&gt;"", "A little family support", IF(Sheet1!CK484&lt;&gt;"", "A lot of family support","")))</f>
        <v/>
      </c>
      <c r="AQ484" s="45" t="str">
        <f>IF(Sheet1!CL484&lt;&gt;"", Sheet1!CL484, "")</f>
        <v/>
      </c>
      <c r="AR484" s="45" t="str">
        <f>IF(Sheet1!CM484="Y", "Yes", IF(Sheet1!CM484="N", "No",""))</f>
        <v/>
      </c>
      <c r="AS484" s="45" t="str">
        <f>IF(Sheet1!CN484&lt;&gt;"", "Boys and Girls Club was supportive", "")</f>
        <v/>
      </c>
      <c r="AT484" s="45" t="str">
        <f>IF(Sheet1!CO484&lt;&gt;"", "Supported by Reach program", "")</f>
        <v/>
      </c>
      <c r="AU484" s="45" t="str">
        <f>IF(Sheet1!CP484&lt;&gt;"", "Supported by Girls Inc", "")</f>
        <v/>
      </c>
      <c r="AV484" s="45" t="str">
        <f>IF(Sheet1!CQ484&lt;&gt;"", "Supported by sports teams", "")</f>
        <v/>
      </c>
      <c r="AW484" s="45" t="str">
        <f>IF(Sheet1!CR484&lt;&gt;"", "Supported by other groups", "")</f>
        <v/>
      </c>
      <c r="AX484" s="45" t="str">
        <f>IF(Sheet1!CS484&lt;&gt;"", Sheet1!CS484, "")</f>
        <v/>
      </c>
      <c r="AY484" s="45" t="str">
        <f>IF(Sheet1!CT484="Y", "Yes", IF(Sheet1!CT484="N", "No", ""))</f>
        <v/>
      </c>
      <c r="AZ484" s="45" t="str">
        <f>IF(Sheet1!CU484="Y", "Yes", IF(Sheet1!CU484="N", "No", ""))</f>
        <v/>
      </c>
      <c r="BA484" s="45" t="str">
        <f>IF(Sheet1!CV484&lt;&gt;"", "Yes", "")</f>
        <v/>
      </c>
      <c r="BB484" s="45" t="str">
        <f>IF(Sheet1!CW484&lt;&gt;"", "Yes", "")</f>
        <v/>
      </c>
      <c r="BC484" s="45" t="str">
        <f>IF(Sheet1!CX484&lt;&gt;"", "Yes", "")</f>
        <v/>
      </c>
      <c r="BD484" s="45" t="str">
        <f>IF(Sheet1!CY484&lt;&gt;"", "Yes", "")</f>
        <v/>
      </c>
      <c r="BE484" s="45" t="str">
        <f>IF(Sheet1!CZ484="N", "Didn't see one", IF(Sheet1!CZ484="Y", IF(Sheet1!DA484="Y", "It helped", IF(Sheet1!DA484="N", "It didn't help", "")), ""))</f>
        <v/>
      </c>
      <c r="BF484" s="45" t="str">
        <f>IF(Sheet1!DB484&lt;&gt;"", Sheet1!DB484, "")</f>
        <v/>
      </c>
      <c r="BG484" s="45" t="str">
        <f>IF(Sheet1!DC484="Y", "Yes", IF(Sheet1!DC484="N", "No", ""))</f>
        <v/>
      </c>
      <c r="BH484" s="45" t="str">
        <f>IF(Sheet1!DD484="Y", "Yes", IF(Sheet1!DD484="N", "No", ""))</f>
        <v/>
      </c>
      <c r="BI484" s="45" t="str">
        <f>IF(Sheet1!DE484&lt;&gt;"", "Before", IF(Sheet1!DF484&lt;&gt;"", "After", IF(Sheet1!DG484&lt;&gt;"", "Never in a gang","")))</f>
        <v/>
      </c>
      <c r="BJ484" s="45" t="str">
        <f>IF(Sheet1!DG484&lt;&gt;"", "", IF(Sheet1!DH484&lt;&gt;"", Sheet1!DH484, ""))</f>
        <v/>
      </c>
      <c r="BK484" s="45" t="str">
        <f>IF(Sheet1!DI484="Y", "Yes", IF(Sheet1!DI484="N", "No", ""))</f>
        <v/>
      </c>
      <c r="BL484" s="45" t="str">
        <f>IF(Sheet1!DI484="Y", IF(Sheet1!DJ484&lt;&gt;"", Sheet1!DJ484, ""), "")</f>
        <v/>
      </c>
      <c r="BM484" s="45" t="str">
        <f>IF(Sheet1!DL484&lt;&gt;"", Sheet1!DL484, "")</f>
        <v/>
      </c>
      <c r="BN484" s="45" t="str">
        <f>IF(Sheet1!DM484="Y", "Yes", IF(Sheet1!DM484="N", "No", ""))</f>
        <v/>
      </c>
    </row>
    <row r="485" spans="2:66">
      <c r="B485" s="32" t="str">
        <f>IF(Sheet1!B485="M","Male", IF(Sheet1!B485="F","Female",""))</f>
        <v/>
      </c>
      <c r="C485" s="32" t="str">
        <f>IF(Sheet1!C485&lt;&gt;"","&lt;20",IF(Sheet1!D485&lt;&gt;"","21-30",IF(Sheet1!E485&lt;&gt;"","31-40",(IF(Sheet1!F485&lt;&gt;"","41-50",IF(Sheet1!G485&lt;&gt;"","50+",""))))))</f>
        <v/>
      </c>
      <c r="D485" s="32" t="str">
        <f>IF(Sheet1!H485&lt;&gt;"","Latino",IF(Sheet1!I485&lt;&gt;"", "White", IF(Sheet1!J485&lt;&gt;"", "Asian", IF(Sheet1!K485&lt;&gt;"", "African-American",IF(Sheet1!L485&lt;&gt;"", "Other","")))))</f>
        <v/>
      </c>
      <c r="E485" s="32" t="str">
        <f>IF(Sheet1!M485="N","No",IF(Sheet1!M485="Y","Yes",""))</f>
        <v/>
      </c>
      <c r="F485" s="32" t="str">
        <f>IF(Sheet1!N485&lt;&gt;"","Primary",IF(Sheet1!O485&lt;&gt;"","Middle",IF(Sheet1!P485&lt;&gt;"","Some HS",IF(Sheet1!Q485&lt;&gt;"","HS Diploma",IF(Sheet1!R485&lt;&gt;"","Some College",IF(Sheet1!S485&lt;&gt;"","College Diploma",""))))))</f>
        <v/>
      </c>
      <c r="G485" s="32" t="str">
        <f>IF(Sheet1!U485&lt;&gt;"", "&lt;5", IF(Sheet1!V485&lt;&gt;"", "5-19", IF(Sheet1!W485&lt;&gt;"", "20-40", IF(Sheet1!X485&lt;&gt;"", "&gt;40",""))))</f>
        <v/>
      </c>
      <c r="H485" s="32" t="str">
        <f>IF(Sheet1!Y485&lt;&gt;"", "Parents", IF(Sheet1!Z485&lt;&gt;"", "Illegal Activity", IF(Sheet1!AA485&lt;&gt;"", "Gov't Support", IF(Sheet1!AB485&lt;&gt;"", "Other",""))))</f>
        <v/>
      </c>
      <c r="I485" s="32" t="str">
        <f>IF(Sheet1!AC485="Y", "Yes", IF(Sheet1!AC485="N", "No", ""))</f>
        <v/>
      </c>
      <c r="J485" s="32" t="str">
        <f>IF(Sheet1!AD485="N", "0", IF(Sheet1!AE485&lt;&gt;"", "1", IF(Sheet1!AF485&lt;&gt;"", "2-3", IF(Sheet1!AG485&lt;&gt;"", "4-6", IF(Sheet1!AH485&lt;&gt;"", "7+","")))))</f>
        <v/>
      </c>
      <c r="K485" s="32" t="str">
        <f>IF(Sheet1!AI485&lt;&gt;"", "English", IF(Sheet1!AJ485&lt;&gt;"", "Spanish", IF(Sheet1!AK485&lt;&gt;"", "Other","")))</f>
        <v/>
      </c>
      <c r="L485" s="32" t="str">
        <f>IF(Sheet1!AL485&lt;&gt;"","&lt;$20,000",IF(Sheet1!AM485&lt;&gt;"","$20-49K",IF(Sheet1!AN485&lt;&gt;"","$50-100K",IF(Sheet1!AO485&lt;&gt;"","&gt;$100K",""))))</f>
        <v/>
      </c>
      <c r="M485" s="32" t="str">
        <f>IF(Sheet1!AP485="Y", "Yes", IF(Sheet1!AP485="N", "No",""))</f>
        <v/>
      </c>
      <c r="N485" s="51" t="str">
        <f>IF(Sheet1!AQ485="Y", "Yes", IF(Sheet1!AQ485="N", "No",""))</f>
        <v/>
      </c>
      <c r="O485" s="45" t="str">
        <f>IF(Sheet1!AR485="N", 0, IF(Sheet1!AS485&lt;&gt;"", Sheet1!AS485, ""))</f>
        <v/>
      </c>
      <c r="P485" s="45" t="str">
        <f>IF(Sheet1!AT485&lt;&gt;"", "Never", IF(Sheet1!AU485&lt;&gt;"", "Sometimes", IF(Sheet1!AV485&lt;&gt;"", "Often", IF(Sheet1!AW485&lt;&gt;"", "Always",""))))</f>
        <v/>
      </c>
      <c r="Q485" s="45" t="str">
        <f>IF(Sheet1!AX485="Y", "Yes", IF(Sheet1!AX485="N", "No",""))</f>
        <v/>
      </c>
      <c r="R485" s="45" t="str">
        <f>IF(Sheet1!AY485="Y", IF(Sheet1!AZ485&lt;&gt;"", Sheet1!AZ485-Sheet1!DK485+Sheet1!DL485, ""),"")</f>
        <v/>
      </c>
      <c r="S485" s="45" t="str">
        <f>IF(Sheet1!BA485="Y", IF(Sheet1!BB485&lt;&gt;"", Sheet1!BB485-Sheet1!DK485+Sheet1!DL485, ""),"")</f>
        <v/>
      </c>
      <c r="T485" s="45" t="str">
        <f>IF(Sheet1!BC485="Y", IF(Sheet1!BD485&lt;&gt;"", Sheet1!BD485-Sheet1!DK485+Sheet1!DL485, ""),"")</f>
        <v/>
      </c>
      <c r="U485" s="45" t="str">
        <f>IF(Sheet1!BE485="Y", IF(Sheet1!BF485&lt;&gt;"", Sheet1!BF485-Sheet1!DK485+Sheet1!DL485, ""),"")</f>
        <v/>
      </c>
      <c r="V485" s="45" t="str">
        <f>IF(Sheet1!BG485&lt;&gt;"", Sheet1!BG485,"")</f>
        <v/>
      </c>
      <c r="W485" s="45" t="str">
        <f>IF(Sheet1!BH485&lt;&gt;"", Sheet1!BH485,"")</f>
        <v/>
      </c>
      <c r="X485" s="45" t="str">
        <f>IF(Sheet1!BI485&lt;&gt;"", Sheet1!BI485,"")</f>
        <v/>
      </c>
      <c r="Y485" s="45" t="str">
        <f>IF(Sheet1!BJ485="N", 0, IF(Sheet1!BK485&lt;&gt;"", Sheet1!BK485,""))</f>
        <v/>
      </c>
      <c r="Z485" s="45" t="str">
        <f>IF(Sheet1!BK485="N", 0, IF(Sheet1!BL485&lt;&gt;"", Sheet1!BL485,""))</f>
        <v/>
      </c>
      <c r="AA485" s="45" t="str">
        <f>IF(Sheet1!BN485&lt;&gt;"", Sheet1!BN485, "")</f>
        <v/>
      </c>
      <c r="AB485" s="45" t="str">
        <f>IF(Sheet1!BO485="Y", "Yes", IF(Sheet1!BO485="N", "No", IF(Sheet1!BO485="NA", "NA","")))</f>
        <v/>
      </c>
      <c r="AC485" s="45" t="str">
        <f>IF(Sheet1!BO485="N", "No", IF(Sheet1!BO485="NA", "No kids", IF(Sheet1!BP485="Y", "Enough", IF(Sheet1!BP485="N", "Not enough", ""))))</f>
        <v/>
      </c>
      <c r="AD485" s="45" t="str">
        <f>IF(Sheet1!BQ485="Y", "Yes", IF(Sheet1!BQ485="N", "No",""))</f>
        <v/>
      </c>
      <c r="AE485" s="45" t="str">
        <f>IF(Sheet1!BR485&lt;&gt;"", Sheet1!BR485, "")</f>
        <v/>
      </c>
      <c r="AF485" s="45" t="str">
        <f>IF(Sheet1!BS485&lt;&gt;"", "Yes", IF(Sheet1!BT485&lt;&gt;"", "No", IF(Sheet1!BU485&lt;&gt;"", "No surviving parent", IF(Sheet1!BV485&lt;&gt;"", "Don't know",""))))</f>
        <v/>
      </c>
      <c r="AG485" s="45" t="str">
        <f>IF(Sheet1!BW485&lt;&gt;"", "Yes", IF(Sheet1!BX485&lt;&gt;"", "No", IF(Sheet1!BY485&lt;&gt;"", "No surviving parent", IF(Sheet1!BZ485&lt;&gt;"", "Don't know",""))))</f>
        <v/>
      </c>
      <c r="AH485" s="45" t="str">
        <f>IF(Sheet1!CA485&lt;&gt;"", "Yes","")</f>
        <v/>
      </c>
      <c r="AI485" s="45" t="str">
        <f>IF(Sheet1!CB485&lt;&gt;"", "Yes","")</f>
        <v/>
      </c>
      <c r="AJ485" s="45" t="str">
        <f>IF(Sheet1!CC485&lt;&gt;"", "Yes","")</f>
        <v/>
      </c>
      <c r="AK485" s="45" t="str">
        <f>IF(Sheet1!CD485&lt;&gt;"", "Yes","")</f>
        <v/>
      </c>
      <c r="AL485" s="45" t="str">
        <f>IF(Sheet1!CE485&lt;&gt;"", "Yes","")</f>
        <v/>
      </c>
      <c r="AM485" s="45" t="str">
        <f>IF(Sheet1!CF485&lt;&gt;"", Sheet1!CF485, "")</f>
        <v/>
      </c>
      <c r="AN485" s="45" t="str">
        <f>IF(Sheet1!CG485="Y", "Yes", IF(Sheet1!CG485="N", "No",""))</f>
        <v/>
      </c>
      <c r="AO485" s="45" t="str">
        <f>IF(Sheet1!CH485&lt;&gt;"", Sheet1!CH485, "")</f>
        <v/>
      </c>
      <c r="AP485" s="45" t="str">
        <f>IF(Sheet1!CI485&lt;&gt;"", "No family support", IF(Sheet1!CJ485&lt;&gt;"", "A little family support", IF(Sheet1!CK485&lt;&gt;"", "A lot of family support","")))</f>
        <v/>
      </c>
      <c r="AQ485" s="45" t="str">
        <f>IF(Sheet1!CL485&lt;&gt;"", Sheet1!CL485, "")</f>
        <v/>
      </c>
      <c r="AR485" s="45" t="str">
        <f>IF(Sheet1!CM485="Y", "Yes", IF(Sheet1!CM485="N", "No",""))</f>
        <v/>
      </c>
      <c r="AS485" s="45" t="str">
        <f>IF(Sheet1!CN485&lt;&gt;"", "Boys and Girls Club was supportive", "")</f>
        <v/>
      </c>
      <c r="AT485" s="45" t="str">
        <f>IF(Sheet1!CO485&lt;&gt;"", "Supported by Reach program", "")</f>
        <v/>
      </c>
      <c r="AU485" s="45" t="str">
        <f>IF(Sheet1!CP485&lt;&gt;"", "Supported by Girls Inc", "")</f>
        <v/>
      </c>
      <c r="AV485" s="45" t="str">
        <f>IF(Sheet1!CQ485&lt;&gt;"", "Supported by sports teams", "")</f>
        <v/>
      </c>
      <c r="AW485" s="45" t="str">
        <f>IF(Sheet1!CR485&lt;&gt;"", "Supported by other groups", "")</f>
        <v/>
      </c>
      <c r="AX485" s="45" t="str">
        <f>IF(Sheet1!CS485&lt;&gt;"", Sheet1!CS485, "")</f>
        <v/>
      </c>
      <c r="AY485" s="45" t="str">
        <f>IF(Sheet1!CT485="Y", "Yes", IF(Sheet1!CT485="N", "No", ""))</f>
        <v/>
      </c>
      <c r="AZ485" s="45" t="str">
        <f>IF(Sheet1!CU485="Y", "Yes", IF(Sheet1!CU485="N", "No", ""))</f>
        <v/>
      </c>
      <c r="BA485" s="45" t="str">
        <f>IF(Sheet1!CV485&lt;&gt;"", "Yes", "")</f>
        <v/>
      </c>
      <c r="BB485" s="45" t="str">
        <f>IF(Sheet1!CW485&lt;&gt;"", "Yes", "")</f>
        <v/>
      </c>
      <c r="BC485" s="45" t="str">
        <f>IF(Sheet1!CX485&lt;&gt;"", "Yes", "")</f>
        <v/>
      </c>
      <c r="BD485" s="45" t="str">
        <f>IF(Sheet1!CY485&lt;&gt;"", "Yes", "")</f>
        <v/>
      </c>
      <c r="BE485" s="45" t="str">
        <f>IF(Sheet1!CZ485="N", "Didn't see one", IF(Sheet1!CZ485="Y", IF(Sheet1!DA485="Y", "It helped", IF(Sheet1!DA485="N", "It didn't help", "")), ""))</f>
        <v/>
      </c>
      <c r="BF485" s="45" t="str">
        <f>IF(Sheet1!DB485&lt;&gt;"", Sheet1!DB485, "")</f>
        <v/>
      </c>
      <c r="BG485" s="45" t="str">
        <f>IF(Sheet1!DC485="Y", "Yes", IF(Sheet1!DC485="N", "No", ""))</f>
        <v/>
      </c>
      <c r="BH485" s="45" t="str">
        <f>IF(Sheet1!DD485="Y", "Yes", IF(Sheet1!DD485="N", "No", ""))</f>
        <v/>
      </c>
      <c r="BI485" s="45" t="str">
        <f>IF(Sheet1!DE485&lt;&gt;"", "Before", IF(Sheet1!DF485&lt;&gt;"", "After", IF(Sheet1!DG485&lt;&gt;"", "Never in a gang","")))</f>
        <v/>
      </c>
      <c r="BJ485" s="45" t="str">
        <f>IF(Sheet1!DG485&lt;&gt;"", "", IF(Sheet1!DH485&lt;&gt;"", Sheet1!DH485, ""))</f>
        <v/>
      </c>
      <c r="BK485" s="45" t="str">
        <f>IF(Sheet1!DI485="Y", "Yes", IF(Sheet1!DI485="N", "No", ""))</f>
        <v/>
      </c>
      <c r="BL485" s="45" t="str">
        <f>IF(Sheet1!DI485="Y", IF(Sheet1!DJ485&lt;&gt;"", Sheet1!DJ485, ""), "")</f>
        <v/>
      </c>
      <c r="BM485" s="45" t="str">
        <f>IF(Sheet1!DL485&lt;&gt;"", Sheet1!DL485, "")</f>
        <v/>
      </c>
      <c r="BN485" s="45" t="str">
        <f>IF(Sheet1!DM485="Y", "Yes", IF(Sheet1!DM485="N", "No", ""))</f>
        <v/>
      </c>
    </row>
    <row r="486" spans="2:66">
      <c r="B486" s="32" t="str">
        <f>IF(Sheet1!B486="M","Male", IF(Sheet1!B486="F","Female",""))</f>
        <v/>
      </c>
      <c r="C486" s="32" t="str">
        <f>IF(Sheet1!C486&lt;&gt;"","&lt;20",IF(Sheet1!D486&lt;&gt;"","21-30",IF(Sheet1!E486&lt;&gt;"","31-40",(IF(Sheet1!F486&lt;&gt;"","41-50",IF(Sheet1!G486&lt;&gt;"","50+",""))))))</f>
        <v/>
      </c>
      <c r="D486" s="32" t="str">
        <f>IF(Sheet1!H486&lt;&gt;"","Latino",IF(Sheet1!I486&lt;&gt;"", "White", IF(Sheet1!J486&lt;&gt;"", "Asian", IF(Sheet1!K486&lt;&gt;"", "African-American",IF(Sheet1!L486&lt;&gt;"", "Other","")))))</f>
        <v/>
      </c>
      <c r="E486" s="32" t="str">
        <f>IF(Sheet1!M486="N","No",IF(Sheet1!M486="Y","Yes",""))</f>
        <v/>
      </c>
      <c r="F486" s="32" t="str">
        <f>IF(Sheet1!N486&lt;&gt;"","Primary",IF(Sheet1!O486&lt;&gt;"","Middle",IF(Sheet1!P486&lt;&gt;"","Some HS",IF(Sheet1!Q486&lt;&gt;"","HS Diploma",IF(Sheet1!R486&lt;&gt;"","Some College",IF(Sheet1!S486&lt;&gt;"","College Diploma",""))))))</f>
        <v/>
      </c>
      <c r="G486" s="32" t="str">
        <f>IF(Sheet1!U486&lt;&gt;"", "&lt;5", IF(Sheet1!V486&lt;&gt;"", "5-19", IF(Sheet1!W486&lt;&gt;"", "20-40", IF(Sheet1!X486&lt;&gt;"", "&gt;40",""))))</f>
        <v/>
      </c>
      <c r="H486" s="32" t="str">
        <f>IF(Sheet1!Y486&lt;&gt;"", "Parents", IF(Sheet1!Z486&lt;&gt;"", "Illegal Activity", IF(Sheet1!AA486&lt;&gt;"", "Gov't Support", IF(Sheet1!AB486&lt;&gt;"", "Other",""))))</f>
        <v/>
      </c>
      <c r="I486" s="32" t="str">
        <f>IF(Sheet1!AC486="Y", "Yes", IF(Sheet1!AC486="N", "No", ""))</f>
        <v/>
      </c>
      <c r="J486" s="32" t="str">
        <f>IF(Sheet1!AD486="N", "0", IF(Sheet1!AE486&lt;&gt;"", "1", IF(Sheet1!AF486&lt;&gt;"", "2-3", IF(Sheet1!AG486&lt;&gt;"", "4-6", IF(Sheet1!AH486&lt;&gt;"", "7+","")))))</f>
        <v/>
      </c>
      <c r="K486" s="32" t="str">
        <f>IF(Sheet1!AI486&lt;&gt;"", "English", IF(Sheet1!AJ486&lt;&gt;"", "Spanish", IF(Sheet1!AK486&lt;&gt;"", "Other","")))</f>
        <v/>
      </c>
      <c r="L486" s="32" t="str">
        <f>IF(Sheet1!AL486&lt;&gt;"","&lt;$20,000",IF(Sheet1!AM486&lt;&gt;"","$20-49K",IF(Sheet1!AN486&lt;&gt;"","$50-100K",IF(Sheet1!AO486&lt;&gt;"","&gt;$100K",""))))</f>
        <v/>
      </c>
      <c r="M486" s="32" t="str">
        <f>IF(Sheet1!AP486="Y", "Yes", IF(Sheet1!AP486="N", "No",""))</f>
        <v/>
      </c>
      <c r="N486" s="51" t="str">
        <f>IF(Sheet1!AQ486="Y", "Yes", IF(Sheet1!AQ486="N", "No",""))</f>
        <v/>
      </c>
      <c r="O486" s="45" t="str">
        <f>IF(Sheet1!AR486="N", 0, IF(Sheet1!AS486&lt;&gt;"", Sheet1!AS486, ""))</f>
        <v/>
      </c>
      <c r="P486" s="45" t="str">
        <f>IF(Sheet1!AT486&lt;&gt;"", "Never", IF(Sheet1!AU486&lt;&gt;"", "Sometimes", IF(Sheet1!AV486&lt;&gt;"", "Often", IF(Sheet1!AW486&lt;&gt;"", "Always",""))))</f>
        <v/>
      </c>
      <c r="Q486" s="45" t="str">
        <f>IF(Sheet1!AX486="Y", "Yes", IF(Sheet1!AX486="N", "No",""))</f>
        <v/>
      </c>
      <c r="R486" s="45" t="str">
        <f>IF(Sheet1!AY486="Y", IF(Sheet1!AZ486&lt;&gt;"", Sheet1!AZ486-Sheet1!DK486+Sheet1!DL486, ""),"")</f>
        <v/>
      </c>
      <c r="S486" s="45" t="str">
        <f>IF(Sheet1!BA486="Y", IF(Sheet1!BB486&lt;&gt;"", Sheet1!BB486-Sheet1!DK486+Sheet1!DL486, ""),"")</f>
        <v/>
      </c>
      <c r="T486" s="45" t="str">
        <f>IF(Sheet1!BC486="Y", IF(Sheet1!BD486&lt;&gt;"", Sheet1!BD486-Sheet1!DK486+Sheet1!DL486, ""),"")</f>
        <v/>
      </c>
      <c r="U486" s="45" t="str">
        <f>IF(Sheet1!BE486="Y", IF(Sheet1!BF486&lt;&gt;"", Sheet1!BF486-Sheet1!DK486+Sheet1!DL486, ""),"")</f>
        <v/>
      </c>
      <c r="V486" s="45" t="str">
        <f>IF(Sheet1!BG486&lt;&gt;"", Sheet1!BG486,"")</f>
        <v/>
      </c>
      <c r="W486" s="45" t="str">
        <f>IF(Sheet1!BH486&lt;&gt;"", Sheet1!BH486,"")</f>
        <v/>
      </c>
      <c r="X486" s="45" t="str">
        <f>IF(Sheet1!BI486&lt;&gt;"", Sheet1!BI486,"")</f>
        <v/>
      </c>
      <c r="Y486" s="45" t="str">
        <f>IF(Sheet1!BJ486="N", 0, IF(Sheet1!BK486&lt;&gt;"", Sheet1!BK486,""))</f>
        <v/>
      </c>
      <c r="Z486" s="45" t="str">
        <f>IF(Sheet1!BK486="N", 0, IF(Sheet1!BL486&lt;&gt;"", Sheet1!BL486,""))</f>
        <v/>
      </c>
      <c r="AA486" s="45" t="str">
        <f>IF(Sheet1!BN486&lt;&gt;"", Sheet1!BN486, "")</f>
        <v/>
      </c>
      <c r="AB486" s="45" t="str">
        <f>IF(Sheet1!BO486="Y", "Yes", IF(Sheet1!BO486="N", "No", IF(Sheet1!BO486="NA", "NA","")))</f>
        <v/>
      </c>
      <c r="AC486" s="45" t="str">
        <f>IF(Sheet1!BO486="N", "No", IF(Sheet1!BO486="NA", "No kids", IF(Sheet1!BP486="Y", "Enough", IF(Sheet1!BP486="N", "Not enough", ""))))</f>
        <v/>
      </c>
      <c r="AD486" s="45" t="str">
        <f>IF(Sheet1!BQ486="Y", "Yes", IF(Sheet1!BQ486="N", "No",""))</f>
        <v/>
      </c>
      <c r="AE486" s="45" t="str">
        <f>IF(Sheet1!BR486&lt;&gt;"", Sheet1!BR486, "")</f>
        <v/>
      </c>
      <c r="AF486" s="45" t="str">
        <f>IF(Sheet1!BS486&lt;&gt;"", "Yes", IF(Sheet1!BT486&lt;&gt;"", "No", IF(Sheet1!BU486&lt;&gt;"", "No surviving parent", IF(Sheet1!BV486&lt;&gt;"", "Don't know",""))))</f>
        <v/>
      </c>
      <c r="AG486" s="45" t="str">
        <f>IF(Sheet1!BW486&lt;&gt;"", "Yes", IF(Sheet1!BX486&lt;&gt;"", "No", IF(Sheet1!BY486&lt;&gt;"", "No surviving parent", IF(Sheet1!BZ486&lt;&gt;"", "Don't know",""))))</f>
        <v/>
      </c>
      <c r="AH486" s="45" t="str">
        <f>IF(Sheet1!CA486&lt;&gt;"", "Yes","")</f>
        <v/>
      </c>
      <c r="AI486" s="45" t="str">
        <f>IF(Sheet1!CB486&lt;&gt;"", "Yes","")</f>
        <v/>
      </c>
      <c r="AJ486" s="45" t="str">
        <f>IF(Sheet1!CC486&lt;&gt;"", "Yes","")</f>
        <v/>
      </c>
      <c r="AK486" s="45" t="str">
        <f>IF(Sheet1!CD486&lt;&gt;"", "Yes","")</f>
        <v/>
      </c>
      <c r="AL486" s="45" t="str">
        <f>IF(Sheet1!CE486&lt;&gt;"", "Yes","")</f>
        <v/>
      </c>
      <c r="AM486" s="45" t="str">
        <f>IF(Sheet1!CF486&lt;&gt;"", Sheet1!CF486, "")</f>
        <v/>
      </c>
      <c r="AN486" s="45" t="str">
        <f>IF(Sheet1!CG486="Y", "Yes", IF(Sheet1!CG486="N", "No",""))</f>
        <v/>
      </c>
      <c r="AO486" s="45" t="str">
        <f>IF(Sheet1!CH486&lt;&gt;"", Sheet1!CH486, "")</f>
        <v/>
      </c>
      <c r="AP486" s="45" t="str">
        <f>IF(Sheet1!CI486&lt;&gt;"", "No family support", IF(Sheet1!CJ486&lt;&gt;"", "A little family support", IF(Sheet1!CK486&lt;&gt;"", "A lot of family support","")))</f>
        <v/>
      </c>
      <c r="AQ486" s="45" t="str">
        <f>IF(Sheet1!CL486&lt;&gt;"", Sheet1!CL486, "")</f>
        <v/>
      </c>
      <c r="AR486" s="45" t="str">
        <f>IF(Sheet1!CM486="Y", "Yes", IF(Sheet1!CM486="N", "No",""))</f>
        <v/>
      </c>
      <c r="AS486" s="45" t="str">
        <f>IF(Sheet1!CN486&lt;&gt;"", "Boys and Girls Club was supportive", "")</f>
        <v/>
      </c>
      <c r="AT486" s="45" t="str">
        <f>IF(Sheet1!CO486&lt;&gt;"", "Supported by Reach program", "")</f>
        <v/>
      </c>
      <c r="AU486" s="45" t="str">
        <f>IF(Sheet1!CP486&lt;&gt;"", "Supported by Girls Inc", "")</f>
        <v/>
      </c>
      <c r="AV486" s="45" t="str">
        <f>IF(Sheet1!CQ486&lt;&gt;"", "Supported by sports teams", "")</f>
        <v/>
      </c>
      <c r="AW486" s="45" t="str">
        <f>IF(Sheet1!CR486&lt;&gt;"", "Supported by other groups", "")</f>
        <v/>
      </c>
      <c r="AX486" s="45" t="str">
        <f>IF(Sheet1!CS486&lt;&gt;"", Sheet1!CS486, "")</f>
        <v/>
      </c>
      <c r="AY486" s="45" t="str">
        <f>IF(Sheet1!CT486="Y", "Yes", IF(Sheet1!CT486="N", "No", ""))</f>
        <v/>
      </c>
      <c r="AZ486" s="45" t="str">
        <f>IF(Sheet1!CU486="Y", "Yes", IF(Sheet1!CU486="N", "No", ""))</f>
        <v/>
      </c>
      <c r="BA486" s="45" t="str">
        <f>IF(Sheet1!CV486&lt;&gt;"", "Yes", "")</f>
        <v/>
      </c>
      <c r="BB486" s="45" t="str">
        <f>IF(Sheet1!CW486&lt;&gt;"", "Yes", "")</f>
        <v/>
      </c>
      <c r="BC486" s="45" t="str">
        <f>IF(Sheet1!CX486&lt;&gt;"", "Yes", "")</f>
        <v/>
      </c>
      <c r="BD486" s="45" t="str">
        <f>IF(Sheet1!CY486&lt;&gt;"", "Yes", "")</f>
        <v/>
      </c>
      <c r="BE486" s="45" t="str">
        <f>IF(Sheet1!CZ486="N", "Didn't see one", IF(Sheet1!CZ486="Y", IF(Sheet1!DA486="Y", "It helped", IF(Sheet1!DA486="N", "It didn't help", "")), ""))</f>
        <v/>
      </c>
      <c r="BF486" s="45" t="str">
        <f>IF(Sheet1!DB486&lt;&gt;"", Sheet1!DB486, "")</f>
        <v/>
      </c>
      <c r="BG486" s="45" t="str">
        <f>IF(Sheet1!DC486="Y", "Yes", IF(Sheet1!DC486="N", "No", ""))</f>
        <v/>
      </c>
      <c r="BH486" s="45" t="str">
        <f>IF(Sheet1!DD486="Y", "Yes", IF(Sheet1!DD486="N", "No", ""))</f>
        <v/>
      </c>
      <c r="BI486" s="45" t="str">
        <f>IF(Sheet1!DE486&lt;&gt;"", "Before", IF(Sheet1!DF486&lt;&gt;"", "After", IF(Sheet1!DG486&lt;&gt;"", "Never in a gang","")))</f>
        <v/>
      </c>
      <c r="BJ486" s="45" t="str">
        <f>IF(Sheet1!DG486&lt;&gt;"", "", IF(Sheet1!DH486&lt;&gt;"", Sheet1!DH486, ""))</f>
        <v/>
      </c>
      <c r="BK486" s="45" t="str">
        <f>IF(Sheet1!DI486="Y", "Yes", IF(Sheet1!DI486="N", "No", ""))</f>
        <v/>
      </c>
      <c r="BL486" s="45" t="str">
        <f>IF(Sheet1!DI486="Y", IF(Sheet1!DJ486&lt;&gt;"", Sheet1!DJ486, ""), "")</f>
        <v/>
      </c>
      <c r="BM486" s="45" t="str">
        <f>IF(Sheet1!DL486&lt;&gt;"", Sheet1!DL486, "")</f>
        <v/>
      </c>
      <c r="BN486" s="45" t="str">
        <f>IF(Sheet1!DM486="Y", "Yes", IF(Sheet1!DM486="N", "No", ""))</f>
        <v/>
      </c>
    </row>
    <row r="487" spans="2:66">
      <c r="B487" s="32" t="str">
        <f>IF(Sheet1!B487="M","Male", IF(Sheet1!B487="F","Female",""))</f>
        <v/>
      </c>
      <c r="C487" s="32" t="str">
        <f>IF(Sheet1!C487&lt;&gt;"","&lt;20",IF(Sheet1!D487&lt;&gt;"","21-30",IF(Sheet1!E487&lt;&gt;"","31-40",(IF(Sheet1!F487&lt;&gt;"","41-50",IF(Sheet1!G487&lt;&gt;"","50+",""))))))</f>
        <v/>
      </c>
      <c r="D487" s="32" t="str">
        <f>IF(Sheet1!H487&lt;&gt;"","Latino",IF(Sheet1!I487&lt;&gt;"", "White", IF(Sheet1!J487&lt;&gt;"", "Asian", IF(Sheet1!K487&lt;&gt;"", "African-American",IF(Sheet1!L487&lt;&gt;"", "Other","")))))</f>
        <v/>
      </c>
      <c r="E487" s="32" t="str">
        <f>IF(Sheet1!M487="N","No",IF(Sheet1!M487="Y","Yes",""))</f>
        <v/>
      </c>
      <c r="F487" s="32" t="str">
        <f>IF(Sheet1!N487&lt;&gt;"","Primary",IF(Sheet1!O487&lt;&gt;"","Middle",IF(Sheet1!P487&lt;&gt;"","Some HS",IF(Sheet1!Q487&lt;&gt;"","HS Diploma",IF(Sheet1!R487&lt;&gt;"","Some College",IF(Sheet1!S487&lt;&gt;"","College Diploma",""))))))</f>
        <v/>
      </c>
      <c r="G487" s="32" t="str">
        <f>IF(Sheet1!U487&lt;&gt;"", "&lt;5", IF(Sheet1!V487&lt;&gt;"", "5-19", IF(Sheet1!W487&lt;&gt;"", "20-40", IF(Sheet1!X487&lt;&gt;"", "&gt;40",""))))</f>
        <v/>
      </c>
      <c r="H487" s="32" t="str">
        <f>IF(Sheet1!Y487&lt;&gt;"", "Parents", IF(Sheet1!Z487&lt;&gt;"", "Illegal Activity", IF(Sheet1!AA487&lt;&gt;"", "Gov't Support", IF(Sheet1!AB487&lt;&gt;"", "Other",""))))</f>
        <v/>
      </c>
      <c r="I487" s="32" t="str">
        <f>IF(Sheet1!AC487="Y", "Yes", IF(Sheet1!AC487="N", "No", ""))</f>
        <v/>
      </c>
      <c r="J487" s="32" t="str">
        <f>IF(Sheet1!AD487="N", "0", IF(Sheet1!AE487&lt;&gt;"", "1", IF(Sheet1!AF487&lt;&gt;"", "2-3", IF(Sheet1!AG487&lt;&gt;"", "4-6", IF(Sheet1!AH487&lt;&gt;"", "7+","")))))</f>
        <v/>
      </c>
      <c r="K487" s="32" t="str">
        <f>IF(Sheet1!AI487&lt;&gt;"", "English", IF(Sheet1!AJ487&lt;&gt;"", "Spanish", IF(Sheet1!AK487&lt;&gt;"", "Other","")))</f>
        <v/>
      </c>
      <c r="L487" s="32" t="str">
        <f>IF(Sheet1!AL487&lt;&gt;"","&lt;$20,000",IF(Sheet1!AM487&lt;&gt;"","$20-49K",IF(Sheet1!AN487&lt;&gt;"","$50-100K",IF(Sheet1!AO487&lt;&gt;"","&gt;$100K",""))))</f>
        <v/>
      </c>
      <c r="M487" s="32" t="str">
        <f>IF(Sheet1!AP487="Y", "Yes", IF(Sheet1!AP487="N", "No",""))</f>
        <v/>
      </c>
      <c r="N487" s="51" t="str">
        <f>IF(Sheet1!AQ487="Y", "Yes", IF(Sheet1!AQ487="N", "No",""))</f>
        <v/>
      </c>
      <c r="O487" s="45" t="str">
        <f>IF(Sheet1!AR487="N", 0, IF(Sheet1!AS487&lt;&gt;"", Sheet1!AS487, ""))</f>
        <v/>
      </c>
      <c r="P487" s="45" t="str">
        <f>IF(Sheet1!AT487&lt;&gt;"", "Never", IF(Sheet1!AU487&lt;&gt;"", "Sometimes", IF(Sheet1!AV487&lt;&gt;"", "Often", IF(Sheet1!AW487&lt;&gt;"", "Always",""))))</f>
        <v/>
      </c>
      <c r="Q487" s="45" t="str">
        <f>IF(Sheet1!AX487="Y", "Yes", IF(Sheet1!AX487="N", "No",""))</f>
        <v/>
      </c>
      <c r="R487" s="45" t="str">
        <f>IF(Sheet1!AY487="Y", IF(Sheet1!AZ487&lt;&gt;"", Sheet1!AZ487-Sheet1!DK487+Sheet1!DL487, ""),"")</f>
        <v/>
      </c>
      <c r="S487" s="45" t="str">
        <f>IF(Sheet1!BA487="Y", IF(Sheet1!BB487&lt;&gt;"", Sheet1!BB487-Sheet1!DK487+Sheet1!DL487, ""),"")</f>
        <v/>
      </c>
      <c r="T487" s="45" t="str">
        <f>IF(Sheet1!BC487="Y", IF(Sheet1!BD487&lt;&gt;"", Sheet1!BD487-Sheet1!DK487+Sheet1!DL487, ""),"")</f>
        <v/>
      </c>
      <c r="U487" s="45" t="str">
        <f>IF(Sheet1!BE487="Y", IF(Sheet1!BF487&lt;&gt;"", Sheet1!BF487-Sheet1!DK487+Sheet1!DL487, ""),"")</f>
        <v/>
      </c>
      <c r="V487" s="45" t="str">
        <f>IF(Sheet1!BG487&lt;&gt;"", Sheet1!BG487,"")</f>
        <v/>
      </c>
      <c r="W487" s="45" t="str">
        <f>IF(Sheet1!BH487&lt;&gt;"", Sheet1!BH487,"")</f>
        <v/>
      </c>
      <c r="X487" s="45" t="str">
        <f>IF(Sheet1!BI487&lt;&gt;"", Sheet1!BI487,"")</f>
        <v/>
      </c>
      <c r="Y487" s="45" t="str">
        <f>IF(Sheet1!BJ487="N", 0, IF(Sheet1!BK487&lt;&gt;"", Sheet1!BK487,""))</f>
        <v/>
      </c>
      <c r="Z487" s="45" t="str">
        <f>IF(Sheet1!BK487="N", 0, IF(Sheet1!BL487&lt;&gt;"", Sheet1!BL487,""))</f>
        <v/>
      </c>
      <c r="AA487" s="45" t="str">
        <f>IF(Sheet1!BN487&lt;&gt;"", Sheet1!BN487, "")</f>
        <v/>
      </c>
      <c r="AB487" s="45" t="str">
        <f>IF(Sheet1!BO487="Y", "Yes", IF(Sheet1!BO487="N", "No", IF(Sheet1!BO487="NA", "NA","")))</f>
        <v/>
      </c>
      <c r="AC487" s="45" t="str">
        <f>IF(Sheet1!BO487="N", "No", IF(Sheet1!BO487="NA", "No kids", IF(Sheet1!BP487="Y", "Enough", IF(Sheet1!BP487="N", "Not enough", ""))))</f>
        <v/>
      </c>
      <c r="AD487" s="45" t="str">
        <f>IF(Sheet1!BQ487="Y", "Yes", IF(Sheet1!BQ487="N", "No",""))</f>
        <v/>
      </c>
      <c r="AE487" s="45" t="str">
        <f>IF(Sheet1!BR487&lt;&gt;"", Sheet1!BR487, "")</f>
        <v/>
      </c>
      <c r="AF487" s="45" t="str">
        <f>IF(Sheet1!BS487&lt;&gt;"", "Yes", IF(Sheet1!BT487&lt;&gt;"", "No", IF(Sheet1!BU487&lt;&gt;"", "No surviving parent", IF(Sheet1!BV487&lt;&gt;"", "Don't know",""))))</f>
        <v/>
      </c>
      <c r="AG487" s="45" t="str">
        <f>IF(Sheet1!BW487&lt;&gt;"", "Yes", IF(Sheet1!BX487&lt;&gt;"", "No", IF(Sheet1!BY487&lt;&gt;"", "No surviving parent", IF(Sheet1!BZ487&lt;&gt;"", "Don't know",""))))</f>
        <v/>
      </c>
      <c r="AH487" s="45" t="str">
        <f>IF(Sheet1!CA487&lt;&gt;"", "Yes","")</f>
        <v/>
      </c>
      <c r="AI487" s="45" t="str">
        <f>IF(Sheet1!CB487&lt;&gt;"", "Yes","")</f>
        <v/>
      </c>
      <c r="AJ487" s="45" t="str">
        <f>IF(Sheet1!CC487&lt;&gt;"", "Yes","")</f>
        <v/>
      </c>
      <c r="AK487" s="45" t="str">
        <f>IF(Sheet1!CD487&lt;&gt;"", "Yes","")</f>
        <v/>
      </c>
      <c r="AL487" s="45" t="str">
        <f>IF(Sheet1!CE487&lt;&gt;"", "Yes","")</f>
        <v/>
      </c>
      <c r="AM487" s="45" t="str">
        <f>IF(Sheet1!CF487&lt;&gt;"", Sheet1!CF487, "")</f>
        <v/>
      </c>
      <c r="AN487" s="45" t="str">
        <f>IF(Sheet1!CG487="Y", "Yes", IF(Sheet1!CG487="N", "No",""))</f>
        <v/>
      </c>
      <c r="AO487" s="45" t="str">
        <f>IF(Sheet1!CH487&lt;&gt;"", Sheet1!CH487, "")</f>
        <v/>
      </c>
      <c r="AP487" s="45" t="str">
        <f>IF(Sheet1!CI487&lt;&gt;"", "No family support", IF(Sheet1!CJ487&lt;&gt;"", "A little family support", IF(Sheet1!CK487&lt;&gt;"", "A lot of family support","")))</f>
        <v/>
      </c>
      <c r="AQ487" s="45" t="str">
        <f>IF(Sheet1!CL487&lt;&gt;"", Sheet1!CL487, "")</f>
        <v/>
      </c>
      <c r="AR487" s="45" t="str">
        <f>IF(Sheet1!CM487="Y", "Yes", IF(Sheet1!CM487="N", "No",""))</f>
        <v/>
      </c>
      <c r="AS487" s="45" t="str">
        <f>IF(Sheet1!CN487&lt;&gt;"", "Boys and Girls Club was supportive", "")</f>
        <v/>
      </c>
      <c r="AT487" s="45" t="str">
        <f>IF(Sheet1!CO487&lt;&gt;"", "Supported by Reach program", "")</f>
        <v/>
      </c>
      <c r="AU487" s="45" t="str">
        <f>IF(Sheet1!CP487&lt;&gt;"", "Supported by Girls Inc", "")</f>
        <v/>
      </c>
      <c r="AV487" s="45" t="str">
        <f>IF(Sheet1!CQ487&lt;&gt;"", "Supported by sports teams", "")</f>
        <v/>
      </c>
      <c r="AW487" s="45" t="str">
        <f>IF(Sheet1!CR487&lt;&gt;"", "Supported by other groups", "")</f>
        <v/>
      </c>
      <c r="AX487" s="45" t="str">
        <f>IF(Sheet1!CS487&lt;&gt;"", Sheet1!CS487, "")</f>
        <v/>
      </c>
      <c r="AY487" s="45" t="str">
        <f>IF(Sheet1!CT487="Y", "Yes", IF(Sheet1!CT487="N", "No", ""))</f>
        <v/>
      </c>
      <c r="AZ487" s="45" t="str">
        <f>IF(Sheet1!CU487="Y", "Yes", IF(Sheet1!CU487="N", "No", ""))</f>
        <v/>
      </c>
      <c r="BA487" s="45" t="str">
        <f>IF(Sheet1!CV487&lt;&gt;"", "Yes", "")</f>
        <v/>
      </c>
      <c r="BB487" s="45" t="str">
        <f>IF(Sheet1!CW487&lt;&gt;"", "Yes", "")</f>
        <v/>
      </c>
      <c r="BC487" s="45" t="str">
        <f>IF(Sheet1!CX487&lt;&gt;"", "Yes", "")</f>
        <v/>
      </c>
      <c r="BD487" s="45" t="str">
        <f>IF(Sheet1!CY487&lt;&gt;"", "Yes", "")</f>
        <v/>
      </c>
      <c r="BE487" s="45" t="str">
        <f>IF(Sheet1!CZ487="N", "Didn't see one", IF(Sheet1!CZ487="Y", IF(Sheet1!DA487="Y", "It helped", IF(Sheet1!DA487="N", "It didn't help", "")), ""))</f>
        <v/>
      </c>
      <c r="BF487" s="45" t="str">
        <f>IF(Sheet1!DB487&lt;&gt;"", Sheet1!DB487, "")</f>
        <v/>
      </c>
      <c r="BG487" s="45" t="str">
        <f>IF(Sheet1!DC487="Y", "Yes", IF(Sheet1!DC487="N", "No", ""))</f>
        <v/>
      </c>
      <c r="BH487" s="45" t="str">
        <f>IF(Sheet1!DD487="Y", "Yes", IF(Sheet1!DD487="N", "No", ""))</f>
        <v/>
      </c>
      <c r="BI487" s="45" t="str">
        <f>IF(Sheet1!DE487&lt;&gt;"", "Before", IF(Sheet1!DF487&lt;&gt;"", "After", IF(Sheet1!DG487&lt;&gt;"", "Never in a gang","")))</f>
        <v/>
      </c>
      <c r="BJ487" s="45" t="str">
        <f>IF(Sheet1!DG487&lt;&gt;"", "", IF(Sheet1!DH487&lt;&gt;"", Sheet1!DH487, ""))</f>
        <v/>
      </c>
      <c r="BK487" s="45" t="str">
        <f>IF(Sheet1!DI487="Y", "Yes", IF(Sheet1!DI487="N", "No", ""))</f>
        <v/>
      </c>
      <c r="BL487" s="45" t="str">
        <f>IF(Sheet1!DI487="Y", IF(Sheet1!DJ487&lt;&gt;"", Sheet1!DJ487, ""), "")</f>
        <v/>
      </c>
      <c r="BM487" s="45" t="str">
        <f>IF(Sheet1!DL487&lt;&gt;"", Sheet1!DL487, "")</f>
        <v/>
      </c>
      <c r="BN487" s="45" t="str">
        <f>IF(Sheet1!DM487="Y", "Yes", IF(Sheet1!DM487="N", "No", ""))</f>
        <v/>
      </c>
    </row>
    <row r="488" spans="2:66">
      <c r="B488" s="32" t="str">
        <f>IF(Sheet1!B488="M","Male", IF(Sheet1!B488="F","Female",""))</f>
        <v/>
      </c>
      <c r="C488" s="32" t="str">
        <f>IF(Sheet1!C488&lt;&gt;"","&lt;20",IF(Sheet1!D488&lt;&gt;"","21-30",IF(Sheet1!E488&lt;&gt;"","31-40",(IF(Sheet1!F488&lt;&gt;"","41-50",IF(Sheet1!G488&lt;&gt;"","50+",""))))))</f>
        <v/>
      </c>
      <c r="D488" s="32" t="str">
        <f>IF(Sheet1!H488&lt;&gt;"","Latino",IF(Sheet1!I488&lt;&gt;"", "White", IF(Sheet1!J488&lt;&gt;"", "Asian", IF(Sheet1!K488&lt;&gt;"", "African-American",IF(Sheet1!L488&lt;&gt;"", "Other","")))))</f>
        <v/>
      </c>
      <c r="E488" s="32" t="str">
        <f>IF(Sheet1!M488="N","No",IF(Sheet1!M488="Y","Yes",""))</f>
        <v/>
      </c>
      <c r="F488" s="32" t="str">
        <f>IF(Sheet1!N488&lt;&gt;"","Primary",IF(Sheet1!O488&lt;&gt;"","Middle",IF(Sheet1!P488&lt;&gt;"","Some HS",IF(Sheet1!Q488&lt;&gt;"","HS Diploma",IF(Sheet1!R488&lt;&gt;"","Some College",IF(Sheet1!S488&lt;&gt;"","College Diploma",""))))))</f>
        <v/>
      </c>
      <c r="G488" s="32" t="str">
        <f>IF(Sheet1!U488&lt;&gt;"", "&lt;5", IF(Sheet1!V488&lt;&gt;"", "5-19", IF(Sheet1!W488&lt;&gt;"", "20-40", IF(Sheet1!X488&lt;&gt;"", "&gt;40",""))))</f>
        <v/>
      </c>
      <c r="H488" s="32" t="str">
        <f>IF(Sheet1!Y488&lt;&gt;"", "Parents", IF(Sheet1!Z488&lt;&gt;"", "Illegal Activity", IF(Sheet1!AA488&lt;&gt;"", "Gov't Support", IF(Sheet1!AB488&lt;&gt;"", "Other",""))))</f>
        <v/>
      </c>
      <c r="I488" s="32" t="str">
        <f>IF(Sheet1!AC488="Y", "Yes", IF(Sheet1!AC488="N", "No", ""))</f>
        <v/>
      </c>
      <c r="J488" s="32" t="str">
        <f>IF(Sheet1!AD488="N", "0", IF(Sheet1!AE488&lt;&gt;"", "1", IF(Sheet1!AF488&lt;&gt;"", "2-3", IF(Sheet1!AG488&lt;&gt;"", "4-6", IF(Sheet1!AH488&lt;&gt;"", "7+","")))))</f>
        <v/>
      </c>
      <c r="K488" s="32" t="str">
        <f>IF(Sheet1!AI488&lt;&gt;"", "English", IF(Sheet1!AJ488&lt;&gt;"", "Spanish", IF(Sheet1!AK488&lt;&gt;"", "Other","")))</f>
        <v/>
      </c>
      <c r="L488" s="32" t="str">
        <f>IF(Sheet1!AL488&lt;&gt;"","&lt;$20,000",IF(Sheet1!AM488&lt;&gt;"","$20-49K",IF(Sheet1!AN488&lt;&gt;"","$50-100K",IF(Sheet1!AO488&lt;&gt;"","&gt;$100K",""))))</f>
        <v/>
      </c>
      <c r="M488" s="32" t="str">
        <f>IF(Sheet1!AP488="Y", "Yes", IF(Sheet1!AP488="N", "No",""))</f>
        <v/>
      </c>
      <c r="N488" s="51" t="str">
        <f>IF(Sheet1!AQ488="Y", "Yes", IF(Sheet1!AQ488="N", "No",""))</f>
        <v/>
      </c>
      <c r="O488" s="45" t="str">
        <f>IF(Sheet1!AR488="N", 0, IF(Sheet1!AS488&lt;&gt;"", Sheet1!AS488, ""))</f>
        <v/>
      </c>
      <c r="P488" s="45" t="str">
        <f>IF(Sheet1!AT488&lt;&gt;"", "Never", IF(Sheet1!AU488&lt;&gt;"", "Sometimes", IF(Sheet1!AV488&lt;&gt;"", "Often", IF(Sheet1!AW488&lt;&gt;"", "Always",""))))</f>
        <v/>
      </c>
      <c r="Q488" s="45" t="str">
        <f>IF(Sheet1!AX488="Y", "Yes", IF(Sheet1!AX488="N", "No",""))</f>
        <v/>
      </c>
      <c r="R488" s="45" t="str">
        <f>IF(Sheet1!AY488="Y", IF(Sheet1!AZ488&lt;&gt;"", Sheet1!AZ488-Sheet1!DK488+Sheet1!DL488, ""),"")</f>
        <v/>
      </c>
      <c r="S488" s="45" t="str">
        <f>IF(Sheet1!BA488="Y", IF(Sheet1!BB488&lt;&gt;"", Sheet1!BB488-Sheet1!DK488+Sheet1!DL488, ""),"")</f>
        <v/>
      </c>
      <c r="T488" s="45" t="str">
        <f>IF(Sheet1!BC488="Y", IF(Sheet1!BD488&lt;&gt;"", Sheet1!BD488-Sheet1!DK488+Sheet1!DL488, ""),"")</f>
        <v/>
      </c>
      <c r="U488" s="45" t="str">
        <f>IF(Sheet1!BE488="Y", IF(Sheet1!BF488&lt;&gt;"", Sheet1!BF488-Sheet1!DK488+Sheet1!DL488, ""),"")</f>
        <v/>
      </c>
      <c r="V488" s="45" t="str">
        <f>IF(Sheet1!BG488&lt;&gt;"", Sheet1!BG488,"")</f>
        <v/>
      </c>
      <c r="W488" s="45" t="str">
        <f>IF(Sheet1!BH488&lt;&gt;"", Sheet1!BH488,"")</f>
        <v/>
      </c>
      <c r="X488" s="45" t="str">
        <f>IF(Sheet1!BI488&lt;&gt;"", Sheet1!BI488,"")</f>
        <v/>
      </c>
      <c r="Y488" s="45" t="str">
        <f>IF(Sheet1!BJ488="N", 0, IF(Sheet1!BK488&lt;&gt;"", Sheet1!BK488,""))</f>
        <v/>
      </c>
      <c r="Z488" s="45" t="str">
        <f>IF(Sheet1!BK488="N", 0, IF(Sheet1!BL488&lt;&gt;"", Sheet1!BL488,""))</f>
        <v/>
      </c>
      <c r="AA488" s="45" t="str">
        <f>IF(Sheet1!BN488&lt;&gt;"", Sheet1!BN488, "")</f>
        <v/>
      </c>
      <c r="AB488" s="45" t="str">
        <f>IF(Sheet1!BO488="Y", "Yes", IF(Sheet1!BO488="N", "No", IF(Sheet1!BO488="NA", "NA","")))</f>
        <v/>
      </c>
      <c r="AC488" s="45" t="str">
        <f>IF(Sheet1!BO488="N", "No", IF(Sheet1!BO488="NA", "No kids", IF(Sheet1!BP488="Y", "Enough", IF(Sheet1!BP488="N", "Not enough", ""))))</f>
        <v/>
      </c>
      <c r="AD488" s="45" t="str">
        <f>IF(Sheet1!BQ488="Y", "Yes", IF(Sheet1!BQ488="N", "No",""))</f>
        <v/>
      </c>
      <c r="AE488" s="45" t="str">
        <f>IF(Sheet1!BR488&lt;&gt;"", Sheet1!BR488, "")</f>
        <v/>
      </c>
      <c r="AF488" s="45" t="str">
        <f>IF(Sheet1!BS488&lt;&gt;"", "Yes", IF(Sheet1!BT488&lt;&gt;"", "No", IF(Sheet1!BU488&lt;&gt;"", "No surviving parent", IF(Sheet1!BV488&lt;&gt;"", "Don't know",""))))</f>
        <v/>
      </c>
      <c r="AG488" s="45" t="str">
        <f>IF(Sheet1!BW488&lt;&gt;"", "Yes", IF(Sheet1!BX488&lt;&gt;"", "No", IF(Sheet1!BY488&lt;&gt;"", "No surviving parent", IF(Sheet1!BZ488&lt;&gt;"", "Don't know",""))))</f>
        <v/>
      </c>
      <c r="AH488" s="45" t="str">
        <f>IF(Sheet1!CA488&lt;&gt;"", "Yes","")</f>
        <v/>
      </c>
      <c r="AI488" s="45" t="str">
        <f>IF(Sheet1!CB488&lt;&gt;"", "Yes","")</f>
        <v/>
      </c>
      <c r="AJ488" s="45" t="str">
        <f>IF(Sheet1!CC488&lt;&gt;"", "Yes","")</f>
        <v/>
      </c>
      <c r="AK488" s="45" t="str">
        <f>IF(Sheet1!CD488&lt;&gt;"", "Yes","")</f>
        <v/>
      </c>
      <c r="AL488" s="45" t="str">
        <f>IF(Sheet1!CE488&lt;&gt;"", "Yes","")</f>
        <v/>
      </c>
      <c r="AM488" s="45" t="str">
        <f>IF(Sheet1!CF488&lt;&gt;"", Sheet1!CF488, "")</f>
        <v/>
      </c>
      <c r="AN488" s="45" t="str">
        <f>IF(Sheet1!CG488="Y", "Yes", IF(Sheet1!CG488="N", "No",""))</f>
        <v/>
      </c>
      <c r="AO488" s="45" t="str">
        <f>IF(Sheet1!CH488&lt;&gt;"", Sheet1!CH488, "")</f>
        <v/>
      </c>
      <c r="AP488" s="45" t="str">
        <f>IF(Sheet1!CI488&lt;&gt;"", "No family support", IF(Sheet1!CJ488&lt;&gt;"", "A little family support", IF(Sheet1!CK488&lt;&gt;"", "A lot of family support","")))</f>
        <v/>
      </c>
      <c r="AQ488" s="45" t="str">
        <f>IF(Sheet1!CL488&lt;&gt;"", Sheet1!CL488, "")</f>
        <v/>
      </c>
      <c r="AR488" s="45" t="str">
        <f>IF(Sheet1!CM488="Y", "Yes", IF(Sheet1!CM488="N", "No",""))</f>
        <v/>
      </c>
      <c r="AS488" s="45" t="str">
        <f>IF(Sheet1!CN488&lt;&gt;"", "Boys and Girls Club was supportive", "")</f>
        <v/>
      </c>
      <c r="AT488" s="45" t="str">
        <f>IF(Sheet1!CO488&lt;&gt;"", "Supported by Reach program", "")</f>
        <v/>
      </c>
      <c r="AU488" s="45" t="str">
        <f>IF(Sheet1!CP488&lt;&gt;"", "Supported by Girls Inc", "")</f>
        <v/>
      </c>
      <c r="AV488" s="45" t="str">
        <f>IF(Sheet1!CQ488&lt;&gt;"", "Supported by sports teams", "")</f>
        <v/>
      </c>
      <c r="AW488" s="45" t="str">
        <f>IF(Sheet1!CR488&lt;&gt;"", "Supported by other groups", "")</f>
        <v/>
      </c>
      <c r="AX488" s="45" t="str">
        <f>IF(Sheet1!CS488&lt;&gt;"", Sheet1!CS488, "")</f>
        <v/>
      </c>
      <c r="AY488" s="45" t="str">
        <f>IF(Sheet1!CT488="Y", "Yes", IF(Sheet1!CT488="N", "No", ""))</f>
        <v/>
      </c>
      <c r="AZ488" s="45" t="str">
        <f>IF(Sheet1!CU488="Y", "Yes", IF(Sheet1!CU488="N", "No", ""))</f>
        <v/>
      </c>
      <c r="BA488" s="45" t="str">
        <f>IF(Sheet1!CV488&lt;&gt;"", "Yes", "")</f>
        <v/>
      </c>
      <c r="BB488" s="45" t="str">
        <f>IF(Sheet1!CW488&lt;&gt;"", "Yes", "")</f>
        <v/>
      </c>
      <c r="BC488" s="45" t="str">
        <f>IF(Sheet1!CX488&lt;&gt;"", "Yes", "")</f>
        <v/>
      </c>
      <c r="BD488" s="45" t="str">
        <f>IF(Sheet1!CY488&lt;&gt;"", "Yes", "")</f>
        <v/>
      </c>
      <c r="BE488" s="45" t="str">
        <f>IF(Sheet1!CZ488="N", "Didn't see one", IF(Sheet1!CZ488="Y", IF(Sheet1!DA488="Y", "It helped", IF(Sheet1!DA488="N", "It didn't help", "")), ""))</f>
        <v/>
      </c>
      <c r="BF488" s="45" t="str">
        <f>IF(Sheet1!DB488&lt;&gt;"", Sheet1!DB488, "")</f>
        <v/>
      </c>
      <c r="BG488" s="45" t="str">
        <f>IF(Sheet1!DC488="Y", "Yes", IF(Sheet1!DC488="N", "No", ""))</f>
        <v/>
      </c>
      <c r="BH488" s="45" t="str">
        <f>IF(Sheet1!DD488="Y", "Yes", IF(Sheet1!DD488="N", "No", ""))</f>
        <v/>
      </c>
      <c r="BI488" s="45" t="str">
        <f>IF(Sheet1!DE488&lt;&gt;"", "Before", IF(Sheet1!DF488&lt;&gt;"", "After", IF(Sheet1!DG488&lt;&gt;"", "Never in a gang","")))</f>
        <v/>
      </c>
      <c r="BJ488" s="45" t="str">
        <f>IF(Sheet1!DG488&lt;&gt;"", "", IF(Sheet1!DH488&lt;&gt;"", Sheet1!DH488, ""))</f>
        <v/>
      </c>
      <c r="BK488" s="45" t="str">
        <f>IF(Sheet1!DI488="Y", "Yes", IF(Sheet1!DI488="N", "No", ""))</f>
        <v/>
      </c>
      <c r="BL488" s="45" t="str">
        <f>IF(Sheet1!DI488="Y", IF(Sheet1!DJ488&lt;&gt;"", Sheet1!DJ488, ""), "")</f>
        <v/>
      </c>
      <c r="BM488" s="45" t="str">
        <f>IF(Sheet1!DL488&lt;&gt;"", Sheet1!DL488, "")</f>
        <v/>
      </c>
      <c r="BN488" s="45" t="str">
        <f>IF(Sheet1!DM488="Y", "Yes", IF(Sheet1!DM488="N", "No", ""))</f>
        <v/>
      </c>
    </row>
    <row r="489" spans="2:66">
      <c r="B489" s="32" t="str">
        <f>IF(Sheet1!B489="M","Male", IF(Sheet1!B489="F","Female",""))</f>
        <v/>
      </c>
      <c r="C489" s="32" t="str">
        <f>IF(Sheet1!C489&lt;&gt;"","&lt;20",IF(Sheet1!D489&lt;&gt;"","21-30",IF(Sheet1!E489&lt;&gt;"","31-40",(IF(Sheet1!F489&lt;&gt;"","41-50",IF(Sheet1!G489&lt;&gt;"","50+",""))))))</f>
        <v/>
      </c>
      <c r="D489" s="32" t="str">
        <f>IF(Sheet1!H489&lt;&gt;"","Latino",IF(Sheet1!I489&lt;&gt;"", "White", IF(Sheet1!J489&lt;&gt;"", "Asian", IF(Sheet1!K489&lt;&gt;"", "African-American",IF(Sheet1!L489&lt;&gt;"", "Other","")))))</f>
        <v/>
      </c>
      <c r="E489" s="32" t="str">
        <f>IF(Sheet1!M489="N","No",IF(Sheet1!M489="Y","Yes",""))</f>
        <v/>
      </c>
      <c r="F489" s="32" t="str">
        <f>IF(Sheet1!N489&lt;&gt;"","Primary",IF(Sheet1!O489&lt;&gt;"","Middle",IF(Sheet1!P489&lt;&gt;"","Some HS",IF(Sheet1!Q489&lt;&gt;"","HS Diploma",IF(Sheet1!R489&lt;&gt;"","Some College",IF(Sheet1!S489&lt;&gt;"","College Diploma",""))))))</f>
        <v/>
      </c>
      <c r="G489" s="32" t="str">
        <f>IF(Sheet1!U489&lt;&gt;"", "&lt;5", IF(Sheet1!V489&lt;&gt;"", "5-19", IF(Sheet1!W489&lt;&gt;"", "20-40", IF(Sheet1!X489&lt;&gt;"", "&gt;40",""))))</f>
        <v/>
      </c>
      <c r="H489" s="32" t="str">
        <f>IF(Sheet1!Y489&lt;&gt;"", "Parents", IF(Sheet1!Z489&lt;&gt;"", "Illegal Activity", IF(Sheet1!AA489&lt;&gt;"", "Gov't Support", IF(Sheet1!AB489&lt;&gt;"", "Other",""))))</f>
        <v/>
      </c>
      <c r="I489" s="32" t="str">
        <f>IF(Sheet1!AC489="Y", "Yes", IF(Sheet1!AC489="N", "No", ""))</f>
        <v/>
      </c>
      <c r="J489" s="32" t="str">
        <f>IF(Sheet1!AD489="N", "0", IF(Sheet1!AE489&lt;&gt;"", "1", IF(Sheet1!AF489&lt;&gt;"", "2-3", IF(Sheet1!AG489&lt;&gt;"", "4-6", IF(Sheet1!AH489&lt;&gt;"", "7+","")))))</f>
        <v/>
      </c>
      <c r="K489" s="32" t="str">
        <f>IF(Sheet1!AI489&lt;&gt;"", "English", IF(Sheet1!AJ489&lt;&gt;"", "Spanish", IF(Sheet1!AK489&lt;&gt;"", "Other","")))</f>
        <v/>
      </c>
      <c r="L489" s="32" t="str">
        <f>IF(Sheet1!AL489&lt;&gt;"","&lt;$20,000",IF(Sheet1!AM489&lt;&gt;"","$20-49K",IF(Sheet1!AN489&lt;&gt;"","$50-100K",IF(Sheet1!AO489&lt;&gt;"","&gt;$100K",""))))</f>
        <v/>
      </c>
      <c r="M489" s="32" t="str">
        <f>IF(Sheet1!AP489="Y", "Yes", IF(Sheet1!AP489="N", "No",""))</f>
        <v/>
      </c>
      <c r="N489" s="51" t="str">
        <f>IF(Sheet1!AQ489="Y", "Yes", IF(Sheet1!AQ489="N", "No",""))</f>
        <v/>
      </c>
      <c r="O489" s="45" t="str">
        <f>IF(Sheet1!AR489="N", 0, IF(Sheet1!AS489&lt;&gt;"", Sheet1!AS489, ""))</f>
        <v/>
      </c>
      <c r="P489" s="45" t="str">
        <f>IF(Sheet1!AT489&lt;&gt;"", "Never", IF(Sheet1!AU489&lt;&gt;"", "Sometimes", IF(Sheet1!AV489&lt;&gt;"", "Often", IF(Sheet1!AW489&lt;&gt;"", "Always",""))))</f>
        <v/>
      </c>
      <c r="Q489" s="45" t="str">
        <f>IF(Sheet1!AX489="Y", "Yes", IF(Sheet1!AX489="N", "No",""))</f>
        <v/>
      </c>
      <c r="R489" s="45" t="str">
        <f>IF(Sheet1!AY489="Y", IF(Sheet1!AZ489&lt;&gt;"", Sheet1!AZ489-Sheet1!DK489+Sheet1!DL489, ""),"")</f>
        <v/>
      </c>
      <c r="S489" s="45" t="str">
        <f>IF(Sheet1!BA489="Y", IF(Sheet1!BB489&lt;&gt;"", Sheet1!BB489-Sheet1!DK489+Sheet1!DL489, ""),"")</f>
        <v/>
      </c>
      <c r="T489" s="45" t="str">
        <f>IF(Sheet1!BC489="Y", IF(Sheet1!BD489&lt;&gt;"", Sheet1!BD489-Sheet1!DK489+Sheet1!DL489, ""),"")</f>
        <v/>
      </c>
      <c r="U489" s="45" t="str">
        <f>IF(Sheet1!BE489="Y", IF(Sheet1!BF489&lt;&gt;"", Sheet1!BF489-Sheet1!DK489+Sheet1!DL489, ""),"")</f>
        <v/>
      </c>
      <c r="V489" s="45" t="str">
        <f>IF(Sheet1!BG489&lt;&gt;"", Sheet1!BG489,"")</f>
        <v/>
      </c>
      <c r="W489" s="45" t="str">
        <f>IF(Sheet1!BH489&lt;&gt;"", Sheet1!BH489,"")</f>
        <v/>
      </c>
      <c r="X489" s="45" t="str">
        <f>IF(Sheet1!BI489&lt;&gt;"", Sheet1!BI489,"")</f>
        <v/>
      </c>
      <c r="Y489" s="45" t="str">
        <f>IF(Sheet1!BJ489="N", 0, IF(Sheet1!BK489&lt;&gt;"", Sheet1!BK489,""))</f>
        <v/>
      </c>
      <c r="Z489" s="45" t="str">
        <f>IF(Sheet1!BK489="N", 0, IF(Sheet1!BL489&lt;&gt;"", Sheet1!BL489,""))</f>
        <v/>
      </c>
      <c r="AA489" s="45" t="str">
        <f>IF(Sheet1!BN489&lt;&gt;"", Sheet1!BN489, "")</f>
        <v/>
      </c>
      <c r="AB489" s="45" t="str">
        <f>IF(Sheet1!BO489="Y", "Yes", IF(Sheet1!BO489="N", "No", IF(Sheet1!BO489="NA", "NA","")))</f>
        <v/>
      </c>
      <c r="AC489" s="45" t="str">
        <f>IF(Sheet1!BO489="N", "No", IF(Sheet1!BO489="NA", "No kids", IF(Sheet1!BP489="Y", "Enough", IF(Sheet1!BP489="N", "Not enough", ""))))</f>
        <v/>
      </c>
      <c r="AD489" s="45" t="str">
        <f>IF(Sheet1!BQ489="Y", "Yes", IF(Sheet1!BQ489="N", "No",""))</f>
        <v/>
      </c>
      <c r="AE489" s="45" t="str">
        <f>IF(Sheet1!BR489&lt;&gt;"", Sheet1!BR489, "")</f>
        <v/>
      </c>
      <c r="AF489" s="45" t="str">
        <f>IF(Sheet1!BS489&lt;&gt;"", "Yes", IF(Sheet1!BT489&lt;&gt;"", "No", IF(Sheet1!BU489&lt;&gt;"", "No surviving parent", IF(Sheet1!BV489&lt;&gt;"", "Don't know",""))))</f>
        <v/>
      </c>
      <c r="AG489" s="45" t="str">
        <f>IF(Sheet1!BW489&lt;&gt;"", "Yes", IF(Sheet1!BX489&lt;&gt;"", "No", IF(Sheet1!BY489&lt;&gt;"", "No surviving parent", IF(Sheet1!BZ489&lt;&gt;"", "Don't know",""))))</f>
        <v/>
      </c>
      <c r="AH489" s="45" t="str">
        <f>IF(Sheet1!CA489&lt;&gt;"", "Yes","")</f>
        <v/>
      </c>
      <c r="AI489" s="45" t="str">
        <f>IF(Sheet1!CB489&lt;&gt;"", "Yes","")</f>
        <v/>
      </c>
      <c r="AJ489" s="45" t="str">
        <f>IF(Sheet1!CC489&lt;&gt;"", "Yes","")</f>
        <v/>
      </c>
      <c r="AK489" s="45" t="str">
        <f>IF(Sheet1!CD489&lt;&gt;"", "Yes","")</f>
        <v/>
      </c>
      <c r="AL489" s="45" t="str">
        <f>IF(Sheet1!CE489&lt;&gt;"", "Yes","")</f>
        <v/>
      </c>
      <c r="AM489" s="45" t="str">
        <f>IF(Sheet1!CF489&lt;&gt;"", Sheet1!CF489, "")</f>
        <v/>
      </c>
      <c r="AN489" s="45" t="str">
        <f>IF(Sheet1!CG489="Y", "Yes", IF(Sheet1!CG489="N", "No",""))</f>
        <v/>
      </c>
      <c r="AO489" s="45" t="str">
        <f>IF(Sheet1!CH489&lt;&gt;"", Sheet1!CH489, "")</f>
        <v/>
      </c>
      <c r="AP489" s="45" t="str">
        <f>IF(Sheet1!CI489&lt;&gt;"", "No family support", IF(Sheet1!CJ489&lt;&gt;"", "A little family support", IF(Sheet1!CK489&lt;&gt;"", "A lot of family support","")))</f>
        <v/>
      </c>
      <c r="AQ489" s="45" t="str">
        <f>IF(Sheet1!CL489&lt;&gt;"", Sheet1!CL489, "")</f>
        <v/>
      </c>
      <c r="AR489" s="45" t="str">
        <f>IF(Sheet1!CM489="Y", "Yes", IF(Sheet1!CM489="N", "No",""))</f>
        <v/>
      </c>
      <c r="AS489" s="45" t="str">
        <f>IF(Sheet1!CN489&lt;&gt;"", "Boys and Girls Club was supportive", "")</f>
        <v/>
      </c>
      <c r="AT489" s="45" t="str">
        <f>IF(Sheet1!CO489&lt;&gt;"", "Supported by Reach program", "")</f>
        <v/>
      </c>
      <c r="AU489" s="45" t="str">
        <f>IF(Sheet1!CP489&lt;&gt;"", "Supported by Girls Inc", "")</f>
        <v/>
      </c>
      <c r="AV489" s="45" t="str">
        <f>IF(Sheet1!CQ489&lt;&gt;"", "Supported by sports teams", "")</f>
        <v/>
      </c>
      <c r="AW489" s="45" t="str">
        <f>IF(Sheet1!CR489&lt;&gt;"", "Supported by other groups", "")</f>
        <v/>
      </c>
      <c r="AX489" s="45" t="str">
        <f>IF(Sheet1!CS489&lt;&gt;"", Sheet1!CS489, "")</f>
        <v/>
      </c>
      <c r="AY489" s="45" t="str">
        <f>IF(Sheet1!CT489="Y", "Yes", IF(Sheet1!CT489="N", "No", ""))</f>
        <v/>
      </c>
      <c r="AZ489" s="45" t="str">
        <f>IF(Sheet1!CU489="Y", "Yes", IF(Sheet1!CU489="N", "No", ""))</f>
        <v/>
      </c>
      <c r="BA489" s="45" t="str">
        <f>IF(Sheet1!CV489&lt;&gt;"", "Yes", "")</f>
        <v/>
      </c>
      <c r="BB489" s="45" t="str">
        <f>IF(Sheet1!CW489&lt;&gt;"", "Yes", "")</f>
        <v/>
      </c>
      <c r="BC489" s="45" t="str">
        <f>IF(Sheet1!CX489&lt;&gt;"", "Yes", "")</f>
        <v/>
      </c>
      <c r="BD489" s="45" t="str">
        <f>IF(Sheet1!CY489&lt;&gt;"", "Yes", "")</f>
        <v/>
      </c>
      <c r="BE489" s="45" t="str">
        <f>IF(Sheet1!CZ489="N", "Didn't see one", IF(Sheet1!CZ489="Y", IF(Sheet1!DA489="Y", "It helped", IF(Sheet1!DA489="N", "It didn't help", "")), ""))</f>
        <v/>
      </c>
      <c r="BF489" s="45" t="str">
        <f>IF(Sheet1!DB489&lt;&gt;"", Sheet1!DB489, "")</f>
        <v/>
      </c>
      <c r="BG489" s="45" t="str">
        <f>IF(Sheet1!DC489="Y", "Yes", IF(Sheet1!DC489="N", "No", ""))</f>
        <v/>
      </c>
      <c r="BH489" s="45" t="str">
        <f>IF(Sheet1!DD489="Y", "Yes", IF(Sheet1!DD489="N", "No", ""))</f>
        <v/>
      </c>
      <c r="BI489" s="45" t="str">
        <f>IF(Sheet1!DE489&lt;&gt;"", "Before", IF(Sheet1!DF489&lt;&gt;"", "After", IF(Sheet1!DG489&lt;&gt;"", "Never in a gang","")))</f>
        <v/>
      </c>
      <c r="BJ489" s="45" t="str">
        <f>IF(Sheet1!DG489&lt;&gt;"", "", IF(Sheet1!DH489&lt;&gt;"", Sheet1!DH489, ""))</f>
        <v/>
      </c>
      <c r="BK489" s="45" t="str">
        <f>IF(Sheet1!DI489="Y", "Yes", IF(Sheet1!DI489="N", "No", ""))</f>
        <v/>
      </c>
      <c r="BL489" s="45" t="str">
        <f>IF(Sheet1!DI489="Y", IF(Sheet1!DJ489&lt;&gt;"", Sheet1!DJ489, ""), "")</f>
        <v/>
      </c>
      <c r="BM489" s="45" t="str">
        <f>IF(Sheet1!DL489&lt;&gt;"", Sheet1!DL489, "")</f>
        <v/>
      </c>
      <c r="BN489" s="45" t="str">
        <f>IF(Sheet1!DM489="Y", "Yes", IF(Sheet1!DM489="N", "No", ""))</f>
        <v/>
      </c>
    </row>
    <row r="490" spans="2:66">
      <c r="B490" s="32" t="str">
        <f>IF(Sheet1!B490="M","Male", IF(Sheet1!B490="F","Female",""))</f>
        <v/>
      </c>
      <c r="C490" s="32" t="str">
        <f>IF(Sheet1!C490&lt;&gt;"","&lt;20",IF(Sheet1!D490&lt;&gt;"","21-30",IF(Sheet1!E490&lt;&gt;"","31-40",(IF(Sheet1!F490&lt;&gt;"","41-50",IF(Sheet1!G490&lt;&gt;"","50+",""))))))</f>
        <v/>
      </c>
      <c r="D490" s="32" t="str">
        <f>IF(Sheet1!H490&lt;&gt;"","Latino",IF(Sheet1!I490&lt;&gt;"", "White", IF(Sheet1!J490&lt;&gt;"", "Asian", IF(Sheet1!K490&lt;&gt;"", "African-American",IF(Sheet1!L490&lt;&gt;"", "Other","")))))</f>
        <v/>
      </c>
      <c r="E490" s="32" t="str">
        <f>IF(Sheet1!M490="N","No",IF(Sheet1!M490="Y","Yes",""))</f>
        <v/>
      </c>
      <c r="F490" s="32" t="str">
        <f>IF(Sheet1!N490&lt;&gt;"","Primary",IF(Sheet1!O490&lt;&gt;"","Middle",IF(Sheet1!P490&lt;&gt;"","Some HS",IF(Sheet1!Q490&lt;&gt;"","HS Diploma",IF(Sheet1!R490&lt;&gt;"","Some College",IF(Sheet1!S490&lt;&gt;"","College Diploma",""))))))</f>
        <v/>
      </c>
      <c r="G490" s="32" t="str">
        <f>IF(Sheet1!U490&lt;&gt;"", "&lt;5", IF(Sheet1!V490&lt;&gt;"", "5-19", IF(Sheet1!W490&lt;&gt;"", "20-40", IF(Sheet1!X490&lt;&gt;"", "&gt;40",""))))</f>
        <v/>
      </c>
      <c r="H490" s="32" t="str">
        <f>IF(Sheet1!Y490&lt;&gt;"", "Parents", IF(Sheet1!Z490&lt;&gt;"", "Illegal Activity", IF(Sheet1!AA490&lt;&gt;"", "Gov't Support", IF(Sheet1!AB490&lt;&gt;"", "Other",""))))</f>
        <v/>
      </c>
      <c r="I490" s="32" t="str">
        <f>IF(Sheet1!AC490="Y", "Yes", IF(Sheet1!AC490="N", "No", ""))</f>
        <v/>
      </c>
      <c r="J490" s="32" t="str">
        <f>IF(Sheet1!AD490="N", "0", IF(Sheet1!AE490&lt;&gt;"", "1", IF(Sheet1!AF490&lt;&gt;"", "2-3", IF(Sheet1!AG490&lt;&gt;"", "4-6", IF(Sheet1!AH490&lt;&gt;"", "7+","")))))</f>
        <v/>
      </c>
      <c r="K490" s="32" t="str">
        <f>IF(Sheet1!AI490&lt;&gt;"", "English", IF(Sheet1!AJ490&lt;&gt;"", "Spanish", IF(Sheet1!AK490&lt;&gt;"", "Other","")))</f>
        <v/>
      </c>
      <c r="L490" s="32" t="str">
        <f>IF(Sheet1!AL490&lt;&gt;"","&lt;$20,000",IF(Sheet1!AM490&lt;&gt;"","$20-49K",IF(Sheet1!AN490&lt;&gt;"","$50-100K",IF(Sheet1!AO490&lt;&gt;"","&gt;$100K",""))))</f>
        <v/>
      </c>
      <c r="M490" s="32" t="str">
        <f>IF(Sheet1!AP490="Y", "Yes", IF(Sheet1!AP490="N", "No",""))</f>
        <v/>
      </c>
      <c r="N490" s="51" t="str">
        <f>IF(Sheet1!AQ490="Y", "Yes", IF(Sheet1!AQ490="N", "No",""))</f>
        <v/>
      </c>
      <c r="O490" s="45" t="str">
        <f>IF(Sheet1!AR490="N", 0, IF(Sheet1!AS490&lt;&gt;"", Sheet1!AS490, ""))</f>
        <v/>
      </c>
      <c r="P490" s="45" t="str">
        <f>IF(Sheet1!AT490&lt;&gt;"", "Never", IF(Sheet1!AU490&lt;&gt;"", "Sometimes", IF(Sheet1!AV490&lt;&gt;"", "Often", IF(Sheet1!AW490&lt;&gt;"", "Always",""))))</f>
        <v/>
      </c>
      <c r="Q490" s="45" t="str">
        <f>IF(Sheet1!AX490="Y", "Yes", IF(Sheet1!AX490="N", "No",""))</f>
        <v/>
      </c>
      <c r="R490" s="45" t="str">
        <f>IF(Sheet1!AY490="Y", IF(Sheet1!AZ490&lt;&gt;"", Sheet1!AZ490-Sheet1!DK490+Sheet1!DL490, ""),"")</f>
        <v/>
      </c>
      <c r="S490" s="45" t="str">
        <f>IF(Sheet1!BA490="Y", IF(Sheet1!BB490&lt;&gt;"", Sheet1!BB490-Sheet1!DK490+Sheet1!DL490, ""),"")</f>
        <v/>
      </c>
      <c r="T490" s="45" t="str">
        <f>IF(Sheet1!BC490="Y", IF(Sheet1!BD490&lt;&gt;"", Sheet1!BD490-Sheet1!DK490+Sheet1!DL490, ""),"")</f>
        <v/>
      </c>
      <c r="U490" s="45" t="str">
        <f>IF(Sheet1!BE490="Y", IF(Sheet1!BF490&lt;&gt;"", Sheet1!BF490-Sheet1!DK490+Sheet1!DL490, ""),"")</f>
        <v/>
      </c>
      <c r="V490" s="45" t="str">
        <f>IF(Sheet1!BG490&lt;&gt;"", Sheet1!BG490,"")</f>
        <v/>
      </c>
      <c r="W490" s="45" t="str">
        <f>IF(Sheet1!BH490&lt;&gt;"", Sheet1!BH490,"")</f>
        <v/>
      </c>
      <c r="X490" s="45" t="str">
        <f>IF(Sheet1!BI490&lt;&gt;"", Sheet1!BI490,"")</f>
        <v/>
      </c>
      <c r="Y490" s="45" t="str">
        <f>IF(Sheet1!BJ490="N", 0, IF(Sheet1!BK490&lt;&gt;"", Sheet1!BK490,""))</f>
        <v/>
      </c>
      <c r="Z490" s="45" t="str">
        <f>IF(Sheet1!BK490="N", 0, IF(Sheet1!BL490&lt;&gt;"", Sheet1!BL490,""))</f>
        <v/>
      </c>
      <c r="AA490" s="45" t="str">
        <f>IF(Sheet1!BN490&lt;&gt;"", Sheet1!BN490, "")</f>
        <v/>
      </c>
      <c r="AB490" s="45" t="str">
        <f>IF(Sheet1!BO490="Y", "Yes", IF(Sheet1!BO490="N", "No", IF(Sheet1!BO490="NA", "NA","")))</f>
        <v/>
      </c>
      <c r="AC490" s="45" t="str">
        <f>IF(Sheet1!BO490="N", "No", IF(Sheet1!BO490="NA", "No kids", IF(Sheet1!BP490="Y", "Enough", IF(Sheet1!BP490="N", "Not enough", ""))))</f>
        <v/>
      </c>
      <c r="AD490" s="45" t="str">
        <f>IF(Sheet1!BQ490="Y", "Yes", IF(Sheet1!BQ490="N", "No",""))</f>
        <v/>
      </c>
      <c r="AE490" s="45" t="str">
        <f>IF(Sheet1!BR490&lt;&gt;"", Sheet1!BR490, "")</f>
        <v/>
      </c>
      <c r="AF490" s="45" t="str">
        <f>IF(Sheet1!BS490&lt;&gt;"", "Yes", IF(Sheet1!BT490&lt;&gt;"", "No", IF(Sheet1!BU490&lt;&gt;"", "No surviving parent", IF(Sheet1!BV490&lt;&gt;"", "Don't know",""))))</f>
        <v/>
      </c>
      <c r="AG490" s="45" t="str">
        <f>IF(Sheet1!BW490&lt;&gt;"", "Yes", IF(Sheet1!BX490&lt;&gt;"", "No", IF(Sheet1!BY490&lt;&gt;"", "No surviving parent", IF(Sheet1!BZ490&lt;&gt;"", "Don't know",""))))</f>
        <v/>
      </c>
      <c r="AH490" s="45" t="str">
        <f>IF(Sheet1!CA490&lt;&gt;"", "Yes","")</f>
        <v/>
      </c>
      <c r="AI490" s="45" t="str">
        <f>IF(Sheet1!CB490&lt;&gt;"", "Yes","")</f>
        <v/>
      </c>
      <c r="AJ490" s="45" t="str">
        <f>IF(Sheet1!CC490&lt;&gt;"", "Yes","")</f>
        <v/>
      </c>
      <c r="AK490" s="45" t="str">
        <f>IF(Sheet1!CD490&lt;&gt;"", "Yes","")</f>
        <v/>
      </c>
      <c r="AL490" s="45" t="str">
        <f>IF(Sheet1!CE490&lt;&gt;"", "Yes","")</f>
        <v/>
      </c>
      <c r="AM490" s="45" t="str">
        <f>IF(Sheet1!CF490&lt;&gt;"", Sheet1!CF490, "")</f>
        <v/>
      </c>
      <c r="AN490" s="45" t="str">
        <f>IF(Sheet1!CG490="Y", "Yes", IF(Sheet1!CG490="N", "No",""))</f>
        <v/>
      </c>
      <c r="AO490" s="45" t="str">
        <f>IF(Sheet1!CH490&lt;&gt;"", Sheet1!CH490, "")</f>
        <v/>
      </c>
      <c r="AP490" s="45" t="str">
        <f>IF(Sheet1!CI490&lt;&gt;"", "No family support", IF(Sheet1!CJ490&lt;&gt;"", "A little family support", IF(Sheet1!CK490&lt;&gt;"", "A lot of family support","")))</f>
        <v/>
      </c>
      <c r="AQ490" s="45" t="str">
        <f>IF(Sheet1!CL490&lt;&gt;"", Sheet1!CL490, "")</f>
        <v/>
      </c>
      <c r="AR490" s="45" t="str">
        <f>IF(Sheet1!CM490="Y", "Yes", IF(Sheet1!CM490="N", "No",""))</f>
        <v/>
      </c>
      <c r="AS490" s="45" t="str">
        <f>IF(Sheet1!CN490&lt;&gt;"", "Boys and Girls Club was supportive", "")</f>
        <v/>
      </c>
      <c r="AT490" s="45" t="str">
        <f>IF(Sheet1!CO490&lt;&gt;"", "Supported by Reach program", "")</f>
        <v/>
      </c>
      <c r="AU490" s="45" t="str">
        <f>IF(Sheet1!CP490&lt;&gt;"", "Supported by Girls Inc", "")</f>
        <v/>
      </c>
      <c r="AV490" s="45" t="str">
        <f>IF(Sheet1!CQ490&lt;&gt;"", "Supported by sports teams", "")</f>
        <v/>
      </c>
      <c r="AW490" s="45" t="str">
        <f>IF(Sheet1!CR490&lt;&gt;"", "Supported by other groups", "")</f>
        <v/>
      </c>
      <c r="AX490" s="45" t="str">
        <f>IF(Sheet1!CS490&lt;&gt;"", Sheet1!CS490, "")</f>
        <v/>
      </c>
      <c r="AY490" s="45" t="str">
        <f>IF(Sheet1!CT490="Y", "Yes", IF(Sheet1!CT490="N", "No", ""))</f>
        <v/>
      </c>
      <c r="AZ490" s="45" t="str">
        <f>IF(Sheet1!CU490="Y", "Yes", IF(Sheet1!CU490="N", "No", ""))</f>
        <v/>
      </c>
      <c r="BA490" s="45" t="str">
        <f>IF(Sheet1!CV490&lt;&gt;"", "Yes", "")</f>
        <v/>
      </c>
      <c r="BB490" s="45" t="str">
        <f>IF(Sheet1!CW490&lt;&gt;"", "Yes", "")</f>
        <v/>
      </c>
      <c r="BC490" s="45" t="str">
        <f>IF(Sheet1!CX490&lt;&gt;"", "Yes", "")</f>
        <v/>
      </c>
      <c r="BD490" s="45" t="str">
        <f>IF(Sheet1!CY490&lt;&gt;"", "Yes", "")</f>
        <v/>
      </c>
      <c r="BE490" s="45" t="str">
        <f>IF(Sheet1!CZ490="N", "Didn't see one", IF(Sheet1!CZ490="Y", IF(Sheet1!DA490="Y", "It helped", IF(Sheet1!DA490="N", "It didn't help", "")), ""))</f>
        <v/>
      </c>
      <c r="BF490" s="45" t="str">
        <f>IF(Sheet1!DB490&lt;&gt;"", Sheet1!DB490, "")</f>
        <v/>
      </c>
      <c r="BG490" s="45" t="str">
        <f>IF(Sheet1!DC490="Y", "Yes", IF(Sheet1!DC490="N", "No", ""))</f>
        <v/>
      </c>
      <c r="BH490" s="45" t="str">
        <f>IF(Sheet1!DD490="Y", "Yes", IF(Sheet1!DD490="N", "No", ""))</f>
        <v/>
      </c>
      <c r="BI490" s="45" t="str">
        <f>IF(Sheet1!DE490&lt;&gt;"", "Before", IF(Sheet1!DF490&lt;&gt;"", "After", IF(Sheet1!DG490&lt;&gt;"", "Never in a gang","")))</f>
        <v/>
      </c>
      <c r="BJ490" s="45" t="str">
        <f>IF(Sheet1!DG490&lt;&gt;"", "", IF(Sheet1!DH490&lt;&gt;"", Sheet1!DH490, ""))</f>
        <v/>
      </c>
      <c r="BK490" s="45" t="str">
        <f>IF(Sheet1!DI490="Y", "Yes", IF(Sheet1!DI490="N", "No", ""))</f>
        <v/>
      </c>
      <c r="BL490" s="45" t="str">
        <f>IF(Sheet1!DI490="Y", IF(Sheet1!DJ490&lt;&gt;"", Sheet1!DJ490, ""), "")</f>
        <v/>
      </c>
      <c r="BM490" s="45" t="str">
        <f>IF(Sheet1!DL490&lt;&gt;"", Sheet1!DL490, "")</f>
        <v/>
      </c>
      <c r="BN490" s="45" t="str">
        <f>IF(Sheet1!DM490="Y", "Yes", IF(Sheet1!DM490="N", "No", ""))</f>
        <v/>
      </c>
    </row>
    <row r="491" spans="2:66">
      <c r="B491" s="32" t="str">
        <f>IF(Sheet1!B491="M","Male", IF(Sheet1!B491="F","Female",""))</f>
        <v/>
      </c>
      <c r="C491" s="32" t="str">
        <f>IF(Sheet1!C491&lt;&gt;"","&lt;20",IF(Sheet1!D491&lt;&gt;"","21-30",IF(Sheet1!E491&lt;&gt;"","31-40",(IF(Sheet1!F491&lt;&gt;"","41-50",IF(Sheet1!G491&lt;&gt;"","50+",""))))))</f>
        <v/>
      </c>
      <c r="D491" s="32" t="str">
        <f>IF(Sheet1!H491&lt;&gt;"","Latino",IF(Sheet1!I491&lt;&gt;"", "White", IF(Sheet1!J491&lt;&gt;"", "Asian", IF(Sheet1!K491&lt;&gt;"", "African-American",IF(Sheet1!L491&lt;&gt;"", "Other","")))))</f>
        <v/>
      </c>
      <c r="E491" s="32" t="str">
        <f>IF(Sheet1!M491="N","No",IF(Sheet1!M491="Y","Yes",""))</f>
        <v/>
      </c>
      <c r="F491" s="32" t="str">
        <f>IF(Sheet1!N491&lt;&gt;"","Primary",IF(Sheet1!O491&lt;&gt;"","Middle",IF(Sheet1!P491&lt;&gt;"","Some HS",IF(Sheet1!Q491&lt;&gt;"","HS Diploma",IF(Sheet1!R491&lt;&gt;"","Some College",IF(Sheet1!S491&lt;&gt;"","College Diploma",""))))))</f>
        <v/>
      </c>
      <c r="G491" s="32" t="str">
        <f>IF(Sheet1!U491&lt;&gt;"", "&lt;5", IF(Sheet1!V491&lt;&gt;"", "5-19", IF(Sheet1!W491&lt;&gt;"", "20-40", IF(Sheet1!X491&lt;&gt;"", "&gt;40",""))))</f>
        <v/>
      </c>
      <c r="H491" s="32" t="str">
        <f>IF(Sheet1!Y491&lt;&gt;"", "Parents", IF(Sheet1!Z491&lt;&gt;"", "Illegal Activity", IF(Sheet1!AA491&lt;&gt;"", "Gov't Support", IF(Sheet1!AB491&lt;&gt;"", "Other",""))))</f>
        <v/>
      </c>
      <c r="I491" s="32" t="str">
        <f>IF(Sheet1!AC491="Y", "Yes", IF(Sheet1!AC491="N", "No", ""))</f>
        <v/>
      </c>
      <c r="J491" s="32" t="str">
        <f>IF(Sheet1!AD491="N", "0", IF(Sheet1!AE491&lt;&gt;"", "1", IF(Sheet1!AF491&lt;&gt;"", "2-3", IF(Sheet1!AG491&lt;&gt;"", "4-6", IF(Sheet1!AH491&lt;&gt;"", "7+","")))))</f>
        <v/>
      </c>
      <c r="K491" s="32" t="str">
        <f>IF(Sheet1!AI491&lt;&gt;"", "English", IF(Sheet1!AJ491&lt;&gt;"", "Spanish", IF(Sheet1!AK491&lt;&gt;"", "Other","")))</f>
        <v/>
      </c>
      <c r="L491" s="32" t="str">
        <f>IF(Sheet1!AL491&lt;&gt;"","&lt;$20,000",IF(Sheet1!AM491&lt;&gt;"","$20-49K",IF(Sheet1!AN491&lt;&gt;"","$50-100K",IF(Sheet1!AO491&lt;&gt;"","&gt;$100K",""))))</f>
        <v/>
      </c>
      <c r="M491" s="32" t="str">
        <f>IF(Sheet1!AP491="Y", "Yes", IF(Sheet1!AP491="N", "No",""))</f>
        <v/>
      </c>
      <c r="N491" s="51" t="str">
        <f>IF(Sheet1!AQ491="Y", "Yes", IF(Sheet1!AQ491="N", "No",""))</f>
        <v/>
      </c>
      <c r="O491" s="45" t="str">
        <f>IF(Sheet1!AR491="N", 0, IF(Sheet1!AS491&lt;&gt;"", Sheet1!AS491, ""))</f>
        <v/>
      </c>
      <c r="P491" s="45" t="str">
        <f>IF(Sheet1!AT491&lt;&gt;"", "Never", IF(Sheet1!AU491&lt;&gt;"", "Sometimes", IF(Sheet1!AV491&lt;&gt;"", "Often", IF(Sheet1!AW491&lt;&gt;"", "Always",""))))</f>
        <v/>
      </c>
      <c r="Q491" s="45" t="str">
        <f>IF(Sheet1!AX491="Y", "Yes", IF(Sheet1!AX491="N", "No",""))</f>
        <v/>
      </c>
      <c r="R491" s="45" t="str">
        <f>IF(Sheet1!AY491="Y", IF(Sheet1!AZ491&lt;&gt;"", Sheet1!AZ491-Sheet1!DK491+Sheet1!DL491, ""),"")</f>
        <v/>
      </c>
      <c r="S491" s="45" t="str">
        <f>IF(Sheet1!BA491="Y", IF(Sheet1!BB491&lt;&gt;"", Sheet1!BB491-Sheet1!DK491+Sheet1!DL491, ""),"")</f>
        <v/>
      </c>
      <c r="T491" s="45" t="str">
        <f>IF(Sheet1!BC491="Y", IF(Sheet1!BD491&lt;&gt;"", Sheet1!BD491-Sheet1!DK491+Sheet1!DL491, ""),"")</f>
        <v/>
      </c>
      <c r="U491" s="45" t="str">
        <f>IF(Sheet1!BE491="Y", IF(Sheet1!BF491&lt;&gt;"", Sheet1!BF491-Sheet1!DK491+Sheet1!DL491, ""),"")</f>
        <v/>
      </c>
      <c r="V491" s="45" t="str">
        <f>IF(Sheet1!BG491&lt;&gt;"", Sheet1!BG491,"")</f>
        <v/>
      </c>
      <c r="W491" s="45" t="str">
        <f>IF(Sheet1!BH491&lt;&gt;"", Sheet1!BH491,"")</f>
        <v/>
      </c>
      <c r="X491" s="45" t="str">
        <f>IF(Sheet1!BI491&lt;&gt;"", Sheet1!BI491,"")</f>
        <v/>
      </c>
      <c r="Y491" s="45" t="str">
        <f>IF(Sheet1!BJ491="N", 0, IF(Sheet1!BK491&lt;&gt;"", Sheet1!BK491,""))</f>
        <v/>
      </c>
      <c r="Z491" s="45" t="str">
        <f>IF(Sheet1!BK491="N", 0, IF(Sheet1!BL491&lt;&gt;"", Sheet1!BL491,""))</f>
        <v/>
      </c>
      <c r="AA491" s="45" t="str">
        <f>IF(Sheet1!BN491&lt;&gt;"", Sheet1!BN491, "")</f>
        <v/>
      </c>
      <c r="AB491" s="45" t="str">
        <f>IF(Sheet1!BO491="Y", "Yes", IF(Sheet1!BO491="N", "No", IF(Sheet1!BO491="NA", "NA","")))</f>
        <v/>
      </c>
      <c r="AC491" s="45" t="str">
        <f>IF(Sheet1!BO491="N", "No", IF(Sheet1!BO491="NA", "No kids", IF(Sheet1!BP491="Y", "Enough", IF(Sheet1!BP491="N", "Not enough", ""))))</f>
        <v/>
      </c>
      <c r="AD491" s="45" t="str">
        <f>IF(Sheet1!BQ491="Y", "Yes", IF(Sheet1!BQ491="N", "No",""))</f>
        <v/>
      </c>
      <c r="AE491" s="45" t="str">
        <f>IF(Sheet1!BR491&lt;&gt;"", Sheet1!BR491, "")</f>
        <v/>
      </c>
      <c r="AF491" s="45" t="str">
        <f>IF(Sheet1!BS491&lt;&gt;"", "Yes", IF(Sheet1!BT491&lt;&gt;"", "No", IF(Sheet1!BU491&lt;&gt;"", "No surviving parent", IF(Sheet1!BV491&lt;&gt;"", "Don't know",""))))</f>
        <v/>
      </c>
      <c r="AG491" s="45" t="str">
        <f>IF(Sheet1!BW491&lt;&gt;"", "Yes", IF(Sheet1!BX491&lt;&gt;"", "No", IF(Sheet1!BY491&lt;&gt;"", "No surviving parent", IF(Sheet1!BZ491&lt;&gt;"", "Don't know",""))))</f>
        <v/>
      </c>
      <c r="AH491" s="45" t="str">
        <f>IF(Sheet1!CA491&lt;&gt;"", "Yes","")</f>
        <v/>
      </c>
      <c r="AI491" s="45" t="str">
        <f>IF(Sheet1!CB491&lt;&gt;"", "Yes","")</f>
        <v/>
      </c>
      <c r="AJ491" s="45" t="str">
        <f>IF(Sheet1!CC491&lt;&gt;"", "Yes","")</f>
        <v/>
      </c>
      <c r="AK491" s="45" t="str">
        <f>IF(Sheet1!CD491&lt;&gt;"", "Yes","")</f>
        <v/>
      </c>
      <c r="AL491" s="45" t="str">
        <f>IF(Sheet1!CE491&lt;&gt;"", "Yes","")</f>
        <v/>
      </c>
      <c r="AM491" s="45" t="str">
        <f>IF(Sheet1!CF491&lt;&gt;"", Sheet1!CF491, "")</f>
        <v/>
      </c>
      <c r="AN491" s="45" t="str">
        <f>IF(Sheet1!CG491="Y", "Yes", IF(Sheet1!CG491="N", "No",""))</f>
        <v/>
      </c>
      <c r="AO491" s="45" t="str">
        <f>IF(Sheet1!CH491&lt;&gt;"", Sheet1!CH491, "")</f>
        <v/>
      </c>
      <c r="AP491" s="45" t="str">
        <f>IF(Sheet1!CI491&lt;&gt;"", "No family support", IF(Sheet1!CJ491&lt;&gt;"", "A little family support", IF(Sheet1!CK491&lt;&gt;"", "A lot of family support","")))</f>
        <v/>
      </c>
      <c r="AQ491" s="45" t="str">
        <f>IF(Sheet1!CL491&lt;&gt;"", Sheet1!CL491, "")</f>
        <v/>
      </c>
      <c r="AR491" s="45" t="str">
        <f>IF(Sheet1!CM491="Y", "Yes", IF(Sheet1!CM491="N", "No",""))</f>
        <v/>
      </c>
      <c r="AS491" s="45" t="str">
        <f>IF(Sheet1!CN491&lt;&gt;"", "Boys and Girls Club was supportive", "")</f>
        <v/>
      </c>
      <c r="AT491" s="45" t="str">
        <f>IF(Sheet1!CO491&lt;&gt;"", "Supported by Reach program", "")</f>
        <v/>
      </c>
      <c r="AU491" s="45" t="str">
        <f>IF(Sheet1!CP491&lt;&gt;"", "Supported by Girls Inc", "")</f>
        <v/>
      </c>
      <c r="AV491" s="45" t="str">
        <f>IF(Sheet1!CQ491&lt;&gt;"", "Supported by sports teams", "")</f>
        <v/>
      </c>
      <c r="AW491" s="45" t="str">
        <f>IF(Sheet1!CR491&lt;&gt;"", "Supported by other groups", "")</f>
        <v/>
      </c>
      <c r="AX491" s="45" t="str">
        <f>IF(Sheet1!CS491&lt;&gt;"", Sheet1!CS491, "")</f>
        <v/>
      </c>
      <c r="AY491" s="45" t="str">
        <f>IF(Sheet1!CT491="Y", "Yes", IF(Sheet1!CT491="N", "No", ""))</f>
        <v/>
      </c>
      <c r="AZ491" s="45" t="str">
        <f>IF(Sheet1!CU491="Y", "Yes", IF(Sheet1!CU491="N", "No", ""))</f>
        <v/>
      </c>
      <c r="BA491" s="45" t="str">
        <f>IF(Sheet1!CV491&lt;&gt;"", "Yes", "")</f>
        <v/>
      </c>
      <c r="BB491" s="45" t="str">
        <f>IF(Sheet1!CW491&lt;&gt;"", "Yes", "")</f>
        <v/>
      </c>
      <c r="BC491" s="45" t="str">
        <f>IF(Sheet1!CX491&lt;&gt;"", "Yes", "")</f>
        <v/>
      </c>
      <c r="BD491" s="45" t="str">
        <f>IF(Sheet1!CY491&lt;&gt;"", "Yes", "")</f>
        <v/>
      </c>
      <c r="BE491" s="45" t="str">
        <f>IF(Sheet1!CZ491="N", "Didn't see one", IF(Sheet1!CZ491="Y", IF(Sheet1!DA491="Y", "It helped", IF(Sheet1!DA491="N", "It didn't help", "")), ""))</f>
        <v/>
      </c>
      <c r="BF491" s="45" t="str">
        <f>IF(Sheet1!DB491&lt;&gt;"", Sheet1!DB491, "")</f>
        <v/>
      </c>
      <c r="BG491" s="45" t="str">
        <f>IF(Sheet1!DC491="Y", "Yes", IF(Sheet1!DC491="N", "No", ""))</f>
        <v/>
      </c>
      <c r="BH491" s="45" t="str">
        <f>IF(Sheet1!DD491="Y", "Yes", IF(Sheet1!DD491="N", "No", ""))</f>
        <v/>
      </c>
      <c r="BI491" s="45" t="str">
        <f>IF(Sheet1!DE491&lt;&gt;"", "Before", IF(Sheet1!DF491&lt;&gt;"", "After", IF(Sheet1!DG491&lt;&gt;"", "Never in a gang","")))</f>
        <v/>
      </c>
      <c r="BJ491" s="45" t="str">
        <f>IF(Sheet1!DG491&lt;&gt;"", "", IF(Sheet1!DH491&lt;&gt;"", Sheet1!DH491, ""))</f>
        <v/>
      </c>
      <c r="BK491" s="45" t="str">
        <f>IF(Sheet1!DI491="Y", "Yes", IF(Sheet1!DI491="N", "No", ""))</f>
        <v/>
      </c>
      <c r="BL491" s="45" t="str">
        <f>IF(Sheet1!DI491="Y", IF(Sheet1!DJ491&lt;&gt;"", Sheet1!DJ491, ""), "")</f>
        <v/>
      </c>
      <c r="BM491" s="45" t="str">
        <f>IF(Sheet1!DL491&lt;&gt;"", Sheet1!DL491, "")</f>
        <v/>
      </c>
      <c r="BN491" s="45" t="str">
        <f>IF(Sheet1!DM491="Y", "Yes", IF(Sheet1!DM491="N", "No", ""))</f>
        <v/>
      </c>
    </row>
    <row r="492" spans="2:66">
      <c r="B492" s="32" t="str">
        <f>IF(Sheet1!B492="M","Male", IF(Sheet1!B492="F","Female",""))</f>
        <v/>
      </c>
      <c r="C492" s="32" t="str">
        <f>IF(Sheet1!C492&lt;&gt;"","&lt;20",IF(Sheet1!D492&lt;&gt;"","21-30",IF(Sheet1!E492&lt;&gt;"","31-40",(IF(Sheet1!F492&lt;&gt;"","41-50",IF(Sheet1!G492&lt;&gt;"","50+",""))))))</f>
        <v/>
      </c>
      <c r="D492" s="32" t="str">
        <f>IF(Sheet1!H492&lt;&gt;"","Latino",IF(Sheet1!I492&lt;&gt;"", "White", IF(Sheet1!J492&lt;&gt;"", "Asian", IF(Sheet1!K492&lt;&gt;"", "African-American",IF(Sheet1!L492&lt;&gt;"", "Other","")))))</f>
        <v/>
      </c>
      <c r="E492" s="32" t="str">
        <f>IF(Sheet1!M492="N","No",IF(Sheet1!M492="Y","Yes",""))</f>
        <v/>
      </c>
      <c r="F492" s="32" t="str">
        <f>IF(Sheet1!N492&lt;&gt;"","Primary",IF(Sheet1!O492&lt;&gt;"","Middle",IF(Sheet1!P492&lt;&gt;"","Some HS",IF(Sheet1!Q492&lt;&gt;"","HS Diploma",IF(Sheet1!R492&lt;&gt;"","Some College",IF(Sheet1!S492&lt;&gt;"","College Diploma",""))))))</f>
        <v/>
      </c>
      <c r="G492" s="32" t="str">
        <f>IF(Sheet1!U492&lt;&gt;"", "&lt;5", IF(Sheet1!V492&lt;&gt;"", "5-19", IF(Sheet1!W492&lt;&gt;"", "20-40", IF(Sheet1!X492&lt;&gt;"", "&gt;40",""))))</f>
        <v/>
      </c>
      <c r="H492" s="32" t="str">
        <f>IF(Sheet1!Y492&lt;&gt;"", "Parents", IF(Sheet1!Z492&lt;&gt;"", "Illegal Activity", IF(Sheet1!AA492&lt;&gt;"", "Gov't Support", IF(Sheet1!AB492&lt;&gt;"", "Other",""))))</f>
        <v/>
      </c>
      <c r="I492" s="32" t="str">
        <f>IF(Sheet1!AC492="Y", "Yes", IF(Sheet1!AC492="N", "No", ""))</f>
        <v/>
      </c>
      <c r="J492" s="32" t="str">
        <f>IF(Sheet1!AD492="N", "0", IF(Sheet1!AE492&lt;&gt;"", "1", IF(Sheet1!AF492&lt;&gt;"", "2-3", IF(Sheet1!AG492&lt;&gt;"", "4-6", IF(Sheet1!AH492&lt;&gt;"", "7+","")))))</f>
        <v/>
      </c>
      <c r="K492" s="32" t="str">
        <f>IF(Sheet1!AI492&lt;&gt;"", "English", IF(Sheet1!AJ492&lt;&gt;"", "Spanish", IF(Sheet1!AK492&lt;&gt;"", "Other","")))</f>
        <v/>
      </c>
      <c r="L492" s="32" t="str">
        <f>IF(Sheet1!AL492&lt;&gt;"","&lt;$20,000",IF(Sheet1!AM492&lt;&gt;"","$20-49K",IF(Sheet1!AN492&lt;&gt;"","$50-100K",IF(Sheet1!AO492&lt;&gt;"","&gt;$100K",""))))</f>
        <v/>
      </c>
      <c r="M492" s="32" t="str">
        <f>IF(Sheet1!AP492="Y", "Yes", IF(Sheet1!AP492="N", "No",""))</f>
        <v/>
      </c>
      <c r="N492" s="51" t="str">
        <f>IF(Sheet1!AQ492="Y", "Yes", IF(Sheet1!AQ492="N", "No",""))</f>
        <v/>
      </c>
      <c r="O492" s="45" t="str">
        <f>IF(Sheet1!AR492="N", 0, IF(Sheet1!AS492&lt;&gt;"", Sheet1!AS492, ""))</f>
        <v/>
      </c>
      <c r="P492" s="45" t="str">
        <f>IF(Sheet1!AT492&lt;&gt;"", "Never", IF(Sheet1!AU492&lt;&gt;"", "Sometimes", IF(Sheet1!AV492&lt;&gt;"", "Often", IF(Sheet1!AW492&lt;&gt;"", "Always",""))))</f>
        <v/>
      </c>
      <c r="Q492" s="45" t="str">
        <f>IF(Sheet1!AX492="Y", "Yes", IF(Sheet1!AX492="N", "No",""))</f>
        <v/>
      </c>
      <c r="R492" s="45" t="str">
        <f>IF(Sheet1!AY492="Y", IF(Sheet1!AZ492&lt;&gt;"", Sheet1!AZ492-Sheet1!DK492+Sheet1!DL492, ""),"")</f>
        <v/>
      </c>
      <c r="S492" s="45" t="str">
        <f>IF(Sheet1!BA492="Y", IF(Sheet1!BB492&lt;&gt;"", Sheet1!BB492-Sheet1!DK492+Sheet1!DL492, ""),"")</f>
        <v/>
      </c>
      <c r="T492" s="45" t="str">
        <f>IF(Sheet1!BC492="Y", IF(Sheet1!BD492&lt;&gt;"", Sheet1!BD492-Sheet1!DK492+Sheet1!DL492, ""),"")</f>
        <v/>
      </c>
      <c r="U492" s="45" t="str">
        <f>IF(Sheet1!BE492="Y", IF(Sheet1!BF492&lt;&gt;"", Sheet1!BF492-Sheet1!DK492+Sheet1!DL492, ""),"")</f>
        <v/>
      </c>
      <c r="V492" s="45" t="str">
        <f>IF(Sheet1!BG492&lt;&gt;"", Sheet1!BG492,"")</f>
        <v/>
      </c>
      <c r="W492" s="45" t="str">
        <f>IF(Sheet1!BH492&lt;&gt;"", Sheet1!BH492,"")</f>
        <v/>
      </c>
      <c r="X492" s="45" t="str">
        <f>IF(Sheet1!BI492&lt;&gt;"", Sheet1!BI492,"")</f>
        <v/>
      </c>
      <c r="Y492" s="45" t="str">
        <f>IF(Sheet1!BJ492="N", 0, IF(Sheet1!BK492&lt;&gt;"", Sheet1!BK492,""))</f>
        <v/>
      </c>
      <c r="Z492" s="45" t="str">
        <f>IF(Sheet1!BK492="N", 0, IF(Sheet1!BL492&lt;&gt;"", Sheet1!BL492,""))</f>
        <v/>
      </c>
      <c r="AA492" s="45" t="str">
        <f>IF(Sheet1!BN492&lt;&gt;"", Sheet1!BN492, "")</f>
        <v/>
      </c>
      <c r="AB492" s="45" t="str">
        <f>IF(Sheet1!BO492="Y", "Yes", IF(Sheet1!BO492="N", "No", IF(Sheet1!BO492="NA", "NA","")))</f>
        <v/>
      </c>
      <c r="AC492" s="45" t="str">
        <f>IF(Sheet1!BO492="N", "No", IF(Sheet1!BO492="NA", "No kids", IF(Sheet1!BP492="Y", "Enough", IF(Sheet1!BP492="N", "Not enough", ""))))</f>
        <v/>
      </c>
      <c r="AD492" s="45" t="str">
        <f>IF(Sheet1!BQ492="Y", "Yes", IF(Sheet1!BQ492="N", "No",""))</f>
        <v/>
      </c>
      <c r="AE492" s="45" t="str">
        <f>IF(Sheet1!BR492&lt;&gt;"", Sheet1!BR492, "")</f>
        <v/>
      </c>
      <c r="AF492" s="45" t="str">
        <f>IF(Sheet1!BS492&lt;&gt;"", "Yes", IF(Sheet1!BT492&lt;&gt;"", "No", IF(Sheet1!BU492&lt;&gt;"", "No surviving parent", IF(Sheet1!BV492&lt;&gt;"", "Don't know",""))))</f>
        <v/>
      </c>
      <c r="AG492" s="45" t="str">
        <f>IF(Sheet1!BW492&lt;&gt;"", "Yes", IF(Sheet1!BX492&lt;&gt;"", "No", IF(Sheet1!BY492&lt;&gt;"", "No surviving parent", IF(Sheet1!BZ492&lt;&gt;"", "Don't know",""))))</f>
        <v/>
      </c>
      <c r="AH492" s="45" t="str">
        <f>IF(Sheet1!CA492&lt;&gt;"", "Yes","")</f>
        <v/>
      </c>
      <c r="AI492" s="45" t="str">
        <f>IF(Sheet1!CB492&lt;&gt;"", "Yes","")</f>
        <v/>
      </c>
      <c r="AJ492" s="45" t="str">
        <f>IF(Sheet1!CC492&lt;&gt;"", "Yes","")</f>
        <v/>
      </c>
      <c r="AK492" s="45" t="str">
        <f>IF(Sheet1!CD492&lt;&gt;"", "Yes","")</f>
        <v/>
      </c>
      <c r="AL492" s="45" t="str">
        <f>IF(Sheet1!CE492&lt;&gt;"", "Yes","")</f>
        <v/>
      </c>
      <c r="AM492" s="45" t="str">
        <f>IF(Sheet1!CF492&lt;&gt;"", Sheet1!CF492, "")</f>
        <v/>
      </c>
      <c r="AN492" s="45" t="str">
        <f>IF(Sheet1!CG492="Y", "Yes", IF(Sheet1!CG492="N", "No",""))</f>
        <v/>
      </c>
      <c r="AO492" s="45" t="str">
        <f>IF(Sheet1!CH492&lt;&gt;"", Sheet1!CH492, "")</f>
        <v/>
      </c>
      <c r="AP492" s="45" t="str">
        <f>IF(Sheet1!CI492&lt;&gt;"", "No family support", IF(Sheet1!CJ492&lt;&gt;"", "A little family support", IF(Sheet1!CK492&lt;&gt;"", "A lot of family support","")))</f>
        <v/>
      </c>
      <c r="AQ492" s="45" t="str">
        <f>IF(Sheet1!CL492&lt;&gt;"", Sheet1!CL492, "")</f>
        <v/>
      </c>
      <c r="AR492" s="45" t="str">
        <f>IF(Sheet1!CM492="Y", "Yes", IF(Sheet1!CM492="N", "No",""))</f>
        <v/>
      </c>
      <c r="AS492" s="45" t="str">
        <f>IF(Sheet1!CN492&lt;&gt;"", "Boys and Girls Club was supportive", "")</f>
        <v/>
      </c>
      <c r="AT492" s="45" t="str">
        <f>IF(Sheet1!CO492&lt;&gt;"", "Supported by Reach program", "")</f>
        <v/>
      </c>
      <c r="AU492" s="45" t="str">
        <f>IF(Sheet1!CP492&lt;&gt;"", "Supported by Girls Inc", "")</f>
        <v/>
      </c>
      <c r="AV492" s="45" t="str">
        <f>IF(Sheet1!CQ492&lt;&gt;"", "Supported by sports teams", "")</f>
        <v/>
      </c>
      <c r="AW492" s="45" t="str">
        <f>IF(Sheet1!CR492&lt;&gt;"", "Supported by other groups", "")</f>
        <v/>
      </c>
      <c r="AX492" s="45" t="str">
        <f>IF(Sheet1!CS492&lt;&gt;"", Sheet1!CS492, "")</f>
        <v/>
      </c>
      <c r="AY492" s="45" t="str">
        <f>IF(Sheet1!CT492="Y", "Yes", IF(Sheet1!CT492="N", "No", ""))</f>
        <v/>
      </c>
      <c r="AZ492" s="45" t="str">
        <f>IF(Sheet1!CU492="Y", "Yes", IF(Sheet1!CU492="N", "No", ""))</f>
        <v/>
      </c>
      <c r="BA492" s="45" t="str">
        <f>IF(Sheet1!CV492&lt;&gt;"", "Yes", "")</f>
        <v/>
      </c>
      <c r="BB492" s="45" t="str">
        <f>IF(Sheet1!CW492&lt;&gt;"", "Yes", "")</f>
        <v/>
      </c>
      <c r="BC492" s="45" t="str">
        <f>IF(Sheet1!CX492&lt;&gt;"", "Yes", "")</f>
        <v/>
      </c>
      <c r="BD492" s="45" t="str">
        <f>IF(Sheet1!CY492&lt;&gt;"", "Yes", "")</f>
        <v/>
      </c>
      <c r="BE492" s="45" t="str">
        <f>IF(Sheet1!CZ492="N", "Didn't see one", IF(Sheet1!CZ492="Y", IF(Sheet1!DA492="Y", "It helped", IF(Sheet1!DA492="N", "It didn't help", "")), ""))</f>
        <v/>
      </c>
      <c r="BF492" s="45" t="str">
        <f>IF(Sheet1!DB492&lt;&gt;"", Sheet1!DB492, "")</f>
        <v/>
      </c>
      <c r="BG492" s="45" t="str">
        <f>IF(Sheet1!DC492="Y", "Yes", IF(Sheet1!DC492="N", "No", ""))</f>
        <v/>
      </c>
      <c r="BH492" s="45" t="str">
        <f>IF(Sheet1!DD492="Y", "Yes", IF(Sheet1!DD492="N", "No", ""))</f>
        <v/>
      </c>
      <c r="BI492" s="45" t="str">
        <f>IF(Sheet1!DE492&lt;&gt;"", "Before", IF(Sheet1!DF492&lt;&gt;"", "After", IF(Sheet1!DG492&lt;&gt;"", "Never in a gang","")))</f>
        <v/>
      </c>
      <c r="BJ492" s="45" t="str">
        <f>IF(Sheet1!DG492&lt;&gt;"", "", IF(Sheet1!DH492&lt;&gt;"", Sheet1!DH492, ""))</f>
        <v/>
      </c>
      <c r="BK492" s="45" t="str">
        <f>IF(Sheet1!DI492="Y", "Yes", IF(Sheet1!DI492="N", "No", ""))</f>
        <v/>
      </c>
      <c r="BL492" s="45" t="str">
        <f>IF(Sheet1!DI492="Y", IF(Sheet1!DJ492&lt;&gt;"", Sheet1!DJ492, ""), "")</f>
        <v/>
      </c>
      <c r="BM492" s="45" t="str">
        <f>IF(Sheet1!DL492&lt;&gt;"", Sheet1!DL492, "")</f>
        <v/>
      </c>
      <c r="BN492" s="45" t="str">
        <f>IF(Sheet1!DM492="Y", "Yes", IF(Sheet1!DM492="N", "No", ""))</f>
        <v/>
      </c>
    </row>
    <row r="493" spans="2:66">
      <c r="B493" s="32" t="str">
        <f>IF(Sheet1!B493="M","Male", IF(Sheet1!B493="F","Female",""))</f>
        <v/>
      </c>
      <c r="C493" s="32" t="str">
        <f>IF(Sheet1!C493&lt;&gt;"","&lt;20",IF(Sheet1!D493&lt;&gt;"","21-30",IF(Sheet1!E493&lt;&gt;"","31-40",(IF(Sheet1!F493&lt;&gt;"","41-50",IF(Sheet1!G493&lt;&gt;"","50+",""))))))</f>
        <v/>
      </c>
      <c r="D493" s="32" t="str">
        <f>IF(Sheet1!H493&lt;&gt;"","Latino",IF(Sheet1!I493&lt;&gt;"", "White", IF(Sheet1!J493&lt;&gt;"", "Asian", IF(Sheet1!K493&lt;&gt;"", "African-American",IF(Sheet1!L493&lt;&gt;"", "Other","")))))</f>
        <v/>
      </c>
      <c r="E493" s="32" t="str">
        <f>IF(Sheet1!M493="N","No",IF(Sheet1!M493="Y","Yes",""))</f>
        <v/>
      </c>
      <c r="F493" s="32" t="str">
        <f>IF(Sheet1!N493&lt;&gt;"","Primary",IF(Sheet1!O493&lt;&gt;"","Middle",IF(Sheet1!P493&lt;&gt;"","Some HS",IF(Sheet1!Q493&lt;&gt;"","HS Diploma",IF(Sheet1!R493&lt;&gt;"","Some College",IF(Sheet1!S493&lt;&gt;"","College Diploma",""))))))</f>
        <v/>
      </c>
      <c r="G493" s="32" t="str">
        <f>IF(Sheet1!U493&lt;&gt;"", "&lt;5", IF(Sheet1!V493&lt;&gt;"", "5-19", IF(Sheet1!W493&lt;&gt;"", "20-40", IF(Sheet1!X493&lt;&gt;"", "&gt;40",""))))</f>
        <v/>
      </c>
      <c r="H493" s="32" t="str">
        <f>IF(Sheet1!Y493&lt;&gt;"", "Parents", IF(Sheet1!Z493&lt;&gt;"", "Illegal Activity", IF(Sheet1!AA493&lt;&gt;"", "Gov't Support", IF(Sheet1!AB493&lt;&gt;"", "Other",""))))</f>
        <v/>
      </c>
      <c r="I493" s="32" t="str">
        <f>IF(Sheet1!AC493="Y", "Yes", IF(Sheet1!AC493="N", "No", ""))</f>
        <v/>
      </c>
      <c r="J493" s="32" t="str">
        <f>IF(Sheet1!AD493="N", "0", IF(Sheet1!AE493&lt;&gt;"", "1", IF(Sheet1!AF493&lt;&gt;"", "2-3", IF(Sheet1!AG493&lt;&gt;"", "4-6", IF(Sheet1!AH493&lt;&gt;"", "7+","")))))</f>
        <v/>
      </c>
      <c r="K493" s="32" t="str">
        <f>IF(Sheet1!AI493&lt;&gt;"", "English", IF(Sheet1!AJ493&lt;&gt;"", "Spanish", IF(Sheet1!AK493&lt;&gt;"", "Other","")))</f>
        <v/>
      </c>
      <c r="L493" s="32" t="str">
        <f>IF(Sheet1!AL493&lt;&gt;"","&lt;$20,000",IF(Sheet1!AM493&lt;&gt;"","$20-49K",IF(Sheet1!AN493&lt;&gt;"","$50-100K",IF(Sheet1!AO493&lt;&gt;"","&gt;$100K",""))))</f>
        <v/>
      </c>
      <c r="M493" s="32" t="str">
        <f>IF(Sheet1!AP493="Y", "Yes", IF(Sheet1!AP493="N", "No",""))</f>
        <v/>
      </c>
      <c r="N493" s="51" t="str">
        <f>IF(Sheet1!AQ493="Y", "Yes", IF(Sheet1!AQ493="N", "No",""))</f>
        <v/>
      </c>
      <c r="O493" s="45" t="str">
        <f>IF(Sheet1!AR493="N", 0, IF(Sheet1!AS493&lt;&gt;"", Sheet1!AS493, ""))</f>
        <v/>
      </c>
      <c r="P493" s="45" t="str">
        <f>IF(Sheet1!AT493&lt;&gt;"", "Never", IF(Sheet1!AU493&lt;&gt;"", "Sometimes", IF(Sheet1!AV493&lt;&gt;"", "Often", IF(Sheet1!AW493&lt;&gt;"", "Always",""))))</f>
        <v/>
      </c>
      <c r="Q493" s="45" t="str">
        <f>IF(Sheet1!AX493="Y", "Yes", IF(Sheet1!AX493="N", "No",""))</f>
        <v/>
      </c>
      <c r="R493" s="45" t="str">
        <f>IF(Sheet1!AY493="Y", IF(Sheet1!AZ493&lt;&gt;"", Sheet1!AZ493-Sheet1!DK493+Sheet1!DL493, ""),"")</f>
        <v/>
      </c>
      <c r="S493" s="45" t="str">
        <f>IF(Sheet1!BA493="Y", IF(Sheet1!BB493&lt;&gt;"", Sheet1!BB493-Sheet1!DK493+Sheet1!DL493, ""),"")</f>
        <v/>
      </c>
      <c r="T493" s="45" t="str">
        <f>IF(Sheet1!BC493="Y", IF(Sheet1!BD493&lt;&gt;"", Sheet1!BD493-Sheet1!DK493+Sheet1!DL493, ""),"")</f>
        <v/>
      </c>
      <c r="U493" s="45" t="str">
        <f>IF(Sheet1!BE493="Y", IF(Sheet1!BF493&lt;&gt;"", Sheet1!BF493-Sheet1!DK493+Sheet1!DL493, ""),"")</f>
        <v/>
      </c>
      <c r="V493" s="45" t="str">
        <f>IF(Sheet1!BG493&lt;&gt;"", Sheet1!BG493,"")</f>
        <v/>
      </c>
      <c r="W493" s="45" t="str">
        <f>IF(Sheet1!BH493&lt;&gt;"", Sheet1!BH493,"")</f>
        <v/>
      </c>
      <c r="X493" s="45" t="str">
        <f>IF(Sheet1!BI493&lt;&gt;"", Sheet1!BI493,"")</f>
        <v/>
      </c>
      <c r="Y493" s="45" t="str">
        <f>IF(Sheet1!BJ493="N", 0, IF(Sheet1!BK493&lt;&gt;"", Sheet1!BK493,""))</f>
        <v/>
      </c>
      <c r="Z493" s="45" t="str">
        <f>IF(Sheet1!BK493="N", 0, IF(Sheet1!BL493&lt;&gt;"", Sheet1!BL493,""))</f>
        <v/>
      </c>
      <c r="AA493" s="45" t="str">
        <f>IF(Sheet1!BN493&lt;&gt;"", Sheet1!BN493, "")</f>
        <v/>
      </c>
      <c r="AB493" s="45" t="str">
        <f>IF(Sheet1!BO493="Y", "Yes", IF(Sheet1!BO493="N", "No", IF(Sheet1!BO493="NA", "NA","")))</f>
        <v/>
      </c>
      <c r="AC493" s="45" t="str">
        <f>IF(Sheet1!BO493="N", "No", IF(Sheet1!BO493="NA", "No kids", IF(Sheet1!BP493="Y", "Enough", IF(Sheet1!BP493="N", "Not enough", ""))))</f>
        <v/>
      </c>
      <c r="AD493" s="45" t="str">
        <f>IF(Sheet1!BQ493="Y", "Yes", IF(Sheet1!BQ493="N", "No",""))</f>
        <v/>
      </c>
      <c r="AE493" s="45" t="str">
        <f>IF(Sheet1!BR493&lt;&gt;"", Sheet1!BR493, "")</f>
        <v/>
      </c>
      <c r="AF493" s="45" t="str">
        <f>IF(Sheet1!BS493&lt;&gt;"", "Yes", IF(Sheet1!BT493&lt;&gt;"", "No", IF(Sheet1!BU493&lt;&gt;"", "No surviving parent", IF(Sheet1!BV493&lt;&gt;"", "Don't know",""))))</f>
        <v/>
      </c>
      <c r="AG493" s="45" t="str">
        <f>IF(Sheet1!BW493&lt;&gt;"", "Yes", IF(Sheet1!BX493&lt;&gt;"", "No", IF(Sheet1!BY493&lt;&gt;"", "No surviving parent", IF(Sheet1!BZ493&lt;&gt;"", "Don't know",""))))</f>
        <v/>
      </c>
      <c r="AH493" s="45" t="str">
        <f>IF(Sheet1!CA493&lt;&gt;"", "Yes","")</f>
        <v/>
      </c>
      <c r="AI493" s="45" t="str">
        <f>IF(Sheet1!CB493&lt;&gt;"", "Yes","")</f>
        <v/>
      </c>
      <c r="AJ493" s="45" t="str">
        <f>IF(Sheet1!CC493&lt;&gt;"", "Yes","")</f>
        <v/>
      </c>
      <c r="AK493" s="45" t="str">
        <f>IF(Sheet1!CD493&lt;&gt;"", "Yes","")</f>
        <v/>
      </c>
      <c r="AL493" s="45" t="str">
        <f>IF(Sheet1!CE493&lt;&gt;"", "Yes","")</f>
        <v/>
      </c>
      <c r="AM493" s="45" t="str">
        <f>IF(Sheet1!CF493&lt;&gt;"", Sheet1!CF493, "")</f>
        <v/>
      </c>
      <c r="AN493" s="45" t="str">
        <f>IF(Sheet1!CG493="Y", "Yes", IF(Sheet1!CG493="N", "No",""))</f>
        <v/>
      </c>
      <c r="AO493" s="45" t="str">
        <f>IF(Sheet1!CH493&lt;&gt;"", Sheet1!CH493, "")</f>
        <v/>
      </c>
      <c r="AP493" s="45" t="str">
        <f>IF(Sheet1!CI493&lt;&gt;"", "No family support", IF(Sheet1!CJ493&lt;&gt;"", "A little family support", IF(Sheet1!CK493&lt;&gt;"", "A lot of family support","")))</f>
        <v/>
      </c>
      <c r="AQ493" s="45" t="str">
        <f>IF(Sheet1!CL493&lt;&gt;"", Sheet1!CL493, "")</f>
        <v/>
      </c>
      <c r="AR493" s="45" t="str">
        <f>IF(Sheet1!CM493="Y", "Yes", IF(Sheet1!CM493="N", "No",""))</f>
        <v/>
      </c>
      <c r="AS493" s="45" t="str">
        <f>IF(Sheet1!CN493&lt;&gt;"", "Boys and Girls Club was supportive", "")</f>
        <v/>
      </c>
      <c r="AT493" s="45" t="str">
        <f>IF(Sheet1!CO493&lt;&gt;"", "Supported by Reach program", "")</f>
        <v/>
      </c>
      <c r="AU493" s="45" t="str">
        <f>IF(Sheet1!CP493&lt;&gt;"", "Supported by Girls Inc", "")</f>
        <v/>
      </c>
      <c r="AV493" s="45" t="str">
        <f>IF(Sheet1!CQ493&lt;&gt;"", "Supported by sports teams", "")</f>
        <v/>
      </c>
      <c r="AW493" s="45" t="str">
        <f>IF(Sheet1!CR493&lt;&gt;"", "Supported by other groups", "")</f>
        <v/>
      </c>
      <c r="AX493" s="45" t="str">
        <f>IF(Sheet1!CS493&lt;&gt;"", Sheet1!CS493, "")</f>
        <v/>
      </c>
      <c r="AY493" s="45" t="str">
        <f>IF(Sheet1!CT493="Y", "Yes", IF(Sheet1!CT493="N", "No", ""))</f>
        <v/>
      </c>
      <c r="AZ493" s="45" t="str">
        <f>IF(Sheet1!CU493="Y", "Yes", IF(Sheet1!CU493="N", "No", ""))</f>
        <v/>
      </c>
      <c r="BA493" s="45" t="str">
        <f>IF(Sheet1!CV493&lt;&gt;"", "Yes", "")</f>
        <v/>
      </c>
      <c r="BB493" s="45" t="str">
        <f>IF(Sheet1!CW493&lt;&gt;"", "Yes", "")</f>
        <v/>
      </c>
      <c r="BC493" s="45" t="str">
        <f>IF(Sheet1!CX493&lt;&gt;"", "Yes", "")</f>
        <v/>
      </c>
      <c r="BD493" s="45" t="str">
        <f>IF(Sheet1!CY493&lt;&gt;"", "Yes", "")</f>
        <v/>
      </c>
      <c r="BE493" s="45" t="str">
        <f>IF(Sheet1!CZ493="N", "Didn't see one", IF(Sheet1!CZ493="Y", IF(Sheet1!DA493="Y", "It helped", IF(Sheet1!DA493="N", "It didn't help", "")), ""))</f>
        <v/>
      </c>
      <c r="BF493" s="45" t="str">
        <f>IF(Sheet1!DB493&lt;&gt;"", Sheet1!DB493, "")</f>
        <v/>
      </c>
      <c r="BG493" s="45" t="str">
        <f>IF(Sheet1!DC493="Y", "Yes", IF(Sheet1!DC493="N", "No", ""))</f>
        <v/>
      </c>
      <c r="BH493" s="45" t="str">
        <f>IF(Sheet1!DD493="Y", "Yes", IF(Sheet1!DD493="N", "No", ""))</f>
        <v/>
      </c>
      <c r="BI493" s="45" t="str">
        <f>IF(Sheet1!DE493&lt;&gt;"", "Before", IF(Sheet1!DF493&lt;&gt;"", "After", IF(Sheet1!DG493&lt;&gt;"", "Never in a gang","")))</f>
        <v/>
      </c>
      <c r="BJ493" s="45" t="str">
        <f>IF(Sheet1!DG493&lt;&gt;"", "", IF(Sheet1!DH493&lt;&gt;"", Sheet1!DH493, ""))</f>
        <v/>
      </c>
      <c r="BK493" s="45" t="str">
        <f>IF(Sheet1!DI493="Y", "Yes", IF(Sheet1!DI493="N", "No", ""))</f>
        <v/>
      </c>
      <c r="BL493" s="45" t="str">
        <f>IF(Sheet1!DI493="Y", IF(Sheet1!DJ493&lt;&gt;"", Sheet1!DJ493, ""), "")</f>
        <v/>
      </c>
      <c r="BM493" s="45" t="str">
        <f>IF(Sheet1!DL493&lt;&gt;"", Sheet1!DL493, "")</f>
        <v/>
      </c>
      <c r="BN493" s="45" t="str">
        <f>IF(Sheet1!DM493="Y", "Yes", IF(Sheet1!DM493="N", "No", ""))</f>
        <v/>
      </c>
    </row>
    <row r="494" spans="2:66">
      <c r="B494" s="32" t="str">
        <f>IF(Sheet1!B494="M","Male", IF(Sheet1!B494="F","Female",""))</f>
        <v/>
      </c>
      <c r="C494" s="32" t="str">
        <f>IF(Sheet1!C494&lt;&gt;"","&lt;20",IF(Sheet1!D494&lt;&gt;"","21-30",IF(Sheet1!E494&lt;&gt;"","31-40",(IF(Sheet1!F494&lt;&gt;"","41-50",IF(Sheet1!G494&lt;&gt;"","50+",""))))))</f>
        <v/>
      </c>
      <c r="D494" s="32" t="str">
        <f>IF(Sheet1!H494&lt;&gt;"","Latino",IF(Sheet1!I494&lt;&gt;"", "White", IF(Sheet1!J494&lt;&gt;"", "Asian", IF(Sheet1!K494&lt;&gt;"", "African-American",IF(Sheet1!L494&lt;&gt;"", "Other","")))))</f>
        <v/>
      </c>
      <c r="E494" s="32" t="str">
        <f>IF(Sheet1!M494="N","No",IF(Sheet1!M494="Y","Yes",""))</f>
        <v/>
      </c>
      <c r="F494" s="32" t="str">
        <f>IF(Sheet1!N494&lt;&gt;"","Primary",IF(Sheet1!O494&lt;&gt;"","Middle",IF(Sheet1!P494&lt;&gt;"","Some HS",IF(Sheet1!Q494&lt;&gt;"","HS Diploma",IF(Sheet1!R494&lt;&gt;"","Some College",IF(Sheet1!S494&lt;&gt;"","College Diploma",""))))))</f>
        <v/>
      </c>
      <c r="G494" s="32" t="str">
        <f>IF(Sheet1!U494&lt;&gt;"", "&lt;5", IF(Sheet1!V494&lt;&gt;"", "5-19", IF(Sheet1!W494&lt;&gt;"", "20-40", IF(Sheet1!X494&lt;&gt;"", "&gt;40",""))))</f>
        <v/>
      </c>
      <c r="H494" s="32" t="str">
        <f>IF(Sheet1!Y494&lt;&gt;"", "Parents", IF(Sheet1!Z494&lt;&gt;"", "Illegal Activity", IF(Sheet1!AA494&lt;&gt;"", "Gov't Support", IF(Sheet1!AB494&lt;&gt;"", "Other",""))))</f>
        <v/>
      </c>
      <c r="I494" s="32" t="str">
        <f>IF(Sheet1!AC494="Y", "Yes", IF(Sheet1!AC494="N", "No", ""))</f>
        <v/>
      </c>
      <c r="J494" s="32" t="str">
        <f>IF(Sheet1!AD494="N", "0", IF(Sheet1!AE494&lt;&gt;"", "1", IF(Sheet1!AF494&lt;&gt;"", "2-3", IF(Sheet1!AG494&lt;&gt;"", "4-6", IF(Sheet1!AH494&lt;&gt;"", "7+","")))))</f>
        <v/>
      </c>
      <c r="K494" s="32" t="str">
        <f>IF(Sheet1!AI494&lt;&gt;"", "English", IF(Sheet1!AJ494&lt;&gt;"", "Spanish", IF(Sheet1!AK494&lt;&gt;"", "Other","")))</f>
        <v/>
      </c>
      <c r="L494" s="32" t="str">
        <f>IF(Sheet1!AL494&lt;&gt;"","&lt;$20,000",IF(Sheet1!AM494&lt;&gt;"","$20-49K",IF(Sheet1!AN494&lt;&gt;"","$50-100K",IF(Sheet1!AO494&lt;&gt;"","&gt;$100K",""))))</f>
        <v/>
      </c>
      <c r="M494" s="32" t="str">
        <f>IF(Sheet1!AP494="Y", "Yes", IF(Sheet1!AP494="N", "No",""))</f>
        <v/>
      </c>
      <c r="N494" s="51" t="str">
        <f>IF(Sheet1!AQ494="Y", "Yes", IF(Sheet1!AQ494="N", "No",""))</f>
        <v/>
      </c>
      <c r="O494" s="45" t="str">
        <f>IF(Sheet1!AR494="N", 0, IF(Sheet1!AS494&lt;&gt;"", Sheet1!AS494, ""))</f>
        <v/>
      </c>
      <c r="P494" s="45" t="str">
        <f>IF(Sheet1!AT494&lt;&gt;"", "Never", IF(Sheet1!AU494&lt;&gt;"", "Sometimes", IF(Sheet1!AV494&lt;&gt;"", "Often", IF(Sheet1!AW494&lt;&gt;"", "Always",""))))</f>
        <v/>
      </c>
      <c r="Q494" s="45" t="str">
        <f>IF(Sheet1!AX494="Y", "Yes", IF(Sheet1!AX494="N", "No",""))</f>
        <v/>
      </c>
      <c r="R494" s="45" t="str">
        <f>IF(Sheet1!AY494="Y", IF(Sheet1!AZ494&lt;&gt;"", Sheet1!AZ494-Sheet1!DK494+Sheet1!DL494, ""),"")</f>
        <v/>
      </c>
      <c r="S494" s="45" t="str">
        <f>IF(Sheet1!BA494="Y", IF(Sheet1!BB494&lt;&gt;"", Sheet1!BB494-Sheet1!DK494+Sheet1!DL494, ""),"")</f>
        <v/>
      </c>
      <c r="T494" s="45" t="str">
        <f>IF(Sheet1!BC494="Y", IF(Sheet1!BD494&lt;&gt;"", Sheet1!BD494-Sheet1!DK494+Sheet1!DL494, ""),"")</f>
        <v/>
      </c>
      <c r="U494" s="45" t="str">
        <f>IF(Sheet1!BE494="Y", IF(Sheet1!BF494&lt;&gt;"", Sheet1!BF494-Sheet1!DK494+Sheet1!DL494, ""),"")</f>
        <v/>
      </c>
      <c r="V494" s="45" t="str">
        <f>IF(Sheet1!BG494&lt;&gt;"", Sheet1!BG494,"")</f>
        <v/>
      </c>
      <c r="W494" s="45" t="str">
        <f>IF(Sheet1!BH494&lt;&gt;"", Sheet1!BH494,"")</f>
        <v/>
      </c>
      <c r="X494" s="45" t="str">
        <f>IF(Sheet1!BI494&lt;&gt;"", Sheet1!BI494,"")</f>
        <v/>
      </c>
      <c r="Y494" s="45" t="str">
        <f>IF(Sheet1!BJ494="N", 0, IF(Sheet1!BK494&lt;&gt;"", Sheet1!BK494,""))</f>
        <v/>
      </c>
      <c r="Z494" s="45" t="str">
        <f>IF(Sheet1!BK494="N", 0, IF(Sheet1!BL494&lt;&gt;"", Sheet1!BL494,""))</f>
        <v/>
      </c>
      <c r="AA494" s="45" t="str">
        <f>IF(Sheet1!BN494&lt;&gt;"", Sheet1!BN494, "")</f>
        <v/>
      </c>
      <c r="AB494" s="45" t="str">
        <f>IF(Sheet1!BO494="Y", "Yes", IF(Sheet1!BO494="N", "No", IF(Sheet1!BO494="NA", "NA","")))</f>
        <v/>
      </c>
      <c r="AC494" s="45" t="str">
        <f>IF(Sheet1!BO494="N", "No", IF(Sheet1!BO494="NA", "No kids", IF(Sheet1!BP494="Y", "Enough", IF(Sheet1!BP494="N", "Not enough", ""))))</f>
        <v/>
      </c>
      <c r="AD494" s="45" t="str">
        <f>IF(Sheet1!BQ494="Y", "Yes", IF(Sheet1!BQ494="N", "No",""))</f>
        <v/>
      </c>
      <c r="AE494" s="45" t="str">
        <f>IF(Sheet1!BR494&lt;&gt;"", Sheet1!BR494, "")</f>
        <v/>
      </c>
      <c r="AF494" s="45" t="str">
        <f>IF(Sheet1!BS494&lt;&gt;"", "Yes", IF(Sheet1!BT494&lt;&gt;"", "No", IF(Sheet1!BU494&lt;&gt;"", "No surviving parent", IF(Sheet1!BV494&lt;&gt;"", "Don't know",""))))</f>
        <v/>
      </c>
      <c r="AG494" s="45" t="str">
        <f>IF(Sheet1!BW494&lt;&gt;"", "Yes", IF(Sheet1!BX494&lt;&gt;"", "No", IF(Sheet1!BY494&lt;&gt;"", "No surviving parent", IF(Sheet1!BZ494&lt;&gt;"", "Don't know",""))))</f>
        <v/>
      </c>
      <c r="AH494" s="45" t="str">
        <f>IF(Sheet1!CA494&lt;&gt;"", "Yes","")</f>
        <v/>
      </c>
      <c r="AI494" s="45" t="str">
        <f>IF(Sheet1!CB494&lt;&gt;"", "Yes","")</f>
        <v/>
      </c>
      <c r="AJ494" s="45" t="str">
        <f>IF(Sheet1!CC494&lt;&gt;"", "Yes","")</f>
        <v/>
      </c>
      <c r="AK494" s="45" t="str">
        <f>IF(Sheet1!CD494&lt;&gt;"", "Yes","")</f>
        <v/>
      </c>
      <c r="AL494" s="45" t="str">
        <f>IF(Sheet1!CE494&lt;&gt;"", "Yes","")</f>
        <v/>
      </c>
      <c r="AM494" s="45" t="str">
        <f>IF(Sheet1!CF494&lt;&gt;"", Sheet1!CF494, "")</f>
        <v/>
      </c>
      <c r="AN494" s="45" t="str">
        <f>IF(Sheet1!CG494="Y", "Yes", IF(Sheet1!CG494="N", "No",""))</f>
        <v/>
      </c>
      <c r="AO494" s="45" t="str">
        <f>IF(Sheet1!CH494&lt;&gt;"", Sheet1!CH494, "")</f>
        <v/>
      </c>
      <c r="AP494" s="45" t="str">
        <f>IF(Sheet1!CI494&lt;&gt;"", "No family support", IF(Sheet1!CJ494&lt;&gt;"", "A little family support", IF(Sheet1!CK494&lt;&gt;"", "A lot of family support","")))</f>
        <v/>
      </c>
      <c r="AQ494" s="45" t="str">
        <f>IF(Sheet1!CL494&lt;&gt;"", Sheet1!CL494, "")</f>
        <v/>
      </c>
      <c r="AR494" s="45" t="str">
        <f>IF(Sheet1!CM494="Y", "Yes", IF(Sheet1!CM494="N", "No",""))</f>
        <v/>
      </c>
      <c r="AS494" s="45" t="str">
        <f>IF(Sheet1!CN494&lt;&gt;"", "Boys and Girls Club was supportive", "")</f>
        <v/>
      </c>
      <c r="AT494" s="45" t="str">
        <f>IF(Sheet1!CO494&lt;&gt;"", "Supported by Reach program", "")</f>
        <v/>
      </c>
      <c r="AU494" s="45" t="str">
        <f>IF(Sheet1!CP494&lt;&gt;"", "Supported by Girls Inc", "")</f>
        <v/>
      </c>
      <c r="AV494" s="45" t="str">
        <f>IF(Sheet1!CQ494&lt;&gt;"", "Supported by sports teams", "")</f>
        <v/>
      </c>
      <c r="AW494" s="45" t="str">
        <f>IF(Sheet1!CR494&lt;&gt;"", "Supported by other groups", "")</f>
        <v/>
      </c>
      <c r="AX494" s="45" t="str">
        <f>IF(Sheet1!CS494&lt;&gt;"", Sheet1!CS494, "")</f>
        <v/>
      </c>
      <c r="AY494" s="45" t="str">
        <f>IF(Sheet1!CT494="Y", "Yes", IF(Sheet1!CT494="N", "No", ""))</f>
        <v/>
      </c>
      <c r="AZ494" s="45" t="str">
        <f>IF(Sheet1!CU494="Y", "Yes", IF(Sheet1!CU494="N", "No", ""))</f>
        <v/>
      </c>
      <c r="BA494" s="45" t="str">
        <f>IF(Sheet1!CV494&lt;&gt;"", "Yes", "")</f>
        <v/>
      </c>
      <c r="BB494" s="45" t="str">
        <f>IF(Sheet1!CW494&lt;&gt;"", "Yes", "")</f>
        <v/>
      </c>
      <c r="BC494" s="45" t="str">
        <f>IF(Sheet1!CX494&lt;&gt;"", "Yes", "")</f>
        <v/>
      </c>
      <c r="BD494" s="45" t="str">
        <f>IF(Sheet1!CY494&lt;&gt;"", "Yes", "")</f>
        <v/>
      </c>
      <c r="BE494" s="45" t="str">
        <f>IF(Sheet1!CZ494="N", "Didn't see one", IF(Sheet1!CZ494="Y", IF(Sheet1!DA494="Y", "It helped", IF(Sheet1!DA494="N", "It didn't help", "")), ""))</f>
        <v/>
      </c>
      <c r="BF494" s="45" t="str">
        <f>IF(Sheet1!DB494&lt;&gt;"", Sheet1!DB494, "")</f>
        <v/>
      </c>
      <c r="BG494" s="45" t="str">
        <f>IF(Sheet1!DC494="Y", "Yes", IF(Sheet1!DC494="N", "No", ""))</f>
        <v/>
      </c>
      <c r="BH494" s="45" t="str">
        <f>IF(Sheet1!DD494="Y", "Yes", IF(Sheet1!DD494="N", "No", ""))</f>
        <v/>
      </c>
      <c r="BI494" s="45" t="str">
        <f>IF(Sheet1!DE494&lt;&gt;"", "Before", IF(Sheet1!DF494&lt;&gt;"", "After", IF(Sheet1!DG494&lt;&gt;"", "Never in a gang","")))</f>
        <v/>
      </c>
      <c r="BJ494" s="45" t="str">
        <f>IF(Sheet1!DG494&lt;&gt;"", "", IF(Sheet1!DH494&lt;&gt;"", Sheet1!DH494, ""))</f>
        <v/>
      </c>
      <c r="BK494" s="45" t="str">
        <f>IF(Sheet1!DI494="Y", "Yes", IF(Sheet1!DI494="N", "No", ""))</f>
        <v/>
      </c>
      <c r="BL494" s="45" t="str">
        <f>IF(Sheet1!DI494="Y", IF(Sheet1!DJ494&lt;&gt;"", Sheet1!DJ494, ""), "")</f>
        <v/>
      </c>
      <c r="BM494" s="45" t="str">
        <f>IF(Sheet1!DL494&lt;&gt;"", Sheet1!DL494, "")</f>
        <v/>
      </c>
      <c r="BN494" s="45" t="str">
        <f>IF(Sheet1!DM494="Y", "Yes", IF(Sheet1!DM494="N", "No", ""))</f>
        <v/>
      </c>
    </row>
    <row r="495" spans="2:66">
      <c r="B495" s="32" t="str">
        <f>IF(Sheet1!B495="M","Male", IF(Sheet1!B495="F","Female",""))</f>
        <v/>
      </c>
      <c r="C495" s="32" t="str">
        <f>IF(Sheet1!C495&lt;&gt;"","&lt;20",IF(Sheet1!D495&lt;&gt;"","21-30",IF(Sheet1!E495&lt;&gt;"","31-40",(IF(Sheet1!F495&lt;&gt;"","41-50",IF(Sheet1!G495&lt;&gt;"","50+",""))))))</f>
        <v/>
      </c>
      <c r="D495" s="32" t="str">
        <f>IF(Sheet1!H495&lt;&gt;"","Latino",IF(Sheet1!I495&lt;&gt;"", "White", IF(Sheet1!J495&lt;&gt;"", "Asian", IF(Sheet1!K495&lt;&gt;"", "African-American",IF(Sheet1!L495&lt;&gt;"", "Other","")))))</f>
        <v/>
      </c>
      <c r="E495" s="32" t="str">
        <f>IF(Sheet1!M495="N","No",IF(Sheet1!M495="Y","Yes",""))</f>
        <v/>
      </c>
      <c r="F495" s="32" t="str">
        <f>IF(Sheet1!N495&lt;&gt;"","Primary",IF(Sheet1!O495&lt;&gt;"","Middle",IF(Sheet1!P495&lt;&gt;"","Some HS",IF(Sheet1!Q495&lt;&gt;"","HS Diploma",IF(Sheet1!R495&lt;&gt;"","Some College",IF(Sheet1!S495&lt;&gt;"","College Diploma",""))))))</f>
        <v/>
      </c>
      <c r="G495" s="32" t="str">
        <f>IF(Sheet1!U495&lt;&gt;"", "&lt;5", IF(Sheet1!V495&lt;&gt;"", "5-19", IF(Sheet1!W495&lt;&gt;"", "20-40", IF(Sheet1!X495&lt;&gt;"", "&gt;40",""))))</f>
        <v/>
      </c>
      <c r="H495" s="32" t="str">
        <f>IF(Sheet1!Y495&lt;&gt;"", "Parents", IF(Sheet1!Z495&lt;&gt;"", "Illegal Activity", IF(Sheet1!AA495&lt;&gt;"", "Gov't Support", IF(Sheet1!AB495&lt;&gt;"", "Other",""))))</f>
        <v/>
      </c>
      <c r="I495" s="32" t="str">
        <f>IF(Sheet1!AC495="Y", "Yes", IF(Sheet1!AC495="N", "No", ""))</f>
        <v/>
      </c>
      <c r="J495" s="32" t="str">
        <f>IF(Sheet1!AD495="N", "0", IF(Sheet1!AE495&lt;&gt;"", "1", IF(Sheet1!AF495&lt;&gt;"", "2-3", IF(Sheet1!AG495&lt;&gt;"", "4-6", IF(Sheet1!AH495&lt;&gt;"", "7+","")))))</f>
        <v/>
      </c>
      <c r="K495" s="32" t="str">
        <f>IF(Sheet1!AI495&lt;&gt;"", "English", IF(Sheet1!AJ495&lt;&gt;"", "Spanish", IF(Sheet1!AK495&lt;&gt;"", "Other","")))</f>
        <v/>
      </c>
      <c r="L495" s="32" t="str">
        <f>IF(Sheet1!AL495&lt;&gt;"","&lt;$20,000",IF(Sheet1!AM495&lt;&gt;"","$20-49K",IF(Sheet1!AN495&lt;&gt;"","$50-100K",IF(Sheet1!AO495&lt;&gt;"","&gt;$100K",""))))</f>
        <v/>
      </c>
      <c r="M495" s="32" t="str">
        <f>IF(Sheet1!AP495="Y", "Yes", IF(Sheet1!AP495="N", "No",""))</f>
        <v/>
      </c>
      <c r="N495" s="51" t="str">
        <f>IF(Sheet1!AQ495="Y", "Yes", IF(Sheet1!AQ495="N", "No",""))</f>
        <v/>
      </c>
      <c r="O495" s="45" t="str">
        <f>IF(Sheet1!AR495="N", 0, IF(Sheet1!AS495&lt;&gt;"", Sheet1!AS495, ""))</f>
        <v/>
      </c>
      <c r="P495" s="45" t="str">
        <f>IF(Sheet1!AT495&lt;&gt;"", "Never", IF(Sheet1!AU495&lt;&gt;"", "Sometimes", IF(Sheet1!AV495&lt;&gt;"", "Often", IF(Sheet1!AW495&lt;&gt;"", "Always",""))))</f>
        <v/>
      </c>
      <c r="Q495" s="45" t="str">
        <f>IF(Sheet1!AX495="Y", "Yes", IF(Sheet1!AX495="N", "No",""))</f>
        <v/>
      </c>
      <c r="R495" s="45" t="str">
        <f>IF(Sheet1!AY495="Y", IF(Sheet1!AZ495&lt;&gt;"", Sheet1!AZ495-Sheet1!DK495+Sheet1!DL495, ""),"")</f>
        <v/>
      </c>
      <c r="S495" s="45" t="str">
        <f>IF(Sheet1!BA495="Y", IF(Sheet1!BB495&lt;&gt;"", Sheet1!BB495-Sheet1!DK495+Sheet1!DL495, ""),"")</f>
        <v/>
      </c>
      <c r="T495" s="45" t="str">
        <f>IF(Sheet1!BC495="Y", IF(Sheet1!BD495&lt;&gt;"", Sheet1!BD495-Sheet1!DK495+Sheet1!DL495, ""),"")</f>
        <v/>
      </c>
      <c r="U495" s="45" t="str">
        <f>IF(Sheet1!BE495="Y", IF(Sheet1!BF495&lt;&gt;"", Sheet1!BF495-Sheet1!DK495+Sheet1!DL495, ""),"")</f>
        <v/>
      </c>
      <c r="V495" s="45" t="str">
        <f>IF(Sheet1!BG495&lt;&gt;"", Sheet1!BG495,"")</f>
        <v/>
      </c>
      <c r="W495" s="45" t="str">
        <f>IF(Sheet1!BH495&lt;&gt;"", Sheet1!BH495,"")</f>
        <v/>
      </c>
      <c r="X495" s="45" t="str">
        <f>IF(Sheet1!BI495&lt;&gt;"", Sheet1!BI495,"")</f>
        <v/>
      </c>
      <c r="Y495" s="45" t="str">
        <f>IF(Sheet1!BJ495="N", 0, IF(Sheet1!BK495&lt;&gt;"", Sheet1!BK495,""))</f>
        <v/>
      </c>
      <c r="Z495" s="45" t="str">
        <f>IF(Sheet1!BK495="N", 0, IF(Sheet1!BL495&lt;&gt;"", Sheet1!BL495,""))</f>
        <v/>
      </c>
      <c r="AA495" s="45" t="str">
        <f>IF(Sheet1!BN495&lt;&gt;"", Sheet1!BN495, "")</f>
        <v/>
      </c>
      <c r="AB495" s="45" t="str">
        <f>IF(Sheet1!BO495="Y", "Yes", IF(Sheet1!BO495="N", "No", IF(Sheet1!BO495="NA", "NA","")))</f>
        <v/>
      </c>
      <c r="AC495" s="45" t="str">
        <f>IF(Sheet1!BO495="N", "No", IF(Sheet1!BO495="NA", "No kids", IF(Sheet1!BP495="Y", "Enough", IF(Sheet1!BP495="N", "Not enough", ""))))</f>
        <v/>
      </c>
      <c r="AD495" s="45" t="str">
        <f>IF(Sheet1!BQ495="Y", "Yes", IF(Sheet1!BQ495="N", "No",""))</f>
        <v/>
      </c>
      <c r="AE495" s="45" t="str">
        <f>IF(Sheet1!BR495&lt;&gt;"", Sheet1!BR495, "")</f>
        <v/>
      </c>
      <c r="AF495" s="45" t="str">
        <f>IF(Sheet1!BS495&lt;&gt;"", "Yes", IF(Sheet1!BT495&lt;&gt;"", "No", IF(Sheet1!BU495&lt;&gt;"", "No surviving parent", IF(Sheet1!BV495&lt;&gt;"", "Don't know",""))))</f>
        <v/>
      </c>
      <c r="AG495" s="45" t="str">
        <f>IF(Sheet1!BW495&lt;&gt;"", "Yes", IF(Sheet1!BX495&lt;&gt;"", "No", IF(Sheet1!BY495&lt;&gt;"", "No surviving parent", IF(Sheet1!BZ495&lt;&gt;"", "Don't know",""))))</f>
        <v/>
      </c>
      <c r="AH495" s="45" t="str">
        <f>IF(Sheet1!CA495&lt;&gt;"", "Yes","")</f>
        <v/>
      </c>
      <c r="AI495" s="45" t="str">
        <f>IF(Sheet1!CB495&lt;&gt;"", "Yes","")</f>
        <v/>
      </c>
      <c r="AJ495" s="45" t="str">
        <f>IF(Sheet1!CC495&lt;&gt;"", "Yes","")</f>
        <v/>
      </c>
      <c r="AK495" s="45" t="str">
        <f>IF(Sheet1!CD495&lt;&gt;"", "Yes","")</f>
        <v/>
      </c>
      <c r="AL495" s="45" t="str">
        <f>IF(Sheet1!CE495&lt;&gt;"", "Yes","")</f>
        <v/>
      </c>
      <c r="AM495" s="45" t="str">
        <f>IF(Sheet1!CF495&lt;&gt;"", Sheet1!CF495, "")</f>
        <v/>
      </c>
      <c r="AN495" s="45" t="str">
        <f>IF(Sheet1!CG495="Y", "Yes", IF(Sheet1!CG495="N", "No",""))</f>
        <v/>
      </c>
      <c r="AO495" s="45" t="str">
        <f>IF(Sheet1!CH495&lt;&gt;"", Sheet1!CH495, "")</f>
        <v/>
      </c>
      <c r="AP495" s="45" t="str">
        <f>IF(Sheet1!CI495&lt;&gt;"", "No family support", IF(Sheet1!CJ495&lt;&gt;"", "A little family support", IF(Sheet1!CK495&lt;&gt;"", "A lot of family support","")))</f>
        <v/>
      </c>
      <c r="AQ495" s="45" t="str">
        <f>IF(Sheet1!CL495&lt;&gt;"", Sheet1!CL495, "")</f>
        <v/>
      </c>
      <c r="AR495" s="45" t="str">
        <f>IF(Sheet1!CM495="Y", "Yes", IF(Sheet1!CM495="N", "No",""))</f>
        <v/>
      </c>
      <c r="AS495" s="45" t="str">
        <f>IF(Sheet1!CN495&lt;&gt;"", "Boys and Girls Club was supportive", "")</f>
        <v/>
      </c>
      <c r="AT495" s="45" t="str">
        <f>IF(Sheet1!CO495&lt;&gt;"", "Supported by Reach program", "")</f>
        <v/>
      </c>
      <c r="AU495" s="45" t="str">
        <f>IF(Sheet1!CP495&lt;&gt;"", "Supported by Girls Inc", "")</f>
        <v/>
      </c>
      <c r="AV495" s="45" t="str">
        <f>IF(Sheet1!CQ495&lt;&gt;"", "Supported by sports teams", "")</f>
        <v/>
      </c>
      <c r="AW495" s="45" t="str">
        <f>IF(Sheet1!CR495&lt;&gt;"", "Supported by other groups", "")</f>
        <v/>
      </c>
      <c r="AX495" s="45" t="str">
        <f>IF(Sheet1!CS495&lt;&gt;"", Sheet1!CS495, "")</f>
        <v/>
      </c>
      <c r="AY495" s="45" t="str">
        <f>IF(Sheet1!CT495="Y", "Yes", IF(Sheet1!CT495="N", "No", ""))</f>
        <v/>
      </c>
      <c r="AZ495" s="45" t="str">
        <f>IF(Sheet1!CU495="Y", "Yes", IF(Sheet1!CU495="N", "No", ""))</f>
        <v/>
      </c>
      <c r="BA495" s="45" t="str">
        <f>IF(Sheet1!CV495&lt;&gt;"", "Yes", "")</f>
        <v/>
      </c>
      <c r="BB495" s="45" t="str">
        <f>IF(Sheet1!CW495&lt;&gt;"", "Yes", "")</f>
        <v/>
      </c>
      <c r="BC495" s="45" t="str">
        <f>IF(Sheet1!CX495&lt;&gt;"", "Yes", "")</f>
        <v/>
      </c>
      <c r="BD495" s="45" t="str">
        <f>IF(Sheet1!CY495&lt;&gt;"", "Yes", "")</f>
        <v/>
      </c>
      <c r="BE495" s="45" t="str">
        <f>IF(Sheet1!CZ495="N", "Didn't see one", IF(Sheet1!CZ495="Y", IF(Sheet1!DA495="Y", "It helped", IF(Sheet1!DA495="N", "It didn't help", "")), ""))</f>
        <v/>
      </c>
      <c r="BF495" s="45" t="str">
        <f>IF(Sheet1!DB495&lt;&gt;"", Sheet1!DB495, "")</f>
        <v/>
      </c>
      <c r="BG495" s="45" t="str">
        <f>IF(Sheet1!DC495="Y", "Yes", IF(Sheet1!DC495="N", "No", ""))</f>
        <v/>
      </c>
      <c r="BH495" s="45" t="str">
        <f>IF(Sheet1!DD495="Y", "Yes", IF(Sheet1!DD495="N", "No", ""))</f>
        <v/>
      </c>
      <c r="BI495" s="45" t="str">
        <f>IF(Sheet1!DE495&lt;&gt;"", "Before", IF(Sheet1!DF495&lt;&gt;"", "After", IF(Sheet1!DG495&lt;&gt;"", "Never in a gang","")))</f>
        <v/>
      </c>
      <c r="BJ495" s="45" t="str">
        <f>IF(Sheet1!DG495&lt;&gt;"", "", IF(Sheet1!DH495&lt;&gt;"", Sheet1!DH495, ""))</f>
        <v/>
      </c>
      <c r="BK495" s="45" t="str">
        <f>IF(Sheet1!DI495="Y", "Yes", IF(Sheet1!DI495="N", "No", ""))</f>
        <v/>
      </c>
      <c r="BL495" s="45" t="str">
        <f>IF(Sheet1!DI495="Y", IF(Sheet1!DJ495&lt;&gt;"", Sheet1!DJ495, ""), "")</f>
        <v/>
      </c>
      <c r="BM495" s="45" t="str">
        <f>IF(Sheet1!DL495&lt;&gt;"", Sheet1!DL495, "")</f>
        <v/>
      </c>
      <c r="BN495" s="45" t="str">
        <f>IF(Sheet1!DM495="Y", "Yes", IF(Sheet1!DM495="N", "No", ""))</f>
        <v/>
      </c>
    </row>
    <row r="496" spans="2:66">
      <c r="B496" s="32" t="str">
        <f>IF(Sheet1!B496="M","Male", IF(Sheet1!B496="F","Female",""))</f>
        <v/>
      </c>
      <c r="C496" s="32" t="str">
        <f>IF(Sheet1!C496&lt;&gt;"","&lt;20",IF(Sheet1!D496&lt;&gt;"","21-30",IF(Sheet1!E496&lt;&gt;"","31-40",(IF(Sheet1!F496&lt;&gt;"","41-50",IF(Sheet1!G496&lt;&gt;"","50+",""))))))</f>
        <v/>
      </c>
      <c r="D496" s="32" t="str">
        <f>IF(Sheet1!H496&lt;&gt;"","Latino",IF(Sheet1!I496&lt;&gt;"", "White", IF(Sheet1!J496&lt;&gt;"", "Asian", IF(Sheet1!K496&lt;&gt;"", "African-American",IF(Sheet1!L496&lt;&gt;"", "Other","")))))</f>
        <v/>
      </c>
      <c r="E496" s="32" t="str">
        <f>IF(Sheet1!M496="N","No",IF(Sheet1!M496="Y","Yes",""))</f>
        <v/>
      </c>
      <c r="F496" s="32" t="str">
        <f>IF(Sheet1!N496&lt;&gt;"","Primary",IF(Sheet1!O496&lt;&gt;"","Middle",IF(Sheet1!P496&lt;&gt;"","Some HS",IF(Sheet1!Q496&lt;&gt;"","HS Diploma",IF(Sheet1!R496&lt;&gt;"","Some College",IF(Sheet1!S496&lt;&gt;"","College Diploma",""))))))</f>
        <v/>
      </c>
      <c r="G496" s="32" t="str">
        <f>IF(Sheet1!U496&lt;&gt;"", "&lt;5", IF(Sheet1!V496&lt;&gt;"", "5-19", IF(Sheet1!W496&lt;&gt;"", "20-40", IF(Sheet1!X496&lt;&gt;"", "&gt;40",""))))</f>
        <v/>
      </c>
      <c r="H496" s="32" t="str">
        <f>IF(Sheet1!Y496&lt;&gt;"", "Parents", IF(Sheet1!Z496&lt;&gt;"", "Illegal Activity", IF(Sheet1!AA496&lt;&gt;"", "Gov't Support", IF(Sheet1!AB496&lt;&gt;"", "Other",""))))</f>
        <v/>
      </c>
      <c r="I496" s="32" t="str">
        <f>IF(Sheet1!AC496="Y", "Yes", IF(Sheet1!AC496="N", "No", ""))</f>
        <v/>
      </c>
      <c r="J496" s="32" t="str">
        <f>IF(Sheet1!AD496="N", "0", IF(Sheet1!AE496&lt;&gt;"", "1", IF(Sheet1!AF496&lt;&gt;"", "2-3", IF(Sheet1!AG496&lt;&gt;"", "4-6", IF(Sheet1!AH496&lt;&gt;"", "7+","")))))</f>
        <v/>
      </c>
      <c r="K496" s="32" t="str">
        <f>IF(Sheet1!AI496&lt;&gt;"", "English", IF(Sheet1!AJ496&lt;&gt;"", "Spanish", IF(Sheet1!AK496&lt;&gt;"", "Other","")))</f>
        <v/>
      </c>
      <c r="L496" s="32" t="str">
        <f>IF(Sheet1!AL496&lt;&gt;"","&lt;$20,000",IF(Sheet1!AM496&lt;&gt;"","$20-49K",IF(Sheet1!AN496&lt;&gt;"","$50-100K",IF(Sheet1!AO496&lt;&gt;"","&gt;$100K",""))))</f>
        <v/>
      </c>
      <c r="M496" s="32" t="str">
        <f>IF(Sheet1!AP496="Y", "Yes", IF(Sheet1!AP496="N", "No",""))</f>
        <v/>
      </c>
      <c r="N496" s="51" t="str">
        <f>IF(Sheet1!AQ496="Y", "Yes", IF(Sheet1!AQ496="N", "No",""))</f>
        <v/>
      </c>
      <c r="O496" s="45" t="str">
        <f>IF(Sheet1!AR496="N", 0, IF(Sheet1!AS496&lt;&gt;"", Sheet1!AS496, ""))</f>
        <v/>
      </c>
      <c r="P496" s="45" t="str">
        <f>IF(Sheet1!AT496&lt;&gt;"", "Never", IF(Sheet1!AU496&lt;&gt;"", "Sometimes", IF(Sheet1!AV496&lt;&gt;"", "Often", IF(Sheet1!AW496&lt;&gt;"", "Always",""))))</f>
        <v/>
      </c>
      <c r="Q496" s="45" t="str">
        <f>IF(Sheet1!AX496="Y", "Yes", IF(Sheet1!AX496="N", "No",""))</f>
        <v/>
      </c>
      <c r="R496" s="45" t="str">
        <f>IF(Sheet1!AY496="Y", IF(Sheet1!AZ496&lt;&gt;"", Sheet1!AZ496-Sheet1!DK496+Sheet1!DL496, ""),"")</f>
        <v/>
      </c>
      <c r="S496" s="45" t="str">
        <f>IF(Sheet1!BA496="Y", IF(Sheet1!BB496&lt;&gt;"", Sheet1!BB496-Sheet1!DK496+Sheet1!DL496, ""),"")</f>
        <v/>
      </c>
      <c r="T496" s="45" t="str">
        <f>IF(Sheet1!BC496="Y", IF(Sheet1!BD496&lt;&gt;"", Sheet1!BD496-Sheet1!DK496+Sheet1!DL496, ""),"")</f>
        <v/>
      </c>
      <c r="U496" s="45" t="str">
        <f>IF(Sheet1!BE496="Y", IF(Sheet1!BF496&lt;&gt;"", Sheet1!BF496-Sheet1!DK496+Sheet1!DL496, ""),"")</f>
        <v/>
      </c>
      <c r="V496" s="45" t="str">
        <f>IF(Sheet1!BG496&lt;&gt;"", Sheet1!BG496,"")</f>
        <v/>
      </c>
      <c r="W496" s="45" t="str">
        <f>IF(Sheet1!BH496&lt;&gt;"", Sheet1!BH496,"")</f>
        <v/>
      </c>
      <c r="X496" s="45" t="str">
        <f>IF(Sheet1!BI496&lt;&gt;"", Sheet1!BI496,"")</f>
        <v/>
      </c>
      <c r="Y496" s="45" t="str">
        <f>IF(Sheet1!BJ496="N", 0, IF(Sheet1!BK496&lt;&gt;"", Sheet1!BK496,""))</f>
        <v/>
      </c>
      <c r="Z496" s="45" t="str">
        <f>IF(Sheet1!BK496="N", 0, IF(Sheet1!BL496&lt;&gt;"", Sheet1!BL496,""))</f>
        <v/>
      </c>
      <c r="AA496" s="45" t="str">
        <f>IF(Sheet1!BN496&lt;&gt;"", Sheet1!BN496, "")</f>
        <v/>
      </c>
      <c r="AB496" s="45" t="str">
        <f>IF(Sheet1!BO496="Y", "Yes", IF(Sheet1!BO496="N", "No", IF(Sheet1!BO496="NA", "NA","")))</f>
        <v/>
      </c>
      <c r="AC496" s="45" t="str">
        <f>IF(Sheet1!BO496="N", "No", IF(Sheet1!BO496="NA", "No kids", IF(Sheet1!BP496="Y", "Enough", IF(Sheet1!BP496="N", "Not enough", ""))))</f>
        <v/>
      </c>
      <c r="AD496" s="45" t="str">
        <f>IF(Sheet1!BQ496="Y", "Yes", IF(Sheet1!BQ496="N", "No",""))</f>
        <v/>
      </c>
      <c r="AE496" s="45" t="str">
        <f>IF(Sheet1!BR496&lt;&gt;"", Sheet1!BR496, "")</f>
        <v/>
      </c>
      <c r="AF496" s="45" t="str">
        <f>IF(Sheet1!BS496&lt;&gt;"", "Yes", IF(Sheet1!BT496&lt;&gt;"", "No", IF(Sheet1!BU496&lt;&gt;"", "No surviving parent", IF(Sheet1!BV496&lt;&gt;"", "Don't know",""))))</f>
        <v/>
      </c>
      <c r="AG496" s="45" t="str">
        <f>IF(Sheet1!BW496&lt;&gt;"", "Yes", IF(Sheet1!BX496&lt;&gt;"", "No", IF(Sheet1!BY496&lt;&gt;"", "No surviving parent", IF(Sheet1!BZ496&lt;&gt;"", "Don't know",""))))</f>
        <v/>
      </c>
      <c r="AH496" s="45" t="str">
        <f>IF(Sheet1!CA496&lt;&gt;"", "Yes","")</f>
        <v/>
      </c>
      <c r="AI496" s="45" t="str">
        <f>IF(Sheet1!CB496&lt;&gt;"", "Yes","")</f>
        <v/>
      </c>
      <c r="AJ496" s="45" t="str">
        <f>IF(Sheet1!CC496&lt;&gt;"", "Yes","")</f>
        <v/>
      </c>
      <c r="AK496" s="45" t="str">
        <f>IF(Sheet1!CD496&lt;&gt;"", "Yes","")</f>
        <v/>
      </c>
      <c r="AL496" s="45" t="str">
        <f>IF(Sheet1!CE496&lt;&gt;"", "Yes","")</f>
        <v/>
      </c>
      <c r="AM496" s="45" t="str">
        <f>IF(Sheet1!CF496&lt;&gt;"", Sheet1!CF496, "")</f>
        <v/>
      </c>
      <c r="AN496" s="45" t="str">
        <f>IF(Sheet1!CG496="Y", "Yes", IF(Sheet1!CG496="N", "No",""))</f>
        <v/>
      </c>
      <c r="AO496" s="45" t="str">
        <f>IF(Sheet1!CH496&lt;&gt;"", Sheet1!CH496, "")</f>
        <v/>
      </c>
      <c r="AP496" s="45" t="str">
        <f>IF(Sheet1!CI496&lt;&gt;"", "No family support", IF(Sheet1!CJ496&lt;&gt;"", "A little family support", IF(Sheet1!CK496&lt;&gt;"", "A lot of family support","")))</f>
        <v/>
      </c>
      <c r="AQ496" s="45" t="str">
        <f>IF(Sheet1!CL496&lt;&gt;"", Sheet1!CL496, "")</f>
        <v/>
      </c>
      <c r="AR496" s="45" t="str">
        <f>IF(Sheet1!CM496="Y", "Yes", IF(Sheet1!CM496="N", "No",""))</f>
        <v/>
      </c>
      <c r="AS496" s="45" t="str">
        <f>IF(Sheet1!CN496&lt;&gt;"", "Boys and Girls Club was supportive", "")</f>
        <v/>
      </c>
      <c r="AT496" s="45" t="str">
        <f>IF(Sheet1!CO496&lt;&gt;"", "Supported by Reach program", "")</f>
        <v/>
      </c>
      <c r="AU496" s="45" t="str">
        <f>IF(Sheet1!CP496&lt;&gt;"", "Supported by Girls Inc", "")</f>
        <v/>
      </c>
      <c r="AV496" s="45" t="str">
        <f>IF(Sheet1!CQ496&lt;&gt;"", "Supported by sports teams", "")</f>
        <v/>
      </c>
      <c r="AW496" s="45" t="str">
        <f>IF(Sheet1!CR496&lt;&gt;"", "Supported by other groups", "")</f>
        <v/>
      </c>
      <c r="AX496" s="45" t="str">
        <f>IF(Sheet1!CS496&lt;&gt;"", Sheet1!CS496, "")</f>
        <v/>
      </c>
      <c r="AY496" s="45" t="str">
        <f>IF(Sheet1!CT496="Y", "Yes", IF(Sheet1!CT496="N", "No", ""))</f>
        <v/>
      </c>
      <c r="AZ496" s="45" t="str">
        <f>IF(Sheet1!CU496="Y", "Yes", IF(Sheet1!CU496="N", "No", ""))</f>
        <v/>
      </c>
      <c r="BA496" s="45" t="str">
        <f>IF(Sheet1!CV496&lt;&gt;"", "Yes", "")</f>
        <v/>
      </c>
      <c r="BB496" s="45" t="str">
        <f>IF(Sheet1!CW496&lt;&gt;"", "Yes", "")</f>
        <v/>
      </c>
      <c r="BC496" s="45" t="str">
        <f>IF(Sheet1!CX496&lt;&gt;"", "Yes", "")</f>
        <v/>
      </c>
      <c r="BD496" s="45" t="str">
        <f>IF(Sheet1!CY496&lt;&gt;"", "Yes", "")</f>
        <v/>
      </c>
      <c r="BE496" s="45" t="str">
        <f>IF(Sheet1!CZ496="N", "Didn't see one", IF(Sheet1!CZ496="Y", IF(Sheet1!DA496="Y", "It helped", IF(Sheet1!DA496="N", "It didn't help", "")), ""))</f>
        <v/>
      </c>
      <c r="BF496" s="45" t="str">
        <f>IF(Sheet1!DB496&lt;&gt;"", Sheet1!DB496, "")</f>
        <v/>
      </c>
      <c r="BG496" s="45" t="str">
        <f>IF(Sheet1!DC496="Y", "Yes", IF(Sheet1!DC496="N", "No", ""))</f>
        <v/>
      </c>
      <c r="BH496" s="45" t="str">
        <f>IF(Sheet1!DD496="Y", "Yes", IF(Sheet1!DD496="N", "No", ""))</f>
        <v/>
      </c>
      <c r="BI496" s="45" t="str">
        <f>IF(Sheet1!DE496&lt;&gt;"", "Before", IF(Sheet1!DF496&lt;&gt;"", "After", IF(Sheet1!DG496&lt;&gt;"", "Never in a gang","")))</f>
        <v/>
      </c>
      <c r="BJ496" s="45" t="str">
        <f>IF(Sheet1!DG496&lt;&gt;"", "", IF(Sheet1!DH496&lt;&gt;"", Sheet1!DH496, ""))</f>
        <v/>
      </c>
      <c r="BK496" s="45" t="str">
        <f>IF(Sheet1!DI496="Y", "Yes", IF(Sheet1!DI496="N", "No", ""))</f>
        <v/>
      </c>
      <c r="BL496" s="45" t="str">
        <f>IF(Sheet1!DI496="Y", IF(Sheet1!DJ496&lt;&gt;"", Sheet1!DJ496, ""), "")</f>
        <v/>
      </c>
      <c r="BM496" s="45" t="str">
        <f>IF(Sheet1!DL496&lt;&gt;"", Sheet1!DL496, "")</f>
        <v/>
      </c>
      <c r="BN496" s="45" t="str">
        <f>IF(Sheet1!DM496="Y", "Yes", IF(Sheet1!DM496="N", "No", ""))</f>
        <v/>
      </c>
    </row>
    <row r="497" spans="2:66">
      <c r="B497" s="32" t="str">
        <f>IF(Sheet1!B497="M","Male", IF(Sheet1!B497="F","Female",""))</f>
        <v/>
      </c>
      <c r="C497" s="32" t="str">
        <f>IF(Sheet1!C497&lt;&gt;"","&lt;20",IF(Sheet1!D497&lt;&gt;"","21-30",IF(Sheet1!E497&lt;&gt;"","31-40",(IF(Sheet1!F497&lt;&gt;"","41-50",IF(Sheet1!G497&lt;&gt;"","50+",""))))))</f>
        <v/>
      </c>
      <c r="D497" s="32" t="str">
        <f>IF(Sheet1!H497&lt;&gt;"","Latino",IF(Sheet1!I497&lt;&gt;"", "White", IF(Sheet1!J497&lt;&gt;"", "Asian", IF(Sheet1!K497&lt;&gt;"", "African-American",IF(Sheet1!L497&lt;&gt;"", "Other","")))))</f>
        <v/>
      </c>
      <c r="E497" s="32" t="str">
        <f>IF(Sheet1!M497="N","No",IF(Sheet1!M497="Y","Yes",""))</f>
        <v/>
      </c>
      <c r="F497" s="32" t="str">
        <f>IF(Sheet1!N497&lt;&gt;"","Primary",IF(Sheet1!O497&lt;&gt;"","Middle",IF(Sheet1!P497&lt;&gt;"","Some HS",IF(Sheet1!Q497&lt;&gt;"","HS Diploma",IF(Sheet1!R497&lt;&gt;"","Some College",IF(Sheet1!S497&lt;&gt;"","College Diploma",""))))))</f>
        <v/>
      </c>
      <c r="G497" s="32" t="str">
        <f>IF(Sheet1!U497&lt;&gt;"", "&lt;5", IF(Sheet1!V497&lt;&gt;"", "5-19", IF(Sheet1!W497&lt;&gt;"", "20-40", IF(Sheet1!X497&lt;&gt;"", "&gt;40",""))))</f>
        <v/>
      </c>
      <c r="H497" s="32" t="str">
        <f>IF(Sheet1!Y497&lt;&gt;"", "Parents", IF(Sheet1!Z497&lt;&gt;"", "Illegal Activity", IF(Sheet1!AA497&lt;&gt;"", "Gov't Support", IF(Sheet1!AB497&lt;&gt;"", "Other",""))))</f>
        <v/>
      </c>
      <c r="I497" s="32" t="str">
        <f>IF(Sheet1!AC497="Y", "Yes", IF(Sheet1!AC497="N", "No", ""))</f>
        <v/>
      </c>
      <c r="J497" s="32" t="str">
        <f>IF(Sheet1!AD497="N", "0", IF(Sheet1!AE497&lt;&gt;"", "1", IF(Sheet1!AF497&lt;&gt;"", "2-3", IF(Sheet1!AG497&lt;&gt;"", "4-6", IF(Sheet1!AH497&lt;&gt;"", "7+","")))))</f>
        <v/>
      </c>
      <c r="K497" s="32" t="str">
        <f>IF(Sheet1!AI497&lt;&gt;"", "English", IF(Sheet1!AJ497&lt;&gt;"", "Spanish", IF(Sheet1!AK497&lt;&gt;"", "Other","")))</f>
        <v/>
      </c>
      <c r="L497" s="32" t="str">
        <f>IF(Sheet1!AL497&lt;&gt;"","&lt;$20,000",IF(Sheet1!AM497&lt;&gt;"","$20-49K",IF(Sheet1!AN497&lt;&gt;"","$50-100K",IF(Sheet1!AO497&lt;&gt;"","&gt;$100K",""))))</f>
        <v/>
      </c>
      <c r="M497" s="32" t="str">
        <f>IF(Sheet1!AP497="Y", "Yes", IF(Sheet1!AP497="N", "No",""))</f>
        <v/>
      </c>
      <c r="N497" s="51" t="str">
        <f>IF(Sheet1!AQ497="Y", "Yes", IF(Sheet1!AQ497="N", "No",""))</f>
        <v/>
      </c>
      <c r="O497" s="45" t="str">
        <f>IF(Sheet1!AR497="N", 0, IF(Sheet1!AS497&lt;&gt;"", Sheet1!AS497, ""))</f>
        <v/>
      </c>
      <c r="P497" s="45" t="str">
        <f>IF(Sheet1!AT497&lt;&gt;"", "Never", IF(Sheet1!AU497&lt;&gt;"", "Sometimes", IF(Sheet1!AV497&lt;&gt;"", "Often", IF(Sheet1!AW497&lt;&gt;"", "Always",""))))</f>
        <v/>
      </c>
      <c r="Q497" s="45" t="str">
        <f>IF(Sheet1!AX497="Y", "Yes", IF(Sheet1!AX497="N", "No",""))</f>
        <v/>
      </c>
      <c r="R497" s="45" t="str">
        <f>IF(Sheet1!AY497="Y", IF(Sheet1!AZ497&lt;&gt;"", Sheet1!AZ497-Sheet1!DK497+Sheet1!DL497, ""),"")</f>
        <v/>
      </c>
      <c r="S497" s="45" t="str">
        <f>IF(Sheet1!BA497="Y", IF(Sheet1!BB497&lt;&gt;"", Sheet1!BB497-Sheet1!DK497+Sheet1!DL497, ""),"")</f>
        <v/>
      </c>
      <c r="T497" s="45" t="str">
        <f>IF(Sheet1!BC497="Y", IF(Sheet1!BD497&lt;&gt;"", Sheet1!BD497-Sheet1!DK497+Sheet1!DL497, ""),"")</f>
        <v/>
      </c>
      <c r="U497" s="45" t="str">
        <f>IF(Sheet1!BE497="Y", IF(Sheet1!BF497&lt;&gt;"", Sheet1!BF497-Sheet1!DK497+Sheet1!DL497, ""),"")</f>
        <v/>
      </c>
      <c r="V497" s="45" t="str">
        <f>IF(Sheet1!BG497&lt;&gt;"", Sheet1!BG497,"")</f>
        <v/>
      </c>
      <c r="W497" s="45" t="str">
        <f>IF(Sheet1!BH497&lt;&gt;"", Sheet1!BH497,"")</f>
        <v/>
      </c>
      <c r="X497" s="45" t="str">
        <f>IF(Sheet1!BI497&lt;&gt;"", Sheet1!BI497,"")</f>
        <v/>
      </c>
      <c r="Y497" s="45" t="str">
        <f>IF(Sheet1!BJ497="N", 0, IF(Sheet1!BK497&lt;&gt;"", Sheet1!BK497,""))</f>
        <v/>
      </c>
      <c r="Z497" s="45" t="str">
        <f>IF(Sheet1!BK497="N", 0, IF(Sheet1!BL497&lt;&gt;"", Sheet1!BL497,""))</f>
        <v/>
      </c>
      <c r="AA497" s="45" t="str">
        <f>IF(Sheet1!BN497&lt;&gt;"", Sheet1!BN497, "")</f>
        <v/>
      </c>
      <c r="AB497" s="45" t="str">
        <f>IF(Sheet1!BO497="Y", "Yes", IF(Sheet1!BO497="N", "No", IF(Sheet1!BO497="NA", "NA","")))</f>
        <v/>
      </c>
      <c r="AC497" s="45" t="str">
        <f>IF(Sheet1!BO497="N", "No", IF(Sheet1!BO497="NA", "No kids", IF(Sheet1!BP497="Y", "Enough", IF(Sheet1!BP497="N", "Not enough", ""))))</f>
        <v/>
      </c>
      <c r="AD497" s="45" t="str">
        <f>IF(Sheet1!BQ497="Y", "Yes", IF(Sheet1!BQ497="N", "No",""))</f>
        <v/>
      </c>
      <c r="AE497" s="45" t="str">
        <f>IF(Sheet1!BR497&lt;&gt;"", Sheet1!BR497, "")</f>
        <v/>
      </c>
      <c r="AF497" s="45" t="str">
        <f>IF(Sheet1!BS497&lt;&gt;"", "Yes", IF(Sheet1!BT497&lt;&gt;"", "No", IF(Sheet1!BU497&lt;&gt;"", "No surviving parent", IF(Sheet1!BV497&lt;&gt;"", "Don't know",""))))</f>
        <v/>
      </c>
      <c r="AG497" s="45" t="str">
        <f>IF(Sheet1!BW497&lt;&gt;"", "Yes", IF(Sheet1!BX497&lt;&gt;"", "No", IF(Sheet1!BY497&lt;&gt;"", "No surviving parent", IF(Sheet1!BZ497&lt;&gt;"", "Don't know",""))))</f>
        <v/>
      </c>
      <c r="AH497" s="45" t="str">
        <f>IF(Sheet1!CA497&lt;&gt;"", "Yes","")</f>
        <v/>
      </c>
      <c r="AI497" s="45" t="str">
        <f>IF(Sheet1!CB497&lt;&gt;"", "Yes","")</f>
        <v/>
      </c>
      <c r="AJ497" s="45" t="str">
        <f>IF(Sheet1!CC497&lt;&gt;"", "Yes","")</f>
        <v/>
      </c>
      <c r="AK497" s="45" t="str">
        <f>IF(Sheet1!CD497&lt;&gt;"", "Yes","")</f>
        <v/>
      </c>
      <c r="AL497" s="45" t="str">
        <f>IF(Sheet1!CE497&lt;&gt;"", "Yes","")</f>
        <v/>
      </c>
      <c r="AM497" s="45" t="str">
        <f>IF(Sheet1!CF497&lt;&gt;"", Sheet1!CF497, "")</f>
        <v/>
      </c>
      <c r="AN497" s="45" t="str">
        <f>IF(Sheet1!CG497="Y", "Yes", IF(Sheet1!CG497="N", "No",""))</f>
        <v/>
      </c>
      <c r="AO497" s="45" t="str">
        <f>IF(Sheet1!CH497&lt;&gt;"", Sheet1!CH497, "")</f>
        <v/>
      </c>
      <c r="AP497" s="45" t="str">
        <f>IF(Sheet1!CI497&lt;&gt;"", "No family support", IF(Sheet1!CJ497&lt;&gt;"", "A little family support", IF(Sheet1!CK497&lt;&gt;"", "A lot of family support","")))</f>
        <v/>
      </c>
      <c r="AQ497" s="45" t="str">
        <f>IF(Sheet1!CL497&lt;&gt;"", Sheet1!CL497, "")</f>
        <v/>
      </c>
      <c r="AR497" s="45" t="str">
        <f>IF(Sheet1!CM497="Y", "Yes", IF(Sheet1!CM497="N", "No",""))</f>
        <v/>
      </c>
      <c r="AS497" s="45" t="str">
        <f>IF(Sheet1!CN497&lt;&gt;"", "Boys and Girls Club was supportive", "")</f>
        <v/>
      </c>
      <c r="AT497" s="45" t="str">
        <f>IF(Sheet1!CO497&lt;&gt;"", "Supported by Reach program", "")</f>
        <v/>
      </c>
      <c r="AU497" s="45" t="str">
        <f>IF(Sheet1!CP497&lt;&gt;"", "Supported by Girls Inc", "")</f>
        <v/>
      </c>
      <c r="AV497" s="45" t="str">
        <f>IF(Sheet1!CQ497&lt;&gt;"", "Supported by sports teams", "")</f>
        <v/>
      </c>
      <c r="AW497" s="45" t="str">
        <f>IF(Sheet1!CR497&lt;&gt;"", "Supported by other groups", "")</f>
        <v/>
      </c>
      <c r="AX497" s="45" t="str">
        <f>IF(Sheet1!CS497&lt;&gt;"", Sheet1!CS497, "")</f>
        <v/>
      </c>
      <c r="AY497" s="45" t="str">
        <f>IF(Sheet1!CT497="Y", "Yes", IF(Sheet1!CT497="N", "No", ""))</f>
        <v/>
      </c>
      <c r="AZ497" s="45" t="str">
        <f>IF(Sheet1!CU497="Y", "Yes", IF(Sheet1!CU497="N", "No", ""))</f>
        <v/>
      </c>
      <c r="BA497" s="45" t="str">
        <f>IF(Sheet1!CV497&lt;&gt;"", "Yes", "")</f>
        <v/>
      </c>
      <c r="BB497" s="45" t="str">
        <f>IF(Sheet1!CW497&lt;&gt;"", "Yes", "")</f>
        <v/>
      </c>
      <c r="BC497" s="45" t="str">
        <f>IF(Sheet1!CX497&lt;&gt;"", "Yes", "")</f>
        <v/>
      </c>
      <c r="BD497" s="45" t="str">
        <f>IF(Sheet1!CY497&lt;&gt;"", "Yes", "")</f>
        <v/>
      </c>
      <c r="BE497" s="45" t="str">
        <f>IF(Sheet1!CZ497="N", "Didn't see one", IF(Sheet1!CZ497="Y", IF(Sheet1!DA497="Y", "It helped", IF(Sheet1!DA497="N", "It didn't help", "")), ""))</f>
        <v/>
      </c>
      <c r="BF497" s="45" t="str">
        <f>IF(Sheet1!DB497&lt;&gt;"", Sheet1!DB497, "")</f>
        <v/>
      </c>
      <c r="BG497" s="45" t="str">
        <f>IF(Sheet1!DC497="Y", "Yes", IF(Sheet1!DC497="N", "No", ""))</f>
        <v/>
      </c>
      <c r="BH497" s="45" t="str">
        <f>IF(Sheet1!DD497="Y", "Yes", IF(Sheet1!DD497="N", "No", ""))</f>
        <v/>
      </c>
      <c r="BI497" s="45" t="str">
        <f>IF(Sheet1!DE497&lt;&gt;"", "Before", IF(Sheet1!DF497&lt;&gt;"", "After", IF(Sheet1!DG497&lt;&gt;"", "Never in a gang","")))</f>
        <v/>
      </c>
      <c r="BJ497" s="45" t="str">
        <f>IF(Sheet1!DG497&lt;&gt;"", "", IF(Sheet1!DH497&lt;&gt;"", Sheet1!DH497, ""))</f>
        <v/>
      </c>
      <c r="BK497" s="45" t="str">
        <f>IF(Sheet1!DI497="Y", "Yes", IF(Sheet1!DI497="N", "No", ""))</f>
        <v/>
      </c>
      <c r="BL497" s="45" t="str">
        <f>IF(Sheet1!DI497="Y", IF(Sheet1!DJ497&lt;&gt;"", Sheet1!DJ497, ""), "")</f>
        <v/>
      </c>
      <c r="BM497" s="45" t="str">
        <f>IF(Sheet1!DL497&lt;&gt;"", Sheet1!DL497, "")</f>
        <v/>
      </c>
      <c r="BN497" s="45" t="str">
        <f>IF(Sheet1!DM497="Y", "Yes", IF(Sheet1!DM497="N", "No", ""))</f>
        <v/>
      </c>
    </row>
    <row r="498" spans="2:66">
      <c r="B498" s="32" t="str">
        <f>IF(Sheet1!B498="M","Male", IF(Sheet1!B498="F","Female",""))</f>
        <v/>
      </c>
      <c r="C498" s="32" t="str">
        <f>IF(Sheet1!C498&lt;&gt;"","&lt;20",IF(Sheet1!D498&lt;&gt;"","21-30",IF(Sheet1!E498&lt;&gt;"","31-40",(IF(Sheet1!F498&lt;&gt;"","41-50",IF(Sheet1!G498&lt;&gt;"","50+",""))))))</f>
        <v/>
      </c>
      <c r="D498" s="32" t="str">
        <f>IF(Sheet1!H498&lt;&gt;"","Latino",IF(Sheet1!I498&lt;&gt;"", "White", IF(Sheet1!J498&lt;&gt;"", "Asian", IF(Sheet1!K498&lt;&gt;"", "African-American",IF(Sheet1!L498&lt;&gt;"", "Other","")))))</f>
        <v/>
      </c>
      <c r="E498" s="32" t="str">
        <f>IF(Sheet1!M498="N","No",IF(Sheet1!M498="Y","Yes",""))</f>
        <v/>
      </c>
      <c r="F498" s="32" t="str">
        <f>IF(Sheet1!N498&lt;&gt;"","Primary",IF(Sheet1!O498&lt;&gt;"","Middle",IF(Sheet1!P498&lt;&gt;"","Some HS",IF(Sheet1!Q498&lt;&gt;"","HS Diploma",IF(Sheet1!R498&lt;&gt;"","Some College",IF(Sheet1!S498&lt;&gt;"","College Diploma",""))))))</f>
        <v/>
      </c>
      <c r="G498" s="32" t="str">
        <f>IF(Sheet1!U498&lt;&gt;"", "&lt;5", IF(Sheet1!V498&lt;&gt;"", "5-19", IF(Sheet1!W498&lt;&gt;"", "20-40", IF(Sheet1!X498&lt;&gt;"", "&gt;40",""))))</f>
        <v/>
      </c>
      <c r="H498" s="32" t="str">
        <f>IF(Sheet1!Y498&lt;&gt;"", "Parents", IF(Sheet1!Z498&lt;&gt;"", "Illegal Activity", IF(Sheet1!AA498&lt;&gt;"", "Gov't Support", IF(Sheet1!AB498&lt;&gt;"", "Other",""))))</f>
        <v/>
      </c>
      <c r="I498" s="32" t="str">
        <f>IF(Sheet1!AC498="Y", "Yes", IF(Sheet1!AC498="N", "No", ""))</f>
        <v/>
      </c>
      <c r="J498" s="32" t="str">
        <f>IF(Sheet1!AD498="N", "0", IF(Sheet1!AE498&lt;&gt;"", "1", IF(Sheet1!AF498&lt;&gt;"", "2-3", IF(Sheet1!AG498&lt;&gt;"", "4-6", IF(Sheet1!AH498&lt;&gt;"", "7+","")))))</f>
        <v/>
      </c>
      <c r="K498" s="32" t="str">
        <f>IF(Sheet1!AI498&lt;&gt;"", "English", IF(Sheet1!AJ498&lt;&gt;"", "Spanish", IF(Sheet1!AK498&lt;&gt;"", "Other","")))</f>
        <v/>
      </c>
      <c r="L498" s="32" t="str">
        <f>IF(Sheet1!AL498&lt;&gt;"","&lt;$20,000",IF(Sheet1!AM498&lt;&gt;"","$20-49K",IF(Sheet1!AN498&lt;&gt;"","$50-100K",IF(Sheet1!AO498&lt;&gt;"","&gt;$100K",""))))</f>
        <v/>
      </c>
      <c r="M498" s="32" t="str">
        <f>IF(Sheet1!AP498="Y", "Yes", IF(Sheet1!AP498="N", "No",""))</f>
        <v/>
      </c>
      <c r="N498" s="51" t="str">
        <f>IF(Sheet1!AQ498="Y", "Yes", IF(Sheet1!AQ498="N", "No",""))</f>
        <v/>
      </c>
      <c r="O498" s="45" t="str">
        <f>IF(Sheet1!AR498="N", 0, IF(Sheet1!AS498&lt;&gt;"", Sheet1!AS498, ""))</f>
        <v/>
      </c>
      <c r="P498" s="45" t="str">
        <f>IF(Sheet1!AT498&lt;&gt;"", "Never", IF(Sheet1!AU498&lt;&gt;"", "Sometimes", IF(Sheet1!AV498&lt;&gt;"", "Often", IF(Sheet1!AW498&lt;&gt;"", "Always",""))))</f>
        <v/>
      </c>
      <c r="Q498" s="45" t="str">
        <f>IF(Sheet1!AX498="Y", "Yes", IF(Sheet1!AX498="N", "No",""))</f>
        <v/>
      </c>
      <c r="R498" s="45" t="str">
        <f>IF(Sheet1!AY498="Y", IF(Sheet1!AZ498&lt;&gt;"", Sheet1!AZ498-Sheet1!DK498+Sheet1!DL498, ""),"")</f>
        <v/>
      </c>
      <c r="S498" s="45" t="str">
        <f>IF(Sheet1!BA498="Y", IF(Sheet1!BB498&lt;&gt;"", Sheet1!BB498-Sheet1!DK498+Sheet1!DL498, ""),"")</f>
        <v/>
      </c>
      <c r="T498" s="45" t="str">
        <f>IF(Sheet1!BC498="Y", IF(Sheet1!BD498&lt;&gt;"", Sheet1!BD498-Sheet1!DK498+Sheet1!DL498, ""),"")</f>
        <v/>
      </c>
      <c r="U498" s="45" t="str">
        <f>IF(Sheet1!BE498="Y", IF(Sheet1!BF498&lt;&gt;"", Sheet1!BF498-Sheet1!DK498+Sheet1!DL498, ""),"")</f>
        <v/>
      </c>
      <c r="V498" s="45" t="str">
        <f>IF(Sheet1!BG498&lt;&gt;"", Sheet1!BG498,"")</f>
        <v/>
      </c>
      <c r="W498" s="45" t="str">
        <f>IF(Sheet1!BH498&lt;&gt;"", Sheet1!BH498,"")</f>
        <v/>
      </c>
      <c r="X498" s="45" t="str">
        <f>IF(Sheet1!BI498&lt;&gt;"", Sheet1!BI498,"")</f>
        <v/>
      </c>
      <c r="Y498" s="45" t="str">
        <f>IF(Sheet1!BJ498="N", 0, IF(Sheet1!BK498&lt;&gt;"", Sheet1!BK498,""))</f>
        <v/>
      </c>
      <c r="Z498" s="45" t="str">
        <f>IF(Sheet1!BK498="N", 0, IF(Sheet1!BL498&lt;&gt;"", Sheet1!BL498,""))</f>
        <v/>
      </c>
      <c r="AA498" s="45" t="str">
        <f>IF(Sheet1!BN498&lt;&gt;"", Sheet1!BN498, "")</f>
        <v/>
      </c>
      <c r="AB498" s="45" t="str">
        <f>IF(Sheet1!BO498="Y", "Yes", IF(Sheet1!BO498="N", "No", IF(Sheet1!BO498="NA", "NA","")))</f>
        <v/>
      </c>
      <c r="AC498" s="45" t="str">
        <f>IF(Sheet1!BO498="N", "No", IF(Sheet1!BO498="NA", "No kids", IF(Sheet1!BP498="Y", "Enough", IF(Sheet1!BP498="N", "Not enough", ""))))</f>
        <v/>
      </c>
      <c r="AD498" s="45" t="str">
        <f>IF(Sheet1!BQ498="Y", "Yes", IF(Sheet1!BQ498="N", "No",""))</f>
        <v/>
      </c>
      <c r="AE498" s="45" t="str">
        <f>IF(Sheet1!BR498&lt;&gt;"", Sheet1!BR498, "")</f>
        <v/>
      </c>
      <c r="AF498" s="45" t="str">
        <f>IF(Sheet1!BS498&lt;&gt;"", "Yes", IF(Sheet1!BT498&lt;&gt;"", "No", IF(Sheet1!BU498&lt;&gt;"", "No surviving parent", IF(Sheet1!BV498&lt;&gt;"", "Don't know",""))))</f>
        <v/>
      </c>
      <c r="AG498" s="45" t="str">
        <f>IF(Sheet1!BW498&lt;&gt;"", "Yes", IF(Sheet1!BX498&lt;&gt;"", "No", IF(Sheet1!BY498&lt;&gt;"", "No surviving parent", IF(Sheet1!BZ498&lt;&gt;"", "Don't know",""))))</f>
        <v/>
      </c>
      <c r="AH498" s="45" t="str">
        <f>IF(Sheet1!CA498&lt;&gt;"", "Yes","")</f>
        <v/>
      </c>
      <c r="AI498" s="45" t="str">
        <f>IF(Sheet1!CB498&lt;&gt;"", "Yes","")</f>
        <v/>
      </c>
      <c r="AJ498" s="45" t="str">
        <f>IF(Sheet1!CC498&lt;&gt;"", "Yes","")</f>
        <v/>
      </c>
      <c r="AK498" s="45" t="str">
        <f>IF(Sheet1!CD498&lt;&gt;"", "Yes","")</f>
        <v/>
      </c>
      <c r="AL498" s="45" t="str">
        <f>IF(Sheet1!CE498&lt;&gt;"", "Yes","")</f>
        <v/>
      </c>
      <c r="AM498" s="45" t="str">
        <f>IF(Sheet1!CF498&lt;&gt;"", Sheet1!CF498, "")</f>
        <v/>
      </c>
      <c r="AN498" s="45" t="str">
        <f>IF(Sheet1!CG498="Y", "Yes", IF(Sheet1!CG498="N", "No",""))</f>
        <v/>
      </c>
      <c r="AO498" s="45" t="str">
        <f>IF(Sheet1!CH498&lt;&gt;"", Sheet1!CH498, "")</f>
        <v/>
      </c>
      <c r="AP498" s="45" t="str">
        <f>IF(Sheet1!CI498&lt;&gt;"", "No family support", IF(Sheet1!CJ498&lt;&gt;"", "A little family support", IF(Sheet1!CK498&lt;&gt;"", "A lot of family support","")))</f>
        <v/>
      </c>
      <c r="AQ498" s="45" t="str">
        <f>IF(Sheet1!CL498&lt;&gt;"", Sheet1!CL498, "")</f>
        <v/>
      </c>
      <c r="AR498" s="45" t="str">
        <f>IF(Sheet1!CM498="Y", "Yes", IF(Sheet1!CM498="N", "No",""))</f>
        <v/>
      </c>
      <c r="AS498" s="45" t="str">
        <f>IF(Sheet1!CN498&lt;&gt;"", "Boys and Girls Club was supportive", "")</f>
        <v/>
      </c>
      <c r="AT498" s="45" t="str">
        <f>IF(Sheet1!CO498&lt;&gt;"", "Supported by Reach program", "")</f>
        <v/>
      </c>
      <c r="AU498" s="45" t="str">
        <f>IF(Sheet1!CP498&lt;&gt;"", "Supported by Girls Inc", "")</f>
        <v/>
      </c>
      <c r="AV498" s="45" t="str">
        <f>IF(Sheet1!CQ498&lt;&gt;"", "Supported by sports teams", "")</f>
        <v/>
      </c>
      <c r="AW498" s="45" t="str">
        <f>IF(Sheet1!CR498&lt;&gt;"", "Supported by other groups", "")</f>
        <v/>
      </c>
      <c r="AX498" s="45" t="str">
        <f>IF(Sheet1!CS498&lt;&gt;"", Sheet1!CS498, "")</f>
        <v/>
      </c>
      <c r="AY498" s="45" t="str">
        <f>IF(Sheet1!CT498="Y", "Yes", IF(Sheet1!CT498="N", "No", ""))</f>
        <v/>
      </c>
      <c r="AZ498" s="45" t="str">
        <f>IF(Sheet1!CU498="Y", "Yes", IF(Sheet1!CU498="N", "No", ""))</f>
        <v/>
      </c>
      <c r="BA498" s="45" t="str">
        <f>IF(Sheet1!CV498&lt;&gt;"", "Yes", "")</f>
        <v/>
      </c>
      <c r="BB498" s="45" t="str">
        <f>IF(Sheet1!CW498&lt;&gt;"", "Yes", "")</f>
        <v/>
      </c>
      <c r="BC498" s="45" t="str">
        <f>IF(Sheet1!CX498&lt;&gt;"", "Yes", "")</f>
        <v/>
      </c>
      <c r="BD498" s="45" t="str">
        <f>IF(Sheet1!CY498&lt;&gt;"", "Yes", "")</f>
        <v/>
      </c>
      <c r="BE498" s="45" t="str">
        <f>IF(Sheet1!CZ498="N", "Didn't see one", IF(Sheet1!CZ498="Y", IF(Sheet1!DA498="Y", "It helped", IF(Sheet1!DA498="N", "It didn't help", "")), ""))</f>
        <v/>
      </c>
      <c r="BF498" s="45" t="str">
        <f>IF(Sheet1!DB498&lt;&gt;"", Sheet1!DB498, "")</f>
        <v/>
      </c>
      <c r="BG498" s="45" t="str">
        <f>IF(Sheet1!DC498="Y", "Yes", IF(Sheet1!DC498="N", "No", ""))</f>
        <v/>
      </c>
      <c r="BH498" s="45" t="str">
        <f>IF(Sheet1!DD498="Y", "Yes", IF(Sheet1!DD498="N", "No", ""))</f>
        <v/>
      </c>
      <c r="BI498" s="45" t="str">
        <f>IF(Sheet1!DE498&lt;&gt;"", "Before", IF(Sheet1!DF498&lt;&gt;"", "After", IF(Sheet1!DG498&lt;&gt;"", "Never in a gang","")))</f>
        <v/>
      </c>
      <c r="BJ498" s="45" t="str">
        <f>IF(Sheet1!DG498&lt;&gt;"", "", IF(Sheet1!DH498&lt;&gt;"", Sheet1!DH498, ""))</f>
        <v/>
      </c>
      <c r="BK498" s="45" t="str">
        <f>IF(Sheet1!DI498="Y", "Yes", IF(Sheet1!DI498="N", "No", ""))</f>
        <v/>
      </c>
      <c r="BL498" s="45" t="str">
        <f>IF(Sheet1!DI498="Y", IF(Sheet1!DJ498&lt;&gt;"", Sheet1!DJ498, ""), "")</f>
        <v/>
      </c>
      <c r="BM498" s="45" t="str">
        <f>IF(Sheet1!DL498&lt;&gt;"", Sheet1!DL498, "")</f>
        <v/>
      </c>
      <c r="BN498" s="45" t="str">
        <f>IF(Sheet1!DM498="Y", "Yes", IF(Sheet1!DM498="N", "No", ""))</f>
        <v/>
      </c>
    </row>
    <row r="499" spans="2:66">
      <c r="B499" s="32" t="str">
        <f>IF(Sheet1!B499="M","Male", IF(Sheet1!B499="F","Female",""))</f>
        <v/>
      </c>
      <c r="C499" s="32" t="str">
        <f>IF(Sheet1!C499&lt;&gt;"","&lt;20",IF(Sheet1!D499&lt;&gt;"","21-30",IF(Sheet1!E499&lt;&gt;"","31-40",(IF(Sheet1!F499&lt;&gt;"","41-50",IF(Sheet1!G499&lt;&gt;"","50+",""))))))</f>
        <v/>
      </c>
      <c r="D499" s="32" t="str">
        <f>IF(Sheet1!H499&lt;&gt;"","Latino",IF(Sheet1!I499&lt;&gt;"", "White", IF(Sheet1!J499&lt;&gt;"", "Asian", IF(Sheet1!K499&lt;&gt;"", "African-American",IF(Sheet1!L499&lt;&gt;"", "Other","")))))</f>
        <v/>
      </c>
      <c r="E499" s="32" t="str">
        <f>IF(Sheet1!M499="N","No",IF(Sheet1!M499="Y","Yes",""))</f>
        <v/>
      </c>
      <c r="F499" s="32" t="str">
        <f>IF(Sheet1!N499&lt;&gt;"","Primary",IF(Sheet1!O499&lt;&gt;"","Middle",IF(Sheet1!P499&lt;&gt;"","Some HS",IF(Sheet1!Q499&lt;&gt;"","HS Diploma",IF(Sheet1!R499&lt;&gt;"","Some College",IF(Sheet1!S499&lt;&gt;"","College Diploma",""))))))</f>
        <v/>
      </c>
      <c r="G499" s="32" t="str">
        <f>IF(Sheet1!U499&lt;&gt;"", "&lt;5", IF(Sheet1!V499&lt;&gt;"", "5-19", IF(Sheet1!W499&lt;&gt;"", "20-40", IF(Sheet1!X499&lt;&gt;"", "&gt;40",""))))</f>
        <v/>
      </c>
      <c r="H499" s="32" t="str">
        <f>IF(Sheet1!Y499&lt;&gt;"", "Parents", IF(Sheet1!Z499&lt;&gt;"", "Illegal Activity", IF(Sheet1!AA499&lt;&gt;"", "Gov't Support", IF(Sheet1!AB499&lt;&gt;"", "Other",""))))</f>
        <v/>
      </c>
      <c r="I499" s="32" t="str">
        <f>IF(Sheet1!AC499="Y", "Yes", IF(Sheet1!AC499="N", "No", ""))</f>
        <v/>
      </c>
      <c r="J499" s="32" t="str">
        <f>IF(Sheet1!AD499="N", "0", IF(Sheet1!AE499&lt;&gt;"", "1", IF(Sheet1!AF499&lt;&gt;"", "2-3", IF(Sheet1!AG499&lt;&gt;"", "4-6", IF(Sheet1!AH499&lt;&gt;"", "7+","")))))</f>
        <v/>
      </c>
      <c r="K499" s="32" t="str">
        <f>IF(Sheet1!AI499&lt;&gt;"", "English", IF(Sheet1!AJ499&lt;&gt;"", "Spanish", IF(Sheet1!AK499&lt;&gt;"", "Other","")))</f>
        <v/>
      </c>
      <c r="L499" s="32" t="str">
        <f>IF(Sheet1!AL499&lt;&gt;"","&lt;$20,000",IF(Sheet1!AM499&lt;&gt;"","$20-49K",IF(Sheet1!AN499&lt;&gt;"","$50-100K",IF(Sheet1!AO499&lt;&gt;"","&gt;$100K",""))))</f>
        <v/>
      </c>
      <c r="M499" s="32" t="str">
        <f>IF(Sheet1!AP499="Y", "Yes", IF(Sheet1!AP499="N", "No",""))</f>
        <v/>
      </c>
      <c r="N499" s="51" t="str">
        <f>IF(Sheet1!AQ499="Y", "Yes", IF(Sheet1!AQ499="N", "No",""))</f>
        <v/>
      </c>
      <c r="O499" s="45" t="str">
        <f>IF(Sheet1!AR499="N", 0, IF(Sheet1!AS499&lt;&gt;"", Sheet1!AS499, ""))</f>
        <v/>
      </c>
      <c r="P499" s="45" t="str">
        <f>IF(Sheet1!AT499&lt;&gt;"", "Never", IF(Sheet1!AU499&lt;&gt;"", "Sometimes", IF(Sheet1!AV499&lt;&gt;"", "Often", IF(Sheet1!AW499&lt;&gt;"", "Always",""))))</f>
        <v/>
      </c>
      <c r="Q499" s="45" t="str">
        <f>IF(Sheet1!AX499="Y", "Yes", IF(Sheet1!AX499="N", "No",""))</f>
        <v/>
      </c>
      <c r="R499" s="45" t="str">
        <f>IF(Sheet1!AY499="Y", IF(Sheet1!AZ499&lt;&gt;"", Sheet1!AZ499-Sheet1!DK499+Sheet1!DL499, ""),"")</f>
        <v/>
      </c>
      <c r="S499" s="45" t="str">
        <f>IF(Sheet1!BA499="Y", IF(Sheet1!BB499&lt;&gt;"", Sheet1!BB499-Sheet1!DK499+Sheet1!DL499, ""),"")</f>
        <v/>
      </c>
      <c r="T499" s="45" t="str">
        <f>IF(Sheet1!BC499="Y", IF(Sheet1!BD499&lt;&gt;"", Sheet1!BD499-Sheet1!DK499+Sheet1!DL499, ""),"")</f>
        <v/>
      </c>
      <c r="U499" s="45" t="str">
        <f>IF(Sheet1!BE499="Y", IF(Sheet1!BF499&lt;&gt;"", Sheet1!BF499-Sheet1!DK499+Sheet1!DL499, ""),"")</f>
        <v/>
      </c>
      <c r="V499" s="45" t="str">
        <f>IF(Sheet1!BG499&lt;&gt;"", Sheet1!BG499,"")</f>
        <v/>
      </c>
      <c r="W499" s="45" t="str">
        <f>IF(Sheet1!BH499&lt;&gt;"", Sheet1!BH499,"")</f>
        <v/>
      </c>
      <c r="X499" s="45" t="str">
        <f>IF(Sheet1!BI499&lt;&gt;"", Sheet1!BI499,"")</f>
        <v/>
      </c>
      <c r="Y499" s="45" t="str">
        <f>IF(Sheet1!BJ499="N", 0, IF(Sheet1!BK499&lt;&gt;"", Sheet1!BK499,""))</f>
        <v/>
      </c>
      <c r="Z499" s="45" t="str">
        <f>IF(Sheet1!BK499="N", 0, IF(Sheet1!BL499&lt;&gt;"", Sheet1!BL499,""))</f>
        <v/>
      </c>
      <c r="AA499" s="45" t="str">
        <f>IF(Sheet1!BN499&lt;&gt;"", Sheet1!BN499, "")</f>
        <v/>
      </c>
      <c r="AB499" s="45" t="str">
        <f>IF(Sheet1!BO499="Y", "Yes", IF(Sheet1!BO499="N", "No", IF(Sheet1!BO499="NA", "NA","")))</f>
        <v/>
      </c>
      <c r="AC499" s="45" t="str">
        <f>IF(Sheet1!BO499="N", "No", IF(Sheet1!BO499="NA", "No kids", IF(Sheet1!BP499="Y", "Enough", IF(Sheet1!BP499="N", "Not enough", ""))))</f>
        <v/>
      </c>
      <c r="AD499" s="45" t="str">
        <f>IF(Sheet1!BQ499="Y", "Yes", IF(Sheet1!BQ499="N", "No",""))</f>
        <v/>
      </c>
      <c r="AE499" s="45" t="str">
        <f>IF(Sheet1!BR499&lt;&gt;"", Sheet1!BR499, "")</f>
        <v/>
      </c>
      <c r="AF499" s="45" t="str">
        <f>IF(Sheet1!BS499&lt;&gt;"", "Yes", IF(Sheet1!BT499&lt;&gt;"", "No", IF(Sheet1!BU499&lt;&gt;"", "No surviving parent", IF(Sheet1!BV499&lt;&gt;"", "Don't know",""))))</f>
        <v/>
      </c>
      <c r="AG499" s="45" t="str">
        <f>IF(Sheet1!BW499&lt;&gt;"", "Yes", IF(Sheet1!BX499&lt;&gt;"", "No", IF(Sheet1!BY499&lt;&gt;"", "No surviving parent", IF(Sheet1!BZ499&lt;&gt;"", "Don't know",""))))</f>
        <v/>
      </c>
      <c r="AH499" s="45" t="str">
        <f>IF(Sheet1!CA499&lt;&gt;"", "Yes","")</f>
        <v/>
      </c>
      <c r="AI499" s="45" t="str">
        <f>IF(Sheet1!CB499&lt;&gt;"", "Yes","")</f>
        <v/>
      </c>
      <c r="AJ499" s="45" t="str">
        <f>IF(Sheet1!CC499&lt;&gt;"", "Yes","")</f>
        <v/>
      </c>
      <c r="AK499" s="45" t="str">
        <f>IF(Sheet1!CD499&lt;&gt;"", "Yes","")</f>
        <v/>
      </c>
      <c r="AL499" s="45" t="str">
        <f>IF(Sheet1!CE499&lt;&gt;"", "Yes","")</f>
        <v/>
      </c>
      <c r="AM499" s="45" t="str">
        <f>IF(Sheet1!CF499&lt;&gt;"", Sheet1!CF499, "")</f>
        <v/>
      </c>
      <c r="AN499" s="45" t="str">
        <f>IF(Sheet1!CG499="Y", "Yes", IF(Sheet1!CG499="N", "No",""))</f>
        <v/>
      </c>
      <c r="AO499" s="45" t="str">
        <f>IF(Sheet1!CH499&lt;&gt;"", Sheet1!CH499, "")</f>
        <v/>
      </c>
      <c r="AP499" s="45" t="str">
        <f>IF(Sheet1!CI499&lt;&gt;"", "No family support", IF(Sheet1!CJ499&lt;&gt;"", "A little family support", IF(Sheet1!CK499&lt;&gt;"", "A lot of family support","")))</f>
        <v/>
      </c>
      <c r="AQ499" s="45" t="str">
        <f>IF(Sheet1!CL499&lt;&gt;"", Sheet1!CL499, "")</f>
        <v/>
      </c>
      <c r="AR499" s="45" t="str">
        <f>IF(Sheet1!CM499="Y", "Yes", IF(Sheet1!CM499="N", "No",""))</f>
        <v/>
      </c>
      <c r="AS499" s="45" t="str">
        <f>IF(Sheet1!CN499&lt;&gt;"", "Boys and Girls Club was supportive", "")</f>
        <v/>
      </c>
      <c r="AT499" s="45" t="str">
        <f>IF(Sheet1!CO499&lt;&gt;"", "Supported by Reach program", "")</f>
        <v/>
      </c>
      <c r="AU499" s="45" t="str">
        <f>IF(Sheet1!CP499&lt;&gt;"", "Supported by Girls Inc", "")</f>
        <v/>
      </c>
      <c r="AV499" s="45" t="str">
        <f>IF(Sheet1!CQ499&lt;&gt;"", "Supported by sports teams", "")</f>
        <v/>
      </c>
      <c r="AW499" s="45" t="str">
        <f>IF(Sheet1!CR499&lt;&gt;"", "Supported by other groups", "")</f>
        <v/>
      </c>
      <c r="AX499" s="45" t="str">
        <f>IF(Sheet1!CS499&lt;&gt;"", Sheet1!CS499, "")</f>
        <v/>
      </c>
      <c r="AY499" s="45" t="str">
        <f>IF(Sheet1!CT499="Y", "Yes", IF(Sheet1!CT499="N", "No", ""))</f>
        <v/>
      </c>
      <c r="AZ499" s="45" t="str">
        <f>IF(Sheet1!CU499="Y", "Yes", IF(Sheet1!CU499="N", "No", ""))</f>
        <v/>
      </c>
      <c r="BA499" s="45" t="str">
        <f>IF(Sheet1!CV499&lt;&gt;"", "Yes", "")</f>
        <v/>
      </c>
      <c r="BB499" s="45" t="str">
        <f>IF(Sheet1!CW499&lt;&gt;"", "Yes", "")</f>
        <v/>
      </c>
      <c r="BC499" s="45" t="str">
        <f>IF(Sheet1!CX499&lt;&gt;"", "Yes", "")</f>
        <v/>
      </c>
      <c r="BD499" s="45" t="str">
        <f>IF(Sheet1!CY499&lt;&gt;"", "Yes", "")</f>
        <v/>
      </c>
      <c r="BE499" s="45" t="str">
        <f>IF(Sheet1!CZ499="N", "Didn't see one", IF(Sheet1!CZ499="Y", IF(Sheet1!DA499="Y", "It helped", IF(Sheet1!DA499="N", "It didn't help", "")), ""))</f>
        <v/>
      </c>
      <c r="BF499" s="45" t="str">
        <f>IF(Sheet1!DB499&lt;&gt;"", Sheet1!DB499, "")</f>
        <v/>
      </c>
      <c r="BG499" s="45" t="str">
        <f>IF(Sheet1!DC499="Y", "Yes", IF(Sheet1!DC499="N", "No", ""))</f>
        <v/>
      </c>
      <c r="BH499" s="45" t="str">
        <f>IF(Sheet1!DD499="Y", "Yes", IF(Sheet1!DD499="N", "No", ""))</f>
        <v/>
      </c>
      <c r="BI499" s="45" t="str">
        <f>IF(Sheet1!DE499&lt;&gt;"", "Before", IF(Sheet1!DF499&lt;&gt;"", "After", IF(Sheet1!DG499&lt;&gt;"", "Never in a gang","")))</f>
        <v/>
      </c>
      <c r="BJ499" s="45" t="str">
        <f>IF(Sheet1!DG499&lt;&gt;"", "", IF(Sheet1!DH499&lt;&gt;"", Sheet1!DH499, ""))</f>
        <v/>
      </c>
      <c r="BK499" s="45" t="str">
        <f>IF(Sheet1!DI499="Y", "Yes", IF(Sheet1!DI499="N", "No", ""))</f>
        <v/>
      </c>
      <c r="BL499" s="45" t="str">
        <f>IF(Sheet1!DI499="Y", IF(Sheet1!DJ499&lt;&gt;"", Sheet1!DJ499, ""), "")</f>
        <v/>
      </c>
      <c r="BM499" s="45" t="str">
        <f>IF(Sheet1!DL499&lt;&gt;"", Sheet1!DL499, "")</f>
        <v/>
      </c>
      <c r="BN499" s="45" t="str">
        <f>IF(Sheet1!DM499="Y", "Yes", IF(Sheet1!DM499="N", "No", ""))</f>
        <v/>
      </c>
    </row>
    <row r="500" spans="2:66">
      <c r="B500" s="32" t="str">
        <f>IF(Sheet1!B500="M","Male", IF(Sheet1!B500="F","Female",""))</f>
        <v/>
      </c>
      <c r="C500" s="32" t="str">
        <f>IF(Sheet1!C500&lt;&gt;"","&lt;20",IF(Sheet1!D500&lt;&gt;"","21-30",IF(Sheet1!E500&lt;&gt;"","31-40",(IF(Sheet1!F500&lt;&gt;"","41-50",IF(Sheet1!G500&lt;&gt;"","50+",""))))))</f>
        <v/>
      </c>
      <c r="D500" s="32" t="str">
        <f>IF(Sheet1!H500&lt;&gt;"","Latino",IF(Sheet1!I500&lt;&gt;"", "White", IF(Sheet1!J500&lt;&gt;"", "Asian", IF(Sheet1!K500&lt;&gt;"", "African-American",IF(Sheet1!L500&lt;&gt;"", "Other","")))))</f>
        <v/>
      </c>
      <c r="E500" s="32" t="str">
        <f>IF(Sheet1!M500="N","No",IF(Sheet1!M500="Y","Yes",""))</f>
        <v/>
      </c>
      <c r="F500" s="32" t="str">
        <f>IF(Sheet1!N500&lt;&gt;"","Primary",IF(Sheet1!O500&lt;&gt;"","Middle",IF(Sheet1!P500&lt;&gt;"","Some HS",IF(Sheet1!Q500&lt;&gt;"","HS Diploma",IF(Sheet1!R500&lt;&gt;"","Some College",IF(Sheet1!S500&lt;&gt;"","College Diploma",""))))))</f>
        <v/>
      </c>
      <c r="G500" s="32" t="str">
        <f>IF(Sheet1!U500&lt;&gt;"", "&lt;5", IF(Sheet1!V500&lt;&gt;"", "5-19", IF(Sheet1!W500&lt;&gt;"", "20-40", IF(Sheet1!X500&lt;&gt;"", "&gt;40",""))))</f>
        <v/>
      </c>
      <c r="H500" s="32" t="str">
        <f>IF(Sheet1!Y500&lt;&gt;"", "Parents", IF(Sheet1!Z500&lt;&gt;"", "Illegal Activity", IF(Sheet1!AA500&lt;&gt;"", "Gov't Support", IF(Sheet1!AB500&lt;&gt;"", "Other",""))))</f>
        <v/>
      </c>
      <c r="I500" s="32" t="str">
        <f>IF(Sheet1!AC500="Y", "Yes", IF(Sheet1!AC500="N", "No", ""))</f>
        <v/>
      </c>
      <c r="J500" s="32" t="str">
        <f>IF(Sheet1!AD500="N", "0", IF(Sheet1!AE500&lt;&gt;"", "1", IF(Sheet1!AF500&lt;&gt;"", "2-3", IF(Sheet1!AG500&lt;&gt;"", "4-6", IF(Sheet1!AH500&lt;&gt;"", "7+","")))))</f>
        <v/>
      </c>
      <c r="K500" s="32" t="str">
        <f>IF(Sheet1!AI500&lt;&gt;"", "English", IF(Sheet1!AJ500&lt;&gt;"", "Spanish", IF(Sheet1!AK500&lt;&gt;"", "Other","")))</f>
        <v/>
      </c>
      <c r="L500" s="32" t="str">
        <f>IF(Sheet1!AL500&lt;&gt;"","&lt;$20,000",IF(Sheet1!AM500&lt;&gt;"","$20-49K",IF(Sheet1!AN500&lt;&gt;"","$50-100K",IF(Sheet1!AO500&lt;&gt;"","&gt;$100K",""))))</f>
        <v/>
      </c>
      <c r="M500" s="32" t="str">
        <f>IF(Sheet1!AP500="Y", "Yes", IF(Sheet1!AP500="N", "No",""))</f>
        <v/>
      </c>
      <c r="N500" s="51" t="str">
        <f>IF(Sheet1!AQ500="Y", "Yes", IF(Sheet1!AQ500="N", "No",""))</f>
        <v/>
      </c>
      <c r="O500" s="45" t="str">
        <f>IF(Sheet1!AR500="N", 0, IF(Sheet1!AS500&lt;&gt;"", Sheet1!AS500, ""))</f>
        <v/>
      </c>
      <c r="P500" s="45" t="str">
        <f>IF(Sheet1!AT500&lt;&gt;"", "Never", IF(Sheet1!AU500&lt;&gt;"", "Sometimes", IF(Sheet1!AV500&lt;&gt;"", "Often", IF(Sheet1!AW500&lt;&gt;"", "Always",""))))</f>
        <v/>
      </c>
      <c r="Q500" s="45" t="str">
        <f>IF(Sheet1!AX500="Y", "Yes", IF(Sheet1!AX500="N", "No",""))</f>
        <v/>
      </c>
      <c r="R500" s="45" t="str">
        <f>IF(Sheet1!AY500="Y", IF(Sheet1!AZ500&lt;&gt;"", Sheet1!AZ500-Sheet1!DK500+Sheet1!DL500, ""),"")</f>
        <v/>
      </c>
      <c r="S500" s="45" t="str">
        <f>IF(Sheet1!BA500="Y", IF(Sheet1!BB500&lt;&gt;"", Sheet1!BB500-Sheet1!DK500+Sheet1!DL500, ""),"")</f>
        <v/>
      </c>
      <c r="T500" s="45" t="str">
        <f>IF(Sheet1!BC500="Y", IF(Sheet1!BD500&lt;&gt;"", Sheet1!BD500-Sheet1!DK500+Sheet1!DL500, ""),"")</f>
        <v/>
      </c>
      <c r="U500" s="45" t="str">
        <f>IF(Sheet1!BE500="Y", IF(Sheet1!BF500&lt;&gt;"", Sheet1!BF500-Sheet1!DK500+Sheet1!DL500, ""),"")</f>
        <v/>
      </c>
      <c r="V500" s="45" t="str">
        <f>IF(Sheet1!BG500&lt;&gt;"", Sheet1!BG500,"")</f>
        <v/>
      </c>
      <c r="W500" s="45" t="str">
        <f>IF(Sheet1!BH500&lt;&gt;"", Sheet1!BH500,"")</f>
        <v/>
      </c>
      <c r="X500" s="45" t="str">
        <f>IF(Sheet1!BI500&lt;&gt;"", Sheet1!BI500,"")</f>
        <v/>
      </c>
      <c r="Y500" s="45" t="str">
        <f>IF(Sheet1!BJ500="N", 0, IF(Sheet1!BK500&lt;&gt;"", Sheet1!BK500,""))</f>
        <v/>
      </c>
      <c r="Z500" s="45" t="str">
        <f>IF(Sheet1!BK500="N", 0, IF(Sheet1!BL500&lt;&gt;"", Sheet1!BL500,""))</f>
        <v/>
      </c>
      <c r="AA500" s="45" t="str">
        <f>IF(Sheet1!BN500&lt;&gt;"", Sheet1!BN500, "")</f>
        <v/>
      </c>
      <c r="AB500" s="45" t="str">
        <f>IF(Sheet1!BO500="Y", "Yes", IF(Sheet1!BO500="N", "No", IF(Sheet1!BO500="NA", "NA","")))</f>
        <v/>
      </c>
      <c r="AC500" s="45" t="str">
        <f>IF(Sheet1!BO500="N", "No", IF(Sheet1!BO500="NA", "No kids", IF(Sheet1!BP500="Y", "Enough", IF(Sheet1!BP500="N", "Not enough", ""))))</f>
        <v/>
      </c>
      <c r="AD500" s="45" t="str">
        <f>IF(Sheet1!BQ500="Y", "Yes", IF(Sheet1!BQ500="N", "No",""))</f>
        <v/>
      </c>
      <c r="AE500" s="45" t="str">
        <f>IF(Sheet1!BR500&lt;&gt;"", Sheet1!BR500, "")</f>
        <v/>
      </c>
      <c r="AF500" s="45" t="str">
        <f>IF(Sheet1!BS500&lt;&gt;"", "Yes", IF(Sheet1!BT500&lt;&gt;"", "No", IF(Sheet1!BU500&lt;&gt;"", "No surviving parent", IF(Sheet1!BV500&lt;&gt;"", "Don't know",""))))</f>
        <v/>
      </c>
      <c r="AG500" s="45" t="str">
        <f>IF(Sheet1!BW500&lt;&gt;"", "Yes", IF(Sheet1!BX500&lt;&gt;"", "No", IF(Sheet1!BY500&lt;&gt;"", "No surviving parent", IF(Sheet1!BZ500&lt;&gt;"", "Don't know",""))))</f>
        <v/>
      </c>
      <c r="AH500" s="45" t="str">
        <f>IF(Sheet1!CA500&lt;&gt;"", "Yes","")</f>
        <v/>
      </c>
      <c r="AI500" s="45" t="str">
        <f>IF(Sheet1!CB500&lt;&gt;"", "Yes","")</f>
        <v/>
      </c>
      <c r="AJ500" s="45" t="str">
        <f>IF(Sheet1!CC500&lt;&gt;"", "Yes","")</f>
        <v/>
      </c>
      <c r="AK500" s="45" t="str">
        <f>IF(Sheet1!CD500&lt;&gt;"", "Yes","")</f>
        <v/>
      </c>
      <c r="AL500" s="45" t="str">
        <f>IF(Sheet1!CE500&lt;&gt;"", "Yes","")</f>
        <v/>
      </c>
      <c r="AM500" s="45" t="str">
        <f>IF(Sheet1!CF500&lt;&gt;"", Sheet1!CF500, "")</f>
        <v/>
      </c>
      <c r="AN500" s="45" t="str">
        <f>IF(Sheet1!CG500="Y", "Yes", IF(Sheet1!CG500="N", "No",""))</f>
        <v/>
      </c>
      <c r="AO500" s="45" t="str">
        <f>IF(Sheet1!CH500&lt;&gt;"", Sheet1!CH500, "")</f>
        <v/>
      </c>
      <c r="AP500" s="45" t="str">
        <f>IF(Sheet1!CI500&lt;&gt;"", "No family support", IF(Sheet1!CJ500&lt;&gt;"", "A little family support", IF(Sheet1!CK500&lt;&gt;"", "A lot of family support","")))</f>
        <v/>
      </c>
      <c r="AQ500" s="45" t="str">
        <f>IF(Sheet1!CL500&lt;&gt;"", Sheet1!CL500, "")</f>
        <v/>
      </c>
      <c r="AR500" s="45" t="str">
        <f>IF(Sheet1!CM500="Y", "Yes", IF(Sheet1!CM500="N", "No",""))</f>
        <v/>
      </c>
      <c r="AS500" s="45" t="str">
        <f>IF(Sheet1!CN500&lt;&gt;"", "Boys and Girls Club was supportive", "")</f>
        <v/>
      </c>
      <c r="AT500" s="45" t="str">
        <f>IF(Sheet1!CO500&lt;&gt;"", "Supported by Reach program", "")</f>
        <v/>
      </c>
      <c r="AU500" s="45" t="str">
        <f>IF(Sheet1!CP500&lt;&gt;"", "Supported by Girls Inc", "")</f>
        <v/>
      </c>
      <c r="AV500" s="45" t="str">
        <f>IF(Sheet1!CQ500&lt;&gt;"", "Supported by sports teams", "")</f>
        <v/>
      </c>
      <c r="AW500" s="45" t="str">
        <f>IF(Sheet1!CR500&lt;&gt;"", "Supported by other groups", "")</f>
        <v/>
      </c>
      <c r="AX500" s="45" t="str">
        <f>IF(Sheet1!CS500&lt;&gt;"", Sheet1!CS500, "")</f>
        <v/>
      </c>
      <c r="AY500" s="45" t="str">
        <f>IF(Sheet1!CT500="Y", "Yes", IF(Sheet1!CT500="N", "No", ""))</f>
        <v/>
      </c>
      <c r="AZ500" s="45" t="str">
        <f>IF(Sheet1!CU500="Y", "Yes", IF(Sheet1!CU500="N", "No", ""))</f>
        <v/>
      </c>
      <c r="BA500" s="45" t="str">
        <f>IF(Sheet1!CV500&lt;&gt;"", "Yes", "")</f>
        <v/>
      </c>
      <c r="BB500" s="45" t="str">
        <f>IF(Sheet1!CW500&lt;&gt;"", "Yes", "")</f>
        <v/>
      </c>
      <c r="BC500" s="45" t="str">
        <f>IF(Sheet1!CX500&lt;&gt;"", "Yes", "")</f>
        <v/>
      </c>
      <c r="BD500" s="45" t="str">
        <f>IF(Sheet1!CY500&lt;&gt;"", "Yes", "")</f>
        <v/>
      </c>
      <c r="BE500" s="45" t="str">
        <f>IF(Sheet1!CZ500="N", "Didn't see one", IF(Sheet1!CZ500="Y", IF(Sheet1!DA500="Y", "It helped", IF(Sheet1!DA500="N", "It didn't help", "")), ""))</f>
        <v/>
      </c>
      <c r="BF500" s="45" t="str">
        <f>IF(Sheet1!DB500&lt;&gt;"", Sheet1!DB500, "")</f>
        <v/>
      </c>
      <c r="BG500" s="45" t="str">
        <f>IF(Sheet1!DC500="Y", "Yes", IF(Sheet1!DC500="N", "No", ""))</f>
        <v/>
      </c>
      <c r="BH500" s="45" t="str">
        <f>IF(Sheet1!DD500="Y", "Yes", IF(Sheet1!DD500="N", "No", ""))</f>
        <v/>
      </c>
      <c r="BI500" s="45" t="str">
        <f>IF(Sheet1!DE500&lt;&gt;"", "Before", IF(Sheet1!DF500&lt;&gt;"", "After", IF(Sheet1!DG500&lt;&gt;"", "Never in a gang","")))</f>
        <v/>
      </c>
      <c r="BJ500" s="45" t="str">
        <f>IF(Sheet1!DG500&lt;&gt;"", "", IF(Sheet1!DH500&lt;&gt;"", Sheet1!DH500, ""))</f>
        <v/>
      </c>
      <c r="BK500" s="45" t="str">
        <f>IF(Sheet1!DI500="Y", "Yes", IF(Sheet1!DI500="N", "No", ""))</f>
        <v/>
      </c>
      <c r="BL500" s="45" t="str">
        <f>IF(Sheet1!DI500="Y", IF(Sheet1!DJ500&lt;&gt;"", Sheet1!DJ500, ""), "")</f>
        <v/>
      </c>
      <c r="BM500" s="45" t="str">
        <f>IF(Sheet1!DL500&lt;&gt;"", Sheet1!DL500, "")</f>
        <v/>
      </c>
      <c r="BN500" s="45" t="str">
        <f>IF(Sheet1!DM500="Y", "Yes", IF(Sheet1!DM500="N", "No", ""))</f>
        <v/>
      </c>
    </row>
    <row r="501" spans="2:66">
      <c r="B501" s="32" t="str">
        <f>IF(Sheet1!B501="M","Male", IF(Sheet1!B501="F","Female",""))</f>
        <v/>
      </c>
      <c r="C501" s="32" t="str">
        <f>IF(Sheet1!C501&lt;&gt;"","&lt;20",IF(Sheet1!D501&lt;&gt;"","21-30",IF(Sheet1!E501&lt;&gt;"","31-40",(IF(Sheet1!F501&lt;&gt;"","41-50",IF(Sheet1!G501&lt;&gt;"","50+",""))))))</f>
        <v/>
      </c>
      <c r="D501" s="32" t="str">
        <f>IF(Sheet1!H501&lt;&gt;"","Latino",IF(Sheet1!I501&lt;&gt;"", "White", IF(Sheet1!J501&lt;&gt;"", "Asian", IF(Sheet1!K501&lt;&gt;"", "African-American",IF(Sheet1!L501&lt;&gt;"", "Other","")))))</f>
        <v/>
      </c>
      <c r="E501" s="32" t="str">
        <f>IF(Sheet1!M501="N","No",IF(Sheet1!M501="Y","Yes",""))</f>
        <v/>
      </c>
      <c r="F501" s="32" t="str">
        <f>IF(Sheet1!N501&lt;&gt;"","Primary",IF(Sheet1!O501&lt;&gt;"","Middle",IF(Sheet1!P501&lt;&gt;"","Some HS",IF(Sheet1!Q501&lt;&gt;"","HS Diploma",IF(Sheet1!R501&lt;&gt;"","Some College",IF(Sheet1!S501&lt;&gt;"","College Diploma",""))))))</f>
        <v/>
      </c>
      <c r="G501" s="32" t="str">
        <f>IF(Sheet1!U501&lt;&gt;"", "&lt;5", IF(Sheet1!V501&lt;&gt;"", "5-19", IF(Sheet1!W501&lt;&gt;"", "20-40", IF(Sheet1!X501&lt;&gt;"", "&gt;40",""))))</f>
        <v/>
      </c>
      <c r="H501" s="32" t="str">
        <f>IF(Sheet1!Y501&lt;&gt;"", "Parents", IF(Sheet1!Z501&lt;&gt;"", "Illegal Activity", IF(Sheet1!AA501&lt;&gt;"", "Gov't Support", IF(Sheet1!AB501&lt;&gt;"", "Other",""))))</f>
        <v/>
      </c>
      <c r="I501" s="32" t="str">
        <f>IF(Sheet1!AC501="Y", "Yes", IF(Sheet1!AC501="N", "No", ""))</f>
        <v/>
      </c>
      <c r="J501" s="32" t="str">
        <f>IF(Sheet1!AD501="N", "0", IF(Sheet1!AE501&lt;&gt;"", "1", IF(Sheet1!AF501&lt;&gt;"", "2-3", IF(Sheet1!AG501&lt;&gt;"", "4-6", IF(Sheet1!AH501&lt;&gt;"", "7+","")))))</f>
        <v/>
      </c>
      <c r="K501" s="32" t="str">
        <f>IF(Sheet1!AI501&lt;&gt;"", "English", IF(Sheet1!AJ501&lt;&gt;"", "Spanish", IF(Sheet1!AK501&lt;&gt;"", "Other","")))</f>
        <v/>
      </c>
      <c r="L501" s="32" t="str">
        <f>IF(Sheet1!AL501&lt;&gt;"","&lt;$20,000",IF(Sheet1!AM501&lt;&gt;"","$20-49K",IF(Sheet1!AN501&lt;&gt;"","$50-100K",IF(Sheet1!AO501&lt;&gt;"","&gt;$100K",""))))</f>
        <v/>
      </c>
      <c r="M501" s="32" t="str">
        <f>IF(Sheet1!AP501="Y", "Yes", IF(Sheet1!AP501="N", "No",""))</f>
        <v/>
      </c>
      <c r="N501" s="51" t="str">
        <f>IF(Sheet1!AQ501="Y", "Yes", IF(Sheet1!AQ501="N", "No",""))</f>
        <v/>
      </c>
      <c r="O501" s="45" t="str">
        <f>IF(Sheet1!AR501="N", 0, IF(Sheet1!AS501&lt;&gt;"", Sheet1!AS501, ""))</f>
        <v/>
      </c>
      <c r="P501" s="45" t="str">
        <f>IF(Sheet1!AT501&lt;&gt;"", "Never", IF(Sheet1!AU501&lt;&gt;"", "Sometimes", IF(Sheet1!AV501&lt;&gt;"", "Often", IF(Sheet1!AW501&lt;&gt;"", "Always",""))))</f>
        <v/>
      </c>
      <c r="Q501" s="45" t="str">
        <f>IF(Sheet1!AX501="Y", "Yes", IF(Sheet1!AX501="N", "No",""))</f>
        <v/>
      </c>
      <c r="R501" s="45" t="str">
        <f>IF(Sheet1!AY501="Y", IF(Sheet1!AZ501&lt;&gt;"", Sheet1!AZ501-Sheet1!DK501+Sheet1!DL501, ""),"")</f>
        <v/>
      </c>
      <c r="S501" s="45" t="str">
        <f>IF(Sheet1!BA501="Y", IF(Sheet1!BB501&lt;&gt;"", Sheet1!BB501-Sheet1!DK501+Sheet1!DL501, ""),"")</f>
        <v/>
      </c>
      <c r="T501" s="45" t="str">
        <f>IF(Sheet1!BC501="Y", IF(Sheet1!BD501&lt;&gt;"", Sheet1!BD501-Sheet1!DK501+Sheet1!DL501, ""),"")</f>
        <v/>
      </c>
      <c r="U501" s="45" t="str">
        <f>IF(Sheet1!BE501="Y", IF(Sheet1!BF501&lt;&gt;"", Sheet1!BF501-Sheet1!DK501+Sheet1!DL501, ""),"")</f>
        <v/>
      </c>
      <c r="V501" s="45" t="str">
        <f>IF(Sheet1!BG501&lt;&gt;"", Sheet1!BG501,"")</f>
        <v/>
      </c>
      <c r="W501" s="45" t="str">
        <f>IF(Sheet1!BH501&lt;&gt;"", Sheet1!BH501,"")</f>
        <v/>
      </c>
      <c r="X501" s="45" t="str">
        <f>IF(Sheet1!BI501&lt;&gt;"", Sheet1!BI501,"")</f>
        <v/>
      </c>
      <c r="Y501" s="45" t="str">
        <f>IF(Sheet1!BJ501="N", 0, IF(Sheet1!BK501&lt;&gt;"", Sheet1!BK501,""))</f>
        <v/>
      </c>
      <c r="Z501" s="45" t="str">
        <f>IF(Sheet1!BK501="N", 0, IF(Sheet1!BL501&lt;&gt;"", Sheet1!BL501,""))</f>
        <v/>
      </c>
      <c r="AA501" s="45" t="str">
        <f>IF(Sheet1!BN501&lt;&gt;"", Sheet1!BN501, "")</f>
        <v/>
      </c>
      <c r="AB501" s="45" t="str">
        <f>IF(Sheet1!BO501="Y", "Yes", IF(Sheet1!BO501="N", "No", IF(Sheet1!BO501="NA", "NA","")))</f>
        <v/>
      </c>
      <c r="AC501" s="45" t="str">
        <f>IF(Sheet1!BO501="N", "No", IF(Sheet1!BO501="NA", "No kids", IF(Sheet1!BP501="Y", "Enough", IF(Sheet1!BP501="N", "Not enough", ""))))</f>
        <v/>
      </c>
      <c r="AD501" s="45" t="str">
        <f>IF(Sheet1!BQ501="Y", "Yes", IF(Sheet1!BQ501="N", "No",""))</f>
        <v/>
      </c>
      <c r="AE501" s="45" t="str">
        <f>IF(Sheet1!BR501&lt;&gt;"", Sheet1!BR501, "")</f>
        <v/>
      </c>
      <c r="AF501" s="45" t="str">
        <f>IF(Sheet1!BS501&lt;&gt;"", "Yes", IF(Sheet1!BT501&lt;&gt;"", "No", IF(Sheet1!BU501&lt;&gt;"", "No surviving parent", IF(Sheet1!BV501&lt;&gt;"", "Don't know",""))))</f>
        <v/>
      </c>
      <c r="AG501" s="45" t="str">
        <f>IF(Sheet1!BW501&lt;&gt;"", "Yes", IF(Sheet1!BX501&lt;&gt;"", "No", IF(Sheet1!BY501&lt;&gt;"", "No surviving parent", IF(Sheet1!BZ501&lt;&gt;"", "Don't know",""))))</f>
        <v/>
      </c>
      <c r="AH501" s="45" t="str">
        <f>IF(Sheet1!CA501&lt;&gt;"", "Yes","")</f>
        <v/>
      </c>
      <c r="AI501" s="45" t="str">
        <f>IF(Sheet1!CB501&lt;&gt;"", "Yes","")</f>
        <v/>
      </c>
      <c r="AJ501" s="45" t="str">
        <f>IF(Sheet1!CC501&lt;&gt;"", "Yes","")</f>
        <v/>
      </c>
      <c r="AK501" s="45" t="str">
        <f>IF(Sheet1!CD501&lt;&gt;"", "Yes","")</f>
        <v/>
      </c>
      <c r="AL501" s="45" t="str">
        <f>IF(Sheet1!CE501&lt;&gt;"", "Yes","")</f>
        <v/>
      </c>
      <c r="AM501" s="45" t="str">
        <f>IF(Sheet1!CF501&lt;&gt;"", Sheet1!CF501, "")</f>
        <v/>
      </c>
      <c r="AN501" s="45" t="str">
        <f>IF(Sheet1!CG501="Y", "Yes", IF(Sheet1!CG501="N", "No",""))</f>
        <v/>
      </c>
      <c r="AO501" s="45" t="str">
        <f>IF(Sheet1!CH501&lt;&gt;"", Sheet1!CH501, "")</f>
        <v/>
      </c>
      <c r="AP501" s="45" t="str">
        <f>IF(Sheet1!CI501&lt;&gt;"", "No family support", IF(Sheet1!CJ501&lt;&gt;"", "A little family support", IF(Sheet1!CK501&lt;&gt;"", "A lot of family support","")))</f>
        <v/>
      </c>
      <c r="AQ501" s="45" t="str">
        <f>IF(Sheet1!CL501&lt;&gt;"", Sheet1!CL501, "")</f>
        <v/>
      </c>
      <c r="AR501" s="45" t="str">
        <f>IF(Sheet1!CM501="Y", "Yes", IF(Sheet1!CM501="N", "No",""))</f>
        <v/>
      </c>
      <c r="AS501" s="45" t="str">
        <f>IF(Sheet1!CN501&lt;&gt;"", "Boys and Girls Club was supportive", "")</f>
        <v/>
      </c>
      <c r="AT501" s="45" t="str">
        <f>IF(Sheet1!CO501&lt;&gt;"", "Supported by Reach program", "")</f>
        <v/>
      </c>
      <c r="AU501" s="45" t="str">
        <f>IF(Sheet1!CP501&lt;&gt;"", "Supported by Girls Inc", "")</f>
        <v/>
      </c>
      <c r="AV501" s="45" t="str">
        <f>IF(Sheet1!CQ501&lt;&gt;"", "Supported by sports teams", "")</f>
        <v/>
      </c>
      <c r="AW501" s="45" t="str">
        <f>IF(Sheet1!CR501&lt;&gt;"", "Supported by other groups", "")</f>
        <v/>
      </c>
      <c r="AX501" s="45" t="str">
        <f>IF(Sheet1!CS501&lt;&gt;"", Sheet1!CS501, "")</f>
        <v/>
      </c>
      <c r="AY501" s="45" t="str">
        <f>IF(Sheet1!CT501="Y", "Yes", IF(Sheet1!CT501="N", "No", ""))</f>
        <v/>
      </c>
      <c r="AZ501" s="45" t="str">
        <f>IF(Sheet1!CU501="Y", "Yes", IF(Sheet1!CU501="N", "No", ""))</f>
        <v/>
      </c>
      <c r="BA501" s="45" t="str">
        <f>IF(Sheet1!CV501&lt;&gt;"", "Yes", "")</f>
        <v/>
      </c>
      <c r="BB501" s="45" t="str">
        <f>IF(Sheet1!CW501&lt;&gt;"", "Yes", "")</f>
        <v/>
      </c>
      <c r="BC501" s="45" t="str">
        <f>IF(Sheet1!CX501&lt;&gt;"", "Yes", "")</f>
        <v/>
      </c>
      <c r="BD501" s="45" t="str">
        <f>IF(Sheet1!CY501&lt;&gt;"", "Yes", "")</f>
        <v/>
      </c>
      <c r="BE501" s="45" t="str">
        <f>IF(Sheet1!CZ501="N", "Didn't see one", IF(Sheet1!CZ501="Y", IF(Sheet1!DA501="Y", "It helped", IF(Sheet1!DA501="N", "It didn't help", "")), ""))</f>
        <v/>
      </c>
      <c r="BF501" s="45" t="str">
        <f>IF(Sheet1!DB501&lt;&gt;"", Sheet1!DB501, "")</f>
        <v/>
      </c>
      <c r="BG501" s="45" t="str">
        <f>IF(Sheet1!DC501="Y", "Yes", IF(Sheet1!DC501="N", "No", ""))</f>
        <v/>
      </c>
      <c r="BH501" s="45" t="str">
        <f>IF(Sheet1!DD501="Y", "Yes", IF(Sheet1!DD501="N", "No", ""))</f>
        <v/>
      </c>
      <c r="BI501" s="45" t="str">
        <f>IF(Sheet1!DE501&lt;&gt;"", "Before", IF(Sheet1!DF501&lt;&gt;"", "After", IF(Sheet1!DG501&lt;&gt;"", "Never in a gang","")))</f>
        <v/>
      </c>
      <c r="BJ501" s="45" t="str">
        <f>IF(Sheet1!DG501&lt;&gt;"", "", IF(Sheet1!DH501&lt;&gt;"", Sheet1!DH501, ""))</f>
        <v/>
      </c>
      <c r="BK501" s="45" t="str">
        <f>IF(Sheet1!DI501="Y", "Yes", IF(Sheet1!DI501="N", "No", ""))</f>
        <v/>
      </c>
      <c r="BL501" s="45" t="str">
        <f>IF(Sheet1!DI501="Y", IF(Sheet1!DJ501&lt;&gt;"", Sheet1!DJ501, ""), "")</f>
        <v/>
      </c>
      <c r="BM501" s="45" t="str">
        <f>IF(Sheet1!DL501&lt;&gt;"", Sheet1!DL501, "")</f>
        <v/>
      </c>
      <c r="BN501" s="45" t="str">
        <f>IF(Sheet1!DM501="Y", "Yes", IF(Sheet1!DM501="N", "No", ""))</f>
        <v/>
      </c>
    </row>
    <row r="502" spans="2:66">
      <c r="B502" s="32" t="str">
        <f>IF(Sheet1!B502="M","Male", IF(Sheet1!B502="F","Female",""))</f>
        <v/>
      </c>
      <c r="C502" s="32" t="str">
        <f>IF(Sheet1!C502&lt;&gt;"","&lt;20",IF(Sheet1!D502&lt;&gt;"","21-30",IF(Sheet1!E502&lt;&gt;"","31-40",(IF(Sheet1!F502&lt;&gt;"","41-50",IF(Sheet1!G502&lt;&gt;"","50+",""))))))</f>
        <v/>
      </c>
      <c r="D502" s="32" t="str">
        <f>IF(Sheet1!H502&lt;&gt;"","Latino",IF(Sheet1!I502&lt;&gt;"", "White", IF(Sheet1!J502&lt;&gt;"", "Asian", IF(Sheet1!K502&lt;&gt;"", "African-American",IF(Sheet1!L502&lt;&gt;"", "Other","")))))</f>
        <v/>
      </c>
      <c r="E502" s="32" t="str">
        <f>IF(Sheet1!M502="N","No",IF(Sheet1!M502="Y","Yes",""))</f>
        <v/>
      </c>
      <c r="F502" s="32" t="str">
        <f>IF(Sheet1!N502&lt;&gt;"","Primary",IF(Sheet1!O502&lt;&gt;"","Middle",IF(Sheet1!P502&lt;&gt;"","Some HS",IF(Sheet1!Q502&lt;&gt;"","HS Diploma",IF(Sheet1!R502&lt;&gt;"","Some College",IF(Sheet1!S502&lt;&gt;"","College Diploma",""))))))</f>
        <v/>
      </c>
      <c r="G502" s="32" t="str">
        <f>IF(Sheet1!U502&lt;&gt;"", "&lt;5", IF(Sheet1!V502&lt;&gt;"", "5-19", IF(Sheet1!W502&lt;&gt;"", "20-40", IF(Sheet1!X502&lt;&gt;"", "&gt;40",""))))</f>
        <v/>
      </c>
      <c r="H502" s="32" t="str">
        <f>IF(Sheet1!Y502&lt;&gt;"", "Parents", IF(Sheet1!Z502&lt;&gt;"", "Illegal Activity", IF(Sheet1!AA502&lt;&gt;"", "Gov't Support", IF(Sheet1!AB502&lt;&gt;"", "Other",""))))</f>
        <v/>
      </c>
      <c r="I502" s="32" t="str">
        <f>IF(Sheet1!AC502="Y", "Yes", IF(Sheet1!AC502="N", "No", ""))</f>
        <v/>
      </c>
      <c r="J502" s="32" t="str">
        <f>IF(Sheet1!AD502="N", "0", IF(Sheet1!AE502&lt;&gt;"", "1", IF(Sheet1!AF502&lt;&gt;"", "2-3", IF(Sheet1!AG502&lt;&gt;"", "4-6", IF(Sheet1!AH502&lt;&gt;"", "7+","")))))</f>
        <v/>
      </c>
      <c r="K502" s="32" t="str">
        <f>IF(Sheet1!AI502&lt;&gt;"", "English", IF(Sheet1!AJ502&lt;&gt;"", "Spanish", IF(Sheet1!AK502&lt;&gt;"", "Other","")))</f>
        <v/>
      </c>
      <c r="L502" s="32" t="str">
        <f>IF(Sheet1!AL502&lt;&gt;"","&lt;$20,000",IF(Sheet1!AM502&lt;&gt;"","$20-49K",IF(Sheet1!AN502&lt;&gt;"","$50-100K",IF(Sheet1!AO502&lt;&gt;"","&gt;$100K",""))))</f>
        <v/>
      </c>
      <c r="M502" s="32" t="str">
        <f>IF(Sheet1!AP502="Y", "Yes", IF(Sheet1!AP502="N", "No",""))</f>
        <v/>
      </c>
      <c r="N502" s="51" t="str">
        <f>IF(Sheet1!AQ502="Y", "Yes", IF(Sheet1!AQ502="N", "No",""))</f>
        <v/>
      </c>
      <c r="O502" s="45" t="str">
        <f>IF(Sheet1!AR502="N", 0, IF(Sheet1!AS502&lt;&gt;"", Sheet1!AS502, ""))</f>
        <v/>
      </c>
      <c r="P502" s="45" t="str">
        <f>IF(Sheet1!AT502&lt;&gt;"", "Never", IF(Sheet1!AU502&lt;&gt;"", "Sometimes", IF(Sheet1!AV502&lt;&gt;"", "Often", IF(Sheet1!AW502&lt;&gt;"", "Always",""))))</f>
        <v/>
      </c>
      <c r="Q502" s="45" t="str">
        <f>IF(Sheet1!AX502="Y", "Yes", IF(Sheet1!AX502="N", "No",""))</f>
        <v/>
      </c>
      <c r="R502" s="45" t="str">
        <f>IF(Sheet1!AY502="Y", IF(Sheet1!AZ502&lt;&gt;"", Sheet1!AZ502-Sheet1!DK502+Sheet1!DL502, ""),"")</f>
        <v/>
      </c>
      <c r="S502" s="45" t="str">
        <f>IF(Sheet1!BA502="Y", IF(Sheet1!BB502&lt;&gt;"", Sheet1!BB502-Sheet1!DK502+Sheet1!DL502, ""),"")</f>
        <v/>
      </c>
      <c r="T502" s="45" t="str">
        <f>IF(Sheet1!BC502="Y", IF(Sheet1!BD502&lt;&gt;"", Sheet1!BD502-Sheet1!DK502+Sheet1!DL502, ""),"")</f>
        <v/>
      </c>
      <c r="U502" s="45" t="str">
        <f>IF(Sheet1!BE502="Y", IF(Sheet1!BF502&lt;&gt;"", Sheet1!BF502-Sheet1!DK502+Sheet1!DL502, ""),"")</f>
        <v/>
      </c>
      <c r="V502" s="45" t="str">
        <f>IF(Sheet1!BG502&lt;&gt;"", Sheet1!BG502,"")</f>
        <v/>
      </c>
      <c r="W502" s="45" t="str">
        <f>IF(Sheet1!BH502&lt;&gt;"", Sheet1!BH502,"")</f>
        <v/>
      </c>
      <c r="X502" s="45" t="str">
        <f>IF(Sheet1!BI502&lt;&gt;"", Sheet1!BI502,"")</f>
        <v/>
      </c>
      <c r="Y502" s="45" t="str">
        <f>IF(Sheet1!BJ502="N", 0, IF(Sheet1!BK502&lt;&gt;"", Sheet1!BK502,""))</f>
        <v/>
      </c>
      <c r="Z502" s="45" t="str">
        <f>IF(Sheet1!BK502="N", 0, IF(Sheet1!BL502&lt;&gt;"", Sheet1!BL502,""))</f>
        <v/>
      </c>
      <c r="AA502" s="45" t="str">
        <f>IF(Sheet1!BN502&lt;&gt;"", Sheet1!BN502, "")</f>
        <v/>
      </c>
      <c r="AB502" s="45" t="str">
        <f>IF(Sheet1!BO502="Y", "Yes", IF(Sheet1!BO502="N", "No", IF(Sheet1!BO502="NA", "NA","")))</f>
        <v/>
      </c>
      <c r="AC502" s="45" t="str">
        <f>IF(Sheet1!BO502="N", "No", IF(Sheet1!BO502="NA", "No kids", IF(Sheet1!BP502="Y", "Enough", IF(Sheet1!BP502="N", "Not enough", ""))))</f>
        <v/>
      </c>
      <c r="AD502" s="45" t="str">
        <f>IF(Sheet1!BQ502="Y", "Yes", IF(Sheet1!BQ502="N", "No",""))</f>
        <v/>
      </c>
      <c r="AE502" s="45" t="str">
        <f>IF(Sheet1!BR502&lt;&gt;"", Sheet1!BR502, "")</f>
        <v/>
      </c>
      <c r="AF502" s="45" t="str">
        <f>IF(Sheet1!BS502&lt;&gt;"", "Yes", IF(Sheet1!BT502&lt;&gt;"", "No", IF(Sheet1!BU502&lt;&gt;"", "No surviving parent", IF(Sheet1!BV502&lt;&gt;"", "Don't know",""))))</f>
        <v/>
      </c>
      <c r="AG502" s="45" t="str">
        <f>IF(Sheet1!BW502&lt;&gt;"", "Yes", IF(Sheet1!BX502&lt;&gt;"", "No", IF(Sheet1!BY502&lt;&gt;"", "No surviving parent", IF(Sheet1!BZ502&lt;&gt;"", "Don't know",""))))</f>
        <v/>
      </c>
      <c r="AH502" s="45" t="str">
        <f>IF(Sheet1!CA502&lt;&gt;"", "Yes","")</f>
        <v/>
      </c>
      <c r="AI502" s="45" t="str">
        <f>IF(Sheet1!CB502&lt;&gt;"", "Yes","")</f>
        <v/>
      </c>
      <c r="AJ502" s="45" t="str">
        <f>IF(Sheet1!CC502&lt;&gt;"", "Yes","")</f>
        <v/>
      </c>
      <c r="AK502" s="45" t="str">
        <f>IF(Sheet1!CD502&lt;&gt;"", "Yes","")</f>
        <v/>
      </c>
      <c r="AL502" s="45" t="str">
        <f>IF(Sheet1!CE502&lt;&gt;"", "Yes","")</f>
        <v/>
      </c>
      <c r="AM502" s="45" t="str">
        <f>IF(Sheet1!CF502&lt;&gt;"", Sheet1!CF502, "")</f>
        <v/>
      </c>
      <c r="AN502" s="45" t="str">
        <f>IF(Sheet1!CG502="Y", "Yes", IF(Sheet1!CG502="N", "No",""))</f>
        <v/>
      </c>
      <c r="AO502" s="45" t="str">
        <f>IF(Sheet1!CH502&lt;&gt;"", Sheet1!CH502, "")</f>
        <v/>
      </c>
      <c r="AP502" s="45" t="str">
        <f>IF(Sheet1!CI502&lt;&gt;"", "No family support", IF(Sheet1!CJ502&lt;&gt;"", "A little family support", IF(Sheet1!CK502&lt;&gt;"", "A lot of family support","")))</f>
        <v/>
      </c>
      <c r="AQ502" s="45" t="str">
        <f>IF(Sheet1!CL502&lt;&gt;"", Sheet1!CL502, "")</f>
        <v/>
      </c>
      <c r="AR502" s="45" t="str">
        <f>IF(Sheet1!CM502="Y", "Yes", IF(Sheet1!CM502="N", "No",""))</f>
        <v/>
      </c>
      <c r="AS502" s="45" t="str">
        <f>IF(Sheet1!CN502&lt;&gt;"", "Boys and Girls Club was supportive", "")</f>
        <v/>
      </c>
      <c r="AT502" s="45" t="str">
        <f>IF(Sheet1!CO502&lt;&gt;"", "Supported by Reach program", "")</f>
        <v/>
      </c>
      <c r="AU502" s="45" t="str">
        <f>IF(Sheet1!CP502&lt;&gt;"", "Supported by Girls Inc", "")</f>
        <v/>
      </c>
      <c r="AV502" s="45" t="str">
        <f>IF(Sheet1!CQ502&lt;&gt;"", "Supported by sports teams", "")</f>
        <v/>
      </c>
      <c r="AW502" s="45" t="str">
        <f>IF(Sheet1!CR502&lt;&gt;"", "Supported by other groups", "")</f>
        <v/>
      </c>
      <c r="AX502" s="45" t="str">
        <f>IF(Sheet1!CS502&lt;&gt;"", Sheet1!CS502, "")</f>
        <v/>
      </c>
      <c r="AY502" s="45" t="str">
        <f>IF(Sheet1!CT502="Y", "Yes", IF(Sheet1!CT502="N", "No", ""))</f>
        <v/>
      </c>
      <c r="AZ502" s="45" t="str">
        <f>IF(Sheet1!CU502="Y", "Yes", IF(Sheet1!CU502="N", "No", ""))</f>
        <v/>
      </c>
      <c r="BA502" s="45" t="str">
        <f>IF(Sheet1!CV502&lt;&gt;"", "Yes", "")</f>
        <v/>
      </c>
      <c r="BB502" s="45" t="str">
        <f>IF(Sheet1!CW502&lt;&gt;"", "Yes", "")</f>
        <v/>
      </c>
      <c r="BC502" s="45" t="str">
        <f>IF(Sheet1!CX502&lt;&gt;"", "Yes", "")</f>
        <v/>
      </c>
      <c r="BD502" s="45" t="str">
        <f>IF(Sheet1!CY502&lt;&gt;"", "Yes", "")</f>
        <v/>
      </c>
      <c r="BE502" s="45" t="str">
        <f>IF(Sheet1!CZ502="N", "Didn't see one", IF(Sheet1!CZ502="Y", IF(Sheet1!DA502="Y", "It helped", IF(Sheet1!DA502="N", "It didn't help", "")), ""))</f>
        <v/>
      </c>
      <c r="BF502" s="45" t="str">
        <f>IF(Sheet1!DB502&lt;&gt;"", Sheet1!DB502, "")</f>
        <v/>
      </c>
      <c r="BG502" s="45" t="str">
        <f>IF(Sheet1!DC502="Y", "Yes", IF(Sheet1!DC502="N", "No", ""))</f>
        <v/>
      </c>
      <c r="BH502" s="45" t="str">
        <f>IF(Sheet1!DD502="Y", "Yes", IF(Sheet1!DD502="N", "No", ""))</f>
        <v/>
      </c>
      <c r="BI502" s="45" t="str">
        <f>IF(Sheet1!DE502&lt;&gt;"", "Before", IF(Sheet1!DF502&lt;&gt;"", "After", IF(Sheet1!DG502&lt;&gt;"", "Never in a gang","")))</f>
        <v/>
      </c>
      <c r="BJ502" s="45" t="str">
        <f>IF(Sheet1!DG502&lt;&gt;"", "", IF(Sheet1!DH502&lt;&gt;"", Sheet1!DH502, ""))</f>
        <v/>
      </c>
      <c r="BK502" s="45" t="str">
        <f>IF(Sheet1!DI502="Y", "Yes", IF(Sheet1!DI502="N", "No", ""))</f>
        <v/>
      </c>
      <c r="BL502" s="45" t="str">
        <f>IF(Sheet1!DI502="Y", IF(Sheet1!DJ502&lt;&gt;"", Sheet1!DJ502, ""), "")</f>
        <v/>
      </c>
      <c r="BM502" s="45" t="str">
        <f>IF(Sheet1!DL502&lt;&gt;"", Sheet1!DL502, "")</f>
        <v/>
      </c>
      <c r="BN502" s="45" t="str">
        <f>IF(Sheet1!DM502="Y", "Yes", IF(Sheet1!DM502="N", "No", ""))</f>
        <v/>
      </c>
    </row>
    <row r="503" spans="2:66">
      <c r="B503" s="32" t="str">
        <f>IF(Sheet1!B503="M","Male", IF(Sheet1!B503="F","Female",""))</f>
        <v/>
      </c>
      <c r="C503" s="32" t="str">
        <f>IF(Sheet1!C503&lt;&gt;"","&lt;20",IF(Sheet1!D503&lt;&gt;"","21-30",IF(Sheet1!E503&lt;&gt;"","31-40",(IF(Sheet1!F503&lt;&gt;"","41-50",IF(Sheet1!G503&lt;&gt;"","50+",""))))))</f>
        <v/>
      </c>
      <c r="D503" s="32" t="str">
        <f>IF(Sheet1!H503&lt;&gt;"","Latino",IF(Sheet1!I503&lt;&gt;"", "White", IF(Sheet1!J503&lt;&gt;"", "Asian", IF(Sheet1!K503&lt;&gt;"", "African-American",IF(Sheet1!L503&lt;&gt;"", "Other","")))))</f>
        <v/>
      </c>
      <c r="E503" s="32" t="str">
        <f>IF(Sheet1!M503="N","No",IF(Sheet1!M503="Y","Yes",""))</f>
        <v/>
      </c>
      <c r="F503" s="32" t="str">
        <f>IF(Sheet1!N503&lt;&gt;"","Primary",IF(Sheet1!O503&lt;&gt;"","Middle",IF(Sheet1!P503&lt;&gt;"","Some HS",IF(Sheet1!Q503&lt;&gt;"","HS Diploma",IF(Sheet1!R503&lt;&gt;"","Some College",IF(Sheet1!S503&lt;&gt;"","College Diploma",""))))))</f>
        <v/>
      </c>
      <c r="G503" s="32" t="str">
        <f>IF(Sheet1!U503&lt;&gt;"", "&lt;5", IF(Sheet1!V503&lt;&gt;"", "5-19", IF(Sheet1!W503&lt;&gt;"", "20-40", IF(Sheet1!X503&lt;&gt;"", "&gt;40",""))))</f>
        <v/>
      </c>
      <c r="H503" s="32" t="str">
        <f>IF(Sheet1!Y503&lt;&gt;"", "Parents", IF(Sheet1!Z503&lt;&gt;"", "Illegal Activity", IF(Sheet1!AA503&lt;&gt;"", "Gov't Support", IF(Sheet1!AB503&lt;&gt;"", "Other",""))))</f>
        <v/>
      </c>
      <c r="I503" s="32" t="str">
        <f>IF(Sheet1!AC503="Y", "Yes", IF(Sheet1!AC503="N", "No", ""))</f>
        <v/>
      </c>
      <c r="J503" s="32" t="str">
        <f>IF(Sheet1!AD503="N", "0", IF(Sheet1!AE503&lt;&gt;"", "1", IF(Sheet1!AF503&lt;&gt;"", "2-3", IF(Sheet1!AG503&lt;&gt;"", "4-6", IF(Sheet1!AH503&lt;&gt;"", "7+","")))))</f>
        <v/>
      </c>
      <c r="K503" s="32" t="str">
        <f>IF(Sheet1!AI503&lt;&gt;"", "English", IF(Sheet1!AJ503&lt;&gt;"", "Spanish", IF(Sheet1!AK503&lt;&gt;"", "Other","")))</f>
        <v/>
      </c>
      <c r="L503" s="32" t="str">
        <f>IF(Sheet1!AL503&lt;&gt;"","&lt;$20,000",IF(Sheet1!AM503&lt;&gt;"","$20-49K",IF(Sheet1!AN503&lt;&gt;"","$50-100K",IF(Sheet1!AO503&lt;&gt;"","&gt;$100K",""))))</f>
        <v/>
      </c>
      <c r="M503" s="32" t="str">
        <f>IF(Sheet1!AP503="Y", "Yes", IF(Sheet1!AP503="N", "No",""))</f>
        <v/>
      </c>
      <c r="N503" s="51" t="str">
        <f>IF(Sheet1!AQ503="Y", "Yes", IF(Sheet1!AQ503="N", "No",""))</f>
        <v/>
      </c>
      <c r="O503" s="45" t="str">
        <f>IF(Sheet1!AR503="N", 0, IF(Sheet1!AS503&lt;&gt;"", Sheet1!AS503, ""))</f>
        <v/>
      </c>
      <c r="P503" s="45" t="str">
        <f>IF(Sheet1!AT503&lt;&gt;"", "Never", IF(Sheet1!AU503&lt;&gt;"", "Sometimes", IF(Sheet1!AV503&lt;&gt;"", "Often", IF(Sheet1!AW503&lt;&gt;"", "Always",""))))</f>
        <v/>
      </c>
      <c r="Q503" s="45" t="str">
        <f>IF(Sheet1!AX503="Y", "Yes", IF(Sheet1!AX503="N", "No",""))</f>
        <v/>
      </c>
      <c r="R503" s="45" t="str">
        <f>IF(Sheet1!AY503="Y", IF(Sheet1!AZ503&lt;&gt;"", Sheet1!AZ503-Sheet1!DK503+Sheet1!DL503, ""),"")</f>
        <v/>
      </c>
      <c r="S503" s="45" t="str">
        <f>IF(Sheet1!BA503="Y", IF(Sheet1!BB503&lt;&gt;"", Sheet1!BB503-Sheet1!DK503+Sheet1!DL503, ""),"")</f>
        <v/>
      </c>
      <c r="T503" s="45" t="str">
        <f>IF(Sheet1!BC503="Y", IF(Sheet1!BD503&lt;&gt;"", Sheet1!BD503-Sheet1!DK503+Sheet1!DL503, ""),"")</f>
        <v/>
      </c>
      <c r="U503" s="45" t="str">
        <f>IF(Sheet1!BE503="Y", IF(Sheet1!BF503&lt;&gt;"", Sheet1!BF503-Sheet1!DK503+Sheet1!DL503, ""),"")</f>
        <v/>
      </c>
      <c r="V503" s="45" t="str">
        <f>IF(Sheet1!BG503&lt;&gt;"", Sheet1!BG503,"")</f>
        <v/>
      </c>
      <c r="W503" s="45" t="str">
        <f>IF(Sheet1!BH503&lt;&gt;"", Sheet1!BH503,"")</f>
        <v/>
      </c>
      <c r="X503" s="45" t="str">
        <f>IF(Sheet1!BI503&lt;&gt;"", Sheet1!BI503,"")</f>
        <v/>
      </c>
      <c r="Y503" s="45" t="str">
        <f>IF(Sheet1!BJ503="N", 0, IF(Sheet1!BK503&lt;&gt;"", Sheet1!BK503,""))</f>
        <v/>
      </c>
      <c r="Z503" s="45" t="str">
        <f>IF(Sheet1!BK503="N", 0, IF(Sheet1!BL503&lt;&gt;"", Sheet1!BL503,""))</f>
        <v/>
      </c>
      <c r="AA503" s="45" t="str">
        <f>IF(Sheet1!BN503&lt;&gt;"", Sheet1!BN503, "")</f>
        <v/>
      </c>
      <c r="AB503" s="45" t="str">
        <f>IF(Sheet1!BO503="Y", "Yes", IF(Sheet1!BO503="N", "No", IF(Sheet1!BO503="NA", "NA","")))</f>
        <v/>
      </c>
      <c r="AC503" s="45" t="str">
        <f>IF(Sheet1!BO503="N", "No", IF(Sheet1!BO503="NA", "No kids", IF(Sheet1!BP503="Y", "Enough", IF(Sheet1!BP503="N", "Not enough", ""))))</f>
        <v/>
      </c>
      <c r="AD503" s="45" t="str">
        <f>IF(Sheet1!BQ503="Y", "Yes", IF(Sheet1!BQ503="N", "No",""))</f>
        <v/>
      </c>
      <c r="AE503" s="45" t="str">
        <f>IF(Sheet1!BR503&lt;&gt;"", Sheet1!BR503, "")</f>
        <v/>
      </c>
      <c r="AF503" s="45" t="str">
        <f>IF(Sheet1!BS503&lt;&gt;"", "Yes", IF(Sheet1!BT503&lt;&gt;"", "No", IF(Sheet1!BU503&lt;&gt;"", "No surviving parent", IF(Sheet1!BV503&lt;&gt;"", "Don't know",""))))</f>
        <v/>
      </c>
      <c r="AG503" s="45" t="str">
        <f>IF(Sheet1!BW503&lt;&gt;"", "Yes", IF(Sheet1!BX503&lt;&gt;"", "No", IF(Sheet1!BY503&lt;&gt;"", "No surviving parent", IF(Sheet1!BZ503&lt;&gt;"", "Don't know",""))))</f>
        <v/>
      </c>
      <c r="AH503" s="45" t="str">
        <f>IF(Sheet1!CA503&lt;&gt;"", "Yes","")</f>
        <v/>
      </c>
      <c r="AI503" s="45" t="str">
        <f>IF(Sheet1!CB503&lt;&gt;"", "Yes","")</f>
        <v/>
      </c>
      <c r="AJ503" s="45" t="str">
        <f>IF(Sheet1!CC503&lt;&gt;"", "Yes","")</f>
        <v/>
      </c>
      <c r="AK503" s="45" t="str">
        <f>IF(Sheet1!CD503&lt;&gt;"", "Yes","")</f>
        <v/>
      </c>
      <c r="AL503" s="45" t="str">
        <f>IF(Sheet1!CE503&lt;&gt;"", "Yes","")</f>
        <v/>
      </c>
      <c r="AM503" s="45" t="str">
        <f>IF(Sheet1!CF503&lt;&gt;"", Sheet1!CF503, "")</f>
        <v/>
      </c>
      <c r="AN503" s="45" t="str">
        <f>IF(Sheet1!CG503="Y", "Yes", IF(Sheet1!CG503="N", "No",""))</f>
        <v/>
      </c>
      <c r="AO503" s="45" t="str">
        <f>IF(Sheet1!CH503&lt;&gt;"", Sheet1!CH503, "")</f>
        <v/>
      </c>
      <c r="AP503" s="45" t="str">
        <f>IF(Sheet1!CI503&lt;&gt;"", "No family support", IF(Sheet1!CJ503&lt;&gt;"", "A little family support", IF(Sheet1!CK503&lt;&gt;"", "A lot of family support","")))</f>
        <v/>
      </c>
      <c r="AQ503" s="45" t="str">
        <f>IF(Sheet1!CL503&lt;&gt;"", Sheet1!CL503, "")</f>
        <v/>
      </c>
      <c r="AR503" s="45" t="str">
        <f>IF(Sheet1!CM503="Y", "Yes", IF(Sheet1!CM503="N", "No",""))</f>
        <v/>
      </c>
      <c r="AS503" s="45" t="str">
        <f>IF(Sheet1!CN503&lt;&gt;"", "Boys and Girls Club was supportive", "")</f>
        <v/>
      </c>
      <c r="AT503" s="45" t="str">
        <f>IF(Sheet1!CO503&lt;&gt;"", "Supported by Reach program", "")</f>
        <v/>
      </c>
      <c r="AU503" s="45" t="str">
        <f>IF(Sheet1!CP503&lt;&gt;"", "Supported by Girls Inc", "")</f>
        <v/>
      </c>
      <c r="AV503" s="45" t="str">
        <f>IF(Sheet1!CQ503&lt;&gt;"", "Supported by sports teams", "")</f>
        <v/>
      </c>
      <c r="AW503" s="45" t="str">
        <f>IF(Sheet1!CR503&lt;&gt;"", "Supported by other groups", "")</f>
        <v/>
      </c>
      <c r="AX503" s="45" t="str">
        <f>IF(Sheet1!CS503&lt;&gt;"", Sheet1!CS503, "")</f>
        <v/>
      </c>
      <c r="AY503" s="45" t="str">
        <f>IF(Sheet1!CT503="Y", "Yes", IF(Sheet1!CT503="N", "No", ""))</f>
        <v/>
      </c>
      <c r="AZ503" s="45" t="str">
        <f>IF(Sheet1!CU503="Y", "Yes", IF(Sheet1!CU503="N", "No", ""))</f>
        <v/>
      </c>
      <c r="BA503" s="45" t="str">
        <f>IF(Sheet1!CV503&lt;&gt;"", "Yes", "")</f>
        <v/>
      </c>
      <c r="BB503" s="45" t="str">
        <f>IF(Sheet1!CW503&lt;&gt;"", "Yes", "")</f>
        <v/>
      </c>
      <c r="BC503" s="45" t="str">
        <f>IF(Sheet1!CX503&lt;&gt;"", "Yes", "")</f>
        <v/>
      </c>
      <c r="BD503" s="45" t="str">
        <f>IF(Sheet1!CY503&lt;&gt;"", "Yes", "")</f>
        <v/>
      </c>
      <c r="BE503" s="45" t="str">
        <f>IF(Sheet1!CZ503="N", "Didn't see one", IF(Sheet1!CZ503="Y", IF(Sheet1!DA503="Y", "It helped", IF(Sheet1!DA503="N", "It didn't help", "")), ""))</f>
        <v/>
      </c>
      <c r="BF503" s="45" t="str">
        <f>IF(Sheet1!DB503&lt;&gt;"", Sheet1!DB503, "")</f>
        <v/>
      </c>
      <c r="BG503" s="45" t="str">
        <f>IF(Sheet1!DC503="Y", "Yes", IF(Sheet1!DC503="N", "No", ""))</f>
        <v/>
      </c>
      <c r="BH503" s="45" t="str">
        <f>IF(Sheet1!DD503="Y", "Yes", IF(Sheet1!DD503="N", "No", ""))</f>
        <v/>
      </c>
      <c r="BI503" s="45" t="str">
        <f>IF(Sheet1!DE503&lt;&gt;"", "Before", IF(Sheet1!DF503&lt;&gt;"", "After", IF(Sheet1!DG503&lt;&gt;"", "Never in a gang","")))</f>
        <v/>
      </c>
      <c r="BJ503" s="45" t="str">
        <f>IF(Sheet1!DG503&lt;&gt;"", "", IF(Sheet1!DH503&lt;&gt;"", Sheet1!DH503, ""))</f>
        <v/>
      </c>
      <c r="BK503" s="45" t="str">
        <f>IF(Sheet1!DI503="Y", "Yes", IF(Sheet1!DI503="N", "No", ""))</f>
        <v/>
      </c>
      <c r="BL503" s="45" t="str">
        <f>IF(Sheet1!DI503="Y", IF(Sheet1!DJ503&lt;&gt;"", Sheet1!DJ503, ""), "")</f>
        <v/>
      </c>
      <c r="BM503" s="45" t="str">
        <f>IF(Sheet1!DL503&lt;&gt;"", Sheet1!DL503, "")</f>
        <v/>
      </c>
      <c r="BN503" s="45" t="str">
        <f>IF(Sheet1!DM503="Y", "Yes", IF(Sheet1!DM503="N", "No", ""))</f>
        <v/>
      </c>
    </row>
    <row r="504" spans="2:66">
      <c r="B504" s="32" t="str">
        <f>IF(Sheet1!B504="M","Male", IF(Sheet1!B504="F","Female",""))</f>
        <v/>
      </c>
      <c r="C504" s="32" t="str">
        <f>IF(Sheet1!C504&lt;&gt;"","&lt;20",IF(Sheet1!D504&lt;&gt;"","21-30",IF(Sheet1!E504&lt;&gt;"","31-40",(IF(Sheet1!F504&lt;&gt;"","41-50",IF(Sheet1!G504&lt;&gt;"","50+",""))))))</f>
        <v/>
      </c>
      <c r="D504" s="32" t="str">
        <f>IF(Sheet1!H504&lt;&gt;"","Latino",IF(Sheet1!I504&lt;&gt;"", "White", IF(Sheet1!J504&lt;&gt;"", "Asian", IF(Sheet1!K504&lt;&gt;"", "African-American",IF(Sheet1!L504&lt;&gt;"", "Other","")))))</f>
        <v/>
      </c>
      <c r="E504" s="32" t="str">
        <f>IF(Sheet1!M504="N","No",IF(Sheet1!M504="Y","Yes",""))</f>
        <v/>
      </c>
      <c r="F504" s="32" t="str">
        <f>IF(Sheet1!N504&lt;&gt;"","Primary",IF(Sheet1!O504&lt;&gt;"","Middle",IF(Sheet1!P504&lt;&gt;"","Some HS",IF(Sheet1!Q504&lt;&gt;"","HS Diploma",IF(Sheet1!R504&lt;&gt;"","Some College",IF(Sheet1!S504&lt;&gt;"","College Diploma",""))))))</f>
        <v/>
      </c>
      <c r="G504" s="32" t="str">
        <f>IF(Sheet1!U504&lt;&gt;"", "&lt;5", IF(Sheet1!V504&lt;&gt;"", "5-19", IF(Sheet1!W504&lt;&gt;"", "20-40", IF(Sheet1!X504&lt;&gt;"", "&gt;40",""))))</f>
        <v/>
      </c>
      <c r="H504" s="32" t="str">
        <f>IF(Sheet1!Y504&lt;&gt;"", "Parents", IF(Sheet1!Z504&lt;&gt;"", "Illegal Activity", IF(Sheet1!AA504&lt;&gt;"", "Gov't Support", IF(Sheet1!AB504&lt;&gt;"", "Other",""))))</f>
        <v/>
      </c>
      <c r="I504" s="32" t="str">
        <f>IF(Sheet1!AC504="Y", "Yes", IF(Sheet1!AC504="N", "No", ""))</f>
        <v/>
      </c>
      <c r="J504" s="32" t="str">
        <f>IF(Sheet1!AD504="N", "0", IF(Sheet1!AE504&lt;&gt;"", "1", IF(Sheet1!AF504&lt;&gt;"", "2-3", IF(Sheet1!AG504&lt;&gt;"", "4-6", IF(Sheet1!AH504&lt;&gt;"", "7+","")))))</f>
        <v/>
      </c>
      <c r="K504" s="32" t="str">
        <f>IF(Sheet1!AI504&lt;&gt;"", "English", IF(Sheet1!AJ504&lt;&gt;"", "Spanish", IF(Sheet1!AK504&lt;&gt;"", "Other","")))</f>
        <v/>
      </c>
      <c r="L504" s="32" t="str">
        <f>IF(Sheet1!AL504&lt;&gt;"","&lt;$20,000",IF(Sheet1!AM504&lt;&gt;"","$20-49K",IF(Sheet1!AN504&lt;&gt;"","$50-100K",IF(Sheet1!AO504&lt;&gt;"","&gt;$100K",""))))</f>
        <v/>
      </c>
      <c r="M504" s="32" t="str">
        <f>IF(Sheet1!AP504="Y", "Yes", IF(Sheet1!AP504="N", "No",""))</f>
        <v/>
      </c>
      <c r="N504" s="51" t="str">
        <f>IF(Sheet1!AQ504="Y", "Yes", IF(Sheet1!AQ504="N", "No",""))</f>
        <v/>
      </c>
      <c r="O504" s="45" t="str">
        <f>IF(Sheet1!AR504="N", 0, IF(Sheet1!AS504&lt;&gt;"", Sheet1!AS504, ""))</f>
        <v/>
      </c>
      <c r="P504" s="45" t="str">
        <f>IF(Sheet1!AT504&lt;&gt;"", "Never", IF(Sheet1!AU504&lt;&gt;"", "Sometimes", IF(Sheet1!AV504&lt;&gt;"", "Often", IF(Sheet1!AW504&lt;&gt;"", "Always",""))))</f>
        <v/>
      </c>
      <c r="Q504" s="45" t="str">
        <f>IF(Sheet1!AX504="Y", "Yes", IF(Sheet1!AX504="N", "No",""))</f>
        <v/>
      </c>
      <c r="R504" s="45" t="str">
        <f>IF(Sheet1!AY504="Y", IF(Sheet1!AZ504&lt;&gt;"", Sheet1!AZ504-Sheet1!DK504+Sheet1!DL504, ""),"")</f>
        <v/>
      </c>
      <c r="S504" s="45" t="str">
        <f>IF(Sheet1!BA504="Y", IF(Sheet1!BB504&lt;&gt;"", Sheet1!BB504-Sheet1!DK504+Sheet1!DL504, ""),"")</f>
        <v/>
      </c>
      <c r="T504" s="45" t="str">
        <f>IF(Sheet1!BC504="Y", IF(Sheet1!BD504&lt;&gt;"", Sheet1!BD504-Sheet1!DK504+Sheet1!DL504, ""),"")</f>
        <v/>
      </c>
      <c r="U504" s="45" t="str">
        <f>IF(Sheet1!BE504="Y", IF(Sheet1!BF504&lt;&gt;"", Sheet1!BF504-Sheet1!DK504+Sheet1!DL504, ""),"")</f>
        <v/>
      </c>
      <c r="V504" s="45" t="str">
        <f>IF(Sheet1!BG504&lt;&gt;"", Sheet1!BG504,"")</f>
        <v/>
      </c>
      <c r="W504" s="45" t="str">
        <f>IF(Sheet1!BH504&lt;&gt;"", Sheet1!BH504,"")</f>
        <v/>
      </c>
      <c r="X504" s="45" t="str">
        <f>IF(Sheet1!BI504&lt;&gt;"", Sheet1!BI504,"")</f>
        <v/>
      </c>
      <c r="Y504" s="45" t="str">
        <f>IF(Sheet1!BJ504="N", 0, IF(Sheet1!BK504&lt;&gt;"", Sheet1!BK504,""))</f>
        <v/>
      </c>
      <c r="Z504" s="45" t="str">
        <f>IF(Sheet1!BK504="N", 0, IF(Sheet1!BL504&lt;&gt;"", Sheet1!BL504,""))</f>
        <v/>
      </c>
      <c r="AA504" s="45" t="str">
        <f>IF(Sheet1!BN504&lt;&gt;"", Sheet1!BN504, "")</f>
        <v/>
      </c>
      <c r="AB504" s="45" t="str">
        <f>IF(Sheet1!BO504="Y", "Yes", IF(Sheet1!BO504="N", "No", IF(Sheet1!BO504="NA", "NA","")))</f>
        <v/>
      </c>
      <c r="AC504" s="45" t="str">
        <f>IF(Sheet1!BO504="N", "No", IF(Sheet1!BO504="NA", "No kids", IF(Sheet1!BP504="Y", "Enough", IF(Sheet1!BP504="N", "Not enough", ""))))</f>
        <v/>
      </c>
      <c r="AD504" s="45" t="str">
        <f>IF(Sheet1!BQ504="Y", "Yes", IF(Sheet1!BQ504="N", "No",""))</f>
        <v/>
      </c>
      <c r="AE504" s="45" t="str">
        <f>IF(Sheet1!BR504&lt;&gt;"", Sheet1!BR504, "")</f>
        <v/>
      </c>
      <c r="AF504" s="45" t="str">
        <f>IF(Sheet1!BS504&lt;&gt;"", "Yes", IF(Sheet1!BT504&lt;&gt;"", "No", IF(Sheet1!BU504&lt;&gt;"", "No surviving parent", IF(Sheet1!BV504&lt;&gt;"", "Don't know",""))))</f>
        <v/>
      </c>
      <c r="AG504" s="45" t="str">
        <f>IF(Sheet1!BW504&lt;&gt;"", "Yes", IF(Sheet1!BX504&lt;&gt;"", "No", IF(Sheet1!BY504&lt;&gt;"", "No surviving parent", IF(Sheet1!BZ504&lt;&gt;"", "Don't know",""))))</f>
        <v/>
      </c>
      <c r="AH504" s="45" t="str">
        <f>IF(Sheet1!CA504&lt;&gt;"", "Yes","")</f>
        <v/>
      </c>
      <c r="AI504" s="45" t="str">
        <f>IF(Sheet1!CB504&lt;&gt;"", "Yes","")</f>
        <v/>
      </c>
      <c r="AJ504" s="45" t="str">
        <f>IF(Sheet1!CC504&lt;&gt;"", "Yes","")</f>
        <v/>
      </c>
      <c r="AK504" s="45" t="str">
        <f>IF(Sheet1!CD504&lt;&gt;"", "Yes","")</f>
        <v/>
      </c>
      <c r="AL504" s="45" t="str">
        <f>IF(Sheet1!CE504&lt;&gt;"", "Yes","")</f>
        <v/>
      </c>
      <c r="AM504" s="45" t="str">
        <f>IF(Sheet1!CF504&lt;&gt;"", Sheet1!CF504, "")</f>
        <v/>
      </c>
      <c r="AN504" s="45" t="str">
        <f>IF(Sheet1!CG504="Y", "Yes", IF(Sheet1!CG504="N", "No",""))</f>
        <v/>
      </c>
      <c r="AO504" s="45" t="str">
        <f>IF(Sheet1!CH504&lt;&gt;"", Sheet1!CH504, "")</f>
        <v/>
      </c>
      <c r="AP504" s="45" t="str">
        <f>IF(Sheet1!CI504&lt;&gt;"", "No family support", IF(Sheet1!CJ504&lt;&gt;"", "A little family support", IF(Sheet1!CK504&lt;&gt;"", "A lot of family support","")))</f>
        <v/>
      </c>
      <c r="AQ504" s="45" t="str">
        <f>IF(Sheet1!CL504&lt;&gt;"", Sheet1!CL504, "")</f>
        <v/>
      </c>
      <c r="AR504" s="45" t="str">
        <f>IF(Sheet1!CM504="Y", "Yes", IF(Sheet1!CM504="N", "No",""))</f>
        <v/>
      </c>
      <c r="AS504" s="45" t="str">
        <f>IF(Sheet1!CN504&lt;&gt;"", "Boys and Girls Club was supportive", "")</f>
        <v/>
      </c>
      <c r="AT504" s="45" t="str">
        <f>IF(Sheet1!CO504&lt;&gt;"", "Supported by Reach program", "")</f>
        <v/>
      </c>
      <c r="AU504" s="45" t="str">
        <f>IF(Sheet1!CP504&lt;&gt;"", "Supported by Girls Inc", "")</f>
        <v/>
      </c>
      <c r="AV504" s="45" t="str">
        <f>IF(Sheet1!CQ504&lt;&gt;"", "Supported by sports teams", "")</f>
        <v/>
      </c>
      <c r="AW504" s="45" t="str">
        <f>IF(Sheet1!CR504&lt;&gt;"", "Supported by other groups", "")</f>
        <v/>
      </c>
      <c r="AX504" s="45" t="str">
        <f>IF(Sheet1!CS504&lt;&gt;"", Sheet1!CS504, "")</f>
        <v/>
      </c>
      <c r="AY504" s="45" t="str">
        <f>IF(Sheet1!CT504="Y", "Yes", IF(Sheet1!CT504="N", "No", ""))</f>
        <v/>
      </c>
      <c r="AZ504" s="45" t="str">
        <f>IF(Sheet1!CU504="Y", "Yes", IF(Sheet1!CU504="N", "No", ""))</f>
        <v/>
      </c>
      <c r="BA504" s="45" t="str">
        <f>IF(Sheet1!CV504&lt;&gt;"", "Yes", "")</f>
        <v/>
      </c>
      <c r="BB504" s="45" t="str">
        <f>IF(Sheet1!CW504&lt;&gt;"", "Yes", "")</f>
        <v/>
      </c>
      <c r="BC504" s="45" t="str">
        <f>IF(Sheet1!CX504&lt;&gt;"", "Yes", "")</f>
        <v/>
      </c>
      <c r="BD504" s="45" t="str">
        <f>IF(Sheet1!CY504&lt;&gt;"", "Yes", "")</f>
        <v/>
      </c>
      <c r="BE504" s="45" t="str">
        <f>IF(Sheet1!CZ504="N", "Didn't see one", IF(Sheet1!CZ504="Y", IF(Sheet1!DA504="Y", "It helped", IF(Sheet1!DA504="N", "It didn't help", "")), ""))</f>
        <v/>
      </c>
      <c r="BF504" s="45" t="str">
        <f>IF(Sheet1!DB504&lt;&gt;"", Sheet1!DB504, "")</f>
        <v/>
      </c>
      <c r="BG504" s="45" t="str">
        <f>IF(Sheet1!DC504="Y", "Yes", IF(Sheet1!DC504="N", "No", ""))</f>
        <v/>
      </c>
      <c r="BH504" s="45" t="str">
        <f>IF(Sheet1!DD504="Y", "Yes", IF(Sheet1!DD504="N", "No", ""))</f>
        <v/>
      </c>
      <c r="BI504" s="45" t="str">
        <f>IF(Sheet1!DE504&lt;&gt;"", "Before", IF(Sheet1!DF504&lt;&gt;"", "After", IF(Sheet1!DG504&lt;&gt;"", "Never in a gang","")))</f>
        <v/>
      </c>
      <c r="BJ504" s="45" t="str">
        <f>IF(Sheet1!DG504&lt;&gt;"", "", IF(Sheet1!DH504&lt;&gt;"", Sheet1!DH504, ""))</f>
        <v/>
      </c>
      <c r="BK504" s="45" t="str">
        <f>IF(Sheet1!DI504="Y", "Yes", IF(Sheet1!DI504="N", "No", ""))</f>
        <v/>
      </c>
      <c r="BL504" s="45" t="str">
        <f>IF(Sheet1!DI504="Y", IF(Sheet1!DJ504&lt;&gt;"", Sheet1!DJ504, ""), "")</f>
        <v/>
      </c>
      <c r="BM504" s="45" t="str">
        <f>IF(Sheet1!DL504&lt;&gt;"", Sheet1!DL504, "")</f>
        <v/>
      </c>
      <c r="BN504" s="45" t="str">
        <f>IF(Sheet1!DM504="Y", "Yes", IF(Sheet1!DM504="N", "No", ""))</f>
        <v/>
      </c>
    </row>
    <row r="505" spans="2:66">
      <c r="B505" s="32" t="str">
        <f>IF(Sheet1!B505="M","Male", IF(Sheet1!B505="F","Female",""))</f>
        <v/>
      </c>
      <c r="C505" s="32" t="str">
        <f>IF(Sheet1!C505&lt;&gt;"","&lt;20",IF(Sheet1!D505&lt;&gt;"","21-30",IF(Sheet1!E505&lt;&gt;"","31-40",(IF(Sheet1!F505&lt;&gt;"","41-50",IF(Sheet1!G505&lt;&gt;"","50+",""))))))</f>
        <v/>
      </c>
      <c r="D505" s="32" t="str">
        <f>IF(Sheet1!H505&lt;&gt;"","Latino",IF(Sheet1!I505&lt;&gt;"", "White", IF(Sheet1!J505&lt;&gt;"", "Asian", IF(Sheet1!K505&lt;&gt;"", "African-American",IF(Sheet1!L505&lt;&gt;"", "Other","")))))</f>
        <v/>
      </c>
      <c r="E505" s="32" t="str">
        <f>IF(Sheet1!M505="N","No",IF(Sheet1!M505="Y","Yes",""))</f>
        <v/>
      </c>
      <c r="F505" s="32" t="str">
        <f>IF(Sheet1!N505&lt;&gt;"","Primary",IF(Sheet1!O505&lt;&gt;"","Middle",IF(Sheet1!P505&lt;&gt;"","Some HS",IF(Sheet1!Q505&lt;&gt;"","HS Diploma",IF(Sheet1!R505&lt;&gt;"","Some College",IF(Sheet1!S505&lt;&gt;"","College Diploma",""))))))</f>
        <v/>
      </c>
      <c r="G505" s="32" t="str">
        <f>IF(Sheet1!U505&lt;&gt;"", "&lt;5", IF(Sheet1!V505&lt;&gt;"", "5-19", IF(Sheet1!W505&lt;&gt;"", "20-40", IF(Sheet1!X505&lt;&gt;"", "&gt;40",""))))</f>
        <v/>
      </c>
      <c r="H505" s="32" t="str">
        <f>IF(Sheet1!Y505&lt;&gt;"", "Parents", IF(Sheet1!Z505&lt;&gt;"", "Illegal Activity", IF(Sheet1!AA505&lt;&gt;"", "Gov't Support", IF(Sheet1!AB505&lt;&gt;"", "Other",""))))</f>
        <v/>
      </c>
      <c r="I505" s="32" t="str">
        <f>IF(Sheet1!AC505="Y", "Yes", IF(Sheet1!AC505="N", "No", ""))</f>
        <v/>
      </c>
      <c r="J505" s="32" t="str">
        <f>IF(Sheet1!AD505="N", "0", IF(Sheet1!AE505&lt;&gt;"", "1", IF(Sheet1!AF505&lt;&gt;"", "2-3", IF(Sheet1!AG505&lt;&gt;"", "4-6", IF(Sheet1!AH505&lt;&gt;"", "7+","")))))</f>
        <v/>
      </c>
      <c r="K505" s="32" t="str">
        <f>IF(Sheet1!AI505&lt;&gt;"", "English", IF(Sheet1!AJ505&lt;&gt;"", "Spanish", IF(Sheet1!AK505&lt;&gt;"", "Other","")))</f>
        <v/>
      </c>
      <c r="L505" s="32" t="str">
        <f>IF(Sheet1!AL505&lt;&gt;"","&lt;$20,000",IF(Sheet1!AM505&lt;&gt;"","$20-49K",IF(Sheet1!AN505&lt;&gt;"","$50-100K",IF(Sheet1!AO505&lt;&gt;"","&gt;$100K",""))))</f>
        <v/>
      </c>
      <c r="M505" s="32" t="str">
        <f>IF(Sheet1!AP505="Y", "Yes", IF(Sheet1!AP505="N", "No",""))</f>
        <v/>
      </c>
      <c r="N505" s="51" t="str">
        <f>IF(Sheet1!AQ505="Y", "Yes", IF(Sheet1!AQ505="N", "No",""))</f>
        <v/>
      </c>
      <c r="O505" s="45" t="str">
        <f>IF(Sheet1!AR505="N", 0, IF(Sheet1!AS505&lt;&gt;"", Sheet1!AS505, ""))</f>
        <v/>
      </c>
      <c r="P505" s="45" t="str">
        <f>IF(Sheet1!AT505&lt;&gt;"", "Never", IF(Sheet1!AU505&lt;&gt;"", "Sometimes", IF(Sheet1!AV505&lt;&gt;"", "Often", IF(Sheet1!AW505&lt;&gt;"", "Always",""))))</f>
        <v/>
      </c>
      <c r="Q505" s="45" t="str">
        <f>IF(Sheet1!AX505="Y", "Yes", IF(Sheet1!AX505="N", "No",""))</f>
        <v/>
      </c>
      <c r="R505" s="45" t="str">
        <f>IF(Sheet1!AY505="Y", IF(Sheet1!AZ505&lt;&gt;"", Sheet1!AZ505-Sheet1!DK505+Sheet1!DL505, ""),"")</f>
        <v/>
      </c>
      <c r="S505" s="45" t="str">
        <f>IF(Sheet1!BA505="Y", IF(Sheet1!BB505&lt;&gt;"", Sheet1!BB505-Sheet1!DK505+Sheet1!DL505, ""),"")</f>
        <v/>
      </c>
      <c r="T505" s="45" t="str">
        <f>IF(Sheet1!BC505="Y", IF(Sheet1!BD505&lt;&gt;"", Sheet1!BD505-Sheet1!DK505+Sheet1!DL505, ""),"")</f>
        <v/>
      </c>
      <c r="U505" s="45" t="str">
        <f>IF(Sheet1!BE505="Y", IF(Sheet1!BF505&lt;&gt;"", Sheet1!BF505-Sheet1!DK505+Sheet1!DL505, ""),"")</f>
        <v/>
      </c>
      <c r="V505" s="45" t="str">
        <f>IF(Sheet1!BG505&lt;&gt;"", Sheet1!BG505,"")</f>
        <v/>
      </c>
      <c r="W505" s="45" t="str">
        <f>IF(Sheet1!BH505&lt;&gt;"", Sheet1!BH505,"")</f>
        <v/>
      </c>
      <c r="X505" s="45" t="str">
        <f>IF(Sheet1!BI505&lt;&gt;"", Sheet1!BI505,"")</f>
        <v/>
      </c>
      <c r="Y505" s="45" t="str">
        <f>IF(Sheet1!BJ505="N", 0, IF(Sheet1!BK505&lt;&gt;"", Sheet1!BK505,""))</f>
        <v/>
      </c>
      <c r="Z505" s="45" t="str">
        <f>IF(Sheet1!BK505="N", 0, IF(Sheet1!BL505&lt;&gt;"", Sheet1!BL505,""))</f>
        <v/>
      </c>
      <c r="AA505" s="45" t="str">
        <f>IF(Sheet1!BN505&lt;&gt;"", Sheet1!BN505, "")</f>
        <v/>
      </c>
      <c r="AB505" s="45" t="str">
        <f>IF(Sheet1!BO505="Y", "Yes", IF(Sheet1!BO505="N", "No", IF(Sheet1!BO505="NA", "NA","")))</f>
        <v/>
      </c>
      <c r="AC505" s="45" t="str">
        <f>IF(Sheet1!BO505="N", "No", IF(Sheet1!BO505="NA", "No kids", IF(Sheet1!BP505="Y", "Enough", IF(Sheet1!BP505="N", "Not enough", ""))))</f>
        <v/>
      </c>
      <c r="AD505" s="45" t="str">
        <f>IF(Sheet1!BQ505="Y", "Yes", IF(Sheet1!BQ505="N", "No",""))</f>
        <v/>
      </c>
      <c r="AE505" s="45" t="str">
        <f>IF(Sheet1!BR505&lt;&gt;"", Sheet1!BR505, "")</f>
        <v/>
      </c>
      <c r="AF505" s="45" t="str">
        <f>IF(Sheet1!BS505&lt;&gt;"", "Yes", IF(Sheet1!BT505&lt;&gt;"", "No", IF(Sheet1!BU505&lt;&gt;"", "No surviving parent", IF(Sheet1!BV505&lt;&gt;"", "Don't know",""))))</f>
        <v/>
      </c>
      <c r="AG505" s="45" t="str">
        <f>IF(Sheet1!BW505&lt;&gt;"", "Yes", IF(Sheet1!BX505&lt;&gt;"", "No", IF(Sheet1!BY505&lt;&gt;"", "No surviving parent", IF(Sheet1!BZ505&lt;&gt;"", "Don't know",""))))</f>
        <v/>
      </c>
      <c r="AH505" s="45" t="str">
        <f>IF(Sheet1!CA505&lt;&gt;"", "Yes","")</f>
        <v/>
      </c>
      <c r="AI505" s="45" t="str">
        <f>IF(Sheet1!CB505&lt;&gt;"", "Yes","")</f>
        <v/>
      </c>
      <c r="AJ505" s="45" t="str">
        <f>IF(Sheet1!CC505&lt;&gt;"", "Yes","")</f>
        <v/>
      </c>
      <c r="AK505" s="45" t="str">
        <f>IF(Sheet1!CD505&lt;&gt;"", "Yes","")</f>
        <v/>
      </c>
      <c r="AL505" s="45" t="str">
        <f>IF(Sheet1!CE505&lt;&gt;"", "Yes","")</f>
        <v/>
      </c>
      <c r="AM505" s="45" t="str">
        <f>IF(Sheet1!CF505&lt;&gt;"", Sheet1!CF505, "")</f>
        <v/>
      </c>
      <c r="AN505" s="45" t="str">
        <f>IF(Sheet1!CG505="Y", "Yes", IF(Sheet1!CG505="N", "No",""))</f>
        <v/>
      </c>
      <c r="AO505" s="45" t="str">
        <f>IF(Sheet1!CH505&lt;&gt;"", Sheet1!CH505, "")</f>
        <v/>
      </c>
      <c r="AP505" s="45" t="str">
        <f>IF(Sheet1!CI505&lt;&gt;"", "No family support", IF(Sheet1!CJ505&lt;&gt;"", "A little family support", IF(Sheet1!CK505&lt;&gt;"", "A lot of family support","")))</f>
        <v/>
      </c>
      <c r="AQ505" s="45" t="str">
        <f>IF(Sheet1!CL505&lt;&gt;"", Sheet1!CL505, "")</f>
        <v/>
      </c>
      <c r="AR505" s="45" t="str">
        <f>IF(Sheet1!CM505="Y", "Yes", IF(Sheet1!CM505="N", "No",""))</f>
        <v/>
      </c>
      <c r="AS505" s="45" t="str">
        <f>IF(Sheet1!CN505&lt;&gt;"", "Boys and Girls Club was supportive", "")</f>
        <v/>
      </c>
      <c r="AT505" s="45" t="str">
        <f>IF(Sheet1!CO505&lt;&gt;"", "Supported by Reach program", "")</f>
        <v/>
      </c>
      <c r="AU505" s="45" t="str">
        <f>IF(Sheet1!CP505&lt;&gt;"", "Supported by Girls Inc", "")</f>
        <v/>
      </c>
      <c r="AV505" s="45" t="str">
        <f>IF(Sheet1!CQ505&lt;&gt;"", "Supported by sports teams", "")</f>
        <v/>
      </c>
      <c r="AW505" s="45" t="str">
        <f>IF(Sheet1!CR505&lt;&gt;"", "Supported by other groups", "")</f>
        <v/>
      </c>
      <c r="AX505" s="45" t="str">
        <f>IF(Sheet1!CS505&lt;&gt;"", Sheet1!CS505, "")</f>
        <v/>
      </c>
      <c r="AY505" s="45" t="str">
        <f>IF(Sheet1!CT505="Y", "Yes", IF(Sheet1!CT505="N", "No", ""))</f>
        <v/>
      </c>
      <c r="AZ505" s="45" t="str">
        <f>IF(Sheet1!CU505="Y", "Yes", IF(Sheet1!CU505="N", "No", ""))</f>
        <v/>
      </c>
      <c r="BA505" s="45" t="str">
        <f>IF(Sheet1!CV505&lt;&gt;"", "Yes", "")</f>
        <v/>
      </c>
      <c r="BB505" s="45" t="str">
        <f>IF(Sheet1!CW505&lt;&gt;"", "Yes", "")</f>
        <v/>
      </c>
      <c r="BC505" s="45" t="str">
        <f>IF(Sheet1!CX505&lt;&gt;"", "Yes", "")</f>
        <v/>
      </c>
      <c r="BD505" s="45" t="str">
        <f>IF(Sheet1!CY505&lt;&gt;"", "Yes", "")</f>
        <v/>
      </c>
      <c r="BE505" s="45" t="str">
        <f>IF(Sheet1!CZ505="N", "Didn't see one", IF(Sheet1!CZ505="Y", IF(Sheet1!DA505="Y", "It helped", IF(Sheet1!DA505="N", "It didn't help", "")), ""))</f>
        <v/>
      </c>
      <c r="BF505" s="45" t="str">
        <f>IF(Sheet1!DB505&lt;&gt;"", Sheet1!DB505, "")</f>
        <v/>
      </c>
      <c r="BG505" s="45" t="str">
        <f>IF(Sheet1!DC505="Y", "Yes", IF(Sheet1!DC505="N", "No", ""))</f>
        <v/>
      </c>
      <c r="BH505" s="45" t="str">
        <f>IF(Sheet1!DD505="Y", "Yes", IF(Sheet1!DD505="N", "No", ""))</f>
        <v/>
      </c>
      <c r="BI505" s="45" t="str">
        <f>IF(Sheet1!DE505&lt;&gt;"", "Before", IF(Sheet1!DF505&lt;&gt;"", "After", IF(Sheet1!DG505&lt;&gt;"", "Never in a gang","")))</f>
        <v/>
      </c>
      <c r="BJ505" s="45" t="str">
        <f>IF(Sheet1!DG505&lt;&gt;"", "", IF(Sheet1!DH505&lt;&gt;"", Sheet1!DH505, ""))</f>
        <v/>
      </c>
      <c r="BK505" s="45" t="str">
        <f>IF(Sheet1!DI505="Y", "Yes", IF(Sheet1!DI505="N", "No", ""))</f>
        <v/>
      </c>
      <c r="BL505" s="45" t="str">
        <f>IF(Sheet1!DI505="Y", IF(Sheet1!DJ505&lt;&gt;"", Sheet1!DJ505, ""), "")</f>
        <v/>
      </c>
      <c r="BM505" s="45" t="str">
        <f>IF(Sheet1!DL505&lt;&gt;"", Sheet1!DL505, "")</f>
        <v/>
      </c>
      <c r="BN505" s="45" t="str">
        <f>IF(Sheet1!DM505="Y", "Yes", IF(Sheet1!DM505="N", "No", ""))</f>
        <v/>
      </c>
    </row>
    <row r="506" spans="2:66">
      <c r="B506" s="32" t="str">
        <f>IF(Sheet1!B506="M","Male", IF(Sheet1!B506="F","Female",""))</f>
        <v/>
      </c>
      <c r="C506" s="32" t="str">
        <f>IF(Sheet1!C506&lt;&gt;"","&lt;20",IF(Sheet1!D506&lt;&gt;"","21-30",IF(Sheet1!E506&lt;&gt;"","31-40",(IF(Sheet1!F506&lt;&gt;"","41-50",IF(Sheet1!G506&lt;&gt;"","50+",""))))))</f>
        <v/>
      </c>
      <c r="D506" s="32" t="str">
        <f>IF(Sheet1!H506&lt;&gt;"","Latino",IF(Sheet1!I506&lt;&gt;"", "White", IF(Sheet1!J506&lt;&gt;"", "Asian", IF(Sheet1!K506&lt;&gt;"", "African-American",IF(Sheet1!L506&lt;&gt;"", "Other","")))))</f>
        <v/>
      </c>
      <c r="E506" s="32" t="str">
        <f>IF(Sheet1!M506="N","No",IF(Sheet1!M506="Y","Yes",""))</f>
        <v/>
      </c>
      <c r="F506" s="32" t="str">
        <f>IF(Sheet1!N506&lt;&gt;"","Primary",IF(Sheet1!O506&lt;&gt;"","Middle",IF(Sheet1!P506&lt;&gt;"","Some HS",IF(Sheet1!Q506&lt;&gt;"","HS Diploma",IF(Sheet1!R506&lt;&gt;"","Some College",IF(Sheet1!S506&lt;&gt;"","College Diploma",""))))))</f>
        <v/>
      </c>
      <c r="G506" s="32" t="str">
        <f>IF(Sheet1!U506&lt;&gt;"", "&lt;5", IF(Sheet1!V506&lt;&gt;"", "5-19", IF(Sheet1!W506&lt;&gt;"", "20-40", IF(Sheet1!X506&lt;&gt;"", "&gt;40",""))))</f>
        <v/>
      </c>
      <c r="H506" s="32" t="str">
        <f>IF(Sheet1!Y506&lt;&gt;"", "Parents", IF(Sheet1!Z506&lt;&gt;"", "Illegal Activity", IF(Sheet1!AA506&lt;&gt;"", "Gov't Support", IF(Sheet1!AB506&lt;&gt;"", "Other",""))))</f>
        <v/>
      </c>
      <c r="I506" s="32" t="str">
        <f>IF(Sheet1!AC506="Y", "Yes", IF(Sheet1!AC506="N", "No", ""))</f>
        <v/>
      </c>
      <c r="J506" s="32" t="str">
        <f>IF(Sheet1!AD506="N", "0", IF(Sheet1!AE506&lt;&gt;"", "1", IF(Sheet1!AF506&lt;&gt;"", "2-3", IF(Sheet1!AG506&lt;&gt;"", "4-6", IF(Sheet1!AH506&lt;&gt;"", "7+","")))))</f>
        <v/>
      </c>
      <c r="K506" s="32" t="str">
        <f>IF(Sheet1!AI506&lt;&gt;"", "English", IF(Sheet1!AJ506&lt;&gt;"", "Spanish", IF(Sheet1!AK506&lt;&gt;"", "Other","")))</f>
        <v/>
      </c>
      <c r="L506" s="32" t="str">
        <f>IF(Sheet1!AL506&lt;&gt;"","&lt;$20,000",IF(Sheet1!AM506&lt;&gt;"","$20-49K",IF(Sheet1!AN506&lt;&gt;"","$50-100K",IF(Sheet1!AO506&lt;&gt;"","&gt;$100K",""))))</f>
        <v/>
      </c>
      <c r="M506" s="32" t="str">
        <f>IF(Sheet1!AP506="Y", "Yes", IF(Sheet1!AP506="N", "No",""))</f>
        <v/>
      </c>
      <c r="N506" s="51" t="str">
        <f>IF(Sheet1!AQ506="Y", "Yes", IF(Sheet1!AQ506="N", "No",""))</f>
        <v/>
      </c>
      <c r="O506" s="45" t="str">
        <f>IF(Sheet1!AR506="N", 0, IF(Sheet1!AS506&lt;&gt;"", Sheet1!AS506, ""))</f>
        <v/>
      </c>
      <c r="P506" s="45" t="str">
        <f>IF(Sheet1!AT506&lt;&gt;"", "Never", IF(Sheet1!AU506&lt;&gt;"", "Sometimes", IF(Sheet1!AV506&lt;&gt;"", "Often", IF(Sheet1!AW506&lt;&gt;"", "Always",""))))</f>
        <v/>
      </c>
      <c r="Q506" s="45" t="str">
        <f>IF(Sheet1!AX506="Y", "Yes", IF(Sheet1!AX506="N", "No",""))</f>
        <v/>
      </c>
      <c r="R506" s="45" t="str">
        <f>IF(Sheet1!AY506="Y", IF(Sheet1!AZ506&lt;&gt;"", Sheet1!AZ506-Sheet1!DK506+Sheet1!DL506, ""),"")</f>
        <v/>
      </c>
      <c r="S506" s="45" t="str">
        <f>IF(Sheet1!BA506="Y", IF(Sheet1!BB506&lt;&gt;"", Sheet1!BB506-Sheet1!DK506+Sheet1!DL506, ""),"")</f>
        <v/>
      </c>
      <c r="T506" s="45" t="str">
        <f>IF(Sheet1!BC506="Y", IF(Sheet1!BD506&lt;&gt;"", Sheet1!BD506-Sheet1!DK506+Sheet1!DL506, ""),"")</f>
        <v/>
      </c>
      <c r="U506" s="45" t="str">
        <f>IF(Sheet1!BE506="Y", IF(Sheet1!BF506&lt;&gt;"", Sheet1!BF506-Sheet1!DK506+Sheet1!DL506, ""),"")</f>
        <v/>
      </c>
      <c r="V506" s="45" t="str">
        <f>IF(Sheet1!BG506&lt;&gt;"", Sheet1!BG506,"")</f>
        <v/>
      </c>
      <c r="W506" s="45" t="str">
        <f>IF(Sheet1!BH506&lt;&gt;"", Sheet1!BH506,"")</f>
        <v/>
      </c>
      <c r="X506" s="45" t="str">
        <f>IF(Sheet1!BI506&lt;&gt;"", Sheet1!BI506,"")</f>
        <v/>
      </c>
      <c r="Y506" s="45" t="str">
        <f>IF(Sheet1!BJ506="N", 0, IF(Sheet1!BK506&lt;&gt;"", Sheet1!BK506,""))</f>
        <v/>
      </c>
      <c r="Z506" s="45" t="str">
        <f>IF(Sheet1!BK506="N", 0, IF(Sheet1!BL506&lt;&gt;"", Sheet1!BL506,""))</f>
        <v/>
      </c>
      <c r="AA506" s="45" t="str">
        <f>IF(Sheet1!BN506&lt;&gt;"", Sheet1!BN506, "")</f>
        <v/>
      </c>
      <c r="AB506" s="45" t="str">
        <f>IF(Sheet1!BO506="Y", "Yes", IF(Sheet1!BO506="N", "No", IF(Sheet1!BO506="NA", "NA","")))</f>
        <v/>
      </c>
      <c r="AC506" s="45" t="str">
        <f>IF(Sheet1!BO506="N", "No", IF(Sheet1!BO506="NA", "No kids", IF(Sheet1!BP506="Y", "Enough", IF(Sheet1!BP506="N", "Not enough", ""))))</f>
        <v/>
      </c>
      <c r="AD506" s="45" t="str">
        <f>IF(Sheet1!BQ506="Y", "Yes", IF(Sheet1!BQ506="N", "No",""))</f>
        <v/>
      </c>
      <c r="AE506" s="45" t="str">
        <f>IF(Sheet1!BR506&lt;&gt;"", Sheet1!BR506, "")</f>
        <v/>
      </c>
      <c r="AF506" s="45" t="str">
        <f>IF(Sheet1!BS506&lt;&gt;"", "Yes", IF(Sheet1!BT506&lt;&gt;"", "No", IF(Sheet1!BU506&lt;&gt;"", "No surviving parent", IF(Sheet1!BV506&lt;&gt;"", "Don't know",""))))</f>
        <v/>
      </c>
      <c r="AG506" s="45" t="str">
        <f>IF(Sheet1!BW506&lt;&gt;"", "Yes", IF(Sheet1!BX506&lt;&gt;"", "No", IF(Sheet1!BY506&lt;&gt;"", "No surviving parent", IF(Sheet1!BZ506&lt;&gt;"", "Don't know",""))))</f>
        <v/>
      </c>
      <c r="AH506" s="45" t="str">
        <f>IF(Sheet1!CA506&lt;&gt;"", "Yes","")</f>
        <v/>
      </c>
      <c r="AI506" s="45" t="str">
        <f>IF(Sheet1!CB506&lt;&gt;"", "Yes","")</f>
        <v/>
      </c>
      <c r="AJ506" s="45" t="str">
        <f>IF(Sheet1!CC506&lt;&gt;"", "Yes","")</f>
        <v/>
      </c>
      <c r="AK506" s="45" t="str">
        <f>IF(Sheet1!CD506&lt;&gt;"", "Yes","")</f>
        <v/>
      </c>
      <c r="AL506" s="45" t="str">
        <f>IF(Sheet1!CE506&lt;&gt;"", "Yes","")</f>
        <v/>
      </c>
      <c r="AM506" s="45" t="str">
        <f>IF(Sheet1!CF506&lt;&gt;"", Sheet1!CF506, "")</f>
        <v/>
      </c>
      <c r="AN506" s="45" t="str">
        <f>IF(Sheet1!CG506="Y", "Yes", IF(Sheet1!CG506="N", "No",""))</f>
        <v/>
      </c>
      <c r="AO506" s="45" t="str">
        <f>IF(Sheet1!CH506&lt;&gt;"", Sheet1!CH506, "")</f>
        <v/>
      </c>
      <c r="AP506" s="45" t="str">
        <f>IF(Sheet1!CI506&lt;&gt;"", "No family support", IF(Sheet1!CJ506&lt;&gt;"", "A little family support", IF(Sheet1!CK506&lt;&gt;"", "A lot of family support","")))</f>
        <v/>
      </c>
      <c r="AQ506" s="45" t="str">
        <f>IF(Sheet1!CL506&lt;&gt;"", Sheet1!CL506, "")</f>
        <v/>
      </c>
      <c r="AR506" s="45" t="str">
        <f>IF(Sheet1!CM506="Y", "Yes", IF(Sheet1!CM506="N", "No",""))</f>
        <v/>
      </c>
      <c r="AS506" s="45" t="str">
        <f>IF(Sheet1!CN506&lt;&gt;"", "Boys and Girls Club was supportive", "")</f>
        <v/>
      </c>
      <c r="AT506" s="45" t="str">
        <f>IF(Sheet1!CO506&lt;&gt;"", "Supported by Reach program", "")</f>
        <v/>
      </c>
      <c r="AU506" s="45" t="str">
        <f>IF(Sheet1!CP506&lt;&gt;"", "Supported by Girls Inc", "")</f>
        <v/>
      </c>
      <c r="AV506" s="45" t="str">
        <f>IF(Sheet1!CQ506&lt;&gt;"", "Supported by sports teams", "")</f>
        <v/>
      </c>
      <c r="AW506" s="45" t="str">
        <f>IF(Sheet1!CR506&lt;&gt;"", "Supported by other groups", "")</f>
        <v/>
      </c>
      <c r="AX506" s="45" t="str">
        <f>IF(Sheet1!CS506&lt;&gt;"", Sheet1!CS506, "")</f>
        <v/>
      </c>
      <c r="AY506" s="45" t="str">
        <f>IF(Sheet1!CT506="Y", "Yes", IF(Sheet1!CT506="N", "No", ""))</f>
        <v/>
      </c>
      <c r="AZ506" s="45" t="str">
        <f>IF(Sheet1!CU506="Y", "Yes", IF(Sheet1!CU506="N", "No", ""))</f>
        <v/>
      </c>
      <c r="BA506" s="45" t="str">
        <f>IF(Sheet1!CV506&lt;&gt;"", "Yes", "")</f>
        <v/>
      </c>
      <c r="BB506" s="45" t="str">
        <f>IF(Sheet1!CW506&lt;&gt;"", "Yes", "")</f>
        <v/>
      </c>
      <c r="BC506" s="45" t="str">
        <f>IF(Sheet1!CX506&lt;&gt;"", "Yes", "")</f>
        <v/>
      </c>
      <c r="BD506" s="45" t="str">
        <f>IF(Sheet1!CY506&lt;&gt;"", "Yes", "")</f>
        <v/>
      </c>
      <c r="BE506" s="45" t="str">
        <f>IF(Sheet1!CZ506="N", "Didn't see one", IF(Sheet1!CZ506="Y", IF(Sheet1!DA506="Y", "It helped", IF(Sheet1!DA506="N", "It didn't help", "")), ""))</f>
        <v/>
      </c>
      <c r="BF506" s="45" t="str">
        <f>IF(Sheet1!DB506&lt;&gt;"", Sheet1!DB506, "")</f>
        <v/>
      </c>
      <c r="BG506" s="45" t="str">
        <f>IF(Sheet1!DC506="Y", "Yes", IF(Sheet1!DC506="N", "No", ""))</f>
        <v/>
      </c>
      <c r="BH506" s="45" t="str">
        <f>IF(Sheet1!DD506="Y", "Yes", IF(Sheet1!DD506="N", "No", ""))</f>
        <v/>
      </c>
      <c r="BI506" s="45" t="str">
        <f>IF(Sheet1!DE506&lt;&gt;"", "Before", IF(Sheet1!DF506&lt;&gt;"", "After", IF(Sheet1!DG506&lt;&gt;"", "Never in a gang","")))</f>
        <v/>
      </c>
      <c r="BJ506" s="45" t="str">
        <f>IF(Sheet1!DG506&lt;&gt;"", "", IF(Sheet1!DH506&lt;&gt;"", Sheet1!DH506, ""))</f>
        <v/>
      </c>
      <c r="BK506" s="45" t="str">
        <f>IF(Sheet1!DI506="Y", "Yes", IF(Sheet1!DI506="N", "No", ""))</f>
        <v/>
      </c>
      <c r="BL506" s="45" t="str">
        <f>IF(Sheet1!DI506="Y", IF(Sheet1!DJ506&lt;&gt;"", Sheet1!DJ506, ""), "")</f>
        <v/>
      </c>
      <c r="BM506" s="45" t="str">
        <f>IF(Sheet1!DL506&lt;&gt;"", Sheet1!DL506, "")</f>
        <v/>
      </c>
      <c r="BN506" s="45" t="str">
        <f>IF(Sheet1!DM506="Y", "Yes", IF(Sheet1!DM506="N", "No", ""))</f>
        <v/>
      </c>
    </row>
    <row r="507" spans="2:66">
      <c r="B507" s="32" t="str">
        <f>IF(Sheet1!B507="M","Male", IF(Sheet1!B507="F","Female",""))</f>
        <v/>
      </c>
      <c r="C507" s="32" t="str">
        <f>IF(Sheet1!C507&lt;&gt;"","&lt;20",IF(Sheet1!D507&lt;&gt;"","21-30",IF(Sheet1!E507&lt;&gt;"","31-40",(IF(Sheet1!F507&lt;&gt;"","41-50",IF(Sheet1!G507&lt;&gt;"","50+",""))))))</f>
        <v/>
      </c>
      <c r="D507" s="32" t="str">
        <f>IF(Sheet1!H507&lt;&gt;"","Latino",IF(Sheet1!I507&lt;&gt;"", "White", IF(Sheet1!J507&lt;&gt;"", "Asian", IF(Sheet1!K507&lt;&gt;"", "African-American",IF(Sheet1!L507&lt;&gt;"", "Other","")))))</f>
        <v/>
      </c>
      <c r="E507" s="32" t="str">
        <f>IF(Sheet1!M507="N","No",IF(Sheet1!M507="Y","Yes",""))</f>
        <v/>
      </c>
      <c r="F507" s="32" t="str">
        <f>IF(Sheet1!N507&lt;&gt;"","Primary",IF(Sheet1!O507&lt;&gt;"","Middle",IF(Sheet1!P507&lt;&gt;"","Some HS",IF(Sheet1!Q507&lt;&gt;"","HS Diploma",IF(Sheet1!R507&lt;&gt;"","Some College",IF(Sheet1!S507&lt;&gt;"","College Diploma",""))))))</f>
        <v/>
      </c>
      <c r="G507" s="32" t="str">
        <f>IF(Sheet1!U507&lt;&gt;"", "&lt;5", IF(Sheet1!V507&lt;&gt;"", "5-19", IF(Sheet1!W507&lt;&gt;"", "20-40", IF(Sheet1!X507&lt;&gt;"", "&gt;40",""))))</f>
        <v/>
      </c>
      <c r="H507" s="32" t="str">
        <f>IF(Sheet1!Y507&lt;&gt;"", "Parents", IF(Sheet1!Z507&lt;&gt;"", "Illegal Activity", IF(Sheet1!AA507&lt;&gt;"", "Gov't Support", IF(Sheet1!AB507&lt;&gt;"", "Other",""))))</f>
        <v/>
      </c>
      <c r="I507" s="32" t="str">
        <f>IF(Sheet1!AC507="Y", "Yes", IF(Sheet1!AC507="N", "No", ""))</f>
        <v/>
      </c>
      <c r="J507" s="32" t="str">
        <f>IF(Sheet1!AD507="N", "0", IF(Sheet1!AE507&lt;&gt;"", "1", IF(Sheet1!AF507&lt;&gt;"", "2-3", IF(Sheet1!AG507&lt;&gt;"", "4-6", IF(Sheet1!AH507&lt;&gt;"", "7+","")))))</f>
        <v/>
      </c>
      <c r="K507" s="32" t="str">
        <f>IF(Sheet1!AI507&lt;&gt;"", "English", IF(Sheet1!AJ507&lt;&gt;"", "Spanish", IF(Sheet1!AK507&lt;&gt;"", "Other","")))</f>
        <v/>
      </c>
      <c r="L507" s="32" t="str">
        <f>IF(Sheet1!AL507&lt;&gt;"","&lt;$20,000",IF(Sheet1!AM507&lt;&gt;"","$20-49K",IF(Sheet1!AN507&lt;&gt;"","$50-100K",IF(Sheet1!AO507&lt;&gt;"","&gt;$100K",""))))</f>
        <v/>
      </c>
      <c r="M507" s="32" t="str">
        <f>IF(Sheet1!AP507="Y", "Yes", IF(Sheet1!AP507="N", "No",""))</f>
        <v/>
      </c>
      <c r="N507" s="51" t="str">
        <f>IF(Sheet1!AQ507="Y", "Yes", IF(Sheet1!AQ507="N", "No",""))</f>
        <v/>
      </c>
      <c r="O507" s="45" t="str">
        <f>IF(Sheet1!AR507="N", 0, IF(Sheet1!AS507&lt;&gt;"", Sheet1!AS507, ""))</f>
        <v/>
      </c>
      <c r="P507" s="45" t="str">
        <f>IF(Sheet1!AT507&lt;&gt;"", "Never", IF(Sheet1!AU507&lt;&gt;"", "Sometimes", IF(Sheet1!AV507&lt;&gt;"", "Often", IF(Sheet1!AW507&lt;&gt;"", "Always",""))))</f>
        <v/>
      </c>
      <c r="Q507" s="45" t="str">
        <f>IF(Sheet1!AX507="Y", "Yes", IF(Sheet1!AX507="N", "No",""))</f>
        <v/>
      </c>
      <c r="R507" s="45" t="str">
        <f>IF(Sheet1!AY507="Y", IF(Sheet1!AZ507&lt;&gt;"", Sheet1!AZ507-Sheet1!DK507+Sheet1!DL507, ""),"")</f>
        <v/>
      </c>
      <c r="S507" s="45" t="str">
        <f>IF(Sheet1!BA507="Y", IF(Sheet1!BB507&lt;&gt;"", Sheet1!BB507-Sheet1!DK507+Sheet1!DL507, ""),"")</f>
        <v/>
      </c>
      <c r="T507" s="45" t="str">
        <f>IF(Sheet1!BC507="Y", IF(Sheet1!BD507&lt;&gt;"", Sheet1!BD507-Sheet1!DK507+Sheet1!DL507, ""),"")</f>
        <v/>
      </c>
      <c r="U507" s="45" t="str">
        <f>IF(Sheet1!BE507="Y", IF(Sheet1!BF507&lt;&gt;"", Sheet1!BF507-Sheet1!DK507+Sheet1!DL507, ""),"")</f>
        <v/>
      </c>
      <c r="V507" s="45" t="str">
        <f>IF(Sheet1!BG507&lt;&gt;"", Sheet1!BG507,"")</f>
        <v/>
      </c>
      <c r="W507" s="45" t="str">
        <f>IF(Sheet1!BH507&lt;&gt;"", Sheet1!BH507,"")</f>
        <v/>
      </c>
      <c r="X507" s="45" t="str">
        <f>IF(Sheet1!BI507&lt;&gt;"", Sheet1!BI507,"")</f>
        <v/>
      </c>
      <c r="Y507" s="45" t="str">
        <f>IF(Sheet1!BJ507="N", 0, IF(Sheet1!BK507&lt;&gt;"", Sheet1!BK507,""))</f>
        <v/>
      </c>
      <c r="Z507" s="45" t="str">
        <f>IF(Sheet1!BK507="N", 0, IF(Sheet1!BL507&lt;&gt;"", Sheet1!BL507,""))</f>
        <v/>
      </c>
      <c r="AA507" s="45" t="str">
        <f>IF(Sheet1!BN507&lt;&gt;"", Sheet1!BN507, "")</f>
        <v/>
      </c>
      <c r="AB507" s="45" t="str">
        <f>IF(Sheet1!BO507="Y", "Yes", IF(Sheet1!BO507="N", "No", IF(Sheet1!BO507="NA", "NA","")))</f>
        <v/>
      </c>
      <c r="AC507" s="45" t="str">
        <f>IF(Sheet1!BO507="N", "No", IF(Sheet1!BO507="NA", "No kids", IF(Sheet1!BP507="Y", "Enough", IF(Sheet1!BP507="N", "Not enough", ""))))</f>
        <v/>
      </c>
      <c r="AD507" s="45" t="str">
        <f>IF(Sheet1!BQ507="Y", "Yes", IF(Sheet1!BQ507="N", "No",""))</f>
        <v/>
      </c>
      <c r="AE507" s="45" t="str">
        <f>IF(Sheet1!BR507&lt;&gt;"", Sheet1!BR507, "")</f>
        <v/>
      </c>
      <c r="AF507" s="45" t="str">
        <f>IF(Sheet1!BS507&lt;&gt;"", "Yes", IF(Sheet1!BT507&lt;&gt;"", "No", IF(Sheet1!BU507&lt;&gt;"", "No surviving parent", IF(Sheet1!BV507&lt;&gt;"", "Don't know",""))))</f>
        <v/>
      </c>
      <c r="AG507" s="45" t="str">
        <f>IF(Sheet1!BW507&lt;&gt;"", "Yes", IF(Sheet1!BX507&lt;&gt;"", "No", IF(Sheet1!BY507&lt;&gt;"", "No surviving parent", IF(Sheet1!BZ507&lt;&gt;"", "Don't know",""))))</f>
        <v/>
      </c>
      <c r="AH507" s="45" t="str">
        <f>IF(Sheet1!CA507&lt;&gt;"", "Yes","")</f>
        <v/>
      </c>
      <c r="AI507" s="45" t="str">
        <f>IF(Sheet1!CB507&lt;&gt;"", "Yes","")</f>
        <v/>
      </c>
      <c r="AJ507" s="45" t="str">
        <f>IF(Sheet1!CC507&lt;&gt;"", "Yes","")</f>
        <v/>
      </c>
      <c r="AK507" s="45" t="str">
        <f>IF(Sheet1!CD507&lt;&gt;"", "Yes","")</f>
        <v/>
      </c>
      <c r="AL507" s="45" t="str">
        <f>IF(Sheet1!CE507&lt;&gt;"", "Yes","")</f>
        <v/>
      </c>
      <c r="AM507" s="45" t="str">
        <f>IF(Sheet1!CF507&lt;&gt;"", Sheet1!CF507, "")</f>
        <v/>
      </c>
      <c r="AN507" s="45" t="str">
        <f>IF(Sheet1!CG507="Y", "Yes", IF(Sheet1!CG507="N", "No",""))</f>
        <v/>
      </c>
      <c r="AO507" s="45" t="str">
        <f>IF(Sheet1!CH507&lt;&gt;"", Sheet1!CH507, "")</f>
        <v/>
      </c>
      <c r="AP507" s="45" t="str">
        <f>IF(Sheet1!CI507&lt;&gt;"", "No family support", IF(Sheet1!CJ507&lt;&gt;"", "A little family support", IF(Sheet1!CK507&lt;&gt;"", "A lot of family support","")))</f>
        <v/>
      </c>
      <c r="AQ507" s="45" t="str">
        <f>IF(Sheet1!CL507&lt;&gt;"", Sheet1!CL507, "")</f>
        <v/>
      </c>
      <c r="AR507" s="45" t="str">
        <f>IF(Sheet1!CM507="Y", "Yes", IF(Sheet1!CM507="N", "No",""))</f>
        <v/>
      </c>
      <c r="AS507" s="45" t="str">
        <f>IF(Sheet1!CN507&lt;&gt;"", "Boys and Girls Club was supportive", "")</f>
        <v/>
      </c>
      <c r="AT507" s="45" t="str">
        <f>IF(Sheet1!CO507&lt;&gt;"", "Supported by Reach program", "")</f>
        <v/>
      </c>
      <c r="AU507" s="45" t="str">
        <f>IF(Sheet1!CP507&lt;&gt;"", "Supported by Girls Inc", "")</f>
        <v/>
      </c>
      <c r="AV507" s="45" t="str">
        <f>IF(Sheet1!CQ507&lt;&gt;"", "Supported by sports teams", "")</f>
        <v/>
      </c>
      <c r="AW507" s="45" t="str">
        <f>IF(Sheet1!CR507&lt;&gt;"", "Supported by other groups", "")</f>
        <v/>
      </c>
      <c r="AX507" s="45" t="str">
        <f>IF(Sheet1!CS507&lt;&gt;"", Sheet1!CS507, "")</f>
        <v/>
      </c>
      <c r="AY507" s="45" t="str">
        <f>IF(Sheet1!CT507="Y", "Yes", IF(Sheet1!CT507="N", "No", ""))</f>
        <v/>
      </c>
      <c r="AZ507" s="45" t="str">
        <f>IF(Sheet1!CU507="Y", "Yes", IF(Sheet1!CU507="N", "No", ""))</f>
        <v/>
      </c>
      <c r="BA507" s="45" t="str">
        <f>IF(Sheet1!CV507&lt;&gt;"", "Yes", "")</f>
        <v/>
      </c>
      <c r="BB507" s="45" t="str">
        <f>IF(Sheet1!CW507&lt;&gt;"", "Yes", "")</f>
        <v/>
      </c>
      <c r="BC507" s="45" t="str">
        <f>IF(Sheet1!CX507&lt;&gt;"", "Yes", "")</f>
        <v/>
      </c>
      <c r="BD507" s="45" t="str">
        <f>IF(Sheet1!CY507&lt;&gt;"", "Yes", "")</f>
        <v/>
      </c>
      <c r="BE507" s="45" t="str">
        <f>IF(Sheet1!CZ507="N", "Didn't see one", IF(Sheet1!CZ507="Y", IF(Sheet1!DA507="Y", "It helped", IF(Sheet1!DA507="N", "It didn't help", "")), ""))</f>
        <v/>
      </c>
      <c r="BF507" s="45" t="str">
        <f>IF(Sheet1!DB507&lt;&gt;"", Sheet1!DB507, "")</f>
        <v/>
      </c>
      <c r="BG507" s="45" t="str">
        <f>IF(Sheet1!DC507="Y", "Yes", IF(Sheet1!DC507="N", "No", ""))</f>
        <v/>
      </c>
      <c r="BH507" s="45" t="str">
        <f>IF(Sheet1!DD507="Y", "Yes", IF(Sheet1!DD507="N", "No", ""))</f>
        <v/>
      </c>
      <c r="BI507" s="45" t="str">
        <f>IF(Sheet1!DE507&lt;&gt;"", "Before", IF(Sheet1!DF507&lt;&gt;"", "After", IF(Sheet1!DG507&lt;&gt;"", "Never in a gang","")))</f>
        <v/>
      </c>
      <c r="BJ507" s="45" t="str">
        <f>IF(Sheet1!DG507&lt;&gt;"", "", IF(Sheet1!DH507&lt;&gt;"", Sheet1!DH507, ""))</f>
        <v/>
      </c>
      <c r="BK507" s="45" t="str">
        <f>IF(Sheet1!DI507="Y", "Yes", IF(Sheet1!DI507="N", "No", ""))</f>
        <v/>
      </c>
      <c r="BL507" s="45" t="str">
        <f>IF(Sheet1!DI507="Y", IF(Sheet1!DJ507&lt;&gt;"", Sheet1!DJ507, ""), "")</f>
        <v/>
      </c>
      <c r="BM507" s="45" t="str">
        <f>IF(Sheet1!DL507&lt;&gt;"", Sheet1!DL507, "")</f>
        <v/>
      </c>
      <c r="BN507" s="45" t="str">
        <f>IF(Sheet1!DM507="Y", "Yes", IF(Sheet1!DM507="N", "No", ""))</f>
        <v/>
      </c>
    </row>
    <row r="508" spans="2:66">
      <c r="B508" s="32" t="str">
        <f>IF(Sheet1!B508="M","Male", IF(Sheet1!B508="F","Female",""))</f>
        <v/>
      </c>
      <c r="C508" s="32" t="str">
        <f>IF(Sheet1!C508&lt;&gt;"","&lt;20",IF(Sheet1!D508&lt;&gt;"","21-30",IF(Sheet1!E508&lt;&gt;"","31-40",(IF(Sheet1!F508&lt;&gt;"","41-50",IF(Sheet1!G508&lt;&gt;"","50+",""))))))</f>
        <v/>
      </c>
      <c r="D508" s="32" t="str">
        <f>IF(Sheet1!H508&lt;&gt;"","Latino",IF(Sheet1!I508&lt;&gt;"", "White", IF(Sheet1!J508&lt;&gt;"", "Asian", IF(Sheet1!K508&lt;&gt;"", "African-American",IF(Sheet1!L508&lt;&gt;"", "Other","")))))</f>
        <v/>
      </c>
      <c r="E508" s="32" t="str">
        <f>IF(Sheet1!M508="N","No",IF(Sheet1!M508="Y","Yes",""))</f>
        <v/>
      </c>
      <c r="F508" s="32" t="str">
        <f>IF(Sheet1!N508&lt;&gt;"","Primary",IF(Sheet1!O508&lt;&gt;"","Middle",IF(Sheet1!P508&lt;&gt;"","Some HS",IF(Sheet1!Q508&lt;&gt;"","HS Diploma",IF(Sheet1!R508&lt;&gt;"","Some College",IF(Sheet1!S508&lt;&gt;"","College Diploma",""))))))</f>
        <v/>
      </c>
      <c r="G508" s="32" t="str">
        <f>IF(Sheet1!U508&lt;&gt;"", "&lt;5", IF(Sheet1!V508&lt;&gt;"", "5-19", IF(Sheet1!W508&lt;&gt;"", "20-40", IF(Sheet1!X508&lt;&gt;"", "&gt;40",""))))</f>
        <v/>
      </c>
      <c r="H508" s="32" t="str">
        <f>IF(Sheet1!Y508&lt;&gt;"", "Parents", IF(Sheet1!Z508&lt;&gt;"", "Illegal Activity", IF(Sheet1!AA508&lt;&gt;"", "Gov't Support", IF(Sheet1!AB508&lt;&gt;"", "Other",""))))</f>
        <v/>
      </c>
      <c r="I508" s="32" t="str">
        <f>IF(Sheet1!AC508="Y", "Yes", IF(Sheet1!AC508="N", "No", ""))</f>
        <v/>
      </c>
      <c r="J508" s="32" t="str">
        <f>IF(Sheet1!AD508="N", "0", IF(Sheet1!AE508&lt;&gt;"", "1", IF(Sheet1!AF508&lt;&gt;"", "2-3", IF(Sheet1!AG508&lt;&gt;"", "4-6", IF(Sheet1!AH508&lt;&gt;"", "7+","")))))</f>
        <v/>
      </c>
      <c r="K508" s="32" t="str">
        <f>IF(Sheet1!AI508&lt;&gt;"", "English", IF(Sheet1!AJ508&lt;&gt;"", "Spanish", IF(Sheet1!AK508&lt;&gt;"", "Other","")))</f>
        <v/>
      </c>
      <c r="L508" s="32" t="str">
        <f>IF(Sheet1!AL508&lt;&gt;"","&lt;$20,000",IF(Sheet1!AM508&lt;&gt;"","$20-49K",IF(Sheet1!AN508&lt;&gt;"","$50-100K",IF(Sheet1!AO508&lt;&gt;"","&gt;$100K",""))))</f>
        <v/>
      </c>
      <c r="M508" s="32" t="str">
        <f>IF(Sheet1!AP508="Y", "Yes", IF(Sheet1!AP508="N", "No",""))</f>
        <v/>
      </c>
      <c r="N508" s="51" t="str">
        <f>IF(Sheet1!AQ508="Y", "Yes", IF(Sheet1!AQ508="N", "No",""))</f>
        <v/>
      </c>
      <c r="O508" s="45" t="str">
        <f>IF(Sheet1!AR508="N", 0, IF(Sheet1!AS508&lt;&gt;"", Sheet1!AS508, ""))</f>
        <v/>
      </c>
      <c r="P508" s="45" t="str">
        <f>IF(Sheet1!AT508&lt;&gt;"", "Never", IF(Sheet1!AU508&lt;&gt;"", "Sometimes", IF(Sheet1!AV508&lt;&gt;"", "Often", IF(Sheet1!AW508&lt;&gt;"", "Always",""))))</f>
        <v/>
      </c>
      <c r="Q508" s="45" t="str">
        <f>IF(Sheet1!AX508="Y", "Yes", IF(Sheet1!AX508="N", "No",""))</f>
        <v/>
      </c>
      <c r="R508" s="45" t="str">
        <f>IF(Sheet1!AY508="Y", IF(Sheet1!AZ508&lt;&gt;"", Sheet1!AZ508-Sheet1!DK508+Sheet1!DL508, ""),"")</f>
        <v/>
      </c>
      <c r="S508" s="45" t="str">
        <f>IF(Sheet1!BA508="Y", IF(Sheet1!BB508&lt;&gt;"", Sheet1!BB508-Sheet1!DK508+Sheet1!DL508, ""),"")</f>
        <v/>
      </c>
      <c r="T508" s="45" t="str">
        <f>IF(Sheet1!BC508="Y", IF(Sheet1!BD508&lt;&gt;"", Sheet1!BD508-Sheet1!DK508+Sheet1!DL508, ""),"")</f>
        <v/>
      </c>
      <c r="U508" s="45" t="str">
        <f>IF(Sheet1!BE508="Y", IF(Sheet1!BF508&lt;&gt;"", Sheet1!BF508-Sheet1!DK508+Sheet1!DL508, ""),"")</f>
        <v/>
      </c>
      <c r="V508" s="45" t="str">
        <f>IF(Sheet1!BG508&lt;&gt;"", Sheet1!BG508,"")</f>
        <v/>
      </c>
      <c r="W508" s="45" t="str">
        <f>IF(Sheet1!BH508&lt;&gt;"", Sheet1!BH508,"")</f>
        <v/>
      </c>
      <c r="X508" s="45" t="str">
        <f>IF(Sheet1!BI508&lt;&gt;"", Sheet1!BI508,"")</f>
        <v/>
      </c>
      <c r="Y508" s="45" t="str">
        <f>IF(Sheet1!BJ508="N", 0, IF(Sheet1!BK508&lt;&gt;"", Sheet1!BK508,""))</f>
        <v/>
      </c>
      <c r="Z508" s="45" t="str">
        <f>IF(Sheet1!BK508="N", 0, IF(Sheet1!BL508&lt;&gt;"", Sheet1!BL508,""))</f>
        <v/>
      </c>
      <c r="AA508" s="45" t="str">
        <f>IF(Sheet1!BN508&lt;&gt;"", Sheet1!BN508, "")</f>
        <v/>
      </c>
      <c r="AB508" s="45" t="str">
        <f>IF(Sheet1!BO508="Y", "Yes", IF(Sheet1!BO508="N", "No", IF(Sheet1!BO508="NA", "NA","")))</f>
        <v/>
      </c>
      <c r="AC508" s="45" t="str">
        <f>IF(Sheet1!BO508="N", "No", IF(Sheet1!BO508="NA", "No kids", IF(Sheet1!BP508="Y", "Enough", IF(Sheet1!BP508="N", "Not enough", ""))))</f>
        <v/>
      </c>
      <c r="AD508" s="45" t="str">
        <f>IF(Sheet1!BQ508="Y", "Yes", IF(Sheet1!BQ508="N", "No",""))</f>
        <v/>
      </c>
      <c r="AE508" s="45" t="str">
        <f>IF(Sheet1!BR508&lt;&gt;"", Sheet1!BR508, "")</f>
        <v/>
      </c>
      <c r="AF508" s="45" t="str">
        <f>IF(Sheet1!BS508&lt;&gt;"", "Yes", IF(Sheet1!BT508&lt;&gt;"", "No", IF(Sheet1!BU508&lt;&gt;"", "No surviving parent", IF(Sheet1!BV508&lt;&gt;"", "Don't know",""))))</f>
        <v/>
      </c>
      <c r="AG508" s="45" t="str">
        <f>IF(Sheet1!BW508&lt;&gt;"", "Yes", IF(Sheet1!BX508&lt;&gt;"", "No", IF(Sheet1!BY508&lt;&gt;"", "No surviving parent", IF(Sheet1!BZ508&lt;&gt;"", "Don't know",""))))</f>
        <v/>
      </c>
      <c r="AH508" s="45" t="str">
        <f>IF(Sheet1!CA508&lt;&gt;"", "Yes","")</f>
        <v/>
      </c>
      <c r="AI508" s="45" t="str">
        <f>IF(Sheet1!CB508&lt;&gt;"", "Yes","")</f>
        <v/>
      </c>
      <c r="AJ508" s="45" t="str">
        <f>IF(Sheet1!CC508&lt;&gt;"", "Yes","")</f>
        <v/>
      </c>
      <c r="AK508" s="45" t="str">
        <f>IF(Sheet1!CD508&lt;&gt;"", "Yes","")</f>
        <v/>
      </c>
      <c r="AL508" s="45" t="str">
        <f>IF(Sheet1!CE508&lt;&gt;"", "Yes","")</f>
        <v/>
      </c>
      <c r="AM508" s="45" t="str">
        <f>IF(Sheet1!CF508&lt;&gt;"", Sheet1!CF508, "")</f>
        <v/>
      </c>
      <c r="AN508" s="45" t="str">
        <f>IF(Sheet1!CG508="Y", "Yes", IF(Sheet1!CG508="N", "No",""))</f>
        <v/>
      </c>
      <c r="AO508" s="45" t="str">
        <f>IF(Sheet1!CH508&lt;&gt;"", Sheet1!CH508, "")</f>
        <v/>
      </c>
      <c r="AP508" s="45" t="str">
        <f>IF(Sheet1!CI508&lt;&gt;"", "No family support", IF(Sheet1!CJ508&lt;&gt;"", "A little family support", IF(Sheet1!CK508&lt;&gt;"", "A lot of family support","")))</f>
        <v/>
      </c>
      <c r="AQ508" s="45" t="str">
        <f>IF(Sheet1!CL508&lt;&gt;"", Sheet1!CL508, "")</f>
        <v/>
      </c>
      <c r="AR508" s="45" t="str">
        <f>IF(Sheet1!CM508="Y", "Yes", IF(Sheet1!CM508="N", "No",""))</f>
        <v/>
      </c>
      <c r="AS508" s="45" t="str">
        <f>IF(Sheet1!CN508&lt;&gt;"", "Boys and Girls Club was supportive", "")</f>
        <v/>
      </c>
      <c r="AT508" s="45" t="str">
        <f>IF(Sheet1!CO508&lt;&gt;"", "Supported by Reach program", "")</f>
        <v/>
      </c>
      <c r="AU508" s="45" t="str">
        <f>IF(Sheet1!CP508&lt;&gt;"", "Supported by Girls Inc", "")</f>
        <v/>
      </c>
      <c r="AV508" s="45" t="str">
        <f>IF(Sheet1!CQ508&lt;&gt;"", "Supported by sports teams", "")</f>
        <v/>
      </c>
      <c r="AW508" s="45" t="str">
        <f>IF(Sheet1!CR508&lt;&gt;"", "Supported by other groups", "")</f>
        <v/>
      </c>
      <c r="AX508" s="45" t="str">
        <f>IF(Sheet1!CS508&lt;&gt;"", Sheet1!CS508, "")</f>
        <v/>
      </c>
      <c r="AY508" s="45" t="str">
        <f>IF(Sheet1!CT508="Y", "Yes", IF(Sheet1!CT508="N", "No", ""))</f>
        <v/>
      </c>
      <c r="AZ508" s="45" t="str">
        <f>IF(Sheet1!CU508="Y", "Yes", IF(Sheet1!CU508="N", "No", ""))</f>
        <v/>
      </c>
      <c r="BA508" s="45" t="str">
        <f>IF(Sheet1!CV508&lt;&gt;"", "Yes", "")</f>
        <v/>
      </c>
      <c r="BB508" s="45" t="str">
        <f>IF(Sheet1!CW508&lt;&gt;"", "Yes", "")</f>
        <v/>
      </c>
      <c r="BC508" s="45" t="str">
        <f>IF(Sheet1!CX508&lt;&gt;"", "Yes", "")</f>
        <v/>
      </c>
      <c r="BD508" s="45" t="str">
        <f>IF(Sheet1!CY508&lt;&gt;"", "Yes", "")</f>
        <v/>
      </c>
      <c r="BE508" s="45" t="str">
        <f>IF(Sheet1!CZ508="N", "Didn't see one", IF(Sheet1!CZ508="Y", IF(Sheet1!DA508="Y", "It helped", IF(Sheet1!DA508="N", "It didn't help", "")), ""))</f>
        <v/>
      </c>
      <c r="BF508" s="45" t="str">
        <f>IF(Sheet1!DB508&lt;&gt;"", Sheet1!DB508, "")</f>
        <v/>
      </c>
      <c r="BG508" s="45" t="str">
        <f>IF(Sheet1!DC508="Y", "Yes", IF(Sheet1!DC508="N", "No", ""))</f>
        <v/>
      </c>
      <c r="BH508" s="45" t="str">
        <f>IF(Sheet1!DD508="Y", "Yes", IF(Sheet1!DD508="N", "No", ""))</f>
        <v/>
      </c>
      <c r="BI508" s="45" t="str">
        <f>IF(Sheet1!DE508&lt;&gt;"", "Before", IF(Sheet1!DF508&lt;&gt;"", "After", IF(Sheet1!DG508&lt;&gt;"", "Never in a gang","")))</f>
        <v/>
      </c>
      <c r="BJ508" s="45" t="str">
        <f>IF(Sheet1!DG508&lt;&gt;"", "", IF(Sheet1!DH508&lt;&gt;"", Sheet1!DH508, ""))</f>
        <v/>
      </c>
      <c r="BK508" s="45" t="str">
        <f>IF(Sheet1!DI508="Y", "Yes", IF(Sheet1!DI508="N", "No", ""))</f>
        <v/>
      </c>
      <c r="BL508" s="45" t="str">
        <f>IF(Sheet1!DI508="Y", IF(Sheet1!DJ508&lt;&gt;"", Sheet1!DJ508, ""), "")</f>
        <v/>
      </c>
      <c r="BM508" s="45" t="str">
        <f>IF(Sheet1!DL508&lt;&gt;"", Sheet1!DL508, "")</f>
        <v/>
      </c>
      <c r="BN508" s="45" t="str">
        <f>IF(Sheet1!DM508="Y", "Yes", IF(Sheet1!DM508="N", "No", ""))</f>
        <v/>
      </c>
    </row>
    <row r="509" spans="2:66">
      <c r="B509" s="32" t="str">
        <f>IF(Sheet1!B509="M","Male", IF(Sheet1!B509="F","Female",""))</f>
        <v/>
      </c>
      <c r="C509" s="32" t="str">
        <f>IF(Sheet1!C509&lt;&gt;"","&lt;20",IF(Sheet1!D509&lt;&gt;"","21-30",IF(Sheet1!E509&lt;&gt;"","31-40",(IF(Sheet1!F509&lt;&gt;"","41-50",IF(Sheet1!G509&lt;&gt;"","50+",""))))))</f>
        <v/>
      </c>
      <c r="D509" s="32" t="str">
        <f>IF(Sheet1!H509&lt;&gt;"","Latino",IF(Sheet1!I509&lt;&gt;"", "White", IF(Sheet1!J509&lt;&gt;"", "Asian", IF(Sheet1!K509&lt;&gt;"", "African-American",IF(Sheet1!L509&lt;&gt;"", "Other","")))))</f>
        <v/>
      </c>
      <c r="E509" s="32" t="str">
        <f>IF(Sheet1!M509="N","No",IF(Sheet1!M509="Y","Yes",""))</f>
        <v/>
      </c>
      <c r="F509" s="32" t="str">
        <f>IF(Sheet1!N509&lt;&gt;"","Primary",IF(Sheet1!O509&lt;&gt;"","Middle",IF(Sheet1!P509&lt;&gt;"","Some HS",IF(Sheet1!Q509&lt;&gt;"","HS Diploma",IF(Sheet1!R509&lt;&gt;"","Some College",IF(Sheet1!S509&lt;&gt;"","College Diploma",""))))))</f>
        <v/>
      </c>
      <c r="G509" s="32" t="str">
        <f>IF(Sheet1!U509&lt;&gt;"", "&lt;5", IF(Sheet1!V509&lt;&gt;"", "5-19", IF(Sheet1!W509&lt;&gt;"", "20-40", IF(Sheet1!X509&lt;&gt;"", "&gt;40",""))))</f>
        <v/>
      </c>
      <c r="H509" s="32" t="str">
        <f>IF(Sheet1!Y509&lt;&gt;"", "Parents", IF(Sheet1!Z509&lt;&gt;"", "Illegal Activity", IF(Sheet1!AA509&lt;&gt;"", "Gov't Support", IF(Sheet1!AB509&lt;&gt;"", "Other",""))))</f>
        <v/>
      </c>
      <c r="I509" s="32" t="str">
        <f>IF(Sheet1!AC509="Y", "Yes", IF(Sheet1!AC509="N", "No", ""))</f>
        <v/>
      </c>
      <c r="J509" s="32" t="str">
        <f>IF(Sheet1!AD509="N", "0", IF(Sheet1!AE509&lt;&gt;"", "1", IF(Sheet1!AF509&lt;&gt;"", "2-3", IF(Sheet1!AG509&lt;&gt;"", "4-6", IF(Sheet1!AH509&lt;&gt;"", "7+","")))))</f>
        <v/>
      </c>
      <c r="K509" s="32" t="str">
        <f>IF(Sheet1!AI509&lt;&gt;"", "English", IF(Sheet1!AJ509&lt;&gt;"", "Spanish", IF(Sheet1!AK509&lt;&gt;"", "Other","")))</f>
        <v/>
      </c>
      <c r="L509" s="32" t="str">
        <f>IF(Sheet1!AL509&lt;&gt;"","&lt;$20,000",IF(Sheet1!AM509&lt;&gt;"","$20-49K",IF(Sheet1!AN509&lt;&gt;"","$50-100K",IF(Sheet1!AO509&lt;&gt;"","&gt;$100K",""))))</f>
        <v/>
      </c>
      <c r="M509" s="32" t="str">
        <f>IF(Sheet1!AP509="Y", "Yes", IF(Sheet1!AP509="N", "No",""))</f>
        <v/>
      </c>
      <c r="N509" s="51" t="str">
        <f>IF(Sheet1!AQ509="Y", "Yes", IF(Sheet1!AQ509="N", "No",""))</f>
        <v/>
      </c>
      <c r="O509" s="45" t="str">
        <f>IF(Sheet1!AR509="N", 0, IF(Sheet1!AS509&lt;&gt;"", Sheet1!AS509, ""))</f>
        <v/>
      </c>
      <c r="P509" s="45" t="str">
        <f>IF(Sheet1!AT509&lt;&gt;"", "Never", IF(Sheet1!AU509&lt;&gt;"", "Sometimes", IF(Sheet1!AV509&lt;&gt;"", "Often", IF(Sheet1!AW509&lt;&gt;"", "Always",""))))</f>
        <v/>
      </c>
      <c r="Q509" s="45" t="str">
        <f>IF(Sheet1!AX509="Y", "Yes", IF(Sheet1!AX509="N", "No",""))</f>
        <v/>
      </c>
      <c r="R509" s="45" t="str">
        <f>IF(Sheet1!AY509="Y", IF(Sheet1!AZ509&lt;&gt;"", Sheet1!AZ509-Sheet1!DK509+Sheet1!DL509, ""),"")</f>
        <v/>
      </c>
      <c r="S509" s="45" t="str">
        <f>IF(Sheet1!BA509="Y", IF(Sheet1!BB509&lt;&gt;"", Sheet1!BB509-Sheet1!DK509+Sheet1!DL509, ""),"")</f>
        <v/>
      </c>
      <c r="T509" s="45" t="str">
        <f>IF(Sheet1!BC509="Y", IF(Sheet1!BD509&lt;&gt;"", Sheet1!BD509-Sheet1!DK509+Sheet1!DL509, ""),"")</f>
        <v/>
      </c>
      <c r="U509" s="45" t="str">
        <f>IF(Sheet1!BE509="Y", IF(Sheet1!BF509&lt;&gt;"", Sheet1!BF509-Sheet1!DK509+Sheet1!DL509, ""),"")</f>
        <v/>
      </c>
      <c r="V509" s="45" t="str">
        <f>IF(Sheet1!BG509&lt;&gt;"", Sheet1!BG509,"")</f>
        <v/>
      </c>
      <c r="W509" s="45" t="str">
        <f>IF(Sheet1!BH509&lt;&gt;"", Sheet1!BH509,"")</f>
        <v/>
      </c>
      <c r="X509" s="45" t="str">
        <f>IF(Sheet1!BI509&lt;&gt;"", Sheet1!BI509,"")</f>
        <v/>
      </c>
      <c r="Y509" s="45" t="str">
        <f>IF(Sheet1!BJ509="N", 0, IF(Sheet1!BK509&lt;&gt;"", Sheet1!BK509,""))</f>
        <v/>
      </c>
      <c r="Z509" s="45" t="str">
        <f>IF(Sheet1!BK509="N", 0, IF(Sheet1!BL509&lt;&gt;"", Sheet1!BL509,""))</f>
        <v/>
      </c>
      <c r="AA509" s="45" t="str">
        <f>IF(Sheet1!BN509&lt;&gt;"", Sheet1!BN509, "")</f>
        <v/>
      </c>
      <c r="AB509" s="45" t="str">
        <f>IF(Sheet1!BO509="Y", "Yes", IF(Sheet1!BO509="N", "No", IF(Sheet1!BO509="NA", "NA","")))</f>
        <v/>
      </c>
      <c r="AC509" s="45" t="str">
        <f>IF(Sheet1!BO509="N", "No", IF(Sheet1!BO509="NA", "No kids", IF(Sheet1!BP509="Y", "Enough", IF(Sheet1!BP509="N", "Not enough", ""))))</f>
        <v/>
      </c>
      <c r="AD509" s="45" t="str">
        <f>IF(Sheet1!BQ509="Y", "Yes", IF(Sheet1!BQ509="N", "No",""))</f>
        <v/>
      </c>
      <c r="AE509" s="45" t="str">
        <f>IF(Sheet1!BR509&lt;&gt;"", Sheet1!BR509, "")</f>
        <v/>
      </c>
      <c r="AF509" s="45" t="str">
        <f>IF(Sheet1!BS509&lt;&gt;"", "Yes", IF(Sheet1!BT509&lt;&gt;"", "No", IF(Sheet1!BU509&lt;&gt;"", "No surviving parent", IF(Sheet1!BV509&lt;&gt;"", "Don't know",""))))</f>
        <v/>
      </c>
      <c r="AG509" s="45" t="str">
        <f>IF(Sheet1!BW509&lt;&gt;"", "Yes", IF(Sheet1!BX509&lt;&gt;"", "No", IF(Sheet1!BY509&lt;&gt;"", "No surviving parent", IF(Sheet1!BZ509&lt;&gt;"", "Don't know",""))))</f>
        <v/>
      </c>
      <c r="AH509" s="45" t="str">
        <f>IF(Sheet1!CA509&lt;&gt;"", "Yes","")</f>
        <v/>
      </c>
      <c r="AI509" s="45" t="str">
        <f>IF(Sheet1!CB509&lt;&gt;"", "Yes","")</f>
        <v/>
      </c>
      <c r="AJ509" s="45" t="str">
        <f>IF(Sheet1!CC509&lt;&gt;"", "Yes","")</f>
        <v/>
      </c>
      <c r="AK509" s="45" t="str">
        <f>IF(Sheet1!CD509&lt;&gt;"", "Yes","")</f>
        <v/>
      </c>
      <c r="AL509" s="45" t="str">
        <f>IF(Sheet1!CE509&lt;&gt;"", "Yes","")</f>
        <v/>
      </c>
      <c r="AM509" s="45" t="str">
        <f>IF(Sheet1!CF509&lt;&gt;"", Sheet1!CF509, "")</f>
        <v/>
      </c>
      <c r="AN509" s="45" t="str">
        <f>IF(Sheet1!CG509="Y", "Yes", IF(Sheet1!CG509="N", "No",""))</f>
        <v/>
      </c>
      <c r="AO509" s="45" t="str">
        <f>IF(Sheet1!CH509&lt;&gt;"", Sheet1!CH509, "")</f>
        <v/>
      </c>
      <c r="AP509" s="45" t="str">
        <f>IF(Sheet1!CI509&lt;&gt;"", "No family support", IF(Sheet1!CJ509&lt;&gt;"", "A little family support", IF(Sheet1!CK509&lt;&gt;"", "A lot of family support","")))</f>
        <v/>
      </c>
      <c r="AQ509" s="45" t="str">
        <f>IF(Sheet1!CL509&lt;&gt;"", Sheet1!CL509, "")</f>
        <v/>
      </c>
      <c r="AR509" s="45" t="str">
        <f>IF(Sheet1!CM509="Y", "Yes", IF(Sheet1!CM509="N", "No",""))</f>
        <v/>
      </c>
      <c r="AS509" s="45" t="str">
        <f>IF(Sheet1!CN509&lt;&gt;"", "Boys and Girls Club was supportive", "")</f>
        <v/>
      </c>
      <c r="AT509" s="45" t="str">
        <f>IF(Sheet1!CO509&lt;&gt;"", "Supported by Reach program", "")</f>
        <v/>
      </c>
      <c r="AU509" s="45" t="str">
        <f>IF(Sheet1!CP509&lt;&gt;"", "Supported by Girls Inc", "")</f>
        <v/>
      </c>
      <c r="AV509" s="45" t="str">
        <f>IF(Sheet1!CQ509&lt;&gt;"", "Supported by sports teams", "")</f>
        <v/>
      </c>
      <c r="AW509" s="45" t="str">
        <f>IF(Sheet1!CR509&lt;&gt;"", "Supported by other groups", "")</f>
        <v/>
      </c>
      <c r="AX509" s="45" t="str">
        <f>IF(Sheet1!CS509&lt;&gt;"", Sheet1!CS509, "")</f>
        <v/>
      </c>
      <c r="AY509" s="45" t="str">
        <f>IF(Sheet1!CT509="Y", "Yes", IF(Sheet1!CT509="N", "No", ""))</f>
        <v/>
      </c>
      <c r="AZ509" s="45" t="str">
        <f>IF(Sheet1!CU509="Y", "Yes", IF(Sheet1!CU509="N", "No", ""))</f>
        <v/>
      </c>
      <c r="BA509" s="45" t="str">
        <f>IF(Sheet1!CV509&lt;&gt;"", "Yes", "")</f>
        <v/>
      </c>
      <c r="BB509" s="45" t="str">
        <f>IF(Sheet1!CW509&lt;&gt;"", "Yes", "")</f>
        <v/>
      </c>
      <c r="BC509" s="45" t="str">
        <f>IF(Sheet1!CX509&lt;&gt;"", "Yes", "")</f>
        <v/>
      </c>
      <c r="BD509" s="45" t="str">
        <f>IF(Sheet1!CY509&lt;&gt;"", "Yes", "")</f>
        <v/>
      </c>
      <c r="BE509" s="45" t="str">
        <f>IF(Sheet1!CZ509="N", "Didn't see one", IF(Sheet1!CZ509="Y", IF(Sheet1!DA509="Y", "It helped", IF(Sheet1!DA509="N", "It didn't help", "")), ""))</f>
        <v/>
      </c>
      <c r="BF509" s="45" t="str">
        <f>IF(Sheet1!DB509&lt;&gt;"", Sheet1!DB509, "")</f>
        <v/>
      </c>
      <c r="BG509" s="45" t="str">
        <f>IF(Sheet1!DC509="Y", "Yes", IF(Sheet1!DC509="N", "No", ""))</f>
        <v/>
      </c>
      <c r="BH509" s="45" t="str">
        <f>IF(Sheet1!DD509="Y", "Yes", IF(Sheet1!DD509="N", "No", ""))</f>
        <v/>
      </c>
      <c r="BI509" s="45" t="str">
        <f>IF(Sheet1!DE509&lt;&gt;"", "Before", IF(Sheet1!DF509&lt;&gt;"", "After", IF(Sheet1!DG509&lt;&gt;"", "Never in a gang","")))</f>
        <v/>
      </c>
      <c r="BJ509" s="45" t="str">
        <f>IF(Sheet1!DG509&lt;&gt;"", "", IF(Sheet1!DH509&lt;&gt;"", Sheet1!DH509, ""))</f>
        <v/>
      </c>
      <c r="BK509" s="45" t="str">
        <f>IF(Sheet1!DI509="Y", "Yes", IF(Sheet1!DI509="N", "No", ""))</f>
        <v/>
      </c>
      <c r="BL509" s="45" t="str">
        <f>IF(Sheet1!DI509="Y", IF(Sheet1!DJ509&lt;&gt;"", Sheet1!DJ509, ""), "")</f>
        <v/>
      </c>
      <c r="BM509" s="45" t="str">
        <f>IF(Sheet1!DL509&lt;&gt;"", Sheet1!DL509, "")</f>
        <v/>
      </c>
      <c r="BN509" s="45" t="str">
        <f>IF(Sheet1!DM509="Y", "Yes", IF(Sheet1!DM509="N", "No", ""))</f>
        <v/>
      </c>
    </row>
    <row r="510" spans="2:66">
      <c r="B510" s="32" t="str">
        <f>IF(Sheet1!B510="M","Male", IF(Sheet1!B510="F","Female",""))</f>
        <v/>
      </c>
      <c r="C510" s="32" t="str">
        <f>IF(Sheet1!C510&lt;&gt;"","&lt;20",IF(Sheet1!D510&lt;&gt;"","21-30",IF(Sheet1!E510&lt;&gt;"","31-40",(IF(Sheet1!F510&lt;&gt;"","41-50",IF(Sheet1!G510&lt;&gt;"","50+",""))))))</f>
        <v/>
      </c>
      <c r="D510" s="32" t="str">
        <f>IF(Sheet1!H510&lt;&gt;"","Latino",IF(Sheet1!I510&lt;&gt;"", "White", IF(Sheet1!J510&lt;&gt;"", "Asian", IF(Sheet1!K510&lt;&gt;"", "African-American",IF(Sheet1!L510&lt;&gt;"", "Other","")))))</f>
        <v/>
      </c>
      <c r="E510" s="32" t="str">
        <f>IF(Sheet1!M510="N","No",IF(Sheet1!M510="Y","Yes",""))</f>
        <v/>
      </c>
      <c r="F510" s="32" t="str">
        <f>IF(Sheet1!N510&lt;&gt;"","Primary",IF(Sheet1!O510&lt;&gt;"","Middle",IF(Sheet1!P510&lt;&gt;"","Some HS",IF(Sheet1!Q510&lt;&gt;"","HS Diploma",IF(Sheet1!R510&lt;&gt;"","Some College",IF(Sheet1!S510&lt;&gt;"","College Diploma",""))))))</f>
        <v/>
      </c>
      <c r="G510" s="32" t="str">
        <f>IF(Sheet1!U510&lt;&gt;"", "&lt;5", IF(Sheet1!V510&lt;&gt;"", "5-19", IF(Sheet1!W510&lt;&gt;"", "20-40", IF(Sheet1!X510&lt;&gt;"", "&gt;40",""))))</f>
        <v/>
      </c>
      <c r="H510" s="32" t="str">
        <f>IF(Sheet1!Y510&lt;&gt;"", "Parents", IF(Sheet1!Z510&lt;&gt;"", "Illegal Activity", IF(Sheet1!AA510&lt;&gt;"", "Gov't Support", IF(Sheet1!AB510&lt;&gt;"", "Other",""))))</f>
        <v/>
      </c>
      <c r="I510" s="32" t="str">
        <f>IF(Sheet1!AC510="Y", "Yes", IF(Sheet1!AC510="N", "No", ""))</f>
        <v/>
      </c>
      <c r="J510" s="32" t="str">
        <f>IF(Sheet1!AD510="N", "0", IF(Sheet1!AE510&lt;&gt;"", "1", IF(Sheet1!AF510&lt;&gt;"", "2-3", IF(Sheet1!AG510&lt;&gt;"", "4-6", IF(Sheet1!AH510&lt;&gt;"", "7+","")))))</f>
        <v/>
      </c>
      <c r="K510" s="32" t="str">
        <f>IF(Sheet1!AI510&lt;&gt;"", "English", IF(Sheet1!AJ510&lt;&gt;"", "Spanish", IF(Sheet1!AK510&lt;&gt;"", "Other","")))</f>
        <v/>
      </c>
      <c r="L510" s="32" t="str">
        <f>IF(Sheet1!AL510&lt;&gt;"","&lt;$20,000",IF(Sheet1!AM510&lt;&gt;"","$20-49K",IF(Sheet1!AN510&lt;&gt;"","$50-100K",IF(Sheet1!AO510&lt;&gt;"","&gt;$100K",""))))</f>
        <v/>
      </c>
      <c r="M510" s="32" t="str">
        <f>IF(Sheet1!AP510="Y", "Yes", IF(Sheet1!AP510="N", "No",""))</f>
        <v/>
      </c>
      <c r="N510" s="51" t="str">
        <f>IF(Sheet1!AQ510="Y", "Yes", IF(Sheet1!AQ510="N", "No",""))</f>
        <v/>
      </c>
      <c r="O510" s="45" t="str">
        <f>IF(Sheet1!AR510="N", 0, IF(Sheet1!AS510&lt;&gt;"", Sheet1!AS510, ""))</f>
        <v/>
      </c>
      <c r="P510" s="45" t="str">
        <f>IF(Sheet1!AT510&lt;&gt;"", "Never", IF(Sheet1!AU510&lt;&gt;"", "Sometimes", IF(Sheet1!AV510&lt;&gt;"", "Often", IF(Sheet1!AW510&lt;&gt;"", "Always",""))))</f>
        <v/>
      </c>
      <c r="Q510" s="45" t="str">
        <f>IF(Sheet1!AX510="Y", "Yes", IF(Sheet1!AX510="N", "No",""))</f>
        <v/>
      </c>
      <c r="R510" s="45" t="str">
        <f>IF(Sheet1!AY510="Y", IF(Sheet1!AZ510&lt;&gt;"", Sheet1!AZ510-Sheet1!DK510+Sheet1!DL510, ""),"")</f>
        <v/>
      </c>
      <c r="S510" s="45" t="str">
        <f>IF(Sheet1!BA510="Y", IF(Sheet1!BB510&lt;&gt;"", Sheet1!BB510-Sheet1!DK510+Sheet1!DL510, ""),"")</f>
        <v/>
      </c>
      <c r="T510" s="45" t="str">
        <f>IF(Sheet1!BC510="Y", IF(Sheet1!BD510&lt;&gt;"", Sheet1!BD510-Sheet1!DK510+Sheet1!DL510, ""),"")</f>
        <v/>
      </c>
      <c r="U510" s="45" t="str">
        <f>IF(Sheet1!BE510="Y", IF(Sheet1!BF510&lt;&gt;"", Sheet1!BF510-Sheet1!DK510+Sheet1!DL510, ""),"")</f>
        <v/>
      </c>
      <c r="V510" s="45" t="str">
        <f>IF(Sheet1!BG510&lt;&gt;"", Sheet1!BG510,"")</f>
        <v/>
      </c>
      <c r="W510" s="45" t="str">
        <f>IF(Sheet1!BH510&lt;&gt;"", Sheet1!BH510,"")</f>
        <v/>
      </c>
      <c r="X510" s="45" t="str">
        <f>IF(Sheet1!BI510&lt;&gt;"", Sheet1!BI510,"")</f>
        <v/>
      </c>
      <c r="Y510" s="45" t="str">
        <f>IF(Sheet1!BJ510="N", 0, IF(Sheet1!BK510&lt;&gt;"", Sheet1!BK510,""))</f>
        <v/>
      </c>
      <c r="Z510" s="45" t="str">
        <f>IF(Sheet1!BK510="N", 0, IF(Sheet1!BL510&lt;&gt;"", Sheet1!BL510,""))</f>
        <v/>
      </c>
      <c r="AA510" s="45" t="str">
        <f>IF(Sheet1!BN510&lt;&gt;"", Sheet1!BN510, "")</f>
        <v/>
      </c>
      <c r="AB510" s="45" t="str">
        <f>IF(Sheet1!BO510="Y", "Yes", IF(Sheet1!BO510="N", "No", IF(Sheet1!BO510="NA", "NA","")))</f>
        <v/>
      </c>
      <c r="AC510" s="45" t="str">
        <f>IF(Sheet1!BO510="N", "No", IF(Sheet1!BO510="NA", "No kids", IF(Sheet1!BP510="Y", "Enough", IF(Sheet1!BP510="N", "Not enough", ""))))</f>
        <v/>
      </c>
      <c r="AD510" s="45" t="str">
        <f>IF(Sheet1!BQ510="Y", "Yes", IF(Sheet1!BQ510="N", "No",""))</f>
        <v/>
      </c>
      <c r="AE510" s="45" t="str">
        <f>IF(Sheet1!BR510&lt;&gt;"", Sheet1!BR510, "")</f>
        <v/>
      </c>
      <c r="AF510" s="45" t="str">
        <f>IF(Sheet1!BS510&lt;&gt;"", "Yes", IF(Sheet1!BT510&lt;&gt;"", "No", IF(Sheet1!BU510&lt;&gt;"", "No surviving parent", IF(Sheet1!BV510&lt;&gt;"", "Don't know",""))))</f>
        <v/>
      </c>
      <c r="AG510" s="45" t="str">
        <f>IF(Sheet1!BW510&lt;&gt;"", "Yes", IF(Sheet1!BX510&lt;&gt;"", "No", IF(Sheet1!BY510&lt;&gt;"", "No surviving parent", IF(Sheet1!BZ510&lt;&gt;"", "Don't know",""))))</f>
        <v/>
      </c>
      <c r="AH510" s="45" t="str">
        <f>IF(Sheet1!CA510&lt;&gt;"", "Yes","")</f>
        <v/>
      </c>
      <c r="AI510" s="45" t="str">
        <f>IF(Sheet1!CB510&lt;&gt;"", "Yes","")</f>
        <v/>
      </c>
      <c r="AJ510" s="45" t="str">
        <f>IF(Sheet1!CC510&lt;&gt;"", "Yes","")</f>
        <v/>
      </c>
      <c r="AK510" s="45" t="str">
        <f>IF(Sheet1!CD510&lt;&gt;"", "Yes","")</f>
        <v/>
      </c>
      <c r="AL510" s="45" t="str">
        <f>IF(Sheet1!CE510&lt;&gt;"", "Yes","")</f>
        <v/>
      </c>
      <c r="AM510" s="45" t="str">
        <f>IF(Sheet1!CF510&lt;&gt;"", Sheet1!CF510, "")</f>
        <v/>
      </c>
      <c r="AN510" s="45" t="str">
        <f>IF(Sheet1!CG510="Y", "Yes", IF(Sheet1!CG510="N", "No",""))</f>
        <v/>
      </c>
      <c r="AO510" s="45" t="str">
        <f>IF(Sheet1!CH510&lt;&gt;"", Sheet1!CH510, "")</f>
        <v/>
      </c>
      <c r="AP510" s="45" t="str">
        <f>IF(Sheet1!CI510&lt;&gt;"", "No family support", IF(Sheet1!CJ510&lt;&gt;"", "A little family support", IF(Sheet1!CK510&lt;&gt;"", "A lot of family support","")))</f>
        <v/>
      </c>
      <c r="AQ510" s="45" t="str">
        <f>IF(Sheet1!CL510&lt;&gt;"", Sheet1!CL510, "")</f>
        <v/>
      </c>
      <c r="AR510" s="45" t="str">
        <f>IF(Sheet1!CM510="Y", "Yes", IF(Sheet1!CM510="N", "No",""))</f>
        <v/>
      </c>
      <c r="AS510" s="45" t="str">
        <f>IF(Sheet1!CN510&lt;&gt;"", "Boys and Girls Club was supportive", "")</f>
        <v/>
      </c>
      <c r="AT510" s="45" t="str">
        <f>IF(Sheet1!CO510&lt;&gt;"", "Supported by Reach program", "")</f>
        <v/>
      </c>
      <c r="AU510" s="45" t="str">
        <f>IF(Sheet1!CP510&lt;&gt;"", "Supported by Girls Inc", "")</f>
        <v/>
      </c>
      <c r="AV510" s="45" t="str">
        <f>IF(Sheet1!CQ510&lt;&gt;"", "Supported by sports teams", "")</f>
        <v/>
      </c>
      <c r="AW510" s="45" t="str">
        <f>IF(Sheet1!CR510&lt;&gt;"", "Supported by other groups", "")</f>
        <v/>
      </c>
      <c r="AX510" s="45" t="str">
        <f>IF(Sheet1!CS510&lt;&gt;"", Sheet1!CS510, "")</f>
        <v/>
      </c>
      <c r="AY510" s="45" t="str">
        <f>IF(Sheet1!CT510="Y", "Yes", IF(Sheet1!CT510="N", "No", ""))</f>
        <v/>
      </c>
      <c r="AZ510" s="45" t="str">
        <f>IF(Sheet1!CU510="Y", "Yes", IF(Sheet1!CU510="N", "No", ""))</f>
        <v/>
      </c>
      <c r="BA510" s="45" t="str">
        <f>IF(Sheet1!CV510&lt;&gt;"", "Yes", "")</f>
        <v/>
      </c>
      <c r="BB510" s="45" t="str">
        <f>IF(Sheet1!CW510&lt;&gt;"", "Yes", "")</f>
        <v/>
      </c>
      <c r="BC510" s="45" t="str">
        <f>IF(Sheet1!CX510&lt;&gt;"", "Yes", "")</f>
        <v/>
      </c>
      <c r="BD510" s="45" t="str">
        <f>IF(Sheet1!CY510&lt;&gt;"", "Yes", "")</f>
        <v/>
      </c>
      <c r="BE510" s="45" t="str">
        <f>IF(Sheet1!CZ510="N", "Didn't see one", IF(Sheet1!CZ510="Y", IF(Sheet1!DA510="Y", "It helped", IF(Sheet1!DA510="N", "It didn't help", "")), ""))</f>
        <v/>
      </c>
      <c r="BF510" s="45" t="str">
        <f>IF(Sheet1!DB510&lt;&gt;"", Sheet1!DB510, "")</f>
        <v/>
      </c>
      <c r="BG510" s="45" t="str">
        <f>IF(Sheet1!DC510="Y", "Yes", IF(Sheet1!DC510="N", "No", ""))</f>
        <v/>
      </c>
      <c r="BH510" s="45" t="str">
        <f>IF(Sheet1!DD510="Y", "Yes", IF(Sheet1!DD510="N", "No", ""))</f>
        <v/>
      </c>
      <c r="BI510" s="45" t="str">
        <f>IF(Sheet1!DE510&lt;&gt;"", "Before", IF(Sheet1!DF510&lt;&gt;"", "After", IF(Sheet1!DG510&lt;&gt;"", "Never in a gang","")))</f>
        <v/>
      </c>
      <c r="BJ510" s="45" t="str">
        <f>IF(Sheet1!DG510&lt;&gt;"", "", IF(Sheet1!DH510&lt;&gt;"", Sheet1!DH510, ""))</f>
        <v/>
      </c>
      <c r="BK510" s="45" t="str">
        <f>IF(Sheet1!DI510="Y", "Yes", IF(Sheet1!DI510="N", "No", ""))</f>
        <v/>
      </c>
      <c r="BL510" s="45" t="str">
        <f>IF(Sheet1!DI510="Y", IF(Sheet1!DJ510&lt;&gt;"", Sheet1!DJ510, ""), "")</f>
        <v/>
      </c>
      <c r="BM510" s="45" t="str">
        <f>IF(Sheet1!DL510&lt;&gt;"", Sheet1!DL510, "")</f>
        <v/>
      </c>
      <c r="BN510" s="45" t="str">
        <f>IF(Sheet1!DM510="Y", "Yes", IF(Sheet1!DM510="N", "No", ""))</f>
        <v/>
      </c>
    </row>
    <row r="511" spans="2:66">
      <c r="B511" s="32" t="str">
        <f>IF(Sheet1!B511="M","Male", IF(Sheet1!B511="F","Female",""))</f>
        <v/>
      </c>
      <c r="C511" s="32" t="str">
        <f>IF(Sheet1!C511&lt;&gt;"","&lt;20",IF(Sheet1!D511&lt;&gt;"","21-30",IF(Sheet1!E511&lt;&gt;"","31-40",(IF(Sheet1!F511&lt;&gt;"","41-50",IF(Sheet1!G511&lt;&gt;"","50+",""))))))</f>
        <v/>
      </c>
      <c r="D511" s="32" t="str">
        <f>IF(Sheet1!H511&lt;&gt;"","Latino",IF(Sheet1!I511&lt;&gt;"", "White", IF(Sheet1!J511&lt;&gt;"", "Asian", IF(Sheet1!K511&lt;&gt;"", "African-American",IF(Sheet1!L511&lt;&gt;"", "Other","")))))</f>
        <v/>
      </c>
      <c r="E511" s="32" t="str">
        <f>IF(Sheet1!M511="N","No",IF(Sheet1!M511="Y","Yes",""))</f>
        <v/>
      </c>
      <c r="F511" s="32" t="str">
        <f>IF(Sheet1!N511&lt;&gt;"","Primary",IF(Sheet1!O511&lt;&gt;"","Middle",IF(Sheet1!P511&lt;&gt;"","Some HS",IF(Sheet1!Q511&lt;&gt;"","HS Diploma",IF(Sheet1!R511&lt;&gt;"","Some College",IF(Sheet1!S511&lt;&gt;"","College Diploma",""))))))</f>
        <v/>
      </c>
      <c r="G511" s="32" t="str">
        <f>IF(Sheet1!U511&lt;&gt;"", "&lt;5", IF(Sheet1!V511&lt;&gt;"", "5-19", IF(Sheet1!W511&lt;&gt;"", "20-40", IF(Sheet1!X511&lt;&gt;"", "&gt;40",""))))</f>
        <v/>
      </c>
      <c r="H511" s="32" t="str">
        <f>IF(Sheet1!Y511&lt;&gt;"", "Parents", IF(Sheet1!Z511&lt;&gt;"", "Illegal Activity", IF(Sheet1!AA511&lt;&gt;"", "Gov't Support", IF(Sheet1!AB511&lt;&gt;"", "Other",""))))</f>
        <v/>
      </c>
      <c r="I511" s="32" t="str">
        <f>IF(Sheet1!AC511="Y", "Yes", IF(Sheet1!AC511="N", "No", ""))</f>
        <v/>
      </c>
      <c r="J511" s="32" t="str">
        <f>IF(Sheet1!AD511="N", "0", IF(Sheet1!AE511&lt;&gt;"", "1", IF(Sheet1!AF511&lt;&gt;"", "2-3", IF(Sheet1!AG511&lt;&gt;"", "4-6", IF(Sheet1!AH511&lt;&gt;"", "7+","")))))</f>
        <v/>
      </c>
      <c r="K511" s="32" t="str">
        <f>IF(Sheet1!AI511&lt;&gt;"", "English", IF(Sheet1!AJ511&lt;&gt;"", "Spanish", IF(Sheet1!AK511&lt;&gt;"", "Other","")))</f>
        <v/>
      </c>
      <c r="L511" s="32" t="str">
        <f>IF(Sheet1!AL511&lt;&gt;"","&lt;$20,000",IF(Sheet1!AM511&lt;&gt;"","$20-49K",IF(Sheet1!AN511&lt;&gt;"","$50-100K",IF(Sheet1!AO511&lt;&gt;"","&gt;$100K",""))))</f>
        <v/>
      </c>
      <c r="M511" s="32" t="str">
        <f>IF(Sheet1!AP511="Y", "Yes", IF(Sheet1!AP511="N", "No",""))</f>
        <v/>
      </c>
      <c r="N511" s="51" t="str">
        <f>IF(Sheet1!AQ511="Y", "Yes", IF(Sheet1!AQ511="N", "No",""))</f>
        <v/>
      </c>
      <c r="O511" s="45" t="str">
        <f>IF(Sheet1!AR511="N", 0, IF(Sheet1!AS511&lt;&gt;"", Sheet1!AS511, ""))</f>
        <v/>
      </c>
      <c r="P511" s="45" t="str">
        <f>IF(Sheet1!AT511&lt;&gt;"", "Never", IF(Sheet1!AU511&lt;&gt;"", "Sometimes", IF(Sheet1!AV511&lt;&gt;"", "Often", IF(Sheet1!AW511&lt;&gt;"", "Always",""))))</f>
        <v/>
      </c>
      <c r="Q511" s="45" t="str">
        <f>IF(Sheet1!AX511="Y", "Yes", IF(Sheet1!AX511="N", "No",""))</f>
        <v/>
      </c>
      <c r="R511" s="45" t="str">
        <f>IF(Sheet1!AY511="Y", IF(Sheet1!AZ511&lt;&gt;"", Sheet1!AZ511-Sheet1!DK511+Sheet1!DL511, ""),"")</f>
        <v/>
      </c>
      <c r="S511" s="45" t="str">
        <f>IF(Sheet1!BA511="Y", IF(Sheet1!BB511&lt;&gt;"", Sheet1!BB511-Sheet1!DK511+Sheet1!DL511, ""),"")</f>
        <v/>
      </c>
      <c r="T511" s="45" t="str">
        <f>IF(Sheet1!BC511="Y", IF(Sheet1!BD511&lt;&gt;"", Sheet1!BD511-Sheet1!DK511+Sheet1!DL511, ""),"")</f>
        <v/>
      </c>
      <c r="U511" s="45" t="str">
        <f>IF(Sheet1!BE511="Y", IF(Sheet1!BF511&lt;&gt;"", Sheet1!BF511-Sheet1!DK511+Sheet1!DL511, ""),"")</f>
        <v/>
      </c>
      <c r="V511" s="45" t="str">
        <f>IF(Sheet1!BG511&lt;&gt;"", Sheet1!BG511,"")</f>
        <v/>
      </c>
      <c r="W511" s="45" t="str">
        <f>IF(Sheet1!BH511&lt;&gt;"", Sheet1!BH511,"")</f>
        <v/>
      </c>
      <c r="X511" s="45" t="str">
        <f>IF(Sheet1!BI511&lt;&gt;"", Sheet1!BI511,"")</f>
        <v/>
      </c>
      <c r="Y511" s="45" t="str">
        <f>IF(Sheet1!BJ511="N", 0, IF(Sheet1!BK511&lt;&gt;"", Sheet1!BK511,""))</f>
        <v/>
      </c>
      <c r="Z511" s="45" t="str">
        <f>IF(Sheet1!BK511="N", 0, IF(Sheet1!BL511&lt;&gt;"", Sheet1!BL511,""))</f>
        <v/>
      </c>
      <c r="AA511" s="45" t="str">
        <f>IF(Sheet1!BN511&lt;&gt;"", Sheet1!BN511, "")</f>
        <v/>
      </c>
      <c r="AB511" s="45" t="str">
        <f>IF(Sheet1!BO511="Y", "Yes", IF(Sheet1!BO511="N", "No", IF(Sheet1!BO511="NA", "NA","")))</f>
        <v/>
      </c>
      <c r="AC511" s="45" t="str">
        <f>IF(Sheet1!BO511="N", "No", IF(Sheet1!BO511="NA", "No kids", IF(Sheet1!BP511="Y", "Enough", IF(Sheet1!BP511="N", "Not enough", ""))))</f>
        <v/>
      </c>
      <c r="AD511" s="45" t="str">
        <f>IF(Sheet1!BQ511="Y", "Yes", IF(Sheet1!BQ511="N", "No",""))</f>
        <v/>
      </c>
      <c r="AE511" s="45" t="str">
        <f>IF(Sheet1!BR511&lt;&gt;"", Sheet1!BR511, "")</f>
        <v/>
      </c>
      <c r="AF511" s="45" t="str">
        <f>IF(Sheet1!BS511&lt;&gt;"", "Yes", IF(Sheet1!BT511&lt;&gt;"", "No", IF(Sheet1!BU511&lt;&gt;"", "No surviving parent", IF(Sheet1!BV511&lt;&gt;"", "Don't know",""))))</f>
        <v/>
      </c>
      <c r="AG511" s="45" t="str">
        <f>IF(Sheet1!BW511&lt;&gt;"", "Yes", IF(Sheet1!BX511&lt;&gt;"", "No", IF(Sheet1!BY511&lt;&gt;"", "No surviving parent", IF(Sheet1!BZ511&lt;&gt;"", "Don't know",""))))</f>
        <v/>
      </c>
      <c r="AH511" s="45" t="str">
        <f>IF(Sheet1!CA511&lt;&gt;"", "Yes","")</f>
        <v/>
      </c>
      <c r="AI511" s="45" t="str">
        <f>IF(Sheet1!CB511&lt;&gt;"", "Yes","")</f>
        <v/>
      </c>
      <c r="AJ511" s="45" t="str">
        <f>IF(Sheet1!CC511&lt;&gt;"", "Yes","")</f>
        <v/>
      </c>
      <c r="AK511" s="45" t="str">
        <f>IF(Sheet1!CD511&lt;&gt;"", "Yes","")</f>
        <v/>
      </c>
      <c r="AL511" s="45" t="str">
        <f>IF(Sheet1!CE511&lt;&gt;"", "Yes","")</f>
        <v/>
      </c>
      <c r="AM511" s="45" t="str">
        <f>IF(Sheet1!CF511&lt;&gt;"", Sheet1!CF511, "")</f>
        <v/>
      </c>
      <c r="AN511" s="45" t="str">
        <f>IF(Sheet1!CG511="Y", "Yes", IF(Sheet1!CG511="N", "No",""))</f>
        <v/>
      </c>
      <c r="AO511" s="45" t="str">
        <f>IF(Sheet1!CH511&lt;&gt;"", Sheet1!CH511, "")</f>
        <v/>
      </c>
      <c r="AP511" s="45" t="str">
        <f>IF(Sheet1!CI511&lt;&gt;"", "No family support", IF(Sheet1!CJ511&lt;&gt;"", "A little family support", IF(Sheet1!CK511&lt;&gt;"", "A lot of family support","")))</f>
        <v/>
      </c>
      <c r="AQ511" s="45" t="str">
        <f>IF(Sheet1!CL511&lt;&gt;"", Sheet1!CL511, "")</f>
        <v/>
      </c>
      <c r="AR511" s="45" t="str">
        <f>IF(Sheet1!CM511="Y", "Yes", IF(Sheet1!CM511="N", "No",""))</f>
        <v/>
      </c>
      <c r="AS511" s="45" t="str">
        <f>IF(Sheet1!CN511&lt;&gt;"", "Boys and Girls Club was supportive", "")</f>
        <v/>
      </c>
      <c r="AT511" s="45" t="str">
        <f>IF(Sheet1!CO511&lt;&gt;"", "Supported by Reach program", "")</f>
        <v/>
      </c>
      <c r="AU511" s="45" t="str">
        <f>IF(Sheet1!CP511&lt;&gt;"", "Supported by Girls Inc", "")</f>
        <v/>
      </c>
      <c r="AV511" s="45" t="str">
        <f>IF(Sheet1!CQ511&lt;&gt;"", "Supported by sports teams", "")</f>
        <v/>
      </c>
      <c r="AW511" s="45" t="str">
        <f>IF(Sheet1!CR511&lt;&gt;"", "Supported by other groups", "")</f>
        <v/>
      </c>
      <c r="AX511" s="45" t="str">
        <f>IF(Sheet1!CS511&lt;&gt;"", Sheet1!CS511, "")</f>
        <v/>
      </c>
      <c r="AY511" s="45" t="str">
        <f>IF(Sheet1!CT511="Y", "Yes", IF(Sheet1!CT511="N", "No", ""))</f>
        <v/>
      </c>
      <c r="AZ511" s="45" t="str">
        <f>IF(Sheet1!CU511="Y", "Yes", IF(Sheet1!CU511="N", "No", ""))</f>
        <v/>
      </c>
      <c r="BA511" s="45" t="str">
        <f>IF(Sheet1!CV511&lt;&gt;"", "Yes", "")</f>
        <v/>
      </c>
      <c r="BB511" s="45" t="str">
        <f>IF(Sheet1!CW511&lt;&gt;"", "Yes", "")</f>
        <v/>
      </c>
      <c r="BC511" s="45" t="str">
        <f>IF(Sheet1!CX511&lt;&gt;"", "Yes", "")</f>
        <v/>
      </c>
      <c r="BD511" s="45" t="str">
        <f>IF(Sheet1!CY511&lt;&gt;"", "Yes", "")</f>
        <v/>
      </c>
      <c r="BE511" s="45" t="str">
        <f>IF(Sheet1!CZ511="N", "Didn't see one", IF(Sheet1!CZ511="Y", IF(Sheet1!DA511="Y", "It helped", IF(Sheet1!DA511="N", "It didn't help", "")), ""))</f>
        <v/>
      </c>
      <c r="BF511" s="45" t="str">
        <f>IF(Sheet1!DB511&lt;&gt;"", Sheet1!DB511, "")</f>
        <v/>
      </c>
      <c r="BG511" s="45" t="str">
        <f>IF(Sheet1!DC511="Y", "Yes", IF(Sheet1!DC511="N", "No", ""))</f>
        <v/>
      </c>
      <c r="BH511" s="45" t="str">
        <f>IF(Sheet1!DD511="Y", "Yes", IF(Sheet1!DD511="N", "No", ""))</f>
        <v/>
      </c>
      <c r="BI511" s="45" t="str">
        <f>IF(Sheet1!DE511&lt;&gt;"", "Before", IF(Sheet1!DF511&lt;&gt;"", "After", IF(Sheet1!DG511&lt;&gt;"", "Never in a gang","")))</f>
        <v/>
      </c>
      <c r="BJ511" s="45" t="str">
        <f>IF(Sheet1!DG511&lt;&gt;"", "", IF(Sheet1!DH511&lt;&gt;"", Sheet1!DH511, ""))</f>
        <v/>
      </c>
      <c r="BK511" s="45" t="str">
        <f>IF(Sheet1!DI511="Y", "Yes", IF(Sheet1!DI511="N", "No", ""))</f>
        <v/>
      </c>
      <c r="BL511" s="45" t="str">
        <f>IF(Sheet1!DI511="Y", IF(Sheet1!DJ511&lt;&gt;"", Sheet1!DJ511, ""), "")</f>
        <v/>
      </c>
      <c r="BM511" s="45" t="str">
        <f>IF(Sheet1!DL511&lt;&gt;"", Sheet1!DL511, "")</f>
        <v/>
      </c>
      <c r="BN511" s="45" t="str">
        <f>IF(Sheet1!DM511="Y", "Yes", IF(Sheet1!DM511="N", "No", ""))</f>
        <v/>
      </c>
    </row>
    <row r="512" spans="2:66">
      <c r="B512" s="32" t="str">
        <f>IF(Sheet1!B512="M","Male", IF(Sheet1!B512="F","Female",""))</f>
        <v/>
      </c>
      <c r="C512" s="32" t="str">
        <f>IF(Sheet1!C512&lt;&gt;"","&lt;20",IF(Sheet1!D512&lt;&gt;"","21-30",IF(Sheet1!E512&lt;&gt;"","31-40",(IF(Sheet1!F512&lt;&gt;"","41-50",IF(Sheet1!G512&lt;&gt;"","50+",""))))))</f>
        <v/>
      </c>
      <c r="D512" s="32" t="str">
        <f>IF(Sheet1!H512&lt;&gt;"","Latino",IF(Sheet1!I512&lt;&gt;"", "White", IF(Sheet1!J512&lt;&gt;"", "Asian", IF(Sheet1!K512&lt;&gt;"", "African-American",IF(Sheet1!L512&lt;&gt;"", "Other","")))))</f>
        <v/>
      </c>
      <c r="E512" s="32" t="str">
        <f>IF(Sheet1!M512="N","No",IF(Sheet1!M512="Y","Yes",""))</f>
        <v/>
      </c>
      <c r="F512" s="32" t="str">
        <f>IF(Sheet1!N512&lt;&gt;"","Primary",IF(Sheet1!O512&lt;&gt;"","Middle",IF(Sheet1!P512&lt;&gt;"","Some HS",IF(Sheet1!Q512&lt;&gt;"","HS Diploma",IF(Sheet1!R512&lt;&gt;"","Some College",IF(Sheet1!S512&lt;&gt;"","College Diploma",""))))))</f>
        <v/>
      </c>
      <c r="G512" s="32" t="str">
        <f>IF(Sheet1!U512&lt;&gt;"", "&lt;5", IF(Sheet1!V512&lt;&gt;"", "5-19", IF(Sheet1!W512&lt;&gt;"", "20-40", IF(Sheet1!X512&lt;&gt;"", "&gt;40",""))))</f>
        <v/>
      </c>
      <c r="H512" s="32" t="str">
        <f>IF(Sheet1!Y512&lt;&gt;"", "Parents", IF(Sheet1!Z512&lt;&gt;"", "Illegal Activity", IF(Sheet1!AA512&lt;&gt;"", "Gov't Support", IF(Sheet1!AB512&lt;&gt;"", "Other",""))))</f>
        <v/>
      </c>
      <c r="I512" s="32" t="str">
        <f>IF(Sheet1!AC512="Y", "Yes", IF(Sheet1!AC512="N", "No", ""))</f>
        <v/>
      </c>
      <c r="J512" s="32" t="str">
        <f>IF(Sheet1!AD512="N", "0", IF(Sheet1!AE512&lt;&gt;"", "1", IF(Sheet1!AF512&lt;&gt;"", "2-3", IF(Sheet1!AG512&lt;&gt;"", "4-6", IF(Sheet1!AH512&lt;&gt;"", "7+","")))))</f>
        <v/>
      </c>
      <c r="K512" s="32" t="str">
        <f>IF(Sheet1!AI512&lt;&gt;"", "English", IF(Sheet1!AJ512&lt;&gt;"", "Spanish", IF(Sheet1!AK512&lt;&gt;"", "Other","")))</f>
        <v/>
      </c>
      <c r="L512" s="32" t="str">
        <f>IF(Sheet1!AL512&lt;&gt;"","&lt;$20,000",IF(Sheet1!AM512&lt;&gt;"","$20-49K",IF(Sheet1!AN512&lt;&gt;"","$50-100K",IF(Sheet1!AO512&lt;&gt;"","&gt;$100K",""))))</f>
        <v/>
      </c>
      <c r="M512" s="32" t="str">
        <f>IF(Sheet1!AP512="Y", "Yes", IF(Sheet1!AP512="N", "No",""))</f>
        <v/>
      </c>
      <c r="N512" s="51" t="str">
        <f>IF(Sheet1!AQ512="Y", "Yes", IF(Sheet1!AQ512="N", "No",""))</f>
        <v/>
      </c>
      <c r="O512" s="45" t="str">
        <f>IF(Sheet1!AR512="N", 0, IF(Sheet1!AS512&lt;&gt;"", Sheet1!AS512, ""))</f>
        <v/>
      </c>
      <c r="P512" s="45" t="str">
        <f>IF(Sheet1!AT512&lt;&gt;"", "Never", IF(Sheet1!AU512&lt;&gt;"", "Sometimes", IF(Sheet1!AV512&lt;&gt;"", "Often", IF(Sheet1!AW512&lt;&gt;"", "Always",""))))</f>
        <v/>
      </c>
      <c r="Q512" s="45" t="str">
        <f>IF(Sheet1!AX512="Y", "Yes", IF(Sheet1!AX512="N", "No",""))</f>
        <v/>
      </c>
      <c r="R512" s="45" t="str">
        <f>IF(Sheet1!AY512="Y", IF(Sheet1!AZ512&lt;&gt;"", Sheet1!AZ512-Sheet1!DK512+Sheet1!DL512, ""),"")</f>
        <v/>
      </c>
      <c r="S512" s="45" t="str">
        <f>IF(Sheet1!BA512="Y", IF(Sheet1!BB512&lt;&gt;"", Sheet1!BB512-Sheet1!DK512+Sheet1!DL512, ""),"")</f>
        <v/>
      </c>
      <c r="T512" s="45" t="str">
        <f>IF(Sheet1!BC512="Y", IF(Sheet1!BD512&lt;&gt;"", Sheet1!BD512-Sheet1!DK512+Sheet1!DL512, ""),"")</f>
        <v/>
      </c>
      <c r="U512" s="45" t="str">
        <f>IF(Sheet1!BE512="Y", IF(Sheet1!BF512&lt;&gt;"", Sheet1!BF512-Sheet1!DK512+Sheet1!DL512, ""),"")</f>
        <v/>
      </c>
      <c r="V512" s="45" t="str">
        <f>IF(Sheet1!BG512&lt;&gt;"", Sheet1!BG512,"")</f>
        <v/>
      </c>
      <c r="W512" s="45" t="str">
        <f>IF(Sheet1!BH512&lt;&gt;"", Sheet1!BH512,"")</f>
        <v/>
      </c>
      <c r="X512" s="45" t="str">
        <f>IF(Sheet1!BI512&lt;&gt;"", Sheet1!BI512,"")</f>
        <v/>
      </c>
      <c r="Y512" s="45" t="str">
        <f>IF(Sheet1!BJ512="N", 0, IF(Sheet1!BK512&lt;&gt;"", Sheet1!BK512,""))</f>
        <v/>
      </c>
      <c r="Z512" s="45" t="str">
        <f>IF(Sheet1!BK512="N", 0, IF(Sheet1!BL512&lt;&gt;"", Sheet1!BL512,""))</f>
        <v/>
      </c>
      <c r="AA512" s="45" t="str">
        <f>IF(Sheet1!BN512&lt;&gt;"", Sheet1!BN512, "")</f>
        <v/>
      </c>
      <c r="AB512" s="45" t="str">
        <f>IF(Sheet1!BO512="Y", "Yes", IF(Sheet1!BO512="N", "No", IF(Sheet1!BO512="NA", "NA","")))</f>
        <v/>
      </c>
      <c r="AC512" s="45" t="str">
        <f>IF(Sheet1!BO512="N", "No", IF(Sheet1!BO512="NA", "No kids", IF(Sheet1!BP512="Y", "Enough", IF(Sheet1!BP512="N", "Not enough", ""))))</f>
        <v/>
      </c>
      <c r="AD512" s="45" t="str">
        <f>IF(Sheet1!BQ512="Y", "Yes", IF(Sheet1!BQ512="N", "No",""))</f>
        <v/>
      </c>
      <c r="AE512" s="45" t="str">
        <f>IF(Sheet1!BR512&lt;&gt;"", Sheet1!BR512, "")</f>
        <v/>
      </c>
      <c r="AF512" s="45" t="str">
        <f>IF(Sheet1!BS512&lt;&gt;"", "Yes", IF(Sheet1!BT512&lt;&gt;"", "No", IF(Sheet1!BU512&lt;&gt;"", "No surviving parent", IF(Sheet1!BV512&lt;&gt;"", "Don't know",""))))</f>
        <v/>
      </c>
      <c r="AG512" s="45" t="str">
        <f>IF(Sheet1!BW512&lt;&gt;"", "Yes", IF(Sheet1!BX512&lt;&gt;"", "No", IF(Sheet1!BY512&lt;&gt;"", "No surviving parent", IF(Sheet1!BZ512&lt;&gt;"", "Don't know",""))))</f>
        <v/>
      </c>
      <c r="AH512" s="45" t="str">
        <f>IF(Sheet1!CA512&lt;&gt;"", "Yes","")</f>
        <v/>
      </c>
      <c r="AI512" s="45" t="str">
        <f>IF(Sheet1!CB512&lt;&gt;"", "Yes","")</f>
        <v/>
      </c>
      <c r="AJ512" s="45" t="str">
        <f>IF(Sheet1!CC512&lt;&gt;"", "Yes","")</f>
        <v/>
      </c>
      <c r="AK512" s="45" t="str">
        <f>IF(Sheet1!CD512&lt;&gt;"", "Yes","")</f>
        <v/>
      </c>
      <c r="AL512" s="45" t="str">
        <f>IF(Sheet1!CE512&lt;&gt;"", "Yes","")</f>
        <v/>
      </c>
      <c r="AM512" s="45" t="str">
        <f>IF(Sheet1!CF512&lt;&gt;"", Sheet1!CF512, "")</f>
        <v/>
      </c>
      <c r="AN512" s="45" t="str">
        <f>IF(Sheet1!CG512="Y", "Yes", IF(Sheet1!CG512="N", "No",""))</f>
        <v/>
      </c>
      <c r="AO512" s="45" t="str">
        <f>IF(Sheet1!CH512&lt;&gt;"", Sheet1!CH512, "")</f>
        <v/>
      </c>
      <c r="AP512" s="45" t="str">
        <f>IF(Sheet1!CI512&lt;&gt;"", "No family support", IF(Sheet1!CJ512&lt;&gt;"", "A little family support", IF(Sheet1!CK512&lt;&gt;"", "A lot of family support","")))</f>
        <v/>
      </c>
      <c r="AQ512" s="45" t="str">
        <f>IF(Sheet1!CL512&lt;&gt;"", Sheet1!CL512, "")</f>
        <v/>
      </c>
      <c r="AR512" s="45" t="str">
        <f>IF(Sheet1!CM512="Y", "Yes", IF(Sheet1!CM512="N", "No",""))</f>
        <v/>
      </c>
      <c r="AS512" s="45" t="str">
        <f>IF(Sheet1!CN512&lt;&gt;"", "Boys and Girls Club was supportive", "")</f>
        <v/>
      </c>
      <c r="AT512" s="45" t="str">
        <f>IF(Sheet1!CO512&lt;&gt;"", "Supported by Reach program", "")</f>
        <v/>
      </c>
      <c r="AU512" s="45" t="str">
        <f>IF(Sheet1!CP512&lt;&gt;"", "Supported by Girls Inc", "")</f>
        <v/>
      </c>
      <c r="AV512" s="45" t="str">
        <f>IF(Sheet1!CQ512&lt;&gt;"", "Supported by sports teams", "")</f>
        <v/>
      </c>
      <c r="AW512" s="45" t="str">
        <f>IF(Sheet1!CR512&lt;&gt;"", "Supported by other groups", "")</f>
        <v/>
      </c>
      <c r="AX512" s="45" t="str">
        <f>IF(Sheet1!CS512&lt;&gt;"", Sheet1!CS512, "")</f>
        <v/>
      </c>
      <c r="AY512" s="45" t="str">
        <f>IF(Sheet1!CT512="Y", "Yes", IF(Sheet1!CT512="N", "No", ""))</f>
        <v/>
      </c>
      <c r="AZ512" s="45" t="str">
        <f>IF(Sheet1!CU512="Y", "Yes", IF(Sheet1!CU512="N", "No", ""))</f>
        <v/>
      </c>
      <c r="BA512" s="45" t="str">
        <f>IF(Sheet1!CV512&lt;&gt;"", "Yes", "")</f>
        <v/>
      </c>
      <c r="BB512" s="45" t="str">
        <f>IF(Sheet1!CW512&lt;&gt;"", "Yes", "")</f>
        <v/>
      </c>
      <c r="BC512" s="45" t="str">
        <f>IF(Sheet1!CX512&lt;&gt;"", "Yes", "")</f>
        <v/>
      </c>
      <c r="BD512" s="45" t="str">
        <f>IF(Sheet1!CY512&lt;&gt;"", "Yes", "")</f>
        <v/>
      </c>
      <c r="BE512" s="45" t="str">
        <f>IF(Sheet1!CZ512="N", "Didn't see one", IF(Sheet1!CZ512="Y", IF(Sheet1!DA512="Y", "It helped", IF(Sheet1!DA512="N", "It didn't help", "")), ""))</f>
        <v/>
      </c>
      <c r="BF512" s="45" t="str">
        <f>IF(Sheet1!DB512&lt;&gt;"", Sheet1!DB512, "")</f>
        <v/>
      </c>
      <c r="BG512" s="45" t="str">
        <f>IF(Sheet1!DC512="Y", "Yes", IF(Sheet1!DC512="N", "No", ""))</f>
        <v/>
      </c>
      <c r="BH512" s="45" t="str">
        <f>IF(Sheet1!DD512="Y", "Yes", IF(Sheet1!DD512="N", "No", ""))</f>
        <v/>
      </c>
      <c r="BI512" s="45" t="str">
        <f>IF(Sheet1!DE512&lt;&gt;"", "Before", IF(Sheet1!DF512&lt;&gt;"", "After", IF(Sheet1!DG512&lt;&gt;"", "Never in a gang","")))</f>
        <v/>
      </c>
      <c r="BJ512" s="45" t="str">
        <f>IF(Sheet1!DG512&lt;&gt;"", "", IF(Sheet1!DH512&lt;&gt;"", Sheet1!DH512, ""))</f>
        <v/>
      </c>
      <c r="BK512" s="45" t="str">
        <f>IF(Sheet1!DI512="Y", "Yes", IF(Sheet1!DI512="N", "No", ""))</f>
        <v/>
      </c>
      <c r="BL512" s="45" t="str">
        <f>IF(Sheet1!DI512="Y", IF(Sheet1!DJ512&lt;&gt;"", Sheet1!DJ512, ""), "")</f>
        <v/>
      </c>
      <c r="BM512" s="45" t="str">
        <f>IF(Sheet1!DL512&lt;&gt;"", Sheet1!DL512, "")</f>
        <v/>
      </c>
      <c r="BN512" s="45" t="str">
        <f>IF(Sheet1!DM512="Y", "Yes", IF(Sheet1!DM512="N", "No", ""))</f>
        <v/>
      </c>
    </row>
    <row r="513" spans="2:66">
      <c r="B513" s="32" t="str">
        <f>IF(Sheet1!B513="M","Male", IF(Sheet1!B513="F","Female",""))</f>
        <v/>
      </c>
      <c r="C513" s="32" t="str">
        <f>IF(Sheet1!C513&lt;&gt;"","&lt;20",IF(Sheet1!D513&lt;&gt;"","21-30",IF(Sheet1!E513&lt;&gt;"","31-40",(IF(Sheet1!F513&lt;&gt;"","41-50",IF(Sheet1!G513&lt;&gt;"","50+",""))))))</f>
        <v/>
      </c>
      <c r="D513" s="32" t="str">
        <f>IF(Sheet1!H513&lt;&gt;"","Latino",IF(Sheet1!I513&lt;&gt;"", "White", IF(Sheet1!J513&lt;&gt;"", "Asian", IF(Sheet1!K513&lt;&gt;"", "African-American",IF(Sheet1!L513&lt;&gt;"", "Other","")))))</f>
        <v/>
      </c>
      <c r="E513" s="32" t="str">
        <f>IF(Sheet1!M513="N","No",IF(Sheet1!M513="Y","Yes",""))</f>
        <v/>
      </c>
      <c r="F513" s="32" t="str">
        <f>IF(Sheet1!N513&lt;&gt;"","Primary",IF(Sheet1!O513&lt;&gt;"","Middle",IF(Sheet1!P513&lt;&gt;"","Some HS",IF(Sheet1!Q513&lt;&gt;"","HS Diploma",IF(Sheet1!R513&lt;&gt;"","Some College",IF(Sheet1!S513&lt;&gt;"","College Diploma",""))))))</f>
        <v/>
      </c>
      <c r="G513" s="32" t="str">
        <f>IF(Sheet1!U513&lt;&gt;"", "&lt;5", IF(Sheet1!V513&lt;&gt;"", "5-19", IF(Sheet1!W513&lt;&gt;"", "20-40", IF(Sheet1!X513&lt;&gt;"", "&gt;40",""))))</f>
        <v/>
      </c>
      <c r="H513" s="32" t="str">
        <f>IF(Sheet1!Y513&lt;&gt;"", "Parents", IF(Sheet1!Z513&lt;&gt;"", "Illegal Activity", IF(Sheet1!AA513&lt;&gt;"", "Gov't Support", IF(Sheet1!AB513&lt;&gt;"", "Other",""))))</f>
        <v/>
      </c>
      <c r="I513" s="32" t="str">
        <f>IF(Sheet1!AC513="Y", "Yes", IF(Sheet1!AC513="N", "No", ""))</f>
        <v/>
      </c>
      <c r="J513" s="32" t="str">
        <f>IF(Sheet1!AD513="N", "0", IF(Sheet1!AE513&lt;&gt;"", "1", IF(Sheet1!AF513&lt;&gt;"", "2-3", IF(Sheet1!AG513&lt;&gt;"", "4-6", IF(Sheet1!AH513&lt;&gt;"", "7+","")))))</f>
        <v/>
      </c>
      <c r="K513" s="32" t="str">
        <f>IF(Sheet1!AI513&lt;&gt;"", "English", IF(Sheet1!AJ513&lt;&gt;"", "Spanish", IF(Sheet1!AK513&lt;&gt;"", "Other","")))</f>
        <v/>
      </c>
      <c r="L513" s="32" t="str">
        <f>IF(Sheet1!AL513&lt;&gt;"","&lt;$20,000",IF(Sheet1!AM513&lt;&gt;"","$20-49K",IF(Sheet1!AN513&lt;&gt;"","$50-100K",IF(Sheet1!AO513&lt;&gt;"","&gt;$100K",""))))</f>
        <v/>
      </c>
      <c r="M513" s="32" t="str">
        <f>IF(Sheet1!AP513="Y", "Yes", IF(Sheet1!AP513="N", "No",""))</f>
        <v/>
      </c>
      <c r="N513" s="51" t="str">
        <f>IF(Sheet1!AQ513="Y", "Yes", IF(Sheet1!AQ513="N", "No",""))</f>
        <v/>
      </c>
      <c r="O513" s="45" t="str">
        <f>IF(Sheet1!AR513="N", 0, IF(Sheet1!AS513&lt;&gt;"", Sheet1!AS513, ""))</f>
        <v/>
      </c>
      <c r="P513" s="45" t="str">
        <f>IF(Sheet1!AT513&lt;&gt;"", "Never", IF(Sheet1!AU513&lt;&gt;"", "Sometimes", IF(Sheet1!AV513&lt;&gt;"", "Often", IF(Sheet1!AW513&lt;&gt;"", "Always",""))))</f>
        <v/>
      </c>
      <c r="Q513" s="45" t="str">
        <f>IF(Sheet1!AX513="Y", "Yes", IF(Sheet1!AX513="N", "No",""))</f>
        <v/>
      </c>
      <c r="R513" s="45" t="str">
        <f>IF(Sheet1!AY513="Y", IF(Sheet1!AZ513&lt;&gt;"", Sheet1!AZ513-Sheet1!DK513+Sheet1!DL513, ""),"")</f>
        <v/>
      </c>
      <c r="S513" s="45" t="str">
        <f>IF(Sheet1!BA513="Y", IF(Sheet1!BB513&lt;&gt;"", Sheet1!BB513-Sheet1!DK513+Sheet1!DL513, ""),"")</f>
        <v/>
      </c>
      <c r="T513" s="45" t="str">
        <f>IF(Sheet1!BC513="Y", IF(Sheet1!BD513&lt;&gt;"", Sheet1!BD513-Sheet1!DK513+Sheet1!DL513, ""),"")</f>
        <v/>
      </c>
      <c r="U513" s="45" t="str">
        <f>IF(Sheet1!BE513="Y", IF(Sheet1!BF513&lt;&gt;"", Sheet1!BF513-Sheet1!DK513+Sheet1!DL513, ""),"")</f>
        <v/>
      </c>
      <c r="V513" s="45" t="str">
        <f>IF(Sheet1!BG513&lt;&gt;"", Sheet1!BG513,"")</f>
        <v/>
      </c>
      <c r="W513" s="45" t="str">
        <f>IF(Sheet1!BH513&lt;&gt;"", Sheet1!BH513,"")</f>
        <v/>
      </c>
      <c r="X513" s="45" t="str">
        <f>IF(Sheet1!BI513&lt;&gt;"", Sheet1!BI513,"")</f>
        <v/>
      </c>
      <c r="Y513" s="45" t="str">
        <f>IF(Sheet1!BJ513="N", 0, IF(Sheet1!BK513&lt;&gt;"", Sheet1!BK513,""))</f>
        <v/>
      </c>
      <c r="Z513" s="45" t="str">
        <f>IF(Sheet1!BK513="N", 0, IF(Sheet1!BL513&lt;&gt;"", Sheet1!BL513,""))</f>
        <v/>
      </c>
      <c r="AA513" s="45" t="str">
        <f>IF(Sheet1!BN513&lt;&gt;"", Sheet1!BN513, "")</f>
        <v/>
      </c>
      <c r="AB513" s="45" t="str">
        <f>IF(Sheet1!BO513="Y", "Yes", IF(Sheet1!BO513="N", "No", IF(Sheet1!BO513="NA", "NA","")))</f>
        <v/>
      </c>
      <c r="AC513" s="45" t="str">
        <f>IF(Sheet1!BO513="N", "No", IF(Sheet1!BO513="NA", "No kids", IF(Sheet1!BP513="Y", "Enough", IF(Sheet1!BP513="N", "Not enough", ""))))</f>
        <v/>
      </c>
      <c r="AD513" s="45" t="str">
        <f>IF(Sheet1!BQ513="Y", "Yes", IF(Sheet1!BQ513="N", "No",""))</f>
        <v/>
      </c>
      <c r="AE513" s="45" t="str">
        <f>IF(Sheet1!BR513&lt;&gt;"", Sheet1!BR513, "")</f>
        <v/>
      </c>
      <c r="AF513" s="45" t="str">
        <f>IF(Sheet1!BS513&lt;&gt;"", "Yes", IF(Sheet1!BT513&lt;&gt;"", "No", IF(Sheet1!BU513&lt;&gt;"", "No surviving parent", IF(Sheet1!BV513&lt;&gt;"", "Don't know",""))))</f>
        <v/>
      </c>
      <c r="AG513" s="45" t="str">
        <f>IF(Sheet1!BW513&lt;&gt;"", "Yes", IF(Sheet1!BX513&lt;&gt;"", "No", IF(Sheet1!BY513&lt;&gt;"", "No surviving parent", IF(Sheet1!BZ513&lt;&gt;"", "Don't know",""))))</f>
        <v/>
      </c>
      <c r="AH513" s="45" t="str">
        <f>IF(Sheet1!CA513&lt;&gt;"", "Yes","")</f>
        <v/>
      </c>
      <c r="AI513" s="45" t="str">
        <f>IF(Sheet1!CB513&lt;&gt;"", "Yes","")</f>
        <v/>
      </c>
      <c r="AJ513" s="45" t="str">
        <f>IF(Sheet1!CC513&lt;&gt;"", "Yes","")</f>
        <v/>
      </c>
      <c r="AK513" s="45" t="str">
        <f>IF(Sheet1!CD513&lt;&gt;"", "Yes","")</f>
        <v/>
      </c>
      <c r="AL513" s="45" t="str">
        <f>IF(Sheet1!CE513&lt;&gt;"", "Yes","")</f>
        <v/>
      </c>
      <c r="AM513" s="45" t="str">
        <f>IF(Sheet1!CF513&lt;&gt;"", Sheet1!CF513, "")</f>
        <v/>
      </c>
      <c r="AN513" s="45" t="str">
        <f>IF(Sheet1!CG513="Y", "Yes", IF(Sheet1!CG513="N", "No",""))</f>
        <v/>
      </c>
      <c r="AO513" s="45" t="str">
        <f>IF(Sheet1!CH513&lt;&gt;"", Sheet1!CH513, "")</f>
        <v/>
      </c>
      <c r="AP513" s="45" t="str">
        <f>IF(Sheet1!CI513&lt;&gt;"", "No family support", IF(Sheet1!CJ513&lt;&gt;"", "A little family support", IF(Sheet1!CK513&lt;&gt;"", "A lot of family support","")))</f>
        <v/>
      </c>
      <c r="AQ513" s="45" t="str">
        <f>IF(Sheet1!CL513&lt;&gt;"", Sheet1!CL513, "")</f>
        <v/>
      </c>
      <c r="AR513" s="45" t="str">
        <f>IF(Sheet1!CM513="Y", "Yes", IF(Sheet1!CM513="N", "No",""))</f>
        <v/>
      </c>
      <c r="AS513" s="45" t="str">
        <f>IF(Sheet1!CN513&lt;&gt;"", "Boys and Girls Club was supportive", "")</f>
        <v/>
      </c>
      <c r="AT513" s="45" t="str">
        <f>IF(Sheet1!CO513&lt;&gt;"", "Supported by Reach program", "")</f>
        <v/>
      </c>
      <c r="AU513" s="45" t="str">
        <f>IF(Sheet1!CP513&lt;&gt;"", "Supported by Girls Inc", "")</f>
        <v/>
      </c>
      <c r="AV513" s="45" t="str">
        <f>IF(Sheet1!CQ513&lt;&gt;"", "Supported by sports teams", "")</f>
        <v/>
      </c>
      <c r="AW513" s="45" t="str">
        <f>IF(Sheet1!CR513&lt;&gt;"", "Supported by other groups", "")</f>
        <v/>
      </c>
      <c r="AX513" s="45" t="str">
        <f>IF(Sheet1!CS513&lt;&gt;"", Sheet1!CS513, "")</f>
        <v/>
      </c>
      <c r="AY513" s="45" t="str">
        <f>IF(Sheet1!CT513="Y", "Yes", IF(Sheet1!CT513="N", "No", ""))</f>
        <v/>
      </c>
      <c r="AZ513" s="45" t="str">
        <f>IF(Sheet1!CU513="Y", "Yes", IF(Sheet1!CU513="N", "No", ""))</f>
        <v/>
      </c>
      <c r="BA513" s="45" t="str">
        <f>IF(Sheet1!CV513&lt;&gt;"", "Yes", "")</f>
        <v/>
      </c>
      <c r="BB513" s="45" t="str">
        <f>IF(Sheet1!CW513&lt;&gt;"", "Yes", "")</f>
        <v/>
      </c>
      <c r="BC513" s="45" t="str">
        <f>IF(Sheet1!CX513&lt;&gt;"", "Yes", "")</f>
        <v/>
      </c>
      <c r="BD513" s="45" t="str">
        <f>IF(Sheet1!CY513&lt;&gt;"", "Yes", "")</f>
        <v/>
      </c>
      <c r="BE513" s="45" t="str">
        <f>IF(Sheet1!CZ513="N", "Didn't see one", IF(Sheet1!CZ513="Y", IF(Sheet1!DA513="Y", "It helped", IF(Sheet1!DA513="N", "It didn't help", "")), ""))</f>
        <v/>
      </c>
      <c r="BF513" s="45" t="str">
        <f>IF(Sheet1!DB513&lt;&gt;"", Sheet1!DB513, "")</f>
        <v/>
      </c>
      <c r="BG513" s="45" t="str">
        <f>IF(Sheet1!DC513="Y", "Yes", IF(Sheet1!DC513="N", "No", ""))</f>
        <v/>
      </c>
      <c r="BH513" s="45" t="str">
        <f>IF(Sheet1!DD513="Y", "Yes", IF(Sheet1!DD513="N", "No", ""))</f>
        <v/>
      </c>
      <c r="BI513" s="45" t="str">
        <f>IF(Sheet1!DE513&lt;&gt;"", "Before", IF(Sheet1!DF513&lt;&gt;"", "After", IF(Sheet1!DG513&lt;&gt;"", "Never in a gang","")))</f>
        <v/>
      </c>
      <c r="BJ513" s="45" t="str">
        <f>IF(Sheet1!DG513&lt;&gt;"", "", IF(Sheet1!DH513&lt;&gt;"", Sheet1!DH513, ""))</f>
        <v/>
      </c>
      <c r="BK513" s="45" t="str">
        <f>IF(Sheet1!DI513="Y", "Yes", IF(Sheet1!DI513="N", "No", ""))</f>
        <v/>
      </c>
      <c r="BL513" s="45" t="str">
        <f>IF(Sheet1!DI513="Y", IF(Sheet1!DJ513&lt;&gt;"", Sheet1!DJ513, ""), "")</f>
        <v/>
      </c>
      <c r="BM513" s="45" t="str">
        <f>IF(Sheet1!DL513&lt;&gt;"", Sheet1!DL513, "")</f>
        <v/>
      </c>
      <c r="BN513" s="45" t="str">
        <f>IF(Sheet1!DM513="Y", "Yes", IF(Sheet1!DM513="N", "No", ""))</f>
        <v/>
      </c>
    </row>
    <row r="514" spans="2:66">
      <c r="B514" s="32" t="str">
        <f>IF(Sheet1!B514="M","Male", IF(Sheet1!B514="F","Female",""))</f>
        <v/>
      </c>
      <c r="C514" s="32" t="str">
        <f>IF(Sheet1!C514&lt;&gt;"","&lt;20",IF(Sheet1!D514&lt;&gt;"","21-30",IF(Sheet1!E514&lt;&gt;"","31-40",(IF(Sheet1!F514&lt;&gt;"","41-50",IF(Sheet1!G514&lt;&gt;"","50+",""))))))</f>
        <v/>
      </c>
      <c r="D514" s="32" t="str">
        <f>IF(Sheet1!H514&lt;&gt;"","Latino",IF(Sheet1!I514&lt;&gt;"", "White", IF(Sheet1!J514&lt;&gt;"", "Asian", IF(Sheet1!K514&lt;&gt;"", "African-American",IF(Sheet1!L514&lt;&gt;"", "Other","")))))</f>
        <v/>
      </c>
      <c r="E514" s="32" t="str">
        <f>IF(Sheet1!M514="N","No",IF(Sheet1!M514="Y","Yes",""))</f>
        <v/>
      </c>
      <c r="F514" s="32" t="str">
        <f>IF(Sheet1!N514&lt;&gt;"","Primary",IF(Sheet1!O514&lt;&gt;"","Middle",IF(Sheet1!P514&lt;&gt;"","Some HS",IF(Sheet1!Q514&lt;&gt;"","HS Diploma",IF(Sheet1!R514&lt;&gt;"","Some College",IF(Sheet1!S514&lt;&gt;"","College Diploma",""))))))</f>
        <v/>
      </c>
      <c r="G514" s="32" t="str">
        <f>IF(Sheet1!U514&lt;&gt;"", "&lt;5", IF(Sheet1!V514&lt;&gt;"", "5-19", IF(Sheet1!W514&lt;&gt;"", "20-40", IF(Sheet1!X514&lt;&gt;"", "&gt;40",""))))</f>
        <v/>
      </c>
      <c r="H514" s="32" t="str">
        <f>IF(Sheet1!Y514&lt;&gt;"", "Parents", IF(Sheet1!Z514&lt;&gt;"", "Illegal Activity", IF(Sheet1!AA514&lt;&gt;"", "Gov't Support", IF(Sheet1!AB514&lt;&gt;"", "Other",""))))</f>
        <v/>
      </c>
      <c r="I514" s="32" t="str">
        <f>IF(Sheet1!AC514="Y", "Yes", IF(Sheet1!AC514="N", "No", ""))</f>
        <v/>
      </c>
      <c r="J514" s="32" t="str">
        <f>IF(Sheet1!AD514="N", "0", IF(Sheet1!AE514&lt;&gt;"", "1", IF(Sheet1!AF514&lt;&gt;"", "2-3", IF(Sheet1!AG514&lt;&gt;"", "4-6", IF(Sheet1!AH514&lt;&gt;"", "7+","")))))</f>
        <v/>
      </c>
      <c r="K514" s="32" t="str">
        <f>IF(Sheet1!AI514&lt;&gt;"", "English", IF(Sheet1!AJ514&lt;&gt;"", "Spanish", IF(Sheet1!AK514&lt;&gt;"", "Other","")))</f>
        <v/>
      </c>
      <c r="L514" s="32" t="str">
        <f>IF(Sheet1!AL514&lt;&gt;"","&lt;$20,000",IF(Sheet1!AM514&lt;&gt;"","$20-49K",IF(Sheet1!AN514&lt;&gt;"","$50-100K",IF(Sheet1!AO514&lt;&gt;"","&gt;$100K",""))))</f>
        <v/>
      </c>
      <c r="M514" s="32" t="str">
        <f>IF(Sheet1!AP514="Y", "Yes", IF(Sheet1!AP514="N", "No",""))</f>
        <v/>
      </c>
      <c r="N514" s="51" t="str">
        <f>IF(Sheet1!AQ514="Y", "Yes", IF(Sheet1!AQ514="N", "No",""))</f>
        <v/>
      </c>
      <c r="O514" s="45" t="str">
        <f>IF(Sheet1!AR514="N", 0, IF(Sheet1!AS514&lt;&gt;"", Sheet1!AS514, ""))</f>
        <v/>
      </c>
      <c r="P514" s="45" t="str">
        <f>IF(Sheet1!AT514&lt;&gt;"", "Never", IF(Sheet1!AU514&lt;&gt;"", "Sometimes", IF(Sheet1!AV514&lt;&gt;"", "Often", IF(Sheet1!AW514&lt;&gt;"", "Always",""))))</f>
        <v/>
      </c>
      <c r="Q514" s="45" t="str">
        <f>IF(Sheet1!AX514="Y", "Yes", IF(Sheet1!AX514="N", "No",""))</f>
        <v/>
      </c>
      <c r="R514" s="45" t="str">
        <f>IF(Sheet1!AY514="Y", IF(Sheet1!AZ514&lt;&gt;"", Sheet1!AZ514-Sheet1!DK514+Sheet1!DL514, ""),"")</f>
        <v/>
      </c>
      <c r="S514" s="45" t="str">
        <f>IF(Sheet1!BA514="Y", IF(Sheet1!BB514&lt;&gt;"", Sheet1!BB514-Sheet1!DK514+Sheet1!DL514, ""),"")</f>
        <v/>
      </c>
      <c r="T514" s="45" t="str">
        <f>IF(Sheet1!BC514="Y", IF(Sheet1!BD514&lt;&gt;"", Sheet1!BD514-Sheet1!DK514+Sheet1!DL514, ""),"")</f>
        <v/>
      </c>
      <c r="U514" s="45" t="str">
        <f>IF(Sheet1!BE514="Y", IF(Sheet1!BF514&lt;&gt;"", Sheet1!BF514-Sheet1!DK514+Sheet1!DL514, ""),"")</f>
        <v/>
      </c>
      <c r="V514" s="45" t="str">
        <f>IF(Sheet1!BG514&lt;&gt;"", Sheet1!BG514,"")</f>
        <v/>
      </c>
      <c r="W514" s="45" t="str">
        <f>IF(Sheet1!BH514&lt;&gt;"", Sheet1!BH514,"")</f>
        <v/>
      </c>
      <c r="X514" s="45" t="str">
        <f>IF(Sheet1!BI514&lt;&gt;"", Sheet1!BI514,"")</f>
        <v/>
      </c>
      <c r="Y514" s="45" t="str">
        <f>IF(Sheet1!BJ514="N", 0, IF(Sheet1!BK514&lt;&gt;"", Sheet1!BK514,""))</f>
        <v/>
      </c>
      <c r="Z514" s="45" t="str">
        <f>IF(Sheet1!BK514="N", 0, IF(Sheet1!BL514&lt;&gt;"", Sheet1!BL514,""))</f>
        <v/>
      </c>
      <c r="AA514" s="45" t="str">
        <f>IF(Sheet1!BN514&lt;&gt;"", Sheet1!BN514, "")</f>
        <v/>
      </c>
      <c r="AB514" s="45" t="str">
        <f>IF(Sheet1!BO514="Y", "Yes", IF(Sheet1!BO514="N", "No", IF(Sheet1!BO514="NA", "NA","")))</f>
        <v/>
      </c>
      <c r="AC514" s="45" t="str">
        <f>IF(Sheet1!BO514="N", "No", IF(Sheet1!BO514="NA", "No kids", IF(Sheet1!BP514="Y", "Enough", IF(Sheet1!BP514="N", "Not enough", ""))))</f>
        <v/>
      </c>
      <c r="AD514" s="45" t="str">
        <f>IF(Sheet1!BQ514="Y", "Yes", IF(Sheet1!BQ514="N", "No",""))</f>
        <v/>
      </c>
      <c r="AE514" s="45" t="str">
        <f>IF(Sheet1!BR514&lt;&gt;"", Sheet1!BR514, "")</f>
        <v/>
      </c>
      <c r="AF514" s="45" t="str">
        <f>IF(Sheet1!BS514&lt;&gt;"", "Yes", IF(Sheet1!BT514&lt;&gt;"", "No", IF(Sheet1!BU514&lt;&gt;"", "No surviving parent", IF(Sheet1!BV514&lt;&gt;"", "Don't know",""))))</f>
        <v/>
      </c>
      <c r="AG514" s="45" t="str">
        <f>IF(Sheet1!BW514&lt;&gt;"", "Yes", IF(Sheet1!BX514&lt;&gt;"", "No", IF(Sheet1!BY514&lt;&gt;"", "No surviving parent", IF(Sheet1!BZ514&lt;&gt;"", "Don't know",""))))</f>
        <v/>
      </c>
      <c r="AH514" s="45" t="str">
        <f>IF(Sheet1!CA514&lt;&gt;"", "Yes","")</f>
        <v/>
      </c>
      <c r="AI514" s="45" t="str">
        <f>IF(Sheet1!CB514&lt;&gt;"", "Yes","")</f>
        <v/>
      </c>
      <c r="AJ514" s="45" t="str">
        <f>IF(Sheet1!CC514&lt;&gt;"", "Yes","")</f>
        <v/>
      </c>
      <c r="AK514" s="45" t="str">
        <f>IF(Sheet1!CD514&lt;&gt;"", "Yes","")</f>
        <v/>
      </c>
      <c r="AL514" s="45" t="str">
        <f>IF(Sheet1!CE514&lt;&gt;"", "Yes","")</f>
        <v/>
      </c>
      <c r="AM514" s="45" t="str">
        <f>IF(Sheet1!CF514&lt;&gt;"", Sheet1!CF514, "")</f>
        <v/>
      </c>
      <c r="AN514" s="45" t="str">
        <f>IF(Sheet1!CG514="Y", "Yes", IF(Sheet1!CG514="N", "No",""))</f>
        <v/>
      </c>
      <c r="AO514" s="45" t="str">
        <f>IF(Sheet1!CH514&lt;&gt;"", Sheet1!CH514, "")</f>
        <v/>
      </c>
      <c r="AP514" s="45" t="str">
        <f>IF(Sheet1!CI514&lt;&gt;"", "No family support", IF(Sheet1!CJ514&lt;&gt;"", "A little family support", IF(Sheet1!CK514&lt;&gt;"", "A lot of family support","")))</f>
        <v/>
      </c>
      <c r="AQ514" s="45" t="str">
        <f>IF(Sheet1!CL514&lt;&gt;"", Sheet1!CL514, "")</f>
        <v/>
      </c>
      <c r="AR514" s="45" t="str">
        <f>IF(Sheet1!CM514="Y", "Yes", IF(Sheet1!CM514="N", "No",""))</f>
        <v/>
      </c>
      <c r="AS514" s="45" t="str">
        <f>IF(Sheet1!CN514&lt;&gt;"", "Boys and Girls Club was supportive", "")</f>
        <v/>
      </c>
      <c r="AT514" s="45" t="str">
        <f>IF(Sheet1!CO514&lt;&gt;"", "Supported by Reach program", "")</f>
        <v/>
      </c>
      <c r="AU514" s="45" t="str">
        <f>IF(Sheet1!CP514&lt;&gt;"", "Supported by Girls Inc", "")</f>
        <v/>
      </c>
      <c r="AV514" s="45" t="str">
        <f>IF(Sheet1!CQ514&lt;&gt;"", "Supported by sports teams", "")</f>
        <v/>
      </c>
      <c r="AW514" s="45" t="str">
        <f>IF(Sheet1!CR514&lt;&gt;"", "Supported by other groups", "")</f>
        <v/>
      </c>
      <c r="AX514" s="45" t="str">
        <f>IF(Sheet1!CS514&lt;&gt;"", Sheet1!CS514, "")</f>
        <v/>
      </c>
      <c r="AY514" s="45" t="str">
        <f>IF(Sheet1!CT514="Y", "Yes", IF(Sheet1!CT514="N", "No", ""))</f>
        <v/>
      </c>
      <c r="AZ514" s="45" t="str">
        <f>IF(Sheet1!CU514="Y", "Yes", IF(Sheet1!CU514="N", "No", ""))</f>
        <v/>
      </c>
      <c r="BA514" s="45" t="str">
        <f>IF(Sheet1!CV514&lt;&gt;"", "Yes", "")</f>
        <v/>
      </c>
      <c r="BB514" s="45" t="str">
        <f>IF(Sheet1!CW514&lt;&gt;"", "Yes", "")</f>
        <v/>
      </c>
      <c r="BC514" s="45" t="str">
        <f>IF(Sheet1!CX514&lt;&gt;"", "Yes", "")</f>
        <v/>
      </c>
      <c r="BD514" s="45" t="str">
        <f>IF(Sheet1!CY514&lt;&gt;"", "Yes", "")</f>
        <v/>
      </c>
      <c r="BE514" s="45" t="str">
        <f>IF(Sheet1!CZ514="N", "Didn't see one", IF(Sheet1!CZ514="Y", IF(Sheet1!DA514="Y", "It helped", IF(Sheet1!DA514="N", "It didn't help", "")), ""))</f>
        <v/>
      </c>
      <c r="BF514" s="45" t="str">
        <f>IF(Sheet1!DB514&lt;&gt;"", Sheet1!DB514, "")</f>
        <v/>
      </c>
      <c r="BG514" s="45" t="str">
        <f>IF(Sheet1!DC514="Y", "Yes", IF(Sheet1!DC514="N", "No", ""))</f>
        <v/>
      </c>
      <c r="BH514" s="45" t="str">
        <f>IF(Sheet1!DD514="Y", "Yes", IF(Sheet1!DD514="N", "No", ""))</f>
        <v/>
      </c>
      <c r="BI514" s="45" t="str">
        <f>IF(Sheet1!DE514&lt;&gt;"", "Before", IF(Sheet1!DF514&lt;&gt;"", "After", IF(Sheet1!DG514&lt;&gt;"", "Never in a gang","")))</f>
        <v/>
      </c>
      <c r="BJ514" s="45" t="str">
        <f>IF(Sheet1!DG514&lt;&gt;"", "", IF(Sheet1!DH514&lt;&gt;"", Sheet1!DH514, ""))</f>
        <v/>
      </c>
      <c r="BK514" s="45" t="str">
        <f>IF(Sheet1!DI514="Y", "Yes", IF(Sheet1!DI514="N", "No", ""))</f>
        <v/>
      </c>
      <c r="BL514" s="45" t="str">
        <f>IF(Sheet1!DI514="Y", IF(Sheet1!DJ514&lt;&gt;"", Sheet1!DJ514, ""), "")</f>
        <v/>
      </c>
      <c r="BM514" s="45" t="str">
        <f>IF(Sheet1!DL514&lt;&gt;"", Sheet1!DL514, "")</f>
        <v/>
      </c>
      <c r="BN514" s="45" t="str">
        <f>IF(Sheet1!DM514="Y", "Yes", IF(Sheet1!DM514="N", "No", ""))</f>
        <v/>
      </c>
    </row>
    <row r="515" spans="2:66">
      <c r="B515" s="32" t="str">
        <f>IF(Sheet1!B515="M","Male", IF(Sheet1!B515="F","Female",""))</f>
        <v/>
      </c>
      <c r="C515" s="32" t="str">
        <f>IF(Sheet1!C515&lt;&gt;"","&lt;20",IF(Sheet1!D515&lt;&gt;"","21-30",IF(Sheet1!E515&lt;&gt;"","31-40",(IF(Sheet1!F515&lt;&gt;"","41-50",IF(Sheet1!G515&lt;&gt;"","50+",""))))))</f>
        <v/>
      </c>
      <c r="D515" s="32" t="str">
        <f>IF(Sheet1!H515&lt;&gt;"","Latino",IF(Sheet1!I515&lt;&gt;"", "White", IF(Sheet1!J515&lt;&gt;"", "Asian", IF(Sheet1!K515&lt;&gt;"", "African-American",IF(Sheet1!L515&lt;&gt;"", "Other","")))))</f>
        <v/>
      </c>
      <c r="E515" s="32" t="str">
        <f>IF(Sheet1!M515="N","No",IF(Sheet1!M515="Y","Yes",""))</f>
        <v/>
      </c>
      <c r="F515" s="32" t="str">
        <f>IF(Sheet1!N515&lt;&gt;"","Primary",IF(Sheet1!O515&lt;&gt;"","Middle",IF(Sheet1!P515&lt;&gt;"","Some HS",IF(Sheet1!Q515&lt;&gt;"","HS Diploma",IF(Sheet1!R515&lt;&gt;"","Some College",IF(Sheet1!S515&lt;&gt;"","College Diploma",""))))))</f>
        <v/>
      </c>
      <c r="G515" s="32" t="str">
        <f>IF(Sheet1!U515&lt;&gt;"", "&lt;5", IF(Sheet1!V515&lt;&gt;"", "5-19", IF(Sheet1!W515&lt;&gt;"", "20-40", IF(Sheet1!X515&lt;&gt;"", "&gt;40",""))))</f>
        <v/>
      </c>
      <c r="H515" s="32" t="str">
        <f>IF(Sheet1!Y515&lt;&gt;"", "Parents", IF(Sheet1!Z515&lt;&gt;"", "Illegal Activity", IF(Sheet1!AA515&lt;&gt;"", "Gov't Support", IF(Sheet1!AB515&lt;&gt;"", "Other",""))))</f>
        <v/>
      </c>
      <c r="I515" s="32" t="str">
        <f>IF(Sheet1!AC515="Y", "Yes", IF(Sheet1!AC515="N", "No", ""))</f>
        <v/>
      </c>
      <c r="J515" s="32" t="str">
        <f>IF(Sheet1!AD515="N", "0", IF(Sheet1!AE515&lt;&gt;"", "1", IF(Sheet1!AF515&lt;&gt;"", "2-3", IF(Sheet1!AG515&lt;&gt;"", "4-6", IF(Sheet1!AH515&lt;&gt;"", "7+","")))))</f>
        <v/>
      </c>
      <c r="K515" s="32" t="str">
        <f>IF(Sheet1!AI515&lt;&gt;"", "English", IF(Sheet1!AJ515&lt;&gt;"", "Spanish", IF(Sheet1!AK515&lt;&gt;"", "Other","")))</f>
        <v/>
      </c>
      <c r="L515" s="32" t="str">
        <f>IF(Sheet1!AL515&lt;&gt;"","&lt;$20,000",IF(Sheet1!AM515&lt;&gt;"","$20-49K",IF(Sheet1!AN515&lt;&gt;"","$50-100K",IF(Sheet1!AO515&lt;&gt;"","&gt;$100K",""))))</f>
        <v/>
      </c>
      <c r="M515" s="32" t="str">
        <f>IF(Sheet1!AP515="Y", "Yes", IF(Sheet1!AP515="N", "No",""))</f>
        <v/>
      </c>
      <c r="N515" s="51" t="str">
        <f>IF(Sheet1!AQ515="Y", "Yes", IF(Sheet1!AQ515="N", "No",""))</f>
        <v/>
      </c>
      <c r="O515" s="45" t="str">
        <f>IF(Sheet1!AR515="N", 0, IF(Sheet1!AS515&lt;&gt;"", Sheet1!AS515, ""))</f>
        <v/>
      </c>
      <c r="P515" s="45" t="str">
        <f>IF(Sheet1!AT515&lt;&gt;"", "Never", IF(Sheet1!AU515&lt;&gt;"", "Sometimes", IF(Sheet1!AV515&lt;&gt;"", "Often", IF(Sheet1!AW515&lt;&gt;"", "Always",""))))</f>
        <v/>
      </c>
      <c r="Q515" s="45" t="str">
        <f>IF(Sheet1!AX515="Y", "Yes", IF(Sheet1!AX515="N", "No",""))</f>
        <v/>
      </c>
      <c r="R515" s="45" t="str">
        <f>IF(Sheet1!AY515="Y", IF(Sheet1!AZ515&lt;&gt;"", Sheet1!AZ515-Sheet1!DK515+Sheet1!DL515, ""),"")</f>
        <v/>
      </c>
      <c r="S515" s="45" t="str">
        <f>IF(Sheet1!BA515="Y", IF(Sheet1!BB515&lt;&gt;"", Sheet1!BB515-Sheet1!DK515+Sheet1!DL515, ""),"")</f>
        <v/>
      </c>
      <c r="T515" s="45" t="str">
        <f>IF(Sheet1!BC515="Y", IF(Sheet1!BD515&lt;&gt;"", Sheet1!BD515-Sheet1!DK515+Sheet1!DL515, ""),"")</f>
        <v/>
      </c>
      <c r="U515" s="45" t="str">
        <f>IF(Sheet1!BE515="Y", IF(Sheet1!BF515&lt;&gt;"", Sheet1!BF515-Sheet1!DK515+Sheet1!DL515, ""),"")</f>
        <v/>
      </c>
      <c r="V515" s="45" t="str">
        <f>IF(Sheet1!BG515&lt;&gt;"", Sheet1!BG515,"")</f>
        <v/>
      </c>
      <c r="W515" s="45" t="str">
        <f>IF(Sheet1!BH515&lt;&gt;"", Sheet1!BH515,"")</f>
        <v/>
      </c>
      <c r="X515" s="45" t="str">
        <f>IF(Sheet1!BI515&lt;&gt;"", Sheet1!BI515,"")</f>
        <v/>
      </c>
      <c r="Y515" s="45" t="str">
        <f>IF(Sheet1!BJ515="N", 0, IF(Sheet1!BK515&lt;&gt;"", Sheet1!BK515,""))</f>
        <v/>
      </c>
      <c r="Z515" s="45" t="str">
        <f>IF(Sheet1!BK515="N", 0, IF(Sheet1!BL515&lt;&gt;"", Sheet1!BL515,""))</f>
        <v/>
      </c>
      <c r="AA515" s="45" t="str">
        <f>IF(Sheet1!BN515&lt;&gt;"", Sheet1!BN515, "")</f>
        <v/>
      </c>
      <c r="AB515" s="45" t="str">
        <f>IF(Sheet1!BO515="Y", "Yes", IF(Sheet1!BO515="N", "No", IF(Sheet1!BO515="NA", "NA","")))</f>
        <v/>
      </c>
      <c r="AC515" s="45" t="str">
        <f>IF(Sheet1!BO515="N", "No", IF(Sheet1!BO515="NA", "No kids", IF(Sheet1!BP515="Y", "Enough", IF(Sheet1!BP515="N", "Not enough", ""))))</f>
        <v/>
      </c>
      <c r="AD515" s="45" t="str">
        <f>IF(Sheet1!BQ515="Y", "Yes", IF(Sheet1!BQ515="N", "No",""))</f>
        <v/>
      </c>
      <c r="AE515" s="45" t="str">
        <f>IF(Sheet1!BR515&lt;&gt;"", Sheet1!BR515, "")</f>
        <v/>
      </c>
      <c r="AF515" s="45" t="str">
        <f>IF(Sheet1!BS515&lt;&gt;"", "Yes", IF(Sheet1!BT515&lt;&gt;"", "No", IF(Sheet1!BU515&lt;&gt;"", "No surviving parent", IF(Sheet1!BV515&lt;&gt;"", "Don't know",""))))</f>
        <v/>
      </c>
      <c r="AG515" s="45" t="str">
        <f>IF(Sheet1!BW515&lt;&gt;"", "Yes", IF(Sheet1!BX515&lt;&gt;"", "No", IF(Sheet1!BY515&lt;&gt;"", "No surviving parent", IF(Sheet1!BZ515&lt;&gt;"", "Don't know",""))))</f>
        <v/>
      </c>
      <c r="AH515" s="45" t="str">
        <f>IF(Sheet1!CA515&lt;&gt;"", "Yes","")</f>
        <v/>
      </c>
      <c r="AI515" s="45" t="str">
        <f>IF(Sheet1!CB515&lt;&gt;"", "Yes","")</f>
        <v/>
      </c>
      <c r="AJ515" s="45" t="str">
        <f>IF(Sheet1!CC515&lt;&gt;"", "Yes","")</f>
        <v/>
      </c>
      <c r="AK515" s="45" t="str">
        <f>IF(Sheet1!CD515&lt;&gt;"", "Yes","")</f>
        <v/>
      </c>
      <c r="AL515" s="45" t="str">
        <f>IF(Sheet1!CE515&lt;&gt;"", "Yes","")</f>
        <v/>
      </c>
      <c r="AM515" s="45" t="str">
        <f>IF(Sheet1!CF515&lt;&gt;"", Sheet1!CF515, "")</f>
        <v/>
      </c>
      <c r="AN515" s="45" t="str">
        <f>IF(Sheet1!CG515="Y", "Yes", IF(Sheet1!CG515="N", "No",""))</f>
        <v/>
      </c>
      <c r="AO515" s="45" t="str">
        <f>IF(Sheet1!CH515&lt;&gt;"", Sheet1!CH515, "")</f>
        <v/>
      </c>
      <c r="AP515" s="45" t="str">
        <f>IF(Sheet1!CI515&lt;&gt;"", "No family support", IF(Sheet1!CJ515&lt;&gt;"", "A little family support", IF(Sheet1!CK515&lt;&gt;"", "A lot of family support","")))</f>
        <v/>
      </c>
      <c r="AQ515" s="45" t="str">
        <f>IF(Sheet1!CL515&lt;&gt;"", Sheet1!CL515, "")</f>
        <v/>
      </c>
      <c r="AR515" s="45" t="str">
        <f>IF(Sheet1!CM515="Y", "Yes", IF(Sheet1!CM515="N", "No",""))</f>
        <v/>
      </c>
      <c r="AS515" s="45" t="str">
        <f>IF(Sheet1!CN515&lt;&gt;"", "Boys and Girls Club was supportive", "")</f>
        <v/>
      </c>
      <c r="AT515" s="45" t="str">
        <f>IF(Sheet1!CO515&lt;&gt;"", "Supported by Reach program", "")</f>
        <v/>
      </c>
      <c r="AU515" s="45" t="str">
        <f>IF(Sheet1!CP515&lt;&gt;"", "Supported by Girls Inc", "")</f>
        <v/>
      </c>
      <c r="AV515" s="45" t="str">
        <f>IF(Sheet1!CQ515&lt;&gt;"", "Supported by sports teams", "")</f>
        <v/>
      </c>
      <c r="AW515" s="45" t="str">
        <f>IF(Sheet1!CR515&lt;&gt;"", "Supported by other groups", "")</f>
        <v/>
      </c>
      <c r="AX515" s="45" t="str">
        <f>IF(Sheet1!CS515&lt;&gt;"", Sheet1!CS515, "")</f>
        <v/>
      </c>
      <c r="AY515" s="45" t="str">
        <f>IF(Sheet1!CT515="Y", "Yes", IF(Sheet1!CT515="N", "No", ""))</f>
        <v/>
      </c>
      <c r="AZ515" s="45" t="str">
        <f>IF(Sheet1!CU515="Y", "Yes", IF(Sheet1!CU515="N", "No", ""))</f>
        <v/>
      </c>
      <c r="BA515" s="45" t="str">
        <f>IF(Sheet1!CV515&lt;&gt;"", "Yes", "")</f>
        <v/>
      </c>
      <c r="BB515" s="45" t="str">
        <f>IF(Sheet1!CW515&lt;&gt;"", "Yes", "")</f>
        <v/>
      </c>
      <c r="BC515" s="45" t="str">
        <f>IF(Sheet1!CX515&lt;&gt;"", "Yes", "")</f>
        <v/>
      </c>
      <c r="BD515" s="45" t="str">
        <f>IF(Sheet1!CY515&lt;&gt;"", "Yes", "")</f>
        <v/>
      </c>
      <c r="BE515" s="45" t="str">
        <f>IF(Sheet1!CZ515="N", "Didn't see one", IF(Sheet1!CZ515="Y", IF(Sheet1!DA515="Y", "It helped", IF(Sheet1!DA515="N", "It didn't help", "")), ""))</f>
        <v/>
      </c>
      <c r="BF515" s="45" t="str">
        <f>IF(Sheet1!DB515&lt;&gt;"", Sheet1!DB515, "")</f>
        <v/>
      </c>
      <c r="BG515" s="45" t="str">
        <f>IF(Sheet1!DC515="Y", "Yes", IF(Sheet1!DC515="N", "No", ""))</f>
        <v/>
      </c>
      <c r="BH515" s="45" t="str">
        <f>IF(Sheet1!DD515="Y", "Yes", IF(Sheet1!DD515="N", "No", ""))</f>
        <v/>
      </c>
      <c r="BI515" s="45" t="str">
        <f>IF(Sheet1!DE515&lt;&gt;"", "Before", IF(Sheet1!DF515&lt;&gt;"", "After", IF(Sheet1!DG515&lt;&gt;"", "Never in a gang","")))</f>
        <v/>
      </c>
      <c r="BJ515" s="45" t="str">
        <f>IF(Sheet1!DG515&lt;&gt;"", "", IF(Sheet1!DH515&lt;&gt;"", Sheet1!DH515, ""))</f>
        <v/>
      </c>
      <c r="BK515" s="45" t="str">
        <f>IF(Sheet1!DI515="Y", "Yes", IF(Sheet1!DI515="N", "No", ""))</f>
        <v/>
      </c>
      <c r="BL515" s="45" t="str">
        <f>IF(Sheet1!DI515="Y", IF(Sheet1!DJ515&lt;&gt;"", Sheet1!DJ515, ""), "")</f>
        <v/>
      </c>
      <c r="BM515" s="45" t="str">
        <f>IF(Sheet1!DL515&lt;&gt;"", Sheet1!DL515, "")</f>
        <v/>
      </c>
      <c r="BN515" s="45" t="str">
        <f>IF(Sheet1!DM515="Y", "Yes", IF(Sheet1!DM515="N", "No", ""))</f>
        <v/>
      </c>
    </row>
    <row r="516" spans="2:66">
      <c r="B516" s="32" t="str">
        <f>IF(Sheet1!B516="M","Male", IF(Sheet1!B516="F","Female",""))</f>
        <v/>
      </c>
      <c r="C516" s="32" t="str">
        <f>IF(Sheet1!C516&lt;&gt;"","&lt;20",IF(Sheet1!D516&lt;&gt;"","21-30",IF(Sheet1!E516&lt;&gt;"","31-40",(IF(Sheet1!F516&lt;&gt;"","41-50",IF(Sheet1!G516&lt;&gt;"","50+",""))))))</f>
        <v/>
      </c>
      <c r="D516" s="32" t="str">
        <f>IF(Sheet1!H516&lt;&gt;"","Latino",IF(Sheet1!I516&lt;&gt;"", "White", IF(Sheet1!J516&lt;&gt;"", "Asian", IF(Sheet1!K516&lt;&gt;"", "African-American",IF(Sheet1!L516&lt;&gt;"", "Other","")))))</f>
        <v/>
      </c>
      <c r="E516" s="32" t="str">
        <f>IF(Sheet1!M516="N","No",IF(Sheet1!M516="Y","Yes",""))</f>
        <v/>
      </c>
      <c r="F516" s="32" t="str">
        <f>IF(Sheet1!N516&lt;&gt;"","Primary",IF(Sheet1!O516&lt;&gt;"","Middle",IF(Sheet1!P516&lt;&gt;"","Some HS",IF(Sheet1!Q516&lt;&gt;"","HS Diploma",IF(Sheet1!R516&lt;&gt;"","Some College",IF(Sheet1!S516&lt;&gt;"","College Diploma",""))))))</f>
        <v/>
      </c>
      <c r="G516" s="32" t="str">
        <f>IF(Sheet1!U516&lt;&gt;"", "&lt;5", IF(Sheet1!V516&lt;&gt;"", "5-19", IF(Sheet1!W516&lt;&gt;"", "20-40", IF(Sheet1!X516&lt;&gt;"", "&gt;40",""))))</f>
        <v/>
      </c>
      <c r="H516" s="32" t="str">
        <f>IF(Sheet1!Y516&lt;&gt;"", "Parents", IF(Sheet1!Z516&lt;&gt;"", "Illegal Activity", IF(Sheet1!AA516&lt;&gt;"", "Gov't Support", IF(Sheet1!AB516&lt;&gt;"", "Other",""))))</f>
        <v/>
      </c>
      <c r="I516" s="32" t="str">
        <f>IF(Sheet1!AC516="Y", "Yes", IF(Sheet1!AC516="N", "No", ""))</f>
        <v/>
      </c>
      <c r="J516" s="32" t="str">
        <f>IF(Sheet1!AD516="N", "0", IF(Sheet1!AE516&lt;&gt;"", "1", IF(Sheet1!AF516&lt;&gt;"", "2-3", IF(Sheet1!AG516&lt;&gt;"", "4-6", IF(Sheet1!AH516&lt;&gt;"", "7+","")))))</f>
        <v/>
      </c>
      <c r="K516" s="32" t="str">
        <f>IF(Sheet1!AI516&lt;&gt;"", "English", IF(Sheet1!AJ516&lt;&gt;"", "Spanish", IF(Sheet1!AK516&lt;&gt;"", "Other","")))</f>
        <v/>
      </c>
      <c r="L516" s="32" t="str">
        <f>IF(Sheet1!AL516&lt;&gt;"","&lt;$20,000",IF(Sheet1!AM516&lt;&gt;"","$20-49K",IF(Sheet1!AN516&lt;&gt;"","$50-100K",IF(Sheet1!AO516&lt;&gt;"","&gt;$100K",""))))</f>
        <v/>
      </c>
      <c r="M516" s="32" t="str">
        <f>IF(Sheet1!AP516="Y", "Yes", IF(Sheet1!AP516="N", "No",""))</f>
        <v/>
      </c>
      <c r="N516" s="51" t="str">
        <f>IF(Sheet1!AQ516="Y", "Yes", IF(Sheet1!AQ516="N", "No",""))</f>
        <v/>
      </c>
      <c r="O516" s="45" t="str">
        <f>IF(Sheet1!AR516="N", 0, IF(Sheet1!AS516&lt;&gt;"", Sheet1!AS516, ""))</f>
        <v/>
      </c>
      <c r="P516" s="45" t="str">
        <f>IF(Sheet1!AT516&lt;&gt;"", "Never", IF(Sheet1!AU516&lt;&gt;"", "Sometimes", IF(Sheet1!AV516&lt;&gt;"", "Often", IF(Sheet1!AW516&lt;&gt;"", "Always",""))))</f>
        <v/>
      </c>
      <c r="Q516" s="45" t="str">
        <f>IF(Sheet1!AX516="Y", "Yes", IF(Sheet1!AX516="N", "No",""))</f>
        <v/>
      </c>
      <c r="R516" s="45" t="str">
        <f>IF(Sheet1!AY516="Y", IF(Sheet1!AZ516&lt;&gt;"", Sheet1!AZ516-Sheet1!DK516+Sheet1!DL516, ""),"")</f>
        <v/>
      </c>
      <c r="S516" s="45" t="str">
        <f>IF(Sheet1!BA516="Y", IF(Sheet1!BB516&lt;&gt;"", Sheet1!BB516-Sheet1!DK516+Sheet1!DL516, ""),"")</f>
        <v/>
      </c>
      <c r="T516" s="45" t="str">
        <f>IF(Sheet1!BC516="Y", IF(Sheet1!BD516&lt;&gt;"", Sheet1!BD516-Sheet1!DK516+Sheet1!DL516, ""),"")</f>
        <v/>
      </c>
      <c r="U516" s="45" t="str">
        <f>IF(Sheet1!BE516="Y", IF(Sheet1!BF516&lt;&gt;"", Sheet1!BF516-Sheet1!DK516+Sheet1!DL516, ""),"")</f>
        <v/>
      </c>
      <c r="V516" s="45" t="str">
        <f>IF(Sheet1!BG516&lt;&gt;"", Sheet1!BG516,"")</f>
        <v/>
      </c>
      <c r="W516" s="45" t="str">
        <f>IF(Sheet1!BH516&lt;&gt;"", Sheet1!BH516,"")</f>
        <v/>
      </c>
      <c r="X516" s="45" t="str">
        <f>IF(Sheet1!BI516&lt;&gt;"", Sheet1!BI516,"")</f>
        <v/>
      </c>
      <c r="Y516" s="45" t="str">
        <f>IF(Sheet1!BJ516="N", 0, IF(Sheet1!BK516&lt;&gt;"", Sheet1!BK516,""))</f>
        <v/>
      </c>
      <c r="Z516" s="45" t="str">
        <f>IF(Sheet1!BK516="N", 0, IF(Sheet1!BL516&lt;&gt;"", Sheet1!BL516,""))</f>
        <v/>
      </c>
      <c r="AA516" s="45" t="str">
        <f>IF(Sheet1!BN516&lt;&gt;"", Sheet1!BN516, "")</f>
        <v/>
      </c>
      <c r="AB516" s="45" t="str">
        <f>IF(Sheet1!BO516="Y", "Yes", IF(Sheet1!BO516="N", "No", IF(Sheet1!BO516="NA", "NA","")))</f>
        <v/>
      </c>
      <c r="AC516" s="45" t="str">
        <f>IF(Sheet1!BO516="N", "No", IF(Sheet1!BO516="NA", "No kids", IF(Sheet1!BP516="Y", "Enough", IF(Sheet1!BP516="N", "Not enough", ""))))</f>
        <v/>
      </c>
      <c r="AD516" s="45" t="str">
        <f>IF(Sheet1!BQ516="Y", "Yes", IF(Sheet1!BQ516="N", "No",""))</f>
        <v/>
      </c>
      <c r="AE516" s="45" t="str">
        <f>IF(Sheet1!BR516&lt;&gt;"", Sheet1!BR516, "")</f>
        <v/>
      </c>
      <c r="AF516" s="45" t="str">
        <f>IF(Sheet1!BS516&lt;&gt;"", "Yes", IF(Sheet1!BT516&lt;&gt;"", "No", IF(Sheet1!BU516&lt;&gt;"", "No surviving parent", IF(Sheet1!BV516&lt;&gt;"", "Don't know",""))))</f>
        <v/>
      </c>
      <c r="AG516" s="45" t="str">
        <f>IF(Sheet1!BW516&lt;&gt;"", "Yes", IF(Sheet1!BX516&lt;&gt;"", "No", IF(Sheet1!BY516&lt;&gt;"", "No surviving parent", IF(Sheet1!BZ516&lt;&gt;"", "Don't know",""))))</f>
        <v/>
      </c>
      <c r="AH516" s="45" t="str">
        <f>IF(Sheet1!CA516&lt;&gt;"", "Yes","")</f>
        <v/>
      </c>
      <c r="AI516" s="45" t="str">
        <f>IF(Sheet1!CB516&lt;&gt;"", "Yes","")</f>
        <v/>
      </c>
      <c r="AJ516" s="45" t="str">
        <f>IF(Sheet1!CC516&lt;&gt;"", "Yes","")</f>
        <v/>
      </c>
      <c r="AK516" s="45" t="str">
        <f>IF(Sheet1!CD516&lt;&gt;"", "Yes","")</f>
        <v/>
      </c>
      <c r="AL516" s="45" t="str">
        <f>IF(Sheet1!CE516&lt;&gt;"", "Yes","")</f>
        <v/>
      </c>
      <c r="AM516" s="45" t="str">
        <f>IF(Sheet1!CF516&lt;&gt;"", Sheet1!CF516, "")</f>
        <v/>
      </c>
      <c r="AN516" s="45" t="str">
        <f>IF(Sheet1!CG516="Y", "Yes", IF(Sheet1!CG516="N", "No",""))</f>
        <v/>
      </c>
      <c r="AO516" s="45" t="str">
        <f>IF(Sheet1!CH516&lt;&gt;"", Sheet1!CH516, "")</f>
        <v/>
      </c>
      <c r="AP516" s="45" t="str">
        <f>IF(Sheet1!CI516&lt;&gt;"", "No family support", IF(Sheet1!CJ516&lt;&gt;"", "A little family support", IF(Sheet1!CK516&lt;&gt;"", "A lot of family support","")))</f>
        <v/>
      </c>
      <c r="AQ516" s="45" t="str">
        <f>IF(Sheet1!CL516&lt;&gt;"", Sheet1!CL516, "")</f>
        <v/>
      </c>
      <c r="AR516" s="45" t="str">
        <f>IF(Sheet1!CM516="Y", "Yes", IF(Sheet1!CM516="N", "No",""))</f>
        <v/>
      </c>
      <c r="AS516" s="45" t="str">
        <f>IF(Sheet1!CN516&lt;&gt;"", "Boys and Girls Club was supportive", "")</f>
        <v/>
      </c>
      <c r="AT516" s="45" t="str">
        <f>IF(Sheet1!CO516&lt;&gt;"", "Supported by Reach program", "")</f>
        <v/>
      </c>
      <c r="AU516" s="45" t="str">
        <f>IF(Sheet1!CP516&lt;&gt;"", "Supported by Girls Inc", "")</f>
        <v/>
      </c>
      <c r="AV516" s="45" t="str">
        <f>IF(Sheet1!CQ516&lt;&gt;"", "Supported by sports teams", "")</f>
        <v/>
      </c>
      <c r="AW516" s="45" t="str">
        <f>IF(Sheet1!CR516&lt;&gt;"", "Supported by other groups", "")</f>
        <v/>
      </c>
      <c r="AX516" s="45" t="str">
        <f>IF(Sheet1!CS516&lt;&gt;"", Sheet1!CS516, "")</f>
        <v/>
      </c>
      <c r="AY516" s="45" t="str">
        <f>IF(Sheet1!CT516="Y", "Yes", IF(Sheet1!CT516="N", "No", ""))</f>
        <v/>
      </c>
      <c r="AZ516" s="45" t="str">
        <f>IF(Sheet1!CU516="Y", "Yes", IF(Sheet1!CU516="N", "No", ""))</f>
        <v/>
      </c>
      <c r="BA516" s="45" t="str">
        <f>IF(Sheet1!CV516&lt;&gt;"", "Yes", "")</f>
        <v/>
      </c>
      <c r="BB516" s="45" t="str">
        <f>IF(Sheet1!CW516&lt;&gt;"", "Yes", "")</f>
        <v/>
      </c>
      <c r="BC516" s="45" t="str">
        <f>IF(Sheet1!CX516&lt;&gt;"", "Yes", "")</f>
        <v/>
      </c>
      <c r="BD516" s="45" t="str">
        <f>IF(Sheet1!CY516&lt;&gt;"", "Yes", "")</f>
        <v/>
      </c>
      <c r="BE516" s="45" t="str">
        <f>IF(Sheet1!CZ516="N", "Didn't see one", IF(Sheet1!CZ516="Y", IF(Sheet1!DA516="Y", "It helped", IF(Sheet1!DA516="N", "It didn't help", "")), ""))</f>
        <v/>
      </c>
      <c r="BF516" s="45" t="str">
        <f>IF(Sheet1!DB516&lt;&gt;"", Sheet1!DB516, "")</f>
        <v/>
      </c>
      <c r="BG516" s="45" t="str">
        <f>IF(Sheet1!DC516="Y", "Yes", IF(Sheet1!DC516="N", "No", ""))</f>
        <v/>
      </c>
      <c r="BH516" s="45" t="str">
        <f>IF(Sheet1!DD516="Y", "Yes", IF(Sheet1!DD516="N", "No", ""))</f>
        <v/>
      </c>
      <c r="BI516" s="45" t="str">
        <f>IF(Sheet1!DE516&lt;&gt;"", "Before", IF(Sheet1!DF516&lt;&gt;"", "After", IF(Sheet1!DG516&lt;&gt;"", "Never in a gang","")))</f>
        <v/>
      </c>
      <c r="BJ516" s="45" t="str">
        <f>IF(Sheet1!DG516&lt;&gt;"", "", IF(Sheet1!DH516&lt;&gt;"", Sheet1!DH516, ""))</f>
        <v/>
      </c>
      <c r="BK516" s="45" t="str">
        <f>IF(Sheet1!DI516="Y", "Yes", IF(Sheet1!DI516="N", "No", ""))</f>
        <v/>
      </c>
      <c r="BL516" s="45" t="str">
        <f>IF(Sheet1!DI516="Y", IF(Sheet1!DJ516&lt;&gt;"", Sheet1!DJ516, ""), "")</f>
        <v/>
      </c>
      <c r="BM516" s="45" t="str">
        <f>IF(Sheet1!DL516&lt;&gt;"", Sheet1!DL516, "")</f>
        <v/>
      </c>
      <c r="BN516" s="45" t="str">
        <f>IF(Sheet1!DM516="Y", "Yes", IF(Sheet1!DM516="N", "No", ""))</f>
        <v/>
      </c>
    </row>
    <row r="517" spans="2:66">
      <c r="B517" s="32" t="str">
        <f>IF(Sheet1!B517="M","Male", IF(Sheet1!B517="F","Female",""))</f>
        <v/>
      </c>
      <c r="C517" s="32" t="str">
        <f>IF(Sheet1!C517&lt;&gt;"","&lt;20",IF(Sheet1!D517&lt;&gt;"","21-30",IF(Sheet1!E517&lt;&gt;"","31-40",(IF(Sheet1!F517&lt;&gt;"","41-50",IF(Sheet1!G517&lt;&gt;"","50+",""))))))</f>
        <v/>
      </c>
      <c r="D517" s="32" t="str">
        <f>IF(Sheet1!H517&lt;&gt;"","Latino",IF(Sheet1!I517&lt;&gt;"", "White", IF(Sheet1!J517&lt;&gt;"", "Asian", IF(Sheet1!K517&lt;&gt;"", "African-American",IF(Sheet1!L517&lt;&gt;"", "Other","")))))</f>
        <v/>
      </c>
      <c r="E517" s="32" t="str">
        <f>IF(Sheet1!M517="N","No",IF(Sheet1!M517="Y","Yes",""))</f>
        <v/>
      </c>
      <c r="F517" s="32" t="str">
        <f>IF(Sheet1!N517&lt;&gt;"","Primary",IF(Sheet1!O517&lt;&gt;"","Middle",IF(Sheet1!P517&lt;&gt;"","Some HS",IF(Sheet1!Q517&lt;&gt;"","HS Diploma",IF(Sheet1!R517&lt;&gt;"","Some College",IF(Sheet1!S517&lt;&gt;"","College Diploma",""))))))</f>
        <v/>
      </c>
      <c r="G517" s="32" t="str">
        <f>IF(Sheet1!U517&lt;&gt;"", "&lt;5", IF(Sheet1!V517&lt;&gt;"", "5-19", IF(Sheet1!W517&lt;&gt;"", "20-40", IF(Sheet1!X517&lt;&gt;"", "&gt;40",""))))</f>
        <v/>
      </c>
      <c r="H517" s="32" t="str">
        <f>IF(Sheet1!Y517&lt;&gt;"", "Parents", IF(Sheet1!Z517&lt;&gt;"", "Illegal Activity", IF(Sheet1!AA517&lt;&gt;"", "Gov't Support", IF(Sheet1!AB517&lt;&gt;"", "Other",""))))</f>
        <v/>
      </c>
      <c r="I517" s="32" t="str">
        <f>IF(Sheet1!AC517="Y", "Yes", IF(Sheet1!AC517="N", "No", ""))</f>
        <v/>
      </c>
      <c r="J517" s="32" t="str">
        <f>IF(Sheet1!AD517="N", "0", IF(Sheet1!AE517&lt;&gt;"", "1", IF(Sheet1!AF517&lt;&gt;"", "2-3", IF(Sheet1!AG517&lt;&gt;"", "4-6", IF(Sheet1!AH517&lt;&gt;"", "7+","")))))</f>
        <v/>
      </c>
      <c r="K517" s="32" t="str">
        <f>IF(Sheet1!AI517&lt;&gt;"", "English", IF(Sheet1!AJ517&lt;&gt;"", "Spanish", IF(Sheet1!AK517&lt;&gt;"", "Other","")))</f>
        <v/>
      </c>
      <c r="L517" s="32" t="str">
        <f>IF(Sheet1!AL517&lt;&gt;"","&lt;$20,000",IF(Sheet1!AM517&lt;&gt;"","$20-49K",IF(Sheet1!AN517&lt;&gt;"","$50-100K",IF(Sheet1!AO517&lt;&gt;"","&gt;$100K",""))))</f>
        <v/>
      </c>
      <c r="M517" s="32" t="str">
        <f>IF(Sheet1!AP517="Y", "Yes", IF(Sheet1!AP517="N", "No",""))</f>
        <v/>
      </c>
      <c r="N517" s="51" t="str">
        <f>IF(Sheet1!AQ517="Y", "Yes", IF(Sheet1!AQ517="N", "No",""))</f>
        <v/>
      </c>
      <c r="O517" s="45" t="str">
        <f>IF(Sheet1!AR517="N", 0, IF(Sheet1!AS517&lt;&gt;"", Sheet1!AS517, ""))</f>
        <v/>
      </c>
      <c r="P517" s="45" t="str">
        <f>IF(Sheet1!AT517&lt;&gt;"", "Never", IF(Sheet1!AU517&lt;&gt;"", "Sometimes", IF(Sheet1!AV517&lt;&gt;"", "Often", IF(Sheet1!AW517&lt;&gt;"", "Always",""))))</f>
        <v/>
      </c>
      <c r="Q517" s="45" t="str">
        <f>IF(Sheet1!AX517="Y", "Yes", IF(Sheet1!AX517="N", "No",""))</f>
        <v/>
      </c>
      <c r="R517" s="45" t="str">
        <f>IF(Sheet1!AY517="Y", IF(Sheet1!AZ517&lt;&gt;"", Sheet1!AZ517-Sheet1!DK517+Sheet1!DL517, ""),"")</f>
        <v/>
      </c>
      <c r="S517" s="45" t="str">
        <f>IF(Sheet1!BA517="Y", IF(Sheet1!BB517&lt;&gt;"", Sheet1!BB517-Sheet1!DK517+Sheet1!DL517, ""),"")</f>
        <v/>
      </c>
      <c r="T517" s="45" t="str">
        <f>IF(Sheet1!BC517="Y", IF(Sheet1!BD517&lt;&gt;"", Sheet1!BD517-Sheet1!DK517+Sheet1!DL517, ""),"")</f>
        <v/>
      </c>
      <c r="U517" s="45" t="str">
        <f>IF(Sheet1!BE517="Y", IF(Sheet1!BF517&lt;&gt;"", Sheet1!BF517-Sheet1!DK517+Sheet1!DL517, ""),"")</f>
        <v/>
      </c>
      <c r="V517" s="45" t="str">
        <f>IF(Sheet1!BG517&lt;&gt;"", Sheet1!BG517,"")</f>
        <v/>
      </c>
      <c r="W517" s="45" t="str">
        <f>IF(Sheet1!BH517&lt;&gt;"", Sheet1!BH517,"")</f>
        <v/>
      </c>
      <c r="X517" s="45" t="str">
        <f>IF(Sheet1!BI517&lt;&gt;"", Sheet1!BI517,"")</f>
        <v/>
      </c>
      <c r="Y517" s="45" t="str">
        <f>IF(Sheet1!BJ517="N", 0, IF(Sheet1!BK517&lt;&gt;"", Sheet1!BK517,""))</f>
        <v/>
      </c>
      <c r="Z517" s="45" t="str">
        <f>IF(Sheet1!BK517="N", 0, IF(Sheet1!BL517&lt;&gt;"", Sheet1!BL517,""))</f>
        <v/>
      </c>
      <c r="AA517" s="45" t="str">
        <f>IF(Sheet1!BN517&lt;&gt;"", Sheet1!BN517, "")</f>
        <v/>
      </c>
      <c r="AB517" s="45" t="str">
        <f>IF(Sheet1!BO517="Y", "Yes", IF(Sheet1!BO517="N", "No", IF(Sheet1!BO517="NA", "NA","")))</f>
        <v/>
      </c>
      <c r="AC517" s="45" t="str">
        <f>IF(Sheet1!BO517="N", "No", IF(Sheet1!BO517="NA", "No kids", IF(Sheet1!BP517="Y", "Enough", IF(Sheet1!BP517="N", "Not enough", ""))))</f>
        <v/>
      </c>
      <c r="AD517" s="45" t="str">
        <f>IF(Sheet1!BQ517="Y", "Yes", IF(Sheet1!BQ517="N", "No",""))</f>
        <v/>
      </c>
      <c r="AE517" s="45" t="str">
        <f>IF(Sheet1!BR517&lt;&gt;"", Sheet1!BR517, "")</f>
        <v/>
      </c>
      <c r="AF517" s="45" t="str">
        <f>IF(Sheet1!BS517&lt;&gt;"", "Yes", IF(Sheet1!BT517&lt;&gt;"", "No", IF(Sheet1!BU517&lt;&gt;"", "No surviving parent", IF(Sheet1!BV517&lt;&gt;"", "Don't know",""))))</f>
        <v/>
      </c>
      <c r="AG517" s="45" t="str">
        <f>IF(Sheet1!BW517&lt;&gt;"", "Yes", IF(Sheet1!BX517&lt;&gt;"", "No", IF(Sheet1!BY517&lt;&gt;"", "No surviving parent", IF(Sheet1!BZ517&lt;&gt;"", "Don't know",""))))</f>
        <v/>
      </c>
      <c r="AH517" s="45" t="str">
        <f>IF(Sheet1!CA517&lt;&gt;"", "Yes","")</f>
        <v/>
      </c>
      <c r="AI517" s="45" t="str">
        <f>IF(Sheet1!CB517&lt;&gt;"", "Yes","")</f>
        <v/>
      </c>
      <c r="AJ517" s="45" t="str">
        <f>IF(Sheet1!CC517&lt;&gt;"", "Yes","")</f>
        <v/>
      </c>
      <c r="AK517" s="45" t="str">
        <f>IF(Sheet1!CD517&lt;&gt;"", "Yes","")</f>
        <v/>
      </c>
      <c r="AL517" s="45" t="str">
        <f>IF(Sheet1!CE517&lt;&gt;"", "Yes","")</f>
        <v/>
      </c>
      <c r="AM517" s="45" t="str">
        <f>IF(Sheet1!CF517&lt;&gt;"", Sheet1!CF517, "")</f>
        <v/>
      </c>
      <c r="AN517" s="45" t="str">
        <f>IF(Sheet1!CG517="Y", "Yes", IF(Sheet1!CG517="N", "No",""))</f>
        <v/>
      </c>
      <c r="AO517" s="45" t="str">
        <f>IF(Sheet1!CH517&lt;&gt;"", Sheet1!CH517, "")</f>
        <v/>
      </c>
      <c r="AP517" s="45" t="str">
        <f>IF(Sheet1!CI517&lt;&gt;"", "No family support", IF(Sheet1!CJ517&lt;&gt;"", "A little family support", IF(Sheet1!CK517&lt;&gt;"", "A lot of family support","")))</f>
        <v/>
      </c>
      <c r="AQ517" s="45" t="str">
        <f>IF(Sheet1!CL517&lt;&gt;"", Sheet1!CL517, "")</f>
        <v/>
      </c>
      <c r="AR517" s="45" t="str">
        <f>IF(Sheet1!CM517="Y", "Yes", IF(Sheet1!CM517="N", "No",""))</f>
        <v/>
      </c>
      <c r="AS517" s="45" t="str">
        <f>IF(Sheet1!CN517&lt;&gt;"", "Boys and Girls Club was supportive", "")</f>
        <v/>
      </c>
      <c r="AT517" s="45" t="str">
        <f>IF(Sheet1!CO517&lt;&gt;"", "Supported by Reach program", "")</f>
        <v/>
      </c>
      <c r="AU517" s="45" t="str">
        <f>IF(Sheet1!CP517&lt;&gt;"", "Supported by Girls Inc", "")</f>
        <v/>
      </c>
      <c r="AV517" s="45" t="str">
        <f>IF(Sheet1!CQ517&lt;&gt;"", "Supported by sports teams", "")</f>
        <v/>
      </c>
      <c r="AW517" s="45" t="str">
        <f>IF(Sheet1!CR517&lt;&gt;"", "Supported by other groups", "")</f>
        <v/>
      </c>
      <c r="AX517" s="45" t="str">
        <f>IF(Sheet1!CS517&lt;&gt;"", Sheet1!CS517, "")</f>
        <v/>
      </c>
      <c r="AY517" s="45" t="str">
        <f>IF(Sheet1!CT517="Y", "Yes", IF(Sheet1!CT517="N", "No", ""))</f>
        <v/>
      </c>
      <c r="AZ517" s="45" t="str">
        <f>IF(Sheet1!CU517="Y", "Yes", IF(Sheet1!CU517="N", "No", ""))</f>
        <v/>
      </c>
      <c r="BA517" s="45" t="str">
        <f>IF(Sheet1!CV517&lt;&gt;"", "Yes", "")</f>
        <v/>
      </c>
      <c r="BB517" s="45" t="str">
        <f>IF(Sheet1!CW517&lt;&gt;"", "Yes", "")</f>
        <v/>
      </c>
      <c r="BC517" s="45" t="str">
        <f>IF(Sheet1!CX517&lt;&gt;"", "Yes", "")</f>
        <v/>
      </c>
      <c r="BD517" s="45" t="str">
        <f>IF(Sheet1!CY517&lt;&gt;"", "Yes", "")</f>
        <v/>
      </c>
      <c r="BE517" s="45" t="str">
        <f>IF(Sheet1!CZ517="N", "Didn't see one", IF(Sheet1!CZ517="Y", IF(Sheet1!DA517="Y", "It helped", IF(Sheet1!DA517="N", "It didn't help", "")), ""))</f>
        <v/>
      </c>
      <c r="BF517" s="45" t="str">
        <f>IF(Sheet1!DB517&lt;&gt;"", Sheet1!DB517, "")</f>
        <v/>
      </c>
      <c r="BG517" s="45" t="str">
        <f>IF(Sheet1!DC517="Y", "Yes", IF(Sheet1!DC517="N", "No", ""))</f>
        <v/>
      </c>
      <c r="BH517" s="45" t="str">
        <f>IF(Sheet1!DD517="Y", "Yes", IF(Sheet1!DD517="N", "No", ""))</f>
        <v/>
      </c>
      <c r="BI517" s="45" t="str">
        <f>IF(Sheet1!DE517&lt;&gt;"", "Before", IF(Sheet1!DF517&lt;&gt;"", "After", IF(Sheet1!DG517&lt;&gt;"", "Never in a gang","")))</f>
        <v/>
      </c>
      <c r="BJ517" s="45" t="str">
        <f>IF(Sheet1!DG517&lt;&gt;"", "", IF(Sheet1!DH517&lt;&gt;"", Sheet1!DH517, ""))</f>
        <v/>
      </c>
      <c r="BK517" s="45" t="str">
        <f>IF(Sheet1!DI517="Y", "Yes", IF(Sheet1!DI517="N", "No", ""))</f>
        <v/>
      </c>
      <c r="BL517" s="45" t="str">
        <f>IF(Sheet1!DI517="Y", IF(Sheet1!DJ517&lt;&gt;"", Sheet1!DJ517, ""), "")</f>
        <v/>
      </c>
      <c r="BM517" s="45" t="str">
        <f>IF(Sheet1!DL517&lt;&gt;"", Sheet1!DL517, "")</f>
        <v/>
      </c>
      <c r="BN517" s="45" t="str">
        <f>IF(Sheet1!DM517="Y", "Yes", IF(Sheet1!DM517="N", "No", ""))</f>
        <v/>
      </c>
    </row>
    <row r="518" spans="2:66">
      <c r="B518" s="32" t="str">
        <f>IF(Sheet1!B518="M","Male", IF(Sheet1!B518="F","Female",""))</f>
        <v/>
      </c>
      <c r="C518" s="32" t="str">
        <f>IF(Sheet1!C518&lt;&gt;"","&lt;20",IF(Sheet1!D518&lt;&gt;"","21-30",IF(Sheet1!E518&lt;&gt;"","31-40",(IF(Sheet1!F518&lt;&gt;"","41-50",IF(Sheet1!G518&lt;&gt;"","50+",""))))))</f>
        <v/>
      </c>
      <c r="D518" s="32" t="str">
        <f>IF(Sheet1!H518&lt;&gt;"","Latino",IF(Sheet1!I518&lt;&gt;"", "White", IF(Sheet1!J518&lt;&gt;"", "Asian", IF(Sheet1!K518&lt;&gt;"", "African-American",IF(Sheet1!L518&lt;&gt;"", "Other","")))))</f>
        <v/>
      </c>
      <c r="E518" s="32" t="str">
        <f>IF(Sheet1!M518="N","No",IF(Sheet1!M518="Y","Yes",""))</f>
        <v/>
      </c>
      <c r="F518" s="32" t="str">
        <f>IF(Sheet1!N518&lt;&gt;"","Primary",IF(Sheet1!O518&lt;&gt;"","Middle",IF(Sheet1!P518&lt;&gt;"","Some HS",IF(Sheet1!Q518&lt;&gt;"","HS Diploma",IF(Sheet1!R518&lt;&gt;"","Some College",IF(Sheet1!S518&lt;&gt;"","College Diploma",""))))))</f>
        <v/>
      </c>
      <c r="G518" s="32" t="str">
        <f>IF(Sheet1!U518&lt;&gt;"", "&lt;5", IF(Sheet1!V518&lt;&gt;"", "5-19", IF(Sheet1!W518&lt;&gt;"", "20-40", IF(Sheet1!X518&lt;&gt;"", "&gt;40",""))))</f>
        <v/>
      </c>
      <c r="H518" s="32" t="str">
        <f>IF(Sheet1!Y518&lt;&gt;"", "Parents", IF(Sheet1!Z518&lt;&gt;"", "Illegal Activity", IF(Sheet1!AA518&lt;&gt;"", "Gov't Support", IF(Sheet1!AB518&lt;&gt;"", "Other",""))))</f>
        <v/>
      </c>
      <c r="I518" s="32" t="str">
        <f>IF(Sheet1!AC518="Y", "Yes", IF(Sheet1!AC518="N", "No", ""))</f>
        <v/>
      </c>
      <c r="J518" s="32" t="str">
        <f>IF(Sheet1!AD518="N", "0", IF(Sheet1!AE518&lt;&gt;"", "1", IF(Sheet1!AF518&lt;&gt;"", "2-3", IF(Sheet1!AG518&lt;&gt;"", "4-6", IF(Sheet1!AH518&lt;&gt;"", "7+","")))))</f>
        <v/>
      </c>
      <c r="K518" s="32" t="str">
        <f>IF(Sheet1!AI518&lt;&gt;"", "English", IF(Sheet1!AJ518&lt;&gt;"", "Spanish", IF(Sheet1!AK518&lt;&gt;"", "Other","")))</f>
        <v/>
      </c>
      <c r="L518" s="32" t="str">
        <f>IF(Sheet1!AL518&lt;&gt;"","&lt;$20,000",IF(Sheet1!AM518&lt;&gt;"","$20-49K",IF(Sheet1!AN518&lt;&gt;"","$50-100K",IF(Sheet1!AO518&lt;&gt;"","&gt;$100K",""))))</f>
        <v/>
      </c>
      <c r="M518" s="32" t="str">
        <f>IF(Sheet1!AP518="Y", "Yes", IF(Sheet1!AP518="N", "No",""))</f>
        <v/>
      </c>
      <c r="N518" s="51" t="str">
        <f>IF(Sheet1!AQ518="Y", "Yes", IF(Sheet1!AQ518="N", "No",""))</f>
        <v/>
      </c>
      <c r="O518" s="45" t="str">
        <f>IF(Sheet1!AR518="N", 0, IF(Sheet1!AS518&lt;&gt;"", Sheet1!AS518, ""))</f>
        <v/>
      </c>
      <c r="P518" s="45" t="str">
        <f>IF(Sheet1!AT518&lt;&gt;"", "Never", IF(Sheet1!AU518&lt;&gt;"", "Sometimes", IF(Sheet1!AV518&lt;&gt;"", "Often", IF(Sheet1!AW518&lt;&gt;"", "Always",""))))</f>
        <v/>
      </c>
      <c r="Q518" s="45" t="str">
        <f>IF(Sheet1!AX518="Y", "Yes", IF(Sheet1!AX518="N", "No",""))</f>
        <v/>
      </c>
      <c r="R518" s="45" t="str">
        <f>IF(Sheet1!AY518="Y", IF(Sheet1!AZ518&lt;&gt;"", Sheet1!AZ518-Sheet1!DK518+Sheet1!DL518, ""),"")</f>
        <v/>
      </c>
      <c r="S518" s="45" t="str">
        <f>IF(Sheet1!BA518="Y", IF(Sheet1!BB518&lt;&gt;"", Sheet1!BB518-Sheet1!DK518+Sheet1!DL518, ""),"")</f>
        <v/>
      </c>
      <c r="T518" s="45" t="str">
        <f>IF(Sheet1!BC518="Y", IF(Sheet1!BD518&lt;&gt;"", Sheet1!BD518-Sheet1!DK518+Sheet1!DL518, ""),"")</f>
        <v/>
      </c>
      <c r="U518" s="45" t="str">
        <f>IF(Sheet1!BE518="Y", IF(Sheet1!BF518&lt;&gt;"", Sheet1!BF518-Sheet1!DK518+Sheet1!DL518, ""),"")</f>
        <v/>
      </c>
      <c r="V518" s="45" t="str">
        <f>IF(Sheet1!BG518&lt;&gt;"", Sheet1!BG518,"")</f>
        <v/>
      </c>
      <c r="W518" s="45" t="str">
        <f>IF(Sheet1!BH518&lt;&gt;"", Sheet1!BH518,"")</f>
        <v/>
      </c>
      <c r="X518" s="45" t="str">
        <f>IF(Sheet1!BI518&lt;&gt;"", Sheet1!BI518,"")</f>
        <v/>
      </c>
      <c r="Y518" s="45" t="str">
        <f>IF(Sheet1!BJ518="N", 0, IF(Sheet1!BK518&lt;&gt;"", Sheet1!BK518,""))</f>
        <v/>
      </c>
      <c r="Z518" s="45" t="str">
        <f>IF(Sheet1!BK518="N", 0, IF(Sheet1!BL518&lt;&gt;"", Sheet1!BL518,""))</f>
        <v/>
      </c>
      <c r="AA518" s="45" t="str">
        <f>IF(Sheet1!BN518&lt;&gt;"", Sheet1!BN518, "")</f>
        <v/>
      </c>
      <c r="AB518" s="45" t="str">
        <f>IF(Sheet1!BO518="Y", "Yes", IF(Sheet1!BO518="N", "No", IF(Sheet1!BO518="NA", "NA","")))</f>
        <v/>
      </c>
      <c r="AC518" s="45" t="str">
        <f>IF(Sheet1!BO518="N", "No", IF(Sheet1!BO518="NA", "No kids", IF(Sheet1!BP518="Y", "Enough", IF(Sheet1!BP518="N", "Not enough", ""))))</f>
        <v/>
      </c>
      <c r="AD518" s="45" t="str">
        <f>IF(Sheet1!BQ518="Y", "Yes", IF(Sheet1!BQ518="N", "No",""))</f>
        <v/>
      </c>
      <c r="AE518" s="45" t="str">
        <f>IF(Sheet1!BR518&lt;&gt;"", Sheet1!BR518, "")</f>
        <v/>
      </c>
      <c r="AF518" s="45" t="str">
        <f>IF(Sheet1!BS518&lt;&gt;"", "Yes", IF(Sheet1!BT518&lt;&gt;"", "No", IF(Sheet1!BU518&lt;&gt;"", "No surviving parent", IF(Sheet1!BV518&lt;&gt;"", "Don't know",""))))</f>
        <v/>
      </c>
      <c r="AG518" s="45" t="str">
        <f>IF(Sheet1!BW518&lt;&gt;"", "Yes", IF(Sheet1!BX518&lt;&gt;"", "No", IF(Sheet1!BY518&lt;&gt;"", "No surviving parent", IF(Sheet1!BZ518&lt;&gt;"", "Don't know",""))))</f>
        <v/>
      </c>
      <c r="AH518" s="45" t="str">
        <f>IF(Sheet1!CA518&lt;&gt;"", "Yes","")</f>
        <v/>
      </c>
      <c r="AI518" s="45" t="str">
        <f>IF(Sheet1!CB518&lt;&gt;"", "Yes","")</f>
        <v/>
      </c>
      <c r="AJ518" s="45" t="str">
        <f>IF(Sheet1!CC518&lt;&gt;"", "Yes","")</f>
        <v/>
      </c>
      <c r="AK518" s="45" t="str">
        <f>IF(Sheet1!CD518&lt;&gt;"", "Yes","")</f>
        <v/>
      </c>
      <c r="AL518" s="45" t="str">
        <f>IF(Sheet1!CE518&lt;&gt;"", "Yes","")</f>
        <v/>
      </c>
      <c r="AM518" s="45" t="str">
        <f>IF(Sheet1!CF518&lt;&gt;"", Sheet1!CF518, "")</f>
        <v/>
      </c>
      <c r="AN518" s="45" t="str">
        <f>IF(Sheet1!CG518="Y", "Yes", IF(Sheet1!CG518="N", "No",""))</f>
        <v/>
      </c>
      <c r="AO518" s="45" t="str">
        <f>IF(Sheet1!CH518&lt;&gt;"", Sheet1!CH518, "")</f>
        <v/>
      </c>
      <c r="AP518" s="45" t="str">
        <f>IF(Sheet1!CI518&lt;&gt;"", "No family support", IF(Sheet1!CJ518&lt;&gt;"", "A little family support", IF(Sheet1!CK518&lt;&gt;"", "A lot of family support","")))</f>
        <v/>
      </c>
      <c r="AQ518" s="45" t="str">
        <f>IF(Sheet1!CL518&lt;&gt;"", Sheet1!CL518, "")</f>
        <v/>
      </c>
      <c r="AR518" s="45" t="str">
        <f>IF(Sheet1!CM518="Y", "Yes", IF(Sheet1!CM518="N", "No",""))</f>
        <v/>
      </c>
      <c r="AS518" s="45" t="str">
        <f>IF(Sheet1!CN518&lt;&gt;"", "Boys and Girls Club was supportive", "")</f>
        <v/>
      </c>
      <c r="AT518" s="45" t="str">
        <f>IF(Sheet1!CO518&lt;&gt;"", "Supported by Reach program", "")</f>
        <v/>
      </c>
      <c r="AU518" s="45" t="str">
        <f>IF(Sheet1!CP518&lt;&gt;"", "Supported by Girls Inc", "")</f>
        <v/>
      </c>
      <c r="AV518" s="45" t="str">
        <f>IF(Sheet1!CQ518&lt;&gt;"", "Supported by sports teams", "")</f>
        <v/>
      </c>
      <c r="AW518" s="45" t="str">
        <f>IF(Sheet1!CR518&lt;&gt;"", "Supported by other groups", "")</f>
        <v/>
      </c>
      <c r="AX518" s="45" t="str">
        <f>IF(Sheet1!CS518&lt;&gt;"", Sheet1!CS518, "")</f>
        <v/>
      </c>
      <c r="AY518" s="45" t="str">
        <f>IF(Sheet1!CT518="Y", "Yes", IF(Sheet1!CT518="N", "No", ""))</f>
        <v/>
      </c>
      <c r="AZ518" s="45" t="str">
        <f>IF(Sheet1!CU518="Y", "Yes", IF(Sheet1!CU518="N", "No", ""))</f>
        <v/>
      </c>
      <c r="BA518" s="45" t="str">
        <f>IF(Sheet1!CV518&lt;&gt;"", "Yes", "")</f>
        <v/>
      </c>
      <c r="BB518" s="45" t="str">
        <f>IF(Sheet1!CW518&lt;&gt;"", "Yes", "")</f>
        <v/>
      </c>
      <c r="BC518" s="45" t="str">
        <f>IF(Sheet1!CX518&lt;&gt;"", "Yes", "")</f>
        <v/>
      </c>
      <c r="BD518" s="45" t="str">
        <f>IF(Sheet1!CY518&lt;&gt;"", "Yes", "")</f>
        <v/>
      </c>
      <c r="BE518" s="45" t="str">
        <f>IF(Sheet1!CZ518="N", "Didn't see one", IF(Sheet1!CZ518="Y", IF(Sheet1!DA518="Y", "It helped", IF(Sheet1!DA518="N", "It didn't help", "")), ""))</f>
        <v/>
      </c>
      <c r="BF518" s="45" t="str">
        <f>IF(Sheet1!DB518&lt;&gt;"", Sheet1!DB518, "")</f>
        <v/>
      </c>
      <c r="BG518" s="45" t="str">
        <f>IF(Sheet1!DC518="Y", "Yes", IF(Sheet1!DC518="N", "No", ""))</f>
        <v/>
      </c>
      <c r="BH518" s="45" t="str">
        <f>IF(Sheet1!DD518="Y", "Yes", IF(Sheet1!DD518="N", "No", ""))</f>
        <v/>
      </c>
      <c r="BI518" s="45" t="str">
        <f>IF(Sheet1!DE518&lt;&gt;"", "Before", IF(Sheet1!DF518&lt;&gt;"", "After", IF(Sheet1!DG518&lt;&gt;"", "Never in a gang","")))</f>
        <v/>
      </c>
      <c r="BJ518" s="45" t="str">
        <f>IF(Sheet1!DG518&lt;&gt;"", "", IF(Sheet1!DH518&lt;&gt;"", Sheet1!DH518, ""))</f>
        <v/>
      </c>
      <c r="BK518" s="45" t="str">
        <f>IF(Sheet1!DI518="Y", "Yes", IF(Sheet1!DI518="N", "No", ""))</f>
        <v/>
      </c>
      <c r="BL518" s="45" t="str">
        <f>IF(Sheet1!DI518="Y", IF(Sheet1!DJ518&lt;&gt;"", Sheet1!DJ518, ""), "")</f>
        <v/>
      </c>
      <c r="BM518" s="45" t="str">
        <f>IF(Sheet1!DL518&lt;&gt;"", Sheet1!DL518, "")</f>
        <v/>
      </c>
      <c r="BN518" s="45" t="str">
        <f>IF(Sheet1!DM518="Y", "Yes", IF(Sheet1!DM518="N", "No", ""))</f>
        <v/>
      </c>
    </row>
    <row r="519" spans="2:66">
      <c r="B519" s="32" t="str">
        <f>IF(Sheet1!B519="M","Male", IF(Sheet1!B519="F","Female",""))</f>
        <v/>
      </c>
      <c r="C519" s="32" t="str">
        <f>IF(Sheet1!C519&lt;&gt;"","&lt;20",IF(Sheet1!D519&lt;&gt;"","21-30",IF(Sheet1!E519&lt;&gt;"","31-40",(IF(Sheet1!F519&lt;&gt;"","41-50",IF(Sheet1!G519&lt;&gt;"","50+",""))))))</f>
        <v/>
      </c>
      <c r="D519" s="32" t="str">
        <f>IF(Sheet1!H519&lt;&gt;"","Latino",IF(Sheet1!I519&lt;&gt;"", "White", IF(Sheet1!J519&lt;&gt;"", "Asian", IF(Sheet1!K519&lt;&gt;"", "African-American",IF(Sheet1!L519&lt;&gt;"", "Other","")))))</f>
        <v/>
      </c>
      <c r="E519" s="32" t="str">
        <f>IF(Sheet1!M519="N","No",IF(Sheet1!M519="Y","Yes",""))</f>
        <v/>
      </c>
      <c r="F519" s="32" t="str">
        <f>IF(Sheet1!N519&lt;&gt;"","Primary",IF(Sheet1!O519&lt;&gt;"","Middle",IF(Sheet1!P519&lt;&gt;"","Some HS",IF(Sheet1!Q519&lt;&gt;"","HS Diploma",IF(Sheet1!R519&lt;&gt;"","Some College",IF(Sheet1!S519&lt;&gt;"","College Diploma",""))))))</f>
        <v/>
      </c>
      <c r="G519" s="32" t="str">
        <f>IF(Sheet1!U519&lt;&gt;"", "&lt;5", IF(Sheet1!V519&lt;&gt;"", "5-19", IF(Sheet1!W519&lt;&gt;"", "20-40", IF(Sheet1!X519&lt;&gt;"", "&gt;40",""))))</f>
        <v/>
      </c>
      <c r="H519" s="32" t="str">
        <f>IF(Sheet1!Y519&lt;&gt;"", "Parents", IF(Sheet1!Z519&lt;&gt;"", "Illegal Activity", IF(Sheet1!AA519&lt;&gt;"", "Gov't Support", IF(Sheet1!AB519&lt;&gt;"", "Other",""))))</f>
        <v/>
      </c>
      <c r="I519" s="32" t="str">
        <f>IF(Sheet1!AC519="Y", "Yes", IF(Sheet1!AC519="N", "No", ""))</f>
        <v/>
      </c>
      <c r="J519" s="32" t="str">
        <f>IF(Sheet1!AD519="N", "0", IF(Sheet1!AE519&lt;&gt;"", "1", IF(Sheet1!AF519&lt;&gt;"", "2-3", IF(Sheet1!AG519&lt;&gt;"", "4-6", IF(Sheet1!AH519&lt;&gt;"", "7+","")))))</f>
        <v/>
      </c>
      <c r="K519" s="32" t="str">
        <f>IF(Sheet1!AI519&lt;&gt;"", "English", IF(Sheet1!AJ519&lt;&gt;"", "Spanish", IF(Sheet1!AK519&lt;&gt;"", "Other","")))</f>
        <v/>
      </c>
      <c r="L519" s="32" t="str">
        <f>IF(Sheet1!AL519&lt;&gt;"","&lt;$20,000",IF(Sheet1!AM519&lt;&gt;"","$20-49K",IF(Sheet1!AN519&lt;&gt;"","$50-100K",IF(Sheet1!AO519&lt;&gt;"","&gt;$100K",""))))</f>
        <v/>
      </c>
      <c r="M519" s="32" t="str">
        <f>IF(Sheet1!AP519="Y", "Yes", IF(Sheet1!AP519="N", "No",""))</f>
        <v/>
      </c>
      <c r="N519" s="51" t="str">
        <f>IF(Sheet1!AQ519="Y", "Yes", IF(Sheet1!AQ519="N", "No",""))</f>
        <v/>
      </c>
      <c r="O519" s="45" t="str">
        <f>IF(Sheet1!AR519="N", 0, IF(Sheet1!AS519&lt;&gt;"", Sheet1!AS519, ""))</f>
        <v/>
      </c>
      <c r="P519" s="45" t="str">
        <f>IF(Sheet1!AT519&lt;&gt;"", "Never", IF(Sheet1!AU519&lt;&gt;"", "Sometimes", IF(Sheet1!AV519&lt;&gt;"", "Often", IF(Sheet1!AW519&lt;&gt;"", "Always",""))))</f>
        <v/>
      </c>
      <c r="Q519" s="45" t="str">
        <f>IF(Sheet1!AX519="Y", "Yes", IF(Sheet1!AX519="N", "No",""))</f>
        <v/>
      </c>
      <c r="R519" s="45" t="str">
        <f>IF(Sheet1!AY519="Y", IF(Sheet1!AZ519&lt;&gt;"", Sheet1!AZ519-Sheet1!DK519+Sheet1!DL519, ""),"")</f>
        <v/>
      </c>
      <c r="S519" s="45" t="str">
        <f>IF(Sheet1!BA519="Y", IF(Sheet1!BB519&lt;&gt;"", Sheet1!BB519-Sheet1!DK519+Sheet1!DL519, ""),"")</f>
        <v/>
      </c>
      <c r="T519" s="45" t="str">
        <f>IF(Sheet1!BC519="Y", IF(Sheet1!BD519&lt;&gt;"", Sheet1!BD519-Sheet1!DK519+Sheet1!DL519, ""),"")</f>
        <v/>
      </c>
      <c r="U519" s="45" t="str">
        <f>IF(Sheet1!BE519="Y", IF(Sheet1!BF519&lt;&gt;"", Sheet1!BF519-Sheet1!DK519+Sheet1!DL519, ""),"")</f>
        <v/>
      </c>
      <c r="V519" s="45" t="str">
        <f>IF(Sheet1!BG519&lt;&gt;"", Sheet1!BG519,"")</f>
        <v/>
      </c>
      <c r="W519" s="45" t="str">
        <f>IF(Sheet1!BH519&lt;&gt;"", Sheet1!BH519,"")</f>
        <v/>
      </c>
      <c r="X519" s="45" t="str">
        <f>IF(Sheet1!BI519&lt;&gt;"", Sheet1!BI519,"")</f>
        <v/>
      </c>
      <c r="Y519" s="45" t="str">
        <f>IF(Sheet1!BJ519="N", 0, IF(Sheet1!BK519&lt;&gt;"", Sheet1!BK519,""))</f>
        <v/>
      </c>
      <c r="Z519" s="45" t="str">
        <f>IF(Sheet1!BK519="N", 0, IF(Sheet1!BL519&lt;&gt;"", Sheet1!BL519,""))</f>
        <v/>
      </c>
      <c r="AA519" s="45" t="str">
        <f>IF(Sheet1!BN519&lt;&gt;"", Sheet1!BN519, "")</f>
        <v/>
      </c>
      <c r="AB519" s="45" t="str">
        <f>IF(Sheet1!BO519="Y", "Yes", IF(Sheet1!BO519="N", "No", IF(Sheet1!BO519="NA", "NA","")))</f>
        <v/>
      </c>
      <c r="AC519" s="45" t="str">
        <f>IF(Sheet1!BO519="N", "No", IF(Sheet1!BO519="NA", "No kids", IF(Sheet1!BP519="Y", "Enough", IF(Sheet1!BP519="N", "Not enough", ""))))</f>
        <v/>
      </c>
      <c r="AD519" s="45" t="str">
        <f>IF(Sheet1!BQ519="Y", "Yes", IF(Sheet1!BQ519="N", "No",""))</f>
        <v/>
      </c>
      <c r="AE519" s="45" t="str">
        <f>IF(Sheet1!BR519&lt;&gt;"", Sheet1!BR519, "")</f>
        <v/>
      </c>
      <c r="AF519" s="45" t="str">
        <f>IF(Sheet1!BS519&lt;&gt;"", "Yes", IF(Sheet1!BT519&lt;&gt;"", "No", IF(Sheet1!BU519&lt;&gt;"", "No surviving parent", IF(Sheet1!BV519&lt;&gt;"", "Don't know",""))))</f>
        <v/>
      </c>
      <c r="AG519" s="45" t="str">
        <f>IF(Sheet1!BW519&lt;&gt;"", "Yes", IF(Sheet1!BX519&lt;&gt;"", "No", IF(Sheet1!BY519&lt;&gt;"", "No surviving parent", IF(Sheet1!BZ519&lt;&gt;"", "Don't know",""))))</f>
        <v/>
      </c>
      <c r="AH519" s="45" t="str">
        <f>IF(Sheet1!CA519&lt;&gt;"", "Yes","")</f>
        <v/>
      </c>
      <c r="AI519" s="45" t="str">
        <f>IF(Sheet1!CB519&lt;&gt;"", "Yes","")</f>
        <v/>
      </c>
      <c r="AJ519" s="45" t="str">
        <f>IF(Sheet1!CC519&lt;&gt;"", "Yes","")</f>
        <v/>
      </c>
      <c r="AK519" s="45" t="str">
        <f>IF(Sheet1!CD519&lt;&gt;"", "Yes","")</f>
        <v/>
      </c>
      <c r="AL519" s="45" t="str">
        <f>IF(Sheet1!CE519&lt;&gt;"", "Yes","")</f>
        <v/>
      </c>
      <c r="AM519" s="45" t="str">
        <f>IF(Sheet1!CF519&lt;&gt;"", Sheet1!CF519, "")</f>
        <v/>
      </c>
      <c r="AN519" s="45" t="str">
        <f>IF(Sheet1!CG519="Y", "Yes", IF(Sheet1!CG519="N", "No",""))</f>
        <v/>
      </c>
      <c r="AO519" s="45" t="str">
        <f>IF(Sheet1!CH519&lt;&gt;"", Sheet1!CH519, "")</f>
        <v/>
      </c>
      <c r="AP519" s="45" t="str">
        <f>IF(Sheet1!CI519&lt;&gt;"", "No family support", IF(Sheet1!CJ519&lt;&gt;"", "A little family support", IF(Sheet1!CK519&lt;&gt;"", "A lot of family support","")))</f>
        <v/>
      </c>
      <c r="AQ519" s="45" t="str">
        <f>IF(Sheet1!CL519&lt;&gt;"", Sheet1!CL519, "")</f>
        <v/>
      </c>
      <c r="AR519" s="45" t="str">
        <f>IF(Sheet1!CM519="Y", "Yes", IF(Sheet1!CM519="N", "No",""))</f>
        <v/>
      </c>
      <c r="AS519" s="45" t="str">
        <f>IF(Sheet1!CN519&lt;&gt;"", "Boys and Girls Club was supportive", "")</f>
        <v/>
      </c>
      <c r="AT519" s="45" t="str">
        <f>IF(Sheet1!CO519&lt;&gt;"", "Supported by Reach program", "")</f>
        <v/>
      </c>
      <c r="AU519" s="45" t="str">
        <f>IF(Sheet1!CP519&lt;&gt;"", "Supported by Girls Inc", "")</f>
        <v/>
      </c>
      <c r="AV519" s="45" t="str">
        <f>IF(Sheet1!CQ519&lt;&gt;"", "Supported by sports teams", "")</f>
        <v/>
      </c>
      <c r="AW519" s="45" t="str">
        <f>IF(Sheet1!CR519&lt;&gt;"", "Supported by other groups", "")</f>
        <v/>
      </c>
      <c r="AX519" s="45" t="str">
        <f>IF(Sheet1!CS519&lt;&gt;"", Sheet1!CS519, "")</f>
        <v/>
      </c>
      <c r="AY519" s="45" t="str">
        <f>IF(Sheet1!CT519="Y", "Yes", IF(Sheet1!CT519="N", "No", ""))</f>
        <v/>
      </c>
      <c r="AZ519" s="45" t="str">
        <f>IF(Sheet1!CU519="Y", "Yes", IF(Sheet1!CU519="N", "No", ""))</f>
        <v/>
      </c>
      <c r="BA519" s="45" t="str">
        <f>IF(Sheet1!CV519&lt;&gt;"", "Yes", "")</f>
        <v/>
      </c>
      <c r="BB519" s="45" t="str">
        <f>IF(Sheet1!CW519&lt;&gt;"", "Yes", "")</f>
        <v/>
      </c>
      <c r="BC519" s="45" t="str">
        <f>IF(Sheet1!CX519&lt;&gt;"", "Yes", "")</f>
        <v/>
      </c>
      <c r="BD519" s="45" t="str">
        <f>IF(Sheet1!CY519&lt;&gt;"", "Yes", "")</f>
        <v/>
      </c>
      <c r="BE519" s="45" t="str">
        <f>IF(Sheet1!CZ519="N", "Didn't see one", IF(Sheet1!CZ519="Y", IF(Sheet1!DA519="Y", "It helped", IF(Sheet1!DA519="N", "It didn't help", "")), ""))</f>
        <v/>
      </c>
      <c r="BF519" s="45" t="str">
        <f>IF(Sheet1!DB519&lt;&gt;"", Sheet1!DB519, "")</f>
        <v/>
      </c>
      <c r="BG519" s="45" t="str">
        <f>IF(Sheet1!DC519="Y", "Yes", IF(Sheet1!DC519="N", "No", ""))</f>
        <v/>
      </c>
      <c r="BH519" s="45" t="str">
        <f>IF(Sheet1!DD519="Y", "Yes", IF(Sheet1!DD519="N", "No", ""))</f>
        <v/>
      </c>
      <c r="BI519" s="45" t="str">
        <f>IF(Sheet1!DE519&lt;&gt;"", "Before", IF(Sheet1!DF519&lt;&gt;"", "After", IF(Sheet1!DG519&lt;&gt;"", "Never in a gang","")))</f>
        <v/>
      </c>
      <c r="BJ519" s="45" t="str">
        <f>IF(Sheet1!DG519&lt;&gt;"", "", IF(Sheet1!DH519&lt;&gt;"", Sheet1!DH519, ""))</f>
        <v/>
      </c>
      <c r="BK519" s="45" t="str">
        <f>IF(Sheet1!DI519="Y", "Yes", IF(Sheet1!DI519="N", "No", ""))</f>
        <v/>
      </c>
      <c r="BL519" s="45" t="str">
        <f>IF(Sheet1!DI519="Y", IF(Sheet1!DJ519&lt;&gt;"", Sheet1!DJ519, ""), "")</f>
        <v/>
      </c>
      <c r="BM519" s="45" t="str">
        <f>IF(Sheet1!DL519&lt;&gt;"", Sheet1!DL519, "")</f>
        <v/>
      </c>
      <c r="BN519" s="45" t="str">
        <f>IF(Sheet1!DM519="Y", "Yes", IF(Sheet1!DM519="N", "No", ""))</f>
        <v/>
      </c>
    </row>
    <row r="520" spans="2:66">
      <c r="B520" s="32" t="str">
        <f>IF(Sheet1!B520="M","Male", IF(Sheet1!B520="F","Female",""))</f>
        <v/>
      </c>
      <c r="C520" s="32" t="str">
        <f>IF(Sheet1!C520&lt;&gt;"","&lt;20",IF(Sheet1!D520&lt;&gt;"","21-30",IF(Sheet1!E520&lt;&gt;"","31-40",(IF(Sheet1!F520&lt;&gt;"","41-50",IF(Sheet1!G520&lt;&gt;"","50+",""))))))</f>
        <v/>
      </c>
      <c r="D520" s="32" t="str">
        <f>IF(Sheet1!H520&lt;&gt;"","Latino",IF(Sheet1!I520&lt;&gt;"", "White", IF(Sheet1!J520&lt;&gt;"", "Asian", IF(Sheet1!K520&lt;&gt;"", "African-American",IF(Sheet1!L520&lt;&gt;"", "Other","")))))</f>
        <v/>
      </c>
      <c r="E520" s="32" t="str">
        <f>IF(Sheet1!M520="N","No",IF(Sheet1!M520="Y","Yes",""))</f>
        <v/>
      </c>
      <c r="F520" s="32" t="str">
        <f>IF(Sheet1!N520&lt;&gt;"","Primary",IF(Sheet1!O520&lt;&gt;"","Middle",IF(Sheet1!P520&lt;&gt;"","Some HS",IF(Sheet1!Q520&lt;&gt;"","HS Diploma",IF(Sheet1!R520&lt;&gt;"","Some College",IF(Sheet1!S520&lt;&gt;"","College Diploma",""))))))</f>
        <v/>
      </c>
      <c r="G520" s="32" t="str">
        <f>IF(Sheet1!U520&lt;&gt;"", "&lt;5", IF(Sheet1!V520&lt;&gt;"", "5-19", IF(Sheet1!W520&lt;&gt;"", "20-40", IF(Sheet1!X520&lt;&gt;"", "&gt;40",""))))</f>
        <v/>
      </c>
      <c r="H520" s="32" t="str">
        <f>IF(Sheet1!Y520&lt;&gt;"", "Parents", IF(Sheet1!Z520&lt;&gt;"", "Illegal Activity", IF(Sheet1!AA520&lt;&gt;"", "Gov't Support", IF(Sheet1!AB520&lt;&gt;"", "Other",""))))</f>
        <v/>
      </c>
      <c r="I520" s="32" t="str">
        <f>IF(Sheet1!AC520="Y", "Yes", IF(Sheet1!AC520="N", "No", ""))</f>
        <v/>
      </c>
      <c r="J520" s="32" t="str">
        <f>IF(Sheet1!AD520="N", "0", IF(Sheet1!AE520&lt;&gt;"", "1", IF(Sheet1!AF520&lt;&gt;"", "2-3", IF(Sheet1!AG520&lt;&gt;"", "4-6", IF(Sheet1!AH520&lt;&gt;"", "7+","")))))</f>
        <v/>
      </c>
      <c r="K520" s="32" t="str">
        <f>IF(Sheet1!AI520&lt;&gt;"", "English", IF(Sheet1!AJ520&lt;&gt;"", "Spanish", IF(Sheet1!AK520&lt;&gt;"", "Other","")))</f>
        <v/>
      </c>
      <c r="L520" s="32" t="str">
        <f>IF(Sheet1!AL520&lt;&gt;"","&lt;$20,000",IF(Sheet1!AM520&lt;&gt;"","$20-49K",IF(Sheet1!AN520&lt;&gt;"","$50-100K",IF(Sheet1!AO520&lt;&gt;"","&gt;$100K",""))))</f>
        <v/>
      </c>
      <c r="M520" s="32" t="str">
        <f>IF(Sheet1!AP520="Y", "Yes", IF(Sheet1!AP520="N", "No",""))</f>
        <v/>
      </c>
      <c r="N520" s="51" t="str">
        <f>IF(Sheet1!AQ520="Y", "Yes", IF(Sheet1!AQ520="N", "No",""))</f>
        <v/>
      </c>
      <c r="O520" s="45" t="str">
        <f>IF(Sheet1!AR520="N", 0, IF(Sheet1!AS520&lt;&gt;"", Sheet1!AS520, ""))</f>
        <v/>
      </c>
      <c r="P520" s="45" t="str">
        <f>IF(Sheet1!AT520&lt;&gt;"", "Never", IF(Sheet1!AU520&lt;&gt;"", "Sometimes", IF(Sheet1!AV520&lt;&gt;"", "Often", IF(Sheet1!AW520&lt;&gt;"", "Always",""))))</f>
        <v/>
      </c>
      <c r="Q520" s="45" t="str">
        <f>IF(Sheet1!AX520="Y", "Yes", IF(Sheet1!AX520="N", "No",""))</f>
        <v/>
      </c>
      <c r="R520" s="45" t="str">
        <f>IF(Sheet1!AY520="Y", IF(Sheet1!AZ520&lt;&gt;"", Sheet1!AZ520-Sheet1!DK520+Sheet1!DL520, ""),"")</f>
        <v/>
      </c>
      <c r="S520" s="45" t="str">
        <f>IF(Sheet1!BA520="Y", IF(Sheet1!BB520&lt;&gt;"", Sheet1!BB520-Sheet1!DK520+Sheet1!DL520, ""),"")</f>
        <v/>
      </c>
      <c r="T520" s="45" t="str">
        <f>IF(Sheet1!BC520="Y", IF(Sheet1!BD520&lt;&gt;"", Sheet1!BD520-Sheet1!DK520+Sheet1!DL520, ""),"")</f>
        <v/>
      </c>
      <c r="U520" s="45" t="str">
        <f>IF(Sheet1!BE520="Y", IF(Sheet1!BF520&lt;&gt;"", Sheet1!BF520-Sheet1!DK520+Sheet1!DL520, ""),"")</f>
        <v/>
      </c>
      <c r="V520" s="45" t="str">
        <f>IF(Sheet1!BG520&lt;&gt;"", Sheet1!BG520,"")</f>
        <v/>
      </c>
      <c r="W520" s="45" t="str">
        <f>IF(Sheet1!BH520&lt;&gt;"", Sheet1!BH520,"")</f>
        <v/>
      </c>
      <c r="X520" s="45" t="str">
        <f>IF(Sheet1!BI520&lt;&gt;"", Sheet1!BI520,"")</f>
        <v/>
      </c>
      <c r="Y520" s="45" t="str">
        <f>IF(Sheet1!BJ520="N", 0, IF(Sheet1!BK520&lt;&gt;"", Sheet1!BK520,""))</f>
        <v/>
      </c>
      <c r="Z520" s="45" t="str">
        <f>IF(Sheet1!BK520="N", 0, IF(Sheet1!BL520&lt;&gt;"", Sheet1!BL520,""))</f>
        <v/>
      </c>
      <c r="AA520" s="45" t="str">
        <f>IF(Sheet1!BN520&lt;&gt;"", Sheet1!BN520, "")</f>
        <v/>
      </c>
      <c r="AB520" s="45" t="str">
        <f>IF(Sheet1!BO520="Y", "Yes", IF(Sheet1!BO520="N", "No", IF(Sheet1!BO520="NA", "NA","")))</f>
        <v/>
      </c>
      <c r="AC520" s="45" t="str">
        <f>IF(Sheet1!BO520="N", "No", IF(Sheet1!BO520="NA", "No kids", IF(Sheet1!BP520="Y", "Enough", IF(Sheet1!BP520="N", "Not enough", ""))))</f>
        <v/>
      </c>
      <c r="AD520" s="45" t="str">
        <f>IF(Sheet1!BQ520="Y", "Yes", IF(Sheet1!BQ520="N", "No",""))</f>
        <v/>
      </c>
      <c r="AE520" s="45" t="str">
        <f>IF(Sheet1!BR520&lt;&gt;"", Sheet1!BR520, "")</f>
        <v/>
      </c>
      <c r="AF520" s="45" t="str">
        <f>IF(Sheet1!BS520&lt;&gt;"", "Yes", IF(Sheet1!BT520&lt;&gt;"", "No", IF(Sheet1!BU520&lt;&gt;"", "No surviving parent", IF(Sheet1!BV520&lt;&gt;"", "Don't know",""))))</f>
        <v/>
      </c>
      <c r="AG520" s="45" t="str">
        <f>IF(Sheet1!BW520&lt;&gt;"", "Yes", IF(Sheet1!BX520&lt;&gt;"", "No", IF(Sheet1!BY520&lt;&gt;"", "No surviving parent", IF(Sheet1!BZ520&lt;&gt;"", "Don't know",""))))</f>
        <v/>
      </c>
      <c r="AH520" s="45" t="str">
        <f>IF(Sheet1!CA520&lt;&gt;"", "Yes","")</f>
        <v/>
      </c>
      <c r="AI520" s="45" t="str">
        <f>IF(Sheet1!CB520&lt;&gt;"", "Yes","")</f>
        <v/>
      </c>
      <c r="AJ520" s="45" t="str">
        <f>IF(Sheet1!CC520&lt;&gt;"", "Yes","")</f>
        <v/>
      </c>
      <c r="AK520" s="45" t="str">
        <f>IF(Sheet1!CD520&lt;&gt;"", "Yes","")</f>
        <v/>
      </c>
      <c r="AL520" s="45" t="str">
        <f>IF(Sheet1!CE520&lt;&gt;"", "Yes","")</f>
        <v/>
      </c>
      <c r="AM520" s="45" t="str">
        <f>IF(Sheet1!CF520&lt;&gt;"", Sheet1!CF520, "")</f>
        <v/>
      </c>
      <c r="AN520" s="45" t="str">
        <f>IF(Sheet1!CG520="Y", "Yes", IF(Sheet1!CG520="N", "No",""))</f>
        <v/>
      </c>
      <c r="AO520" s="45" t="str">
        <f>IF(Sheet1!CH520&lt;&gt;"", Sheet1!CH520, "")</f>
        <v/>
      </c>
      <c r="AP520" s="45" t="str">
        <f>IF(Sheet1!CI520&lt;&gt;"", "No family support", IF(Sheet1!CJ520&lt;&gt;"", "A little family support", IF(Sheet1!CK520&lt;&gt;"", "A lot of family support","")))</f>
        <v/>
      </c>
      <c r="AQ520" s="45" t="str">
        <f>IF(Sheet1!CL520&lt;&gt;"", Sheet1!CL520, "")</f>
        <v/>
      </c>
      <c r="AR520" s="45" t="str">
        <f>IF(Sheet1!CM520="Y", "Yes", IF(Sheet1!CM520="N", "No",""))</f>
        <v/>
      </c>
      <c r="AS520" s="45" t="str">
        <f>IF(Sheet1!CN520&lt;&gt;"", "Boys and Girls Club was supportive", "")</f>
        <v/>
      </c>
      <c r="AT520" s="45" t="str">
        <f>IF(Sheet1!CO520&lt;&gt;"", "Supported by Reach program", "")</f>
        <v/>
      </c>
      <c r="AU520" s="45" t="str">
        <f>IF(Sheet1!CP520&lt;&gt;"", "Supported by Girls Inc", "")</f>
        <v/>
      </c>
      <c r="AV520" s="45" t="str">
        <f>IF(Sheet1!CQ520&lt;&gt;"", "Supported by sports teams", "")</f>
        <v/>
      </c>
      <c r="AW520" s="45" t="str">
        <f>IF(Sheet1!CR520&lt;&gt;"", "Supported by other groups", "")</f>
        <v/>
      </c>
      <c r="AX520" s="45" t="str">
        <f>IF(Sheet1!CS520&lt;&gt;"", Sheet1!CS520, "")</f>
        <v/>
      </c>
      <c r="AY520" s="45" t="str">
        <f>IF(Sheet1!CT520="Y", "Yes", IF(Sheet1!CT520="N", "No", ""))</f>
        <v/>
      </c>
      <c r="AZ520" s="45" t="str">
        <f>IF(Sheet1!CU520="Y", "Yes", IF(Sheet1!CU520="N", "No", ""))</f>
        <v/>
      </c>
      <c r="BA520" s="45" t="str">
        <f>IF(Sheet1!CV520&lt;&gt;"", "Yes", "")</f>
        <v/>
      </c>
      <c r="BB520" s="45" t="str">
        <f>IF(Sheet1!CW520&lt;&gt;"", "Yes", "")</f>
        <v/>
      </c>
      <c r="BC520" s="45" t="str">
        <f>IF(Sheet1!CX520&lt;&gt;"", "Yes", "")</f>
        <v/>
      </c>
      <c r="BD520" s="45" t="str">
        <f>IF(Sheet1!CY520&lt;&gt;"", "Yes", "")</f>
        <v/>
      </c>
      <c r="BE520" s="45" t="str">
        <f>IF(Sheet1!CZ520="N", "Didn't see one", IF(Sheet1!CZ520="Y", IF(Sheet1!DA520="Y", "It helped", IF(Sheet1!DA520="N", "It didn't help", "")), ""))</f>
        <v/>
      </c>
      <c r="BF520" s="45" t="str">
        <f>IF(Sheet1!DB520&lt;&gt;"", Sheet1!DB520, "")</f>
        <v/>
      </c>
      <c r="BG520" s="45" t="str">
        <f>IF(Sheet1!DC520="Y", "Yes", IF(Sheet1!DC520="N", "No", ""))</f>
        <v/>
      </c>
      <c r="BH520" s="45" t="str">
        <f>IF(Sheet1!DD520="Y", "Yes", IF(Sheet1!DD520="N", "No", ""))</f>
        <v/>
      </c>
      <c r="BI520" s="45" t="str">
        <f>IF(Sheet1!DE520&lt;&gt;"", "Before", IF(Sheet1!DF520&lt;&gt;"", "After", IF(Sheet1!DG520&lt;&gt;"", "Never in a gang","")))</f>
        <v/>
      </c>
      <c r="BJ520" s="45" t="str">
        <f>IF(Sheet1!DG520&lt;&gt;"", "", IF(Sheet1!DH520&lt;&gt;"", Sheet1!DH520, ""))</f>
        <v/>
      </c>
      <c r="BK520" s="45" t="str">
        <f>IF(Sheet1!DI520="Y", "Yes", IF(Sheet1!DI520="N", "No", ""))</f>
        <v/>
      </c>
      <c r="BL520" s="45" t="str">
        <f>IF(Sheet1!DI520="Y", IF(Sheet1!DJ520&lt;&gt;"", Sheet1!DJ520, ""), "")</f>
        <v/>
      </c>
      <c r="BM520" s="45" t="str">
        <f>IF(Sheet1!DL520&lt;&gt;"", Sheet1!DL520, "")</f>
        <v/>
      </c>
      <c r="BN520" s="45" t="str">
        <f>IF(Sheet1!DM520="Y", "Yes", IF(Sheet1!DM520="N", "No", ""))</f>
        <v/>
      </c>
    </row>
    <row r="521" spans="2:66">
      <c r="B521" s="32" t="str">
        <f>IF(Sheet1!B521="M","Male", IF(Sheet1!B521="F","Female",""))</f>
        <v/>
      </c>
      <c r="C521" s="32" t="str">
        <f>IF(Sheet1!C521&lt;&gt;"","&lt;20",IF(Sheet1!D521&lt;&gt;"","21-30",IF(Sheet1!E521&lt;&gt;"","31-40",(IF(Sheet1!F521&lt;&gt;"","41-50",IF(Sheet1!G521&lt;&gt;"","50+",""))))))</f>
        <v/>
      </c>
      <c r="D521" s="32" t="str">
        <f>IF(Sheet1!H521&lt;&gt;"","Latino",IF(Sheet1!I521&lt;&gt;"", "White", IF(Sheet1!J521&lt;&gt;"", "Asian", IF(Sheet1!K521&lt;&gt;"", "African-American",IF(Sheet1!L521&lt;&gt;"", "Other","")))))</f>
        <v/>
      </c>
      <c r="E521" s="32" t="str">
        <f>IF(Sheet1!M521="N","No",IF(Sheet1!M521="Y","Yes",""))</f>
        <v/>
      </c>
      <c r="F521" s="32" t="str">
        <f>IF(Sheet1!N521&lt;&gt;"","Primary",IF(Sheet1!O521&lt;&gt;"","Middle",IF(Sheet1!P521&lt;&gt;"","Some HS",IF(Sheet1!Q521&lt;&gt;"","HS Diploma",IF(Sheet1!R521&lt;&gt;"","Some College",IF(Sheet1!S521&lt;&gt;"","College Diploma",""))))))</f>
        <v/>
      </c>
      <c r="G521" s="32" t="str">
        <f>IF(Sheet1!U521&lt;&gt;"", "&lt;5", IF(Sheet1!V521&lt;&gt;"", "5-19", IF(Sheet1!W521&lt;&gt;"", "20-40", IF(Sheet1!X521&lt;&gt;"", "&gt;40",""))))</f>
        <v/>
      </c>
      <c r="H521" s="32" t="str">
        <f>IF(Sheet1!Y521&lt;&gt;"", "Parents", IF(Sheet1!Z521&lt;&gt;"", "Illegal Activity", IF(Sheet1!AA521&lt;&gt;"", "Gov't Support", IF(Sheet1!AB521&lt;&gt;"", "Other",""))))</f>
        <v/>
      </c>
      <c r="I521" s="32" t="str">
        <f>IF(Sheet1!AC521="Y", "Yes", IF(Sheet1!AC521="N", "No", ""))</f>
        <v/>
      </c>
      <c r="J521" s="32" t="str">
        <f>IF(Sheet1!AD521="N", "0", IF(Sheet1!AE521&lt;&gt;"", "1", IF(Sheet1!AF521&lt;&gt;"", "2-3", IF(Sheet1!AG521&lt;&gt;"", "4-6", IF(Sheet1!AH521&lt;&gt;"", "7+","")))))</f>
        <v/>
      </c>
      <c r="K521" s="32" t="str">
        <f>IF(Sheet1!AI521&lt;&gt;"", "English", IF(Sheet1!AJ521&lt;&gt;"", "Spanish", IF(Sheet1!AK521&lt;&gt;"", "Other","")))</f>
        <v/>
      </c>
      <c r="L521" s="32" t="str">
        <f>IF(Sheet1!AL521&lt;&gt;"","&lt;$20,000",IF(Sheet1!AM521&lt;&gt;"","$20-49K",IF(Sheet1!AN521&lt;&gt;"","$50-100K",IF(Sheet1!AO521&lt;&gt;"","&gt;$100K",""))))</f>
        <v/>
      </c>
      <c r="M521" s="32" t="str">
        <f>IF(Sheet1!AP521="Y", "Yes", IF(Sheet1!AP521="N", "No",""))</f>
        <v/>
      </c>
      <c r="N521" s="51" t="str">
        <f>IF(Sheet1!AQ521="Y", "Yes", IF(Sheet1!AQ521="N", "No",""))</f>
        <v/>
      </c>
      <c r="O521" s="45" t="str">
        <f>IF(Sheet1!AR521="N", 0, IF(Sheet1!AS521&lt;&gt;"", Sheet1!AS521, ""))</f>
        <v/>
      </c>
      <c r="P521" s="45" t="str">
        <f>IF(Sheet1!AT521&lt;&gt;"", "Never", IF(Sheet1!AU521&lt;&gt;"", "Sometimes", IF(Sheet1!AV521&lt;&gt;"", "Often", IF(Sheet1!AW521&lt;&gt;"", "Always",""))))</f>
        <v/>
      </c>
      <c r="Q521" s="45" t="str">
        <f>IF(Sheet1!AX521="Y", "Yes", IF(Sheet1!AX521="N", "No",""))</f>
        <v/>
      </c>
      <c r="R521" s="45" t="str">
        <f>IF(Sheet1!AY521="Y", IF(Sheet1!AZ521&lt;&gt;"", Sheet1!AZ521-Sheet1!DK521+Sheet1!DL521, ""),"")</f>
        <v/>
      </c>
      <c r="S521" s="45" t="str">
        <f>IF(Sheet1!BA521="Y", IF(Sheet1!BB521&lt;&gt;"", Sheet1!BB521-Sheet1!DK521+Sheet1!DL521, ""),"")</f>
        <v/>
      </c>
      <c r="T521" s="45" t="str">
        <f>IF(Sheet1!BC521="Y", IF(Sheet1!BD521&lt;&gt;"", Sheet1!BD521-Sheet1!DK521+Sheet1!DL521, ""),"")</f>
        <v/>
      </c>
      <c r="U521" s="45" t="str">
        <f>IF(Sheet1!BE521="Y", IF(Sheet1!BF521&lt;&gt;"", Sheet1!BF521-Sheet1!DK521+Sheet1!DL521, ""),"")</f>
        <v/>
      </c>
      <c r="V521" s="45" t="str">
        <f>IF(Sheet1!BG521&lt;&gt;"", Sheet1!BG521,"")</f>
        <v/>
      </c>
      <c r="W521" s="45" t="str">
        <f>IF(Sheet1!BH521&lt;&gt;"", Sheet1!BH521,"")</f>
        <v/>
      </c>
      <c r="X521" s="45" t="str">
        <f>IF(Sheet1!BI521&lt;&gt;"", Sheet1!BI521,"")</f>
        <v/>
      </c>
      <c r="Y521" s="45" t="str">
        <f>IF(Sheet1!BJ521="N", 0, IF(Sheet1!BK521&lt;&gt;"", Sheet1!BK521,""))</f>
        <v/>
      </c>
      <c r="Z521" s="45" t="str">
        <f>IF(Sheet1!BK521="N", 0, IF(Sheet1!BL521&lt;&gt;"", Sheet1!BL521,""))</f>
        <v/>
      </c>
      <c r="AA521" s="45" t="str">
        <f>IF(Sheet1!BN521&lt;&gt;"", Sheet1!BN521, "")</f>
        <v/>
      </c>
      <c r="AB521" s="45" t="str">
        <f>IF(Sheet1!BO521="Y", "Yes", IF(Sheet1!BO521="N", "No", IF(Sheet1!BO521="NA", "NA","")))</f>
        <v/>
      </c>
      <c r="AC521" s="45" t="str">
        <f>IF(Sheet1!BO521="N", "No", IF(Sheet1!BO521="NA", "No kids", IF(Sheet1!BP521="Y", "Enough", IF(Sheet1!BP521="N", "Not enough", ""))))</f>
        <v/>
      </c>
      <c r="AD521" s="45" t="str">
        <f>IF(Sheet1!BQ521="Y", "Yes", IF(Sheet1!BQ521="N", "No",""))</f>
        <v/>
      </c>
      <c r="AE521" s="45" t="str">
        <f>IF(Sheet1!BR521&lt;&gt;"", Sheet1!BR521, "")</f>
        <v/>
      </c>
      <c r="AF521" s="45" t="str">
        <f>IF(Sheet1!BS521&lt;&gt;"", "Yes", IF(Sheet1!BT521&lt;&gt;"", "No", IF(Sheet1!BU521&lt;&gt;"", "No surviving parent", IF(Sheet1!BV521&lt;&gt;"", "Don't know",""))))</f>
        <v/>
      </c>
      <c r="AG521" s="45" t="str">
        <f>IF(Sheet1!BW521&lt;&gt;"", "Yes", IF(Sheet1!BX521&lt;&gt;"", "No", IF(Sheet1!BY521&lt;&gt;"", "No surviving parent", IF(Sheet1!BZ521&lt;&gt;"", "Don't know",""))))</f>
        <v/>
      </c>
      <c r="AH521" s="45" t="str">
        <f>IF(Sheet1!CA521&lt;&gt;"", "Yes","")</f>
        <v/>
      </c>
      <c r="AI521" s="45" t="str">
        <f>IF(Sheet1!CB521&lt;&gt;"", "Yes","")</f>
        <v/>
      </c>
      <c r="AJ521" s="45" t="str">
        <f>IF(Sheet1!CC521&lt;&gt;"", "Yes","")</f>
        <v/>
      </c>
      <c r="AK521" s="45" t="str">
        <f>IF(Sheet1!CD521&lt;&gt;"", "Yes","")</f>
        <v/>
      </c>
      <c r="AL521" s="45" t="str">
        <f>IF(Sheet1!CE521&lt;&gt;"", "Yes","")</f>
        <v/>
      </c>
      <c r="AM521" s="45" t="str">
        <f>IF(Sheet1!CF521&lt;&gt;"", Sheet1!CF521, "")</f>
        <v/>
      </c>
      <c r="AN521" s="45" t="str">
        <f>IF(Sheet1!CG521="Y", "Yes", IF(Sheet1!CG521="N", "No",""))</f>
        <v/>
      </c>
      <c r="AO521" s="45" t="str">
        <f>IF(Sheet1!CH521&lt;&gt;"", Sheet1!CH521, "")</f>
        <v/>
      </c>
      <c r="AP521" s="45" t="str">
        <f>IF(Sheet1!CI521&lt;&gt;"", "No family support", IF(Sheet1!CJ521&lt;&gt;"", "A little family support", IF(Sheet1!CK521&lt;&gt;"", "A lot of family support","")))</f>
        <v/>
      </c>
      <c r="AQ521" s="45" t="str">
        <f>IF(Sheet1!CL521&lt;&gt;"", Sheet1!CL521, "")</f>
        <v/>
      </c>
      <c r="AR521" s="45" t="str">
        <f>IF(Sheet1!CM521="Y", "Yes", IF(Sheet1!CM521="N", "No",""))</f>
        <v/>
      </c>
      <c r="AS521" s="45" t="str">
        <f>IF(Sheet1!CN521&lt;&gt;"", "Boys and Girls Club was supportive", "")</f>
        <v/>
      </c>
      <c r="AT521" s="45" t="str">
        <f>IF(Sheet1!CO521&lt;&gt;"", "Supported by Reach program", "")</f>
        <v/>
      </c>
      <c r="AU521" s="45" t="str">
        <f>IF(Sheet1!CP521&lt;&gt;"", "Supported by Girls Inc", "")</f>
        <v/>
      </c>
      <c r="AV521" s="45" t="str">
        <f>IF(Sheet1!CQ521&lt;&gt;"", "Supported by sports teams", "")</f>
        <v/>
      </c>
      <c r="AW521" s="45" t="str">
        <f>IF(Sheet1!CR521&lt;&gt;"", "Supported by other groups", "")</f>
        <v/>
      </c>
      <c r="AX521" s="45" t="str">
        <f>IF(Sheet1!CS521&lt;&gt;"", Sheet1!CS521, "")</f>
        <v/>
      </c>
      <c r="AY521" s="45" t="str">
        <f>IF(Sheet1!CT521="Y", "Yes", IF(Sheet1!CT521="N", "No", ""))</f>
        <v/>
      </c>
      <c r="AZ521" s="45" t="str">
        <f>IF(Sheet1!CU521="Y", "Yes", IF(Sheet1!CU521="N", "No", ""))</f>
        <v/>
      </c>
      <c r="BA521" s="45" t="str">
        <f>IF(Sheet1!CV521&lt;&gt;"", "Yes", "")</f>
        <v/>
      </c>
      <c r="BB521" s="45" t="str">
        <f>IF(Sheet1!CW521&lt;&gt;"", "Yes", "")</f>
        <v/>
      </c>
      <c r="BC521" s="45" t="str">
        <f>IF(Sheet1!CX521&lt;&gt;"", "Yes", "")</f>
        <v/>
      </c>
      <c r="BD521" s="45" t="str">
        <f>IF(Sheet1!CY521&lt;&gt;"", "Yes", "")</f>
        <v/>
      </c>
      <c r="BE521" s="45" t="str">
        <f>IF(Sheet1!CZ521="N", "Didn't see one", IF(Sheet1!CZ521="Y", IF(Sheet1!DA521="Y", "It helped", IF(Sheet1!DA521="N", "It didn't help", "")), ""))</f>
        <v/>
      </c>
      <c r="BF521" s="45" t="str">
        <f>IF(Sheet1!DB521&lt;&gt;"", Sheet1!DB521, "")</f>
        <v/>
      </c>
      <c r="BG521" s="45" t="str">
        <f>IF(Sheet1!DC521="Y", "Yes", IF(Sheet1!DC521="N", "No", ""))</f>
        <v/>
      </c>
      <c r="BH521" s="45" t="str">
        <f>IF(Sheet1!DD521="Y", "Yes", IF(Sheet1!DD521="N", "No", ""))</f>
        <v/>
      </c>
      <c r="BI521" s="45" t="str">
        <f>IF(Sheet1!DE521&lt;&gt;"", "Before", IF(Sheet1!DF521&lt;&gt;"", "After", IF(Sheet1!DG521&lt;&gt;"", "Never in a gang","")))</f>
        <v/>
      </c>
      <c r="BJ521" s="45" t="str">
        <f>IF(Sheet1!DG521&lt;&gt;"", "", IF(Sheet1!DH521&lt;&gt;"", Sheet1!DH521, ""))</f>
        <v/>
      </c>
      <c r="BK521" s="45" t="str">
        <f>IF(Sheet1!DI521="Y", "Yes", IF(Sheet1!DI521="N", "No", ""))</f>
        <v/>
      </c>
      <c r="BL521" s="45" t="str">
        <f>IF(Sheet1!DI521="Y", IF(Sheet1!DJ521&lt;&gt;"", Sheet1!DJ521, ""), "")</f>
        <v/>
      </c>
      <c r="BM521" s="45" t="str">
        <f>IF(Sheet1!DL521&lt;&gt;"", Sheet1!DL521, "")</f>
        <v/>
      </c>
      <c r="BN521" s="45" t="str">
        <f>IF(Sheet1!DM521="Y", "Yes", IF(Sheet1!DM521="N", "No", ""))</f>
        <v/>
      </c>
    </row>
    <row r="522" spans="2:66">
      <c r="B522" s="32" t="str">
        <f>IF(Sheet1!B522="M","Male", IF(Sheet1!B522="F","Female",""))</f>
        <v/>
      </c>
      <c r="C522" s="32" t="str">
        <f>IF(Sheet1!C522&lt;&gt;"","&lt;20",IF(Sheet1!D522&lt;&gt;"","21-30",IF(Sheet1!E522&lt;&gt;"","31-40",(IF(Sheet1!F522&lt;&gt;"","41-50",IF(Sheet1!G522&lt;&gt;"","50+",""))))))</f>
        <v/>
      </c>
      <c r="D522" s="32" t="str">
        <f>IF(Sheet1!H522&lt;&gt;"","Latino",IF(Sheet1!I522&lt;&gt;"", "White", IF(Sheet1!J522&lt;&gt;"", "Asian", IF(Sheet1!K522&lt;&gt;"", "African-American",IF(Sheet1!L522&lt;&gt;"", "Other","")))))</f>
        <v/>
      </c>
      <c r="E522" s="32" t="str">
        <f>IF(Sheet1!M522="N","No",IF(Sheet1!M522="Y","Yes",""))</f>
        <v/>
      </c>
      <c r="F522" s="32" t="str">
        <f>IF(Sheet1!N522&lt;&gt;"","Primary",IF(Sheet1!O522&lt;&gt;"","Middle",IF(Sheet1!P522&lt;&gt;"","Some HS",IF(Sheet1!Q522&lt;&gt;"","HS Diploma",IF(Sheet1!R522&lt;&gt;"","Some College",IF(Sheet1!S522&lt;&gt;"","College Diploma",""))))))</f>
        <v/>
      </c>
      <c r="G522" s="32" t="str">
        <f>IF(Sheet1!U522&lt;&gt;"", "&lt;5", IF(Sheet1!V522&lt;&gt;"", "5-19", IF(Sheet1!W522&lt;&gt;"", "20-40", IF(Sheet1!X522&lt;&gt;"", "&gt;40",""))))</f>
        <v/>
      </c>
      <c r="H522" s="32" t="str">
        <f>IF(Sheet1!Y522&lt;&gt;"", "Parents", IF(Sheet1!Z522&lt;&gt;"", "Illegal Activity", IF(Sheet1!AA522&lt;&gt;"", "Gov't Support", IF(Sheet1!AB522&lt;&gt;"", "Other",""))))</f>
        <v/>
      </c>
      <c r="I522" s="32" t="str">
        <f>IF(Sheet1!AC522="Y", "Yes", IF(Sheet1!AC522="N", "No", ""))</f>
        <v/>
      </c>
      <c r="J522" s="32" t="str">
        <f>IF(Sheet1!AD522="N", "0", IF(Sheet1!AE522&lt;&gt;"", "1", IF(Sheet1!AF522&lt;&gt;"", "2-3", IF(Sheet1!AG522&lt;&gt;"", "4-6", IF(Sheet1!AH522&lt;&gt;"", "7+","")))))</f>
        <v/>
      </c>
      <c r="K522" s="32" t="str">
        <f>IF(Sheet1!AI522&lt;&gt;"", "English", IF(Sheet1!AJ522&lt;&gt;"", "Spanish", IF(Sheet1!AK522&lt;&gt;"", "Other","")))</f>
        <v/>
      </c>
      <c r="L522" s="32" t="str">
        <f>IF(Sheet1!AL522&lt;&gt;"","&lt;$20,000",IF(Sheet1!AM522&lt;&gt;"","$20-49K",IF(Sheet1!AN522&lt;&gt;"","$50-100K",IF(Sheet1!AO522&lt;&gt;"","&gt;$100K",""))))</f>
        <v/>
      </c>
      <c r="M522" s="32" t="str">
        <f>IF(Sheet1!AP522="Y", "Yes", IF(Sheet1!AP522="N", "No",""))</f>
        <v/>
      </c>
      <c r="N522" s="51" t="str">
        <f>IF(Sheet1!AQ522="Y", "Yes", IF(Sheet1!AQ522="N", "No",""))</f>
        <v/>
      </c>
      <c r="O522" s="45" t="str">
        <f>IF(Sheet1!AR522="N", 0, IF(Sheet1!AS522&lt;&gt;"", Sheet1!AS522, ""))</f>
        <v/>
      </c>
      <c r="P522" s="45" t="str">
        <f>IF(Sheet1!AT522&lt;&gt;"", "Never", IF(Sheet1!AU522&lt;&gt;"", "Sometimes", IF(Sheet1!AV522&lt;&gt;"", "Often", IF(Sheet1!AW522&lt;&gt;"", "Always",""))))</f>
        <v/>
      </c>
      <c r="Q522" s="45" t="str">
        <f>IF(Sheet1!AX522="Y", "Yes", IF(Sheet1!AX522="N", "No",""))</f>
        <v/>
      </c>
      <c r="R522" s="45" t="str">
        <f>IF(Sheet1!AY522="Y", IF(Sheet1!AZ522&lt;&gt;"", Sheet1!AZ522-Sheet1!DK522+Sheet1!DL522, ""),"")</f>
        <v/>
      </c>
      <c r="S522" s="45" t="str">
        <f>IF(Sheet1!BA522="Y", IF(Sheet1!BB522&lt;&gt;"", Sheet1!BB522-Sheet1!DK522+Sheet1!DL522, ""),"")</f>
        <v/>
      </c>
      <c r="T522" s="45" t="str">
        <f>IF(Sheet1!BC522="Y", IF(Sheet1!BD522&lt;&gt;"", Sheet1!BD522-Sheet1!DK522+Sheet1!DL522, ""),"")</f>
        <v/>
      </c>
      <c r="U522" s="45" t="str">
        <f>IF(Sheet1!BE522="Y", IF(Sheet1!BF522&lt;&gt;"", Sheet1!BF522-Sheet1!DK522+Sheet1!DL522, ""),"")</f>
        <v/>
      </c>
      <c r="V522" s="45" t="str">
        <f>IF(Sheet1!BG522&lt;&gt;"", Sheet1!BG522,"")</f>
        <v/>
      </c>
      <c r="W522" s="45" t="str">
        <f>IF(Sheet1!BH522&lt;&gt;"", Sheet1!BH522,"")</f>
        <v/>
      </c>
      <c r="X522" s="45" t="str">
        <f>IF(Sheet1!BI522&lt;&gt;"", Sheet1!BI522,"")</f>
        <v/>
      </c>
      <c r="Y522" s="45" t="str">
        <f>IF(Sheet1!BJ522="N", 0, IF(Sheet1!BK522&lt;&gt;"", Sheet1!BK522,""))</f>
        <v/>
      </c>
      <c r="Z522" s="45" t="str">
        <f>IF(Sheet1!BK522="N", 0, IF(Sheet1!BL522&lt;&gt;"", Sheet1!BL522,""))</f>
        <v/>
      </c>
      <c r="AA522" s="45" t="str">
        <f>IF(Sheet1!BN522&lt;&gt;"", Sheet1!BN522, "")</f>
        <v/>
      </c>
      <c r="AB522" s="45" t="str">
        <f>IF(Sheet1!BO522="Y", "Yes", IF(Sheet1!BO522="N", "No", IF(Sheet1!BO522="NA", "NA","")))</f>
        <v/>
      </c>
      <c r="AC522" s="45" t="str">
        <f>IF(Sheet1!BO522="N", "No", IF(Sheet1!BO522="NA", "No kids", IF(Sheet1!BP522="Y", "Enough", IF(Sheet1!BP522="N", "Not enough", ""))))</f>
        <v/>
      </c>
      <c r="AD522" s="45" t="str">
        <f>IF(Sheet1!BQ522="Y", "Yes", IF(Sheet1!BQ522="N", "No",""))</f>
        <v/>
      </c>
      <c r="AE522" s="45" t="str">
        <f>IF(Sheet1!BR522&lt;&gt;"", Sheet1!BR522, "")</f>
        <v/>
      </c>
      <c r="AF522" s="45" t="str">
        <f>IF(Sheet1!BS522&lt;&gt;"", "Yes", IF(Sheet1!BT522&lt;&gt;"", "No", IF(Sheet1!BU522&lt;&gt;"", "No surviving parent", IF(Sheet1!BV522&lt;&gt;"", "Don't know",""))))</f>
        <v/>
      </c>
      <c r="AG522" s="45" t="str">
        <f>IF(Sheet1!BW522&lt;&gt;"", "Yes", IF(Sheet1!BX522&lt;&gt;"", "No", IF(Sheet1!BY522&lt;&gt;"", "No surviving parent", IF(Sheet1!BZ522&lt;&gt;"", "Don't know",""))))</f>
        <v/>
      </c>
      <c r="AH522" s="45" t="str">
        <f>IF(Sheet1!CA522&lt;&gt;"", "Yes","")</f>
        <v/>
      </c>
      <c r="AI522" s="45" t="str">
        <f>IF(Sheet1!CB522&lt;&gt;"", "Yes","")</f>
        <v/>
      </c>
      <c r="AJ522" s="45" t="str">
        <f>IF(Sheet1!CC522&lt;&gt;"", "Yes","")</f>
        <v/>
      </c>
      <c r="AK522" s="45" t="str">
        <f>IF(Sheet1!CD522&lt;&gt;"", "Yes","")</f>
        <v/>
      </c>
      <c r="AL522" s="45" t="str">
        <f>IF(Sheet1!CE522&lt;&gt;"", "Yes","")</f>
        <v/>
      </c>
      <c r="AM522" s="45" t="str">
        <f>IF(Sheet1!CF522&lt;&gt;"", Sheet1!CF522, "")</f>
        <v/>
      </c>
      <c r="AN522" s="45" t="str">
        <f>IF(Sheet1!CG522="Y", "Yes", IF(Sheet1!CG522="N", "No",""))</f>
        <v/>
      </c>
      <c r="AO522" s="45" t="str">
        <f>IF(Sheet1!CH522&lt;&gt;"", Sheet1!CH522, "")</f>
        <v/>
      </c>
      <c r="AP522" s="45" t="str">
        <f>IF(Sheet1!CI522&lt;&gt;"", "No family support", IF(Sheet1!CJ522&lt;&gt;"", "A little family support", IF(Sheet1!CK522&lt;&gt;"", "A lot of family support","")))</f>
        <v/>
      </c>
      <c r="AQ522" s="45" t="str">
        <f>IF(Sheet1!CL522&lt;&gt;"", Sheet1!CL522, "")</f>
        <v/>
      </c>
      <c r="AR522" s="45" t="str">
        <f>IF(Sheet1!CM522="Y", "Yes", IF(Sheet1!CM522="N", "No",""))</f>
        <v/>
      </c>
      <c r="AS522" s="45" t="str">
        <f>IF(Sheet1!CN522&lt;&gt;"", "Boys and Girls Club was supportive", "")</f>
        <v/>
      </c>
      <c r="AT522" s="45" t="str">
        <f>IF(Sheet1!CO522&lt;&gt;"", "Supported by Reach program", "")</f>
        <v/>
      </c>
      <c r="AU522" s="45" t="str">
        <f>IF(Sheet1!CP522&lt;&gt;"", "Supported by Girls Inc", "")</f>
        <v/>
      </c>
      <c r="AV522" s="45" t="str">
        <f>IF(Sheet1!CQ522&lt;&gt;"", "Supported by sports teams", "")</f>
        <v/>
      </c>
      <c r="AW522" s="45" t="str">
        <f>IF(Sheet1!CR522&lt;&gt;"", "Supported by other groups", "")</f>
        <v/>
      </c>
      <c r="AX522" s="45" t="str">
        <f>IF(Sheet1!CS522&lt;&gt;"", Sheet1!CS522, "")</f>
        <v/>
      </c>
      <c r="AY522" s="45" t="str">
        <f>IF(Sheet1!CT522="Y", "Yes", IF(Sheet1!CT522="N", "No", ""))</f>
        <v/>
      </c>
      <c r="AZ522" s="45" t="str">
        <f>IF(Sheet1!CU522="Y", "Yes", IF(Sheet1!CU522="N", "No", ""))</f>
        <v/>
      </c>
      <c r="BA522" s="45" t="str">
        <f>IF(Sheet1!CV522&lt;&gt;"", "Yes", "")</f>
        <v/>
      </c>
      <c r="BB522" s="45" t="str">
        <f>IF(Sheet1!CW522&lt;&gt;"", "Yes", "")</f>
        <v/>
      </c>
      <c r="BC522" s="45" t="str">
        <f>IF(Sheet1!CX522&lt;&gt;"", "Yes", "")</f>
        <v/>
      </c>
      <c r="BD522" s="45" t="str">
        <f>IF(Sheet1!CY522&lt;&gt;"", "Yes", "")</f>
        <v/>
      </c>
      <c r="BE522" s="45" t="str">
        <f>IF(Sheet1!CZ522="N", "Didn't see one", IF(Sheet1!CZ522="Y", IF(Sheet1!DA522="Y", "It helped", IF(Sheet1!DA522="N", "It didn't help", "")), ""))</f>
        <v/>
      </c>
      <c r="BF522" s="45" t="str">
        <f>IF(Sheet1!DB522&lt;&gt;"", Sheet1!DB522, "")</f>
        <v/>
      </c>
      <c r="BG522" s="45" t="str">
        <f>IF(Sheet1!DC522="Y", "Yes", IF(Sheet1!DC522="N", "No", ""))</f>
        <v/>
      </c>
      <c r="BH522" s="45" t="str">
        <f>IF(Sheet1!DD522="Y", "Yes", IF(Sheet1!DD522="N", "No", ""))</f>
        <v/>
      </c>
      <c r="BI522" s="45" t="str">
        <f>IF(Sheet1!DE522&lt;&gt;"", "Before", IF(Sheet1!DF522&lt;&gt;"", "After", IF(Sheet1!DG522&lt;&gt;"", "Never in a gang","")))</f>
        <v/>
      </c>
      <c r="BJ522" s="45" t="str">
        <f>IF(Sheet1!DG522&lt;&gt;"", "", IF(Sheet1!DH522&lt;&gt;"", Sheet1!DH522, ""))</f>
        <v/>
      </c>
      <c r="BK522" s="45" t="str">
        <f>IF(Sheet1!DI522="Y", "Yes", IF(Sheet1!DI522="N", "No", ""))</f>
        <v/>
      </c>
      <c r="BL522" s="45" t="str">
        <f>IF(Sheet1!DI522="Y", IF(Sheet1!DJ522&lt;&gt;"", Sheet1!DJ522, ""), "")</f>
        <v/>
      </c>
      <c r="BM522" s="45" t="str">
        <f>IF(Sheet1!DL522&lt;&gt;"", Sheet1!DL522, "")</f>
        <v/>
      </c>
      <c r="BN522" s="45" t="str">
        <f>IF(Sheet1!DM522="Y", "Yes", IF(Sheet1!DM522="N", "No", ""))</f>
        <v/>
      </c>
    </row>
    <row r="523" spans="2:66">
      <c r="B523" s="32" t="str">
        <f>IF(Sheet1!B523="M","Male", IF(Sheet1!B523="F","Female",""))</f>
        <v/>
      </c>
      <c r="C523" s="32" t="str">
        <f>IF(Sheet1!C523&lt;&gt;"","&lt;20",IF(Sheet1!D523&lt;&gt;"","21-30",IF(Sheet1!E523&lt;&gt;"","31-40",(IF(Sheet1!F523&lt;&gt;"","41-50",IF(Sheet1!G523&lt;&gt;"","50+",""))))))</f>
        <v/>
      </c>
      <c r="D523" s="32" t="str">
        <f>IF(Sheet1!H523&lt;&gt;"","Latino",IF(Sheet1!I523&lt;&gt;"", "White", IF(Sheet1!J523&lt;&gt;"", "Asian", IF(Sheet1!K523&lt;&gt;"", "African-American",IF(Sheet1!L523&lt;&gt;"", "Other","")))))</f>
        <v/>
      </c>
      <c r="E523" s="32" t="str">
        <f>IF(Sheet1!M523="N","No",IF(Sheet1!M523="Y","Yes",""))</f>
        <v/>
      </c>
      <c r="F523" s="32" t="str">
        <f>IF(Sheet1!N523&lt;&gt;"","Primary",IF(Sheet1!O523&lt;&gt;"","Middle",IF(Sheet1!P523&lt;&gt;"","Some HS",IF(Sheet1!Q523&lt;&gt;"","HS Diploma",IF(Sheet1!R523&lt;&gt;"","Some College",IF(Sheet1!S523&lt;&gt;"","College Diploma",""))))))</f>
        <v/>
      </c>
      <c r="G523" s="32" t="str">
        <f>IF(Sheet1!U523&lt;&gt;"", "&lt;5", IF(Sheet1!V523&lt;&gt;"", "5-19", IF(Sheet1!W523&lt;&gt;"", "20-40", IF(Sheet1!X523&lt;&gt;"", "&gt;40",""))))</f>
        <v/>
      </c>
      <c r="H523" s="32" t="str">
        <f>IF(Sheet1!Y523&lt;&gt;"", "Parents", IF(Sheet1!Z523&lt;&gt;"", "Illegal Activity", IF(Sheet1!AA523&lt;&gt;"", "Gov't Support", IF(Sheet1!AB523&lt;&gt;"", "Other",""))))</f>
        <v/>
      </c>
      <c r="I523" s="32" t="str">
        <f>IF(Sheet1!AC523="Y", "Yes", IF(Sheet1!AC523="N", "No", ""))</f>
        <v/>
      </c>
      <c r="J523" s="32" t="str">
        <f>IF(Sheet1!AD523="N", "0", IF(Sheet1!AE523&lt;&gt;"", "1", IF(Sheet1!AF523&lt;&gt;"", "2-3", IF(Sheet1!AG523&lt;&gt;"", "4-6", IF(Sheet1!AH523&lt;&gt;"", "7+","")))))</f>
        <v/>
      </c>
      <c r="K523" s="32" t="str">
        <f>IF(Sheet1!AI523&lt;&gt;"", "English", IF(Sheet1!AJ523&lt;&gt;"", "Spanish", IF(Sheet1!AK523&lt;&gt;"", "Other","")))</f>
        <v/>
      </c>
      <c r="L523" s="32" t="str">
        <f>IF(Sheet1!AL523&lt;&gt;"","&lt;$20,000",IF(Sheet1!AM523&lt;&gt;"","$20-49K",IF(Sheet1!AN523&lt;&gt;"","$50-100K",IF(Sheet1!AO523&lt;&gt;"","&gt;$100K",""))))</f>
        <v/>
      </c>
      <c r="M523" s="32" t="str">
        <f>IF(Sheet1!AP523="Y", "Yes", IF(Sheet1!AP523="N", "No",""))</f>
        <v/>
      </c>
      <c r="N523" s="51" t="str">
        <f>IF(Sheet1!AQ523="Y", "Yes", IF(Sheet1!AQ523="N", "No",""))</f>
        <v/>
      </c>
      <c r="O523" s="45" t="str">
        <f>IF(Sheet1!AR523="N", 0, IF(Sheet1!AS523&lt;&gt;"", Sheet1!AS523, ""))</f>
        <v/>
      </c>
      <c r="P523" s="45" t="str">
        <f>IF(Sheet1!AT523&lt;&gt;"", "Never", IF(Sheet1!AU523&lt;&gt;"", "Sometimes", IF(Sheet1!AV523&lt;&gt;"", "Often", IF(Sheet1!AW523&lt;&gt;"", "Always",""))))</f>
        <v/>
      </c>
      <c r="Q523" s="45" t="str">
        <f>IF(Sheet1!AX523="Y", "Yes", IF(Sheet1!AX523="N", "No",""))</f>
        <v/>
      </c>
      <c r="R523" s="45" t="str">
        <f>IF(Sheet1!AY523="Y", IF(Sheet1!AZ523&lt;&gt;"", Sheet1!AZ523-Sheet1!DK523+Sheet1!DL523, ""),"")</f>
        <v/>
      </c>
      <c r="S523" s="45" t="str">
        <f>IF(Sheet1!BA523="Y", IF(Sheet1!BB523&lt;&gt;"", Sheet1!BB523-Sheet1!DK523+Sheet1!DL523, ""),"")</f>
        <v/>
      </c>
      <c r="T523" s="45" t="str">
        <f>IF(Sheet1!BC523="Y", IF(Sheet1!BD523&lt;&gt;"", Sheet1!BD523-Sheet1!DK523+Sheet1!DL523, ""),"")</f>
        <v/>
      </c>
      <c r="U523" s="45" t="str">
        <f>IF(Sheet1!BE523="Y", IF(Sheet1!BF523&lt;&gt;"", Sheet1!BF523-Sheet1!DK523+Sheet1!DL523, ""),"")</f>
        <v/>
      </c>
      <c r="V523" s="45" t="str">
        <f>IF(Sheet1!BG523&lt;&gt;"", Sheet1!BG523,"")</f>
        <v/>
      </c>
      <c r="W523" s="45" t="str">
        <f>IF(Sheet1!BH523&lt;&gt;"", Sheet1!BH523,"")</f>
        <v/>
      </c>
      <c r="X523" s="45" t="str">
        <f>IF(Sheet1!BI523&lt;&gt;"", Sheet1!BI523,"")</f>
        <v/>
      </c>
      <c r="Y523" s="45" t="str">
        <f>IF(Sheet1!BJ523="N", 0, IF(Sheet1!BK523&lt;&gt;"", Sheet1!BK523,""))</f>
        <v/>
      </c>
      <c r="Z523" s="45" t="str">
        <f>IF(Sheet1!BK523="N", 0, IF(Sheet1!BL523&lt;&gt;"", Sheet1!BL523,""))</f>
        <v/>
      </c>
      <c r="AA523" s="45" t="str">
        <f>IF(Sheet1!BN523&lt;&gt;"", Sheet1!BN523, "")</f>
        <v/>
      </c>
      <c r="AB523" s="45" t="str">
        <f>IF(Sheet1!BO523="Y", "Yes", IF(Sheet1!BO523="N", "No", IF(Sheet1!BO523="NA", "NA","")))</f>
        <v/>
      </c>
      <c r="AC523" s="45" t="str">
        <f>IF(Sheet1!BO523="N", "No", IF(Sheet1!BO523="NA", "No kids", IF(Sheet1!BP523="Y", "Enough", IF(Sheet1!BP523="N", "Not enough", ""))))</f>
        <v/>
      </c>
      <c r="AD523" s="45" t="str">
        <f>IF(Sheet1!BQ523="Y", "Yes", IF(Sheet1!BQ523="N", "No",""))</f>
        <v/>
      </c>
      <c r="AE523" s="45" t="str">
        <f>IF(Sheet1!BR523&lt;&gt;"", Sheet1!BR523, "")</f>
        <v/>
      </c>
      <c r="AF523" s="45" t="str">
        <f>IF(Sheet1!BS523&lt;&gt;"", "Yes", IF(Sheet1!BT523&lt;&gt;"", "No", IF(Sheet1!BU523&lt;&gt;"", "No surviving parent", IF(Sheet1!BV523&lt;&gt;"", "Don't know",""))))</f>
        <v/>
      </c>
      <c r="AG523" s="45" t="str">
        <f>IF(Sheet1!BW523&lt;&gt;"", "Yes", IF(Sheet1!BX523&lt;&gt;"", "No", IF(Sheet1!BY523&lt;&gt;"", "No surviving parent", IF(Sheet1!BZ523&lt;&gt;"", "Don't know",""))))</f>
        <v/>
      </c>
      <c r="AH523" s="45" t="str">
        <f>IF(Sheet1!CA523&lt;&gt;"", "Yes","")</f>
        <v/>
      </c>
      <c r="AI523" s="45" t="str">
        <f>IF(Sheet1!CB523&lt;&gt;"", "Yes","")</f>
        <v/>
      </c>
      <c r="AJ523" s="45" t="str">
        <f>IF(Sheet1!CC523&lt;&gt;"", "Yes","")</f>
        <v/>
      </c>
      <c r="AK523" s="45" t="str">
        <f>IF(Sheet1!CD523&lt;&gt;"", "Yes","")</f>
        <v/>
      </c>
      <c r="AL523" s="45" t="str">
        <f>IF(Sheet1!CE523&lt;&gt;"", "Yes","")</f>
        <v/>
      </c>
      <c r="AM523" s="45" t="str">
        <f>IF(Sheet1!CF523&lt;&gt;"", Sheet1!CF523, "")</f>
        <v/>
      </c>
      <c r="AN523" s="45" t="str">
        <f>IF(Sheet1!CG523="Y", "Yes", IF(Sheet1!CG523="N", "No",""))</f>
        <v/>
      </c>
      <c r="AO523" s="45" t="str">
        <f>IF(Sheet1!CH523&lt;&gt;"", Sheet1!CH523, "")</f>
        <v/>
      </c>
      <c r="AP523" s="45" t="str">
        <f>IF(Sheet1!CI523&lt;&gt;"", "No family support", IF(Sheet1!CJ523&lt;&gt;"", "A little family support", IF(Sheet1!CK523&lt;&gt;"", "A lot of family support","")))</f>
        <v/>
      </c>
      <c r="AQ523" s="45" t="str">
        <f>IF(Sheet1!CL523&lt;&gt;"", Sheet1!CL523, "")</f>
        <v/>
      </c>
      <c r="AR523" s="45" t="str">
        <f>IF(Sheet1!CM523="Y", "Yes", IF(Sheet1!CM523="N", "No",""))</f>
        <v/>
      </c>
      <c r="AS523" s="45" t="str">
        <f>IF(Sheet1!CN523&lt;&gt;"", "Boys and Girls Club was supportive", "")</f>
        <v/>
      </c>
      <c r="AT523" s="45" t="str">
        <f>IF(Sheet1!CO523&lt;&gt;"", "Supported by Reach program", "")</f>
        <v/>
      </c>
      <c r="AU523" s="45" t="str">
        <f>IF(Sheet1!CP523&lt;&gt;"", "Supported by Girls Inc", "")</f>
        <v/>
      </c>
      <c r="AV523" s="45" t="str">
        <f>IF(Sheet1!CQ523&lt;&gt;"", "Supported by sports teams", "")</f>
        <v/>
      </c>
      <c r="AW523" s="45" t="str">
        <f>IF(Sheet1!CR523&lt;&gt;"", "Supported by other groups", "")</f>
        <v/>
      </c>
      <c r="AX523" s="45" t="str">
        <f>IF(Sheet1!CS523&lt;&gt;"", Sheet1!CS523, "")</f>
        <v/>
      </c>
      <c r="AY523" s="45" t="str">
        <f>IF(Sheet1!CT523="Y", "Yes", IF(Sheet1!CT523="N", "No", ""))</f>
        <v/>
      </c>
      <c r="AZ523" s="45" t="str">
        <f>IF(Sheet1!CU523="Y", "Yes", IF(Sheet1!CU523="N", "No", ""))</f>
        <v/>
      </c>
      <c r="BA523" s="45" t="str">
        <f>IF(Sheet1!CV523&lt;&gt;"", "Yes", "")</f>
        <v/>
      </c>
      <c r="BB523" s="45" t="str">
        <f>IF(Sheet1!CW523&lt;&gt;"", "Yes", "")</f>
        <v/>
      </c>
      <c r="BC523" s="45" t="str">
        <f>IF(Sheet1!CX523&lt;&gt;"", "Yes", "")</f>
        <v/>
      </c>
      <c r="BD523" s="45" t="str">
        <f>IF(Sheet1!CY523&lt;&gt;"", "Yes", "")</f>
        <v/>
      </c>
      <c r="BE523" s="45" t="str">
        <f>IF(Sheet1!CZ523="N", "Didn't see one", IF(Sheet1!CZ523="Y", IF(Sheet1!DA523="Y", "It helped", IF(Sheet1!DA523="N", "It didn't help", "")), ""))</f>
        <v/>
      </c>
      <c r="BF523" s="45" t="str">
        <f>IF(Sheet1!DB523&lt;&gt;"", Sheet1!DB523, "")</f>
        <v/>
      </c>
      <c r="BG523" s="45" t="str">
        <f>IF(Sheet1!DC523="Y", "Yes", IF(Sheet1!DC523="N", "No", ""))</f>
        <v/>
      </c>
      <c r="BH523" s="45" t="str">
        <f>IF(Sheet1!DD523="Y", "Yes", IF(Sheet1!DD523="N", "No", ""))</f>
        <v/>
      </c>
      <c r="BI523" s="45" t="str">
        <f>IF(Sheet1!DE523&lt;&gt;"", "Before", IF(Sheet1!DF523&lt;&gt;"", "After", IF(Sheet1!DG523&lt;&gt;"", "Never in a gang","")))</f>
        <v/>
      </c>
      <c r="BJ523" s="45" t="str">
        <f>IF(Sheet1!DG523&lt;&gt;"", "", IF(Sheet1!DH523&lt;&gt;"", Sheet1!DH523, ""))</f>
        <v/>
      </c>
      <c r="BK523" s="45" t="str">
        <f>IF(Sheet1!DI523="Y", "Yes", IF(Sheet1!DI523="N", "No", ""))</f>
        <v/>
      </c>
      <c r="BL523" s="45" t="str">
        <f>IF(Sheet1!DI523="Y", IF(Sheet1!DJ523&lt;&gt;"", Sheet1!DJ523, ""), "")</f>
        <v/>
      </c>
      <c r="BM523" s="45" t="str">
        <f>IF(Sheet1!DL523&lt;&gt;"", Sheet1!DL523, "")</f>
        <v/>
      </c>
      <c r="BN523" s="45" t="str">
        <f>IF(Sheet1!DM523="Y", "Yes", IF(Sheet1!DM523="N", "No", ""))</f>
        <v/>
      </c>
    </row>
    <row r="524" spans="2:66">
      <c r="B524" s="32" t="str">
        <f>IF(Sheet1!B524="M","Male", IF(Sheet1!B524="F","Female",""))</f>
        <v/>
      </c>
      <c r="C524" s="32" t="str">
        <f>IF(Sheet1!C524&lt;&gt;"","&lt;20",IF(Sheet1!D524&lt;&gt;"","21-30",IF(Sheet1!E524&lt;&gt;"","31-40",(IF(Sheet1!F524&lt;&gt;"","41-50",IF(Sheet1!G524&lt;&gt;"","50+",""))))))</f>
        <v/>
      </c>
      <c r="D524" s="32" t="str">
        <f>IF(Sheet1!H524&lt;&gt;"","Latino",IF(Sheet1!I524&lt;&gt;"", "White", IF(Sheet1!J524&lt;&gt;"", "Asian", IF(Sheet1!K524&lt;&gt;"", "African-American",IF(Sheet1!L524&lt;&gt;"", "Other","")))))</f>
        <v/>
      </c>
      <c r="E524" s="32" t="str">
        <f>IF(Sheet1!M524="N","No",IF(Sheet1!M524="Y","Yes",""))</f>
        <v/>
      </c>
      <c r="F524" s="32" t="str">
        <f>IF(Sheet1!N524&lt;&gt;"","Primary",IF(Sheet1!O524&lt;&gt;"","Middle",IF(Sheet1!P524&lt;&gt;"","Some HS",IF(Sheet1!Q524&lt;&gt;"","HS Diploma",IF(Sheet1!R524&lt;&gt;"","Some College",IF(Sheet1!S524&lt;&gt;"","College Diploma",""))))))</f>
        <v/>
      </c>
      <c r="G524" s="32" t="str">
        <f>IF(Sheet1!U524&lt;&gt;"", "&lt;5", IF(Sheet1!V524&lt;&gt;"", "5-19", IF(Sheet1!W524&lt;&gt;"", "20-40", IF(Sheet1!X524&lt;&gt;"", "&gt;40",""))))</f>
        <v/>
      </c>
      <c r="H524" s="32" t="str">
        <f>IF(Sheet1!Y524&lt;&gt;"", "Parents", IF(Sheet1!Z524&lt;&gt;"", "Illegal Activity", IF(Sheet1!AA524&lt;&gt;"", "Gov't Support", IF(Sheet1!AB524&lt;&gt;"", "Other",""))))</f>
        <v/>
      </c>
      <c r="I524" s="32" t="str">
        <f>IF(Sheet1!AC524="Y", "Yes", IF(Sheet1!AC524="N", "No", ""))</f>
        <v/>
      </c>
      <c r="J524" s="32" t="str">
        <f>IF(Sheet1!AD524="N", "0", IF(Sheet1!AE524&lt;&gt;"", "1", IF(Sheet1!AF524&lt;&gt;"", "2-3", IF(Sheet1!AG524&lt;&gt;"", "4-6", IF(Sheet1!AH524&lt;&gt;"", "7+","")))))</f>
        <v/>
      </c>
      <c r="K524" s="32" t="str">
        <f>IF(Sheet1!AI524&lt;&gt;"", "English", IF(Sheet1!AJ524&lt;&gt;"", "Spanish", IF(Sheet1!AK524&lt;&gt;"", "Other","")))</f>
        <v/>
      </c>
      <c r="L524" s="32" t="str">
        <f>IF(Sheet1!AL524&lt;&gt;"","&lt;$20,000",IF(Sheet1!AM524&lt;&gt;"","$20-49K",IF(Sheet1!AN524&lt;&gt;"","$50-100K",IF(Sheet1!AO524&lt;&gt;"","&gt;$100K",""))))</f>
        <v/>
      </c>
      <c r="M524" s="32" t="str">
        <f>IF(Sheet1!AP524="Y", "Yes", IF(Sheet1!AP524="N", "No",""))</f>
        <v/>
      </c>
      <c r="N524" s="51" t="str">
        <f>IF(Sheet1!AQ524="Y", "Yes", IF(Sheet1!AQ524="N", "No",""))</f>
        <v/>
      </c>
      <c r="O524" s="45" t="str">
        <f>IF(Sheet1!AR524="N", 0, IF(Sheet1!AS524&lt;&gt;"", Sheet1!AS524, ""))</f>
        <v/>
      </c>
      <c r="P524" s="45" t="str">
        <f>IF(Sheet1!AT524&lt;&gt;"", "Never", IF(Sheet1!AU524&lt;&gt;"", "Sometimes", IF(Sheet1!AV524&lt;&gt;"", "Often", IF(Sheet1!AW524&lt;&gt;"", "Always",""))))</f>
        <v/>
      </c>
      <c r="Q524" s="45" t="str">
        <f>IF(Sheet1!AX524="Y", "Yes", IF(Sheet1!AX524="N", "No",""))</f>
        <v/>
      </c>
      <c r="R524" s="45" t="str">
        <f>IF(Sheet1!AY524="Y", IF(Sheet1!AZ524&lt;&gt;"", Sheet1!AZ524-Sheet1!DK524+Sheet1!DL524, ""),"")</f>
        <v/>
      </c>
      <c r="S524" s="45" t="str">
        <f>IF(Sheet1!BA524="Y", IF(Sheet1!BB524&lt;&gt;"", Sheet1!BB524-Sheet1!DK524+Sheet1!DL524, ""),"")</f>
        <v/>
      </c>
      <c r="T524" s="45" t="str">
        <f>IF(Sheet1!BC524="Y", IF(Sheet1!BD524&lt;&gt;"", Sheet1!BD524-Sheet1!DK524+Sheet1!DL524, ""),"")</f>
        <v/>
      </c>
      <c r="U524" s="45" t="str">
        <f>IF(Sheet1!BE524="Y", IF(Sheet1!BF524&lt;&gt;"", Sheet1!BF524-Sheet1!DK524+Sheet1!DL524, ""),"")</f>
        <v/>
      </c>
      <c r="V524" s="45" t="str">
        <f>IF(Sheet1!BG524&lt;&gt;"", Sheet1!BG524,"")</f>
        <v/>
      </c>
      <c r="W524" s="45" t="str">
        <f>IF(Sheet1!BH524&lt;&gt;"", Sheet1!BH524,"")</f>
        <v/>
      </c>
      <c r="X524" s="45" t="str">
        <f>IF(Sheet1!BI524&lt;&gt;"", Sheet1!BI524,"")</f>
        <v/>
      </c>
      <c r="Y524" s="45" t="str">
        <f>IF(Sheet1!BJ524="N", 0, IF(Sheet1!BK524&lt;&gt;"", Sheet1!BK524,""))</f>
        <v/>
      </c>
      <c r="Z524" s="45" t="str">
        <f>IF(Sheet1!BK524="N", 0, IF(Sheet1!BL524&lt;&gt;"", Sheet1!BL524,""))</f>
        <v/>
      </c>
      <c r="AA524" s="45" t="str">
        <f>IF(Sheet1!BN524&lt;&gt;"", Sheet1!BN524, "")</f>
        <v/>
      </c>
      <c r="AB524" s="45" t="str">
        <f>IF(Sheet1!BO524="Y", "Yes", IF(Sheet1!BO524="N", "No", IF(Sheet1!BO524="NA", "NA","")))</f>
        <v/>
      </c>
      <c r="AC524" s="45" t="str">
        <f>IF(Sheet1!BO524="N", "No", IF(Sheet1!BO524="NA", "No kids", IF(Sheet1!BP524="Y", "Enough", IF(Sheet1!BP524="N", "Not enough", ""))))</f>
        <v/>
      </c>
      <c r="AD524" s="45" t="str">
        <f>IF(Sheet1!BQ524="Y", "Yes", IF(Sheet1!BQ524="N", "No",""))</f>
        <v/>
      </c>
      <c r="AE524" s="45" t="str">
        <f>IF(Sheet1!BR524&lt;&gt;"", Sheet1!BR524, "")</f>
        <v/>
      </c>
      <c r="AF524" s="45" t="str">
        <f>IF(Sheet1!BS524&lt;&gt;"", "Yes", IF(Sheet1!BT524&lt;&gt;"", "No", IF(Sheet1!BU524&lt;&gt;"", "No surviving parent", IF(Sheet1!BV524&lt;&gt;"", "Don't know",""))))</f>
        <v/>
      </c>
      <c r="AG524" s="45" t="str">
        <f>IF(Sheet1!BW524&lt;&gt;"", "Yes", IF(Sheet1!BX524&lt;&gt;"", "No", IF(Sheet1!BY524&lt;&gt;"", "No surviving parent", IF(Sheet1!BZ524&lt;&gt;"", "Don't know",""))))</f>
        <v/>
      </c>
      <c r="AH524" s="45" t="str">
        <f>IF(Sheet1!CA524&lt;&gt;"", "Yes","")</f>
        <v/>
      </c>
      <c r="AI524" s="45" t="str">
        <f>IF(Sheet1!CB524&lt;&gt;"", "Yes","")</f>
        <v/>
      </c>
      <c r="AJ524" s="45" t="str">
        <f>IF(Sheet1!CC524&lt;&gt;"", "Yes","")</f>
        <v/>
      </c>
      <c r="AK524" s="45" t="str">
        <f>IF(Sheet1!CD524&lt;&gt;"", "Yes","")</f>
        <v/>
      </c>
      <c r="AL524" s="45" t="str">
        <f>IF(Sheet1!CE524&lt;&gt;"", "Yes","")</f>
        <v/>
      </c>
      <c r="AM524" s="45" t="str">
        <f>IF(Sheet1!CF524&lt;&gt;"", Sheet1!CF524, "")</f>
        <v/>
      </c>
      <c r="AN524" s="45" t="str">
        <f>IF(Sheet1!CG524="Y", "Yes", IF(Sheet1!CG524="N", "No",""))</f>
        <v/>
      </c>
      <c r="AO524" s="45" t="str">
        <f>IF(Sheet1!CH524&lt;&gt;"", Sheet1!CH524, "")</f>
        <v/>
      </c>
      <c r="AP524" s="45" t="str">
        <f>IF(Sheet1!CI524&lt;&gt;"", "No family support", IF(Sheet1!CJ524&lt;&gt;"", "A little family support", IF(Sheet1!CK524&lt;&gt;"", "A lot of family support","")))</f>
        <v/>
      </c>
      <c r="AQ524" s="45" t="str">
        <f>IF(Sheet1!CL524&lt;&gt;"", Sheet1!CL524, "")</f>
        <v/>
      </c>
      <c r="AR524" s="45" t="str">
        <f>IF(Sheet1!CM524="Y", "Yes", IF(Sheet1!CM524="N", "No",""))</f>
        <v/>
      </c>
      <c r="AS524" s="45" t="str">
        <f>IF(Sheet1!CN524&lt;&gt;"", "Boys and Girls Club was supportive", "")</f>
        <v/>
      </c>
      <c r="AT524" s="45" t="str">
        <f>IF(Sheet1!CO524&lt;&gt;"", "Supported by Reach program", "")</f>
        <v/>
      </c>
      <c r="AU524" s="45" t="str">
        <f>IF(Sheet1!CP524&lt;&gt;"", "Supported by Girls Inc", "")</f>
        <v/>
      </c>
      <c r="AV524" s="45" t="str">
        <f>IF(Sheet1!CQ524&lt;&gt;"", "Supported by sports teams", "")</f>
        <v/>
      </c>
      <c r="AW524" s="45" t="str">
        <f>IF(Sheet1!CR524&lt;&gt;"", "Supported by other groups", "")</f>
        <v/>
      </c>
      <c r="AX524" s="45" t="str">
        <f>IF(Sheet1!CS524&lt;&gt;"", Sheet1!CS524, "")</f>
        <v/>
      </c>
      <c r="AY524" s="45" t="str">
        <f>IF(Sheet1!CT524="Y", "Yes", IF(Sheet1!CT524="N", "No", ""))</f>
        <v/>
      </c>
      <c r="AZ524" s="45" t="str">
        <f>IF(Sheet1!CU524="Y", "Yes", IF(Sheet1!CU524="N", "No", ""))</f>
        <v/>
      </c>
      <c r="BA524" s="45" t="str">
        <f>IF(Sheet1!CV524&lt;&gt;"", "Yes", "")</f>
        <v/>
      </c>
      <c r="BB524" s="45" t="str">
        <f>IF(Sheet1!CW524&lt;&gt;"", "Yes", "")</f>
        <v/>
      </c>
      <c r="BC524" s="45" t="str">
        <f>IF(Sheet1!CX524&lt;&gt;"", "Yes", "")</f>
        <v/>
      </c>
      <c r="BD524" s="45" t="str">
        <f>IF(Sheet1!CY524&lt;&gt;"", "Yes", "")</f>
        <v/>
      </c>
      <c r="BE524" s="45" t="str">
        <f>IF(Sheet1!CZ524="N", "Didn't see one", IF(Sheet1!CZ524="Y", IF(Sheet1!DA524="Y", "It helped", IF(Sheet1!DA524="N", "It didn't help", "")), ""))</f>
        <v/>
      </c>
      <c r="BF524" s="45" t="str">
        <f>IF(Sheet1!DB524&lt;&gt;"", Sheet1!DB524, "")</f>
        <v/>
      </c>
      <c r="BG524" s="45" t="str">
        <f>IF(Sheet1!DC524="Y", "Yes", IF(Sheet1!DC524="N", "No", ""))</f>
        <v/>
      </c>
      <c r="BH524" s="45" t="str">
        <f>IF(Sheet1!DD524="Y", "Yes", IF(Sheet1!DD524="N", "No", ""))</f>
        <v/>
      </c>
      <c r="BI524" s="45" t="str">
        <f>IF(Sheet1!DE524&lt;&gt;"", "Before", IF(Sheet1!DF524&lt;&gt;"", "After", IF(Sheet1!DG524&lt;&gt;"", "Never in a gang","")))</f>
        <v/>
      </c>
      <c r="BJ524" s="45" t="str">
        <f>IF(Sheet1!DG524&lt;&gt;"", "", IF(Sheet1!DH524&lt;&gt;"", Sheet1!DH524, ""))</f>
        <v/>
      </c>
      <c r="BK524" s="45" t="str">
        <f>IF(Sheet1!DI524="Y", "Yes", IF(Sheet1!DI524="N", "No", ""))</f>
        <v/>
      </c>
      <c r="BL524" s="45" t="str">
        <f>IF(Sheet1!DI524="Y", IF(Sheet1!DJ524&lt;&gt;"", Sheet1!DJ524, ""), "")</f>
        <v/>
      </c>
      <c r="BM524" s="45" t="str">
        <f>IF(Sheet1!DL524&lt;&gt;"", Sheet1!DL524, "")</f>
        <v/>
      </c>
      <c r="BN524" s="45" t="str">
        <f>IF(Sheet1!DM524="Y", "Yes", IF(Sheet1!DM524="N", "No", ""))</f>
        <v/>
      </c>
    </row>
    <row r="525" spans="2:66">
      <c r="B525" s="32" t="str">
        <f>IF(Sheet1!B525="M","Male", IF(Sheet1!B525="F","Female",""))</f>
        <v/>
      </c>
      <c r="C525" s="32" t="str">
        <f>IF(Sheet1!C525&lt;&gt;"","&lt;20",IF(Sheet1!D525&lt;&gt;"","21-30",IF(Sheet1!E525&lt;&gt;"","31-40",(IF(Sheet1!F525&lt;&gt;"","41-50",IF(Sheet1!G525&lt;&gt;"","50+",""))))))</f>
        <v/>
      </c>
      <c r="D525" s="32" t="str">
        <f>IF(Sheet1!H525&lt;&gt;"","Latino",IF(Sheet1!I525&lt;&gt;"", "White", IF(Sheet1!J525&lt;&gt;"", "Asian", IF(Sheet1!K525&lt;&gt;"", "African-American",IF(Sheet1!L525&lt;&gt;"", "Other","")))))</f>
        <v/>
      </c>
      <c r="E525" s="32" t="str">
        <f>IF(Sheet1!M525="N","No",IF(Sheet1!M525="Y","Yes",""))</f>
        <v/>
      </c>
      <c r="F525" s="32" t="str">
        <f>IF(Sheet1!N525&lt;&gt;"","Primary",IF(Sheet1!O525&lt;&gt;"","Middle",IF(Sheet1!P525&lt;&gt;"","Some HS",IF(Sheet1!Q525&lt;&gt;"","HS Diploma",IF(Sheet1!R525&lt;&gt;"","Some College",IF(Sheet1!S525&lt;&gt;"","College Diploma",""))))))</f>
        <v/>
      </c>
      <c r="G525" s="32" t="str">
        <f>IF(Sheet1!U525&lt;&gt;"", "&lt;5", IF(Sheet1!V525&lt;&gt;"", "5-19", IF(Sheet1!W525&lt;&gt;"", "20-40", IF(Sheet1!X525&lt;&gt;"", "&gt;40",""))))</f>
        <v/>
      </c>
      <c r="H525" s="32" t="str">
        <f>IF(Sheet1!Y525&lt;&gt;"", "Parents", IF(Sheet1!Z525&lt;&gt;"", "Illegal Activity", IF(Sheet1!AA525&lt;&gt;"", "Gov't Support", IF(Sheet1!AB525&lt;&gt;"", "Other",""))))</f>
        <v/>
      </c>
      <c r="I525" s="32" t="str">
        <f>IF(Sheet1!AC525="Y", "Yes", IF(Sheet1!AC525="N", "No", ""))</f>
        <v/>
      </c>
      <c r="J525" s="32" t="str">
        <f>IF(Sheet1!AD525="N", "0", IF(Sheet1!AE525&lt;&gt;"", "1", IF(Sheet1!AF525&lt;&gt;"", "2-3", IF(Sheet1!AG525&lt;&gt;"", "4-6", IF(Sheet1!AH525&lt;&gt;"", "7+","")))))</f>
        <v/>
      </c>
      <c r="K525" s="32" t="str">
        <f>IF(Sheet1!AI525&lt;&gt;"", "English", IF(Sheet1!AJ525&lt;&gt;"", "Spanish", IF(Sheet1!AK525&lt;&gt;"", "Other","")))</f>
        <v/>
      </c>
      <c r="L525" s="32" t="str">
        <f>IF(Sheet1!AL525&lt;&gt;"","&lt;$20,000",IF(Sheet1!AM525&lt;&gt;"","$20-49K",IF(Sheet1!AN525&lt;&gt;"","$50-100K",IF(Sheet1!AO525&lt;&gt;"","&gt;$100K",""))))</f>
        <v/>
      </c>
      <c r="M525" s="32" t="str">
        <f>IF(Sheet1!AP525="Y", "Yes", IF(Sheet1!AP525="N", "No",""))</f>
        <v/>
      </c>
      <c r="N525" s="51" t="str">
        <f>IF(Sheet1!AQ525="Y", "Yes", IF(Sheet1!AQ525="N", "No",""))</f>
        <v/>
      </c>
      <c r="O525" s="45" t="str">
        <f>IF(Sheet1!AR525="N", 0, IF(Sheet1!AS525&lt;&gt;"", Sheet1!AS525, ""))</f>
        <v/>
      </c>
      <c r="P525" s="45" t="str">
        <f>IF(Sheet1!AT525&lt;&gt;"", "Never", IF(Sheet1!AU525&lt;&gt;"", "Sometimes", IF(Sheet1!AV525&lt;&gt;"", "Often", IF(Sheet1!AW525&lt;&gt;"", "Always",""))))</f>
        <v/>
      </c>
      <c r="Q525" s="45" t="str">
        <f>IF(Sheet1!AX525="Y", "Yes", IF(Sheet1!AX525="N", "No",""))</f>
        <v/>
      </c>
      <c r="R525" s="45" t="str">
        <f>IF(Sheet1!AY525="Y", IF(Sheet1!AZ525&lt;&gt;"", Sheet1!AZ525-Sheet1!DK525+Sheet1!DL525, ""),"")</f>
        <v/>
      </c>
      <c r="S525" s="45" t="str">
        <f>IF(Sheet1!BA525="Y", IF(Sheet1!BB525&lt;&gt;"", Sheet1!BB525-Sheet1!DK525+Sheet1!DL525, ""),"")</f>
        <v/>
      </c>
      <c r="T525" s="45" t="str">
        <f>IF(Sheet1!BC525="Y", IF(Sheet1!BD525&lt;&gt;"", Sheet1!BD525-Sheet1!DK525+Sheet1!DL525, ""),"")</f>
        <v/>
      </c>
      <c r="U525" s="45" t="str">
        <f>IF(Sheet1!BE525="Y", IF(Sheet1!BF525&lt;&gt;"", Sheet1!BF525-Sheet1!DK525+Sheet1!DL525, ""),"")</f>
        <v/>
      </c>
      <c r="V525" s="45" t="str">
        <f>IF(Sheet1!BG525&lt;&gt;"", Sheet1!BG525,"")</f>
        <v/>
      </c>
      <c r="W525" s="45" t="str">
        <f>IF(Sheet1!BH525&lt;&gt;"", Sheet1!BH525,"")</f>
        <v/>
      </c>
      <c r="X525" s="45" t="str">
        <f>IF(Sheet1!BI525&lt;&gt;"", Sheet1!BI525,"")</f>
        <v/>
      </c>
      <c r="Y525" s="45" t="str">
        <f>IF(Sheet1!BJ525="N", 0, IF(Sheet1!BK525&lt;&gt;"", Sheet1!BK525,""))</f>
        <v/>
      </c>
      <c r="Z525" s="45" t="str">
        <f>IF(Sheet1!BK525="N", 0, IF(Sheet1!BL525&lt;&gt;"", Sheet1!BL525,""))</f>
        <v/>
      </c>
      <c r="AA525" s="45" t="str">
        <f>IF(Sheet1!BN525&lt;&gt;"", Sheet1!BN525, "")</f>
        <v/>
      </c>
      <c r="AB525" s="45" t="str">
        <f>IF(Sheet1!BO525="Y", "Yes", IF(Sheet1!BO525="N", "No", IF(Sheet1!BO525="NA", "NA","")))</f>
        <v/>
      </c>
      <c r="AC525" s="45" t="str">
        <f>IF(Sheet1!BO525="N", "No", IF(Sheet1!BO525="NA", "No kids", IF(Sheet1!BP525="Y", "Enough", IF(Sheet1!BP525="N", "Not enough", ""))))</f>
        <v/>
      </c>
      <c r="AD525" s="45" t="str">
        <f>IF(Sheet1!BQ525="Y", "Yes", IF(Sheet1!BQ525="N", "No",""))</f>
        <v/>
      </c>
      <c r="AE525" s="45" t="str">
        <f>IF(Sheet1!BR525&lt;&gt;"", Sheet1!BR525, "")</f>
        <v/>
      </c>
      <c r="AF525" s="45" t="str">
        <f>IF(Sheet1!BS525&lt;&gt;"", "Yes", IF(Sheet1!BT525&lt;&gt;"", "No", IF(Sheet1!BU525&lt;&gt;"", "No surviving parent", IF(Sheet1!BV525&lt;&gt;"", "Don't know",""))))</f>
        <v/>
      </c>
      <c r="AG525" s="45" t="str">
        <f>IF(Sheet1!BW525&lt;&gt;"", "Yes", IF(Sheet1!BX525&lt;&gt;"", "No", IF(Sheet1!BY525&lt;&gt;"", "No surviving parent", IF(Sheet1!BZ525&lt;&gt;"", "Don't know",""))))</f>
        <v/>
      </c>
      <c r="AH525" s="45" t="str">
        <f>IF(Sheet1!CA525&lt;&gt;"", "Yes","")</f>
        <v/>
      </c>
      <c r="AI525" s="45" t="str">
        <f>IF(Sheet1!CB525&lt;&gt;"", "Yes","")</f>
        <v/>
      </c>
      <c r="AJ525" s="45" t="str">
        <f>IF(Sheet1!CC525&lt;&gt;"", "Yes","")</f>
        <v/>
      </c>
      <c r="AK525" s="45" t="str">
        <f>IF(Sheet1!CD525&lt;&gt;"", "Yes","")</f>
        <v/>
      </c>
      <c r="AL525" s="45" t="str">
        <f>IF(Sheet1!CE525&lt;&gt;"", "Yes","")</f>
        <v/>
      </c>
      <c r="AM525" s="45" t="str">
        <f>IF(Sheet1!CF525&lt;&gt;"", Sheet1!CF525, "")</f>
        <v/>
      </c>
      <c r="AN525" s="45" t="str">
        <f>IF(Sheet1!CG525="Y", "Yes", IF(Sheet1!CG525="N", "No",""))</f>
        <v/>
      </c>
      <c r="AO525" s="45" t="str">
        <f>IF(Sheet1!CH525&lt;&gt;"", Sheet1!CH525, "")</f>
        <v/>
      </c>
      <c r="AP525" s="45" t="str">
        <f>IF(Sheet1!CI525&lt;&gt;"", "No family support", IF(Sheet1!CJ525&lt;&gt;"", "A little family support", IF(Sheet1!CK525&lt;&gt;"", "A lot of family support","")))</f>
        <v/>
      </c>
      <c r="AQ525" s="45" t="str">
        <f>IF(Sheet1!CL525&lt;&gt;"", Sheet1!CL525, "")</f>
        <v/>
      </c>
      <c r="AR525" s="45" t="str">
        <f>IF(Sheet1!CM525="Y", "Yes", IF(Sheet1!CM525="N", "No",""))</f>
        <v/>
      </c>
      <c r="AS525" s="45" t="str">
        <f>IF(Sheet1!CN525&lt;&gt;"", "Boys and Girls Club was supportive", "")</f>
        <v/>
      </c>
      <c r="AT525" s="45" t="str">
        <f>IF(Sheet1!CO525&lt;&gt;"", "Supported by Reach program", "")</f>
        <v/>
      </c>
      <c r="AU525" s="45" t="str">
        <f>IF(Sheet1!CP525&lt;&gt;"", "Supported by Girls Inc", "")</f>
        <v/>
      </c>
      <c r="AV525" s="45" t="str">
        <f>IF(Sheet1!CQ525&lt;&gt;"", "Supported by sports teams", "")</f>
        <v/>
      </c>
      <c r="AW525" s="45" t="str">
        <f>IF(Sheet1!CR525&lt;&gt;"", "Supported by other groups", "")</f>
        <v/>
      </c>
      <c r="AX525" s="45" t="str">
        <f>IF(Sheet1!CS525&lt;&gt;"", Sheet1!CS525, "")</f>
        <v/>
      </c>
      <c r="AY525" s="45" t="str">
        <f>IF(Sheet1!CT525="Y", "Yes", IF(Sheet1!CT525="N", "No", ""))</f>
        <v/>
      </c>
      <c r="AZ525" s="45" t="str">
        <f>IF(Sheet1!CU525="Y", "Yes", IF(Sheet1!CU525="N", "No", ""))</f>
        <v/>
      </c>
      <c r="BA525" s="45" t="str">
        <f>IF(Sheet1!CV525&lt;&gt;"", "Yes", "")</f>
        <v/>
      </c>
      <c r="BB525" s="45" t="str">
        <f>IF(Sheet1!CW525&lt;&gt;"", "Yes", "")</f>
        <v/>
      </c>
      <c r="BC525" s="45" t="str">
        <f>IF(Sheet1!CX525&lt;&gt;"", "Yes", "")</f>
        <v/>
      </c>
      <c r="BD525" s="45" t="str">
        <f>IF(Sheet1!CY525&lt;&gt;"", "Yes", "")</f>
        <v/>
      </c>
      <c r="BE525" s="45" t="str">
        <f>IF(Sheet1!CZ525="N", "Didn't see one", IF(Sheet1!CZ525="Y", IF(Sheet1!DA525="Y", "It helped", IF(Sheet1!DA525="N", "It didn't help", "")), ""))</f>
        <v/>
      </c>
      <c r="BF525" s="45" t="str">
        <f>IF(Sheet1!DB525&lt;&gt;"", Sheet1!DB525, "")</f>
        <v/>
      </c>
      <c r="BG525" s="45" t="str">
        <f>IF(Sheet1!DC525="Y", "Yes", IF(Sheet1!DC525="N", "No", ""))</f>
        <v/>
      </c>
      <c r="BH525" s="45" t="str">
        <f>IF(Sheet1!DD525="Y", "Yes", IF(Sheet1!DD525="N", "No", ""))</f>
        <v/>
      </c>
      <c r="BI525" s="45" t="str">
        <f>IF(Sheet1!DE525&lt;&gt;"", "Before", IF(Sheet1!DF525&lt;&gt;"", "After", IF(Sheet1!DG525&lt;&gt;"", "Never in a gang","")))</f>
        <v/>
      </c>
      <c r="BJ525" s="45" t="str">
        <f>IF(Sheet1!DG525&lt;&gt;"", "", IF(Sheet1!DH525&lt;&gt;"", Sheet1!DH525, ""))</f>
        <v/>
      </c>
      <c r="BK525" s="45" t="str">
        <f>IF(Sheet1!DI525="Y", "Yes", IF(Sheet1!DI525="N", "No", ""))</f>
        <v/>
      </c>
      <c r="BL525" s="45" t="str">
        <f>IF(Sheet1!DI525="Y", IF(Sheet1!DJ525&lt;&gt;"", Sheet1!DJ525, ""), "")</f>
        <v/>
      </c>
      <c r="BM525" s="45" t="str">
        <f>IF(Sheet1!DL525&lt;&gt;"", Sheet1!DL525, "")</f>
        <v/>
      </c>
      <c r="BN525" s="45" t="str">
        <f>IF(Sheet1!DM525="Y", "Yes", IF(Sheet1!DM525="N", "No", ""))</f>
        <v/>
      </c>
    </row>
    <row r="526" spans="2:66">
      <c r="B526" s="32" t="str">
        <f>IF(Sheet1!B526="M","Male", IF(Sheet1!B526="F","Female",""))</f>
        <v/>
      </c>
      <c r="C526" s="32" t="str">
        <f>IF(Sheet1!C526&lt;&gt;"","&lt;20",IF(Sheet1!D526&lt;&gt;"","21-30",IF(Sheet1!E526&lt;&gt;"","31-40",(IF(Sheet1!F526&lt;&gt;"","41-50",IF(Sheet1!G526&lt;&gt;"","50+",""))))))</f>
        <v/>
      </c>
      <c r="D526" s="32" t="str">
        <f>IF(Sheet1!H526&lt;&gt;"","Latino",IF(Sheet1!I526&lt;&gt;"", "White", IF(Sheet1!J526&lt;&gt;"", "Asian", IF(Sheet1!K526&lt;&gt;"", "African-American",IF(Sheet1!L526&lt;&gt;"", "Other","")))))</f>
        <v/>
      </c>
      <c r="E526" s="32" t="str">
        <f>IF(Sheet1!M526="N","No",IF(Sheet1!M526="Y","Yes",""))</f>
        <v/>
      </c>
      <c r="F526" s="32" t="str">
        <f>IF(Sheet1!N526&lt;&gt;"","Primary",IF(Sheet1!O526&lt;&gt;"","Middle",IF(Sheet1!P526&lt;&gt;"","Some HS",IF(Sheet1!Q526&lt;&gt;"","HS Diploma",IF(Sheet1!R526&lt;&gt;"","Some College",IF(Sheet1!S526&lt;&gt;"","College Diploma",""))))))</f>
        <v/>
      </c>
      <c r="G526" s="32" t="str">
        <f>IF(Sheet1!U526&lt;&gt;"", "&lt;5", IF(Sheet1!V526&lt;&gt;"", "5-19", IF(Sheet1!W526&lt;&gt;"", "20-40", IF(Sheet1!X526&lt;&gt;"", "&gt;40",""))))</f>
        <v/>
      </c>
      <c r="H526" s="32" t="str">
        <f>IF(Sheet1!Y526&lt;&gt;"", "Parents", IF(Sheet1!Z526&lt;&gt;"", "Illegal Activity", IF(Sheet1!AA526&lt;&gt;"", "Gov't Support", IF(Sheet1!AB526&lt;&gt;"", "Other",""))))</f>
        <v/>
      </c>
      <c r="I526" s="32" t="str">
        <f>IF(Sheet1!AC526="Y", "Yes", IF(Sheet1!AC526="N", "No", ""))</f>
        <v/>
      </c>
      <c r="J526" s="32" t="str">
        <f>IF(Sheet1!AD526="N", "0", IF(Sheet1!AE526&lt;&gt;"", "1", IF(Sheet1!AF526&lt;&gt;"", "2-3", IF(Sheet1!AG526&lt;&gt;"", "4-6", IF(Sheet1!AH526&lt;&gt;"", "7+","")))))</f>
        <v/>
      </c>
      <c r="K526" s="32" t="str">
        <f>IF(Sheet1!AI526&lt;&gt;"", "English", IF(Sheet1!AJ526&lt;&gt;"", "Spanish", IF(Sheet1!AK526&lt;&gt;"", "Other","")))</f>
        <v/>
      </c>
      <c r="L526" s="32" t="str">
        <f>IF(Sheet1!AL526&lt;&gt;"","&lt;$20,000",IF(Sheet1!AM526&lt;&gt;"","$20-49K",IF(Sheet1!AN526&lt;&gt;"","$50-100K",IF(Sheet1!AO526&lt;&gt;"","&gt;$100K",""))))</f>
        <v/>
      </c>
      <c r="M526" s="32" t="str">
        <f>IF(Sheet1!AP526="Y", "Yes", IF(Sheet1!AP526="N", "No",""))</f>
        <v/>
      </c>
      <c r="N526" s="51" t="str">
        <f>IF(Sheet1!AQ526="Y", "Yes", IF(Sheet1!AQ526="N", "No",""))</f>
        <v/>
      </c>
      <c r="O526" s="45" t="str">
        <f>IF(Sheet1!AR526="N", 0, IF(Sheet1!AS526&lt;&gt;"", Sheet1!AS526, ""))</f>
        <v/>
      </c>
      <c r="P526" s="45" t="str">
        <f>IF(Sheet1!AT526&lt;&gt;"", "Never", IF(Sheet1!AU526&lt;&gt;"", "Sometimes", IF(Sheet1!AV526&lt;&gt;"", "Often", IF(Sheet1!AW526&lt;&gt;"", "Always",""))))</f>
        <v/>
      </c>
      <c r="Q526" s="45" t="str">
        <f>IF(Sheet1!AX526="Y", "Yes", IF(Sheet1!AX526="N", "No",""))</f>
        <v/>
      </c>
      <c r="R526" s="45" t="str">
        <f>IF(Sheet1!AY526="Y", IF(Sheet1!AZ526&lt;&gt;"", Sheet1!AZ526-Sheet1!DK526+Sheet1!DL526, ""),"")</f>
        <v/>
      </c>
      <c r="S526" s="45" t="str">
        <f>IF(Sheet1!BA526="Y", IF(Sheet1!BB526&lt;&gt;"", Sheet1!BB526-Sheet1!DK526+Sheet1!DL526, ""),"")</f>
        <v/>
      </c>
      <c r="T526" s="45" t="str">
        <f>IF(Sheet1!BC526="Y", IF(Sheet1!BD526&lt;&gt;"", Sheet1!BD526-Sheet1!DK526+Sheet1!DL526, ""),"")</f>
        <v/>
      </c>
      <c r="U526" s="45" t="str">
        <f>IF(Sheet1!BE526="Y", IF(Sheet1!BF526&lt;&gt;"", Sheet1!BF526-Sheet1!DK526+Sheet1!DL526, ""),"")</f>
        <v/>
      </c>
      <c r="V526" s="45" t="str">
        <f>IF(Sheet1!BG526&lt;&gt;"", Sheet1!BG526,"")</f>
        <v/>
      </c>
      <c r="W526" s="45" t="str">
        <f>IF(Sheet1!BH526&lt;&gt;"", Sheet1!BH526,"")</f>
        <v/>
      </c>
      <c r="X526" s="45" t="str">
        <f>IF(Sheet1!BI526&lt;&gt;"", Sheet1!BI526,"")</f>
        <v/>
      </c>
      <c r="Y526" s="45" t="str">
        <f>IF(Sheet1!BJ526="N", 0, IF(Sheet1!BK526&lt;&gt;"", Sheet1!BK526,""))</f>
        <v/>
      </c>
      <c r="Z526" s="45" t="str">
        <f>IF(Sheet1!BK526="N", 0, IF(Sheet1!BL526&lt;&gt;"", Sheet1!BL526,""))</f>
        <v/>
      </c>
      <c r="AA526" s="45" t="str">
        <f>IF(Sheet1!BN526&lt;&gt;"", Sheet1!BN526, "")</f>
        <v/>
      </c>
      <c r="AB526" s="45" t="str">
        <f>IF(Sheet1!BO526="Y", "Yes", IF(Sheet1!BO526="N", "No", IF(Sheet1!BO526="NA", "NA","")))</f>
        <v/>
      </c>
      <c r="AC526" s="45" t="str">
        <f>IF(Sheet1!BO526="N", "No", IF(Sheet1!BO526="NA", "No kids", IF(Sheet1!BP526="Y", "Enough", IF(Sheet1!BP526="N", "Not enough", ""))))</f>
        <v/>
      </c>
      <c r="AD526" s="45" t="str">
        <f>IF(Sheet1!BQ526="Y", "Yes", IF(Sheet1!BQ526="N", "No",""))</f>
        <v/>
      </c>
      <c r="AE526" s="45" t="str">
        <f>IF(Sheet1!BR526&lt;&gt;"", Sheet1!BR526, "")</f>
        <v/>
      </c>
      <c r="AF526" s="45" t="str">
        <f>IF(Sheet1!BS526&lt;&gt;"", "Yes", IF(Sheet1!BT526&lt;&gt;"", "No", IF(Sheet1!BU526&lt;&gt;"", "No surviving parent", IF(Sheet1!BV526&lt;&gt;"", "Don't know",""))))</f>
        <v/>
      </c>
      <c r="AG526" s="45" t="str">
        <f>IF(Sheet1!BW526&lt;&gt;"", "Yes", IF(Sheet1!BX526&lt;&gt;"", "No", IF(Sheet1!BY526&lt;&gt;"", "No surviving parent", IF(Sheet1!BZ526&lt;&gt;"", "Don't know",""))))</f>
        <v/>
      </c>
      <c r="AH526" s="45" t="str">
        <f>IF(Sheet1!CA526&lt;&gt;"", "Yes","")</f>
        <v/>
      </c>
      <c r="AI526" s="45" t="str">
        <f>IF(Sheet1!CB526&lt;&gt;"", "Yes","")</f>
        <v/>
      </c>
      <c r="AJ526" s="45" t="str">
        <f>IF(Sheet1!CC526&lt;&gt;"", "Yes","")</f>
        <v/>
      </c>
      <c r="AK526" s="45" t="str">
        <f>IF(Sheet1!CD526&lt;&gt;"", "Yes","")</f>
        <v/>
      </c>
      <c r="AL526" s="45" t="str">
        <f>IF(Sheet1!CE526&lt;&gt;"", "Yes","")</f>
        <v/>
      </c>
      <c r="AM526" s="45" t="str">
        <f>IF(Sheet1!CF526&lt;&gt;"", Sheet1!CF526, "")</f>
        <v/>
      </c>
      <c r="AN526" s="45" t="str">
        <f>IF(Sheet1!CG526="Y", "Yes", IF(Sheet1!CG526="N", "No",""))</f>
        <v/>
      </c>
      <c r="AO526" s="45" t="str">
        <f>IF(Sheet1!CH526&lt;&gt;"", Sheet1!CH526, "")</f>
        <v/>
      </c>
      <c r="AP526" s="45" t="str">
        <f>IF(Sheet1!CI526&lt;&gt;"", "No family support", IF(Sheet1!CJ526&lt;&gt;"", "A little family support", IF(Sheet1!CK526&lt;&gt;"", "A lot of family support","")))</f>
        <v/>
      </c>
      <c r="AQ526" s="45" t="str">
        <f>IF(Sheet1!CL526&lt;&gt;"", Sheet1!CL526, "")</f>
        <v/>
      </c>
      <c r="AR526" s="45" t="str">
        <f>IF(Sheet1!CM526="Y", "Yes", IF(Sheet1!CM526="N", "No",""))</f>
        <v/>
      </c>
      <c r="AS526" s="45" t="str">
        <f>IF(Sheet1!CN526&lt;&gt;"", "Boys and Girls Club was supportive", "")</f>
        <v/>
      </c>
      <c r="AT526" s="45" t="str">
        <f>IF(Sheet1!CO526&lt;&gt;"", "Supported by Reach program", "")</f>
        <v/>
      </c>
      <c r="AU526" s="45" t="str">
        <f>IF(Sheet1!CP526&lt;&gt;"", "Supported by Girls Inc", "")</f>
        <v/>
      </c>
      <c r="AV526" s="45" t="str">
        <f>IF(Sheet1!CQ526&lt;&gt;"", "Supported by sports teams", "")</f>
        <v/>
      </c>
      <c r="AW526" s="45" t="str">
        <f>IF(Sheet1!CR526&lt;&gt;"", "Supported by other groups", "")</f>
        <v/>
      </c>
      <c r="AX526" s="45" t="str">
        <f>IF(Sheet1!CS526&lt;&gt;"", Sheet1!CS526, "")</f>
        <v/>
      </c>
      <c r="AY526" s="45" t="str">
        <f>IF(Sheet1!CT526="Y", "Yes", IF(Sheet1!CT526="N", "No", ""))</f>
        <v/>
      </c>
      <c r="AZ526" s="45" t="str">
        <f>IF(Sheet1!CU526="Y", "Yes", IF(Sheet1!CU526="N", "No", ""))</f>
        <v/>
      </c>
      <c r="BA526" s="45" t="str">
        <f>IF(Sheet1!CV526&lt;&gt;"", "Yes", "")</f>
        <v/>
      </c>
      <c r="BB526" s="45" t="str">
        <f>IF(Sheet1!CW526&lt;&gt;"", "Yes", "")</f>
        <v/>
      </c>
      <c r="BC526" s="45" t="str">
        <f>IF(Sheet1!CX526&lt;&gt;"", "Yes", "")</f>
        <v/>
      </c>
      <c r="BD526" s="45" t="str">
        <f>IF(Sheet1!CY526&lt;&gt;"", "Yes", "")</f>
        <v/>
      </c>
      <c r="BE526" s="45" t="str">
        <f>IF(Sheet1!CZ526="N", "Didn't see one", IF(Sheet1!CZ526="Y", IF(Sheet1!DA526="Y", "It helped", IF(Sheet1!DA526="N", "It didn't help", "")), ""))</f>
        <v/>
      </c>
      <c r="BF526" s="45" t="str">
        <f>IF(Sheet1!DB526&lt;&gt;"", Sheet1!DB526, "")</f>
        <v/>
      </c>
      <c r="BG526" s="45" t="str">
        <f>IF(Sheet1!DC526="Y", "Yes", IF(Sheet1!DC526="N", "No", ""))</f>
        <v/>
      </c>
      <c r="BH526" s="45" t="str">
        <f>IF(Sheet1!DD526="Y", "Yes", IF(Sheet1!DD526="N", "No", ""))</f>
        <v/>
      </c>
      <c r="BI526" s="45" t="str">
        <f>IF(Sheet1!DE526&lt;&gt;"", "Before", IF(Sheet1!DF526&lt;&gt;"", "After", IF(Sheet1!DG526&lt;&gt;"", "Never in a gang","")))</f>
        <v/>
      </c>
      <c r="BJ526" s="45" t="str">
        <f>IF(Sheet1!DG526&lt;&gt;"", "", IF(Sheet1!DH526&lt;&gt;"", Sheet1!DH526, ""))</f>
        <v/>
      </c>
      <c r="BK526" s="45" t="str">
        <f>IF(Sheet1!DI526="Y", "Yes", IF(Sheet1!DI526="N", "No", ""))</f>
        <v/>
      </c>
      <c r="BL526" s="45" t="str">
        <f>IF(Sheet1!DI526="Y", IF(Sheet1!DJ526&lt;&gt;"", Sheet1!DJ526, ""), "")</f>
        <v/>
      </c>
      <c r="BM526" s="45" t="str">
        <f>IF(Sheet1!DL526&lt;&gt;"", Sheet1!DL526, "")</f>
        <v/>
      </c>
      <c r="BN526" s="45" t="str">
        <f>IF(Sheet1!DM526="Y", "Yes", IF(Sheet1!DM526="N", "No", ""))</f>
        <v/>
      </c>
    </row>
    <row r="527" spans="2:66">
      <c r="B527" s="32" t="str">
        <f>IF(Sheet1!B527="M","Male", IF(Sheet1!B527="F","Female",""))</f>
        <v/>
      </c>
      <c r="C527" s="32" t="str">
        <f>IF(Sheet1!C527&lt;&gt;"","&lt;20",IF(Sheet1!D527&lt;&gt;"","21-30",IF(Sheet1!E527&lt;&gt;"","31-40",(IF(Sheet1!F527&lt;&gt;"","41-50",IF(Sheet1!G527&lt;&gt;"","50+",""))))))</f>
        <v/>
      </c>
      <c r="D527" s="32" t="str">
        <f>IF(Sheet1!H527&lt;&gt;"","Latino",IF(Sheet1!I527&lt;&gt;"", "White", IF(Sheet1!J527&lt;&gt;"", "Asian", IF(Sheet1!K527&lt;&gt;"", "African-American",IF(Sheet1!L527&lt;&gt;"", "Other","")))))</f>
        <v/>
      </c>
      <c r="E527" s="32" t="str">
        <f>IF(Sheet1!M527="N","No",IF(Sheet1!M527="Y","Yes",""))</f>
        <v/>
      </c>
      <c r="F527" s="32" t="str">
        <f>IF(Sheet1!N527&lt;&gt;"","Primary",IF(Sheet1!O527&lt;&gt;"","Middle",IF(Sheet1!P527&lt;&gt;"","Some HS",IF(Sheet1!Q527&lt;&gt;"","HS Diploma",IF(Sheet1!R527&lt;&gt;"","Some College",IF(Sheet1!S527&lt;&gt;"","College Diploma",""))))))</f>
        <v/>
      </c>
      <c r="G527" s="32" t="str">
        <f>IF(Sheet1!U527&lt;&gt;"", "&lt;5", IF(Sheet1!V527&lt;&gt;"", "5-19", IF(Sheet1!W527&lt;&gt;"", "20-40", IF(Sheet1!X527&lt;&gt;"", "&gt;40",""))))</f>
        <v/>
      </c>
      <c r="H527" s="32" t="str">
        <f>IF(Sheet1!Y527&lt;&gt;"", "Parents", IF(Sheet1!Z527&lt;&gt;"", "Illegal Activity", IF(Sheet1!AA527&lt;&gt;"", "Gov't Support", IF(Sheet1!AB527&lt;&gt;"", "Other",""))))</f>
        <v/>
      </c>
      <c r="I527" s="32" t="str">
        <f>IF(Sheet1!AC527="Y", "Yes", IF(Sheet1!AC527="N", "No", ""))</f>
        <v/>
      </c>
      <c r="J527" s="32" t="str">
        <f>IF(Sheet1!AD527="N", "0", IF(Sheet1!AE527&lt;&gt;"", "1", IF(Sheet1!AF527&lt;&gt;"", "2-3", IF(Sheet1!AG527&lt;&gt;"", "4-6", IF(Sheet1!AH527&lt;&gt;"", "7+","")))))</f>
        <v/>
      </c>
      <c r="K527" s="32" t="str">
        <f>IF(Sheet1!AI527&lt;&gt;"", "English", IF(Sheet1!AJ527&lt;&gt;"", "Spanish", IF(Sheet1!AK527&lt;&gt;"", "Other","")))</f>
        <v/>
      </c>
      <c r="L527" s="32" t="str">
        <f>IF(Sheet1!AL527&lt;&gt;"","&lt;$20,000",IF(Sheet1!AM527&lt;&gt;"","$20-49K",IF(Sheet1!AN527&lt;&gt;"","$50-100K",IF(Sheet1!AO527&lt;&gt;"","&gt;$100K",""))))</f>
        <v/>
      </c>
      <c r="M527" s="32" t="str">
        <f>IF(Sheet1!AP527="Y", "Yes", IF(Sheet1!AP527="N", "No",""))</f>
        <v/>
      </c>
      <c r="N527" s="51" t="str">
        <f>IF(Sheet1!AQ527="Y", "Yes", IF(Sheet1!AQ527="N", "No",""))</f>
        <v/>
      </c>
      <c r="O527" s="45" t="str">
        <f>IF(Sheet1!AR527="N", 0, IF(Sheet1!AS527&lt;&gt;"", Sheet1!AS527, ""))</f>
        <v/>
      </c>
      <c r="P527" s="45" t="str">
        <f>IF(Sheet1!AT527&lt;&gt;"", "Never", IF(Sheet1!AU527&lt;&gt;"", "Sometimes", IF(Sheet1!AV527&lt;&gt;"", "Often", IF(Sheet1!AW527&lt;&gt;"", "Always",""))))</f>
        <v/>
      </c>
      <c r="Q527" s="45" t="str">
        <f>IF(Sheet1!AX527="Y", "Yes", IF(Sheet1!AX527="N", "No",""))</f>
        <v/>
      </c>
      <c r="R527" s="45" t="str">
        <f>IF(Sheet1!AY527="Y", IF(Sheet1!AZ527&lt;&gt;"", Sheet1!AZ527-Sheet1!DK527+Sheet1!DL527, ""),"")</f>
        <v/>
      </c>
      <c r="S527" s="45" t="str">
        <f>IF(Sheet1!BA527="Y", IF(Sheet1!BB527&lt;&gt;"", Sheet1!BB527-Sheet1!DK527+Sheet1!DL527, ""),"")</f>
        <v/>
      </c>
      <c r="T527" s="45" t="str">
        <f>IF(Sheet1!BC527="Y", IF(Sheet1!BD527&lt;&gt;"", Sheet1!BD527-Sheet1!DK527+Sheet1!DL527, ""),"")</f>
        <v/>
      </c>
      <c r="U527" s="45" t="str">
        <f>IF(Sheet1!BE527="Y", IF(Sheet1!BF527&lt;&gt;"", Sheet1!BF527-Sheet1!DK527+Sheet1!DL527, ""),"")</f>
        <v/>
      </c>
      <c r="V527" s="45" t="str">
        <f>IF(Sheet1!BG527&lt;&gt;"", Sheet1!BG527,"")</f>
        <v/>
      </c>
      <c r="W527" s="45" t="str">
        <f>IF(Sheet1!BH527&lt;&gt;"", Sheet1!BH527,"")</f>
        <v/>
      </c>
      <c r="X527" s="45" t="str">
        <f>IF(Sheet1!BI527&lt;&gt;"", Sheet1!BI527,"")</f>
        <v/>
      </c>
      <c r="Y527" s="45" t="str">
        <f>IF(Sheet1!BJ527="N", 0, IF(Sheet1!BK527&lt;&gt;"", Sheet1!BK527,""))</f>
        <v/>
      </c>
      <c r="Z527" s="45" t="str">
        <f>IF(Sheet1!BK527="N", 0, IF(Sheet1!BL527&lt;&gt;"", Sheet1!BL527,""))</f>
        <v/>
      </c>
      <c r="AA527" s="45" t="str">
        <f>IF(Sheet1!BN527&lt;&gt;"", Sheet1!BN527, "")</f>
        <v/>
      </c>
      <c r="AB527" s="45" t="str">
        <f>IF(Sheet1!BO527="Y", "Yes", IF(Sheet1!BO527="N", "No", IF(Sheet1!BO527="NA", "NA","")))</f>
        <v/>
      </c>
      <c r="AC527" s="45" t="str">
        <f>IF(Sheet1!BO527="N", "No", IF(Sheet1!BO527="NA", "No kids", IF(Sheet1!BP527="Y", "Enough", IF(Sheet1!BP527="N", "Not enough", ""))))</f>
        <v/>
      </c>
      <c r="AD527" s="45" t="str">
        <f>IF(Sheet1!BQ527="Y", "Yes", IF(Sheet1!BQ527="N", "No",""))</f>
        <v/>
      </c>
      <c r="AE527" s="45" t="str">
        <f>IF(Sheet1!BR527&lt;&gt;"", Sheet1!BR527, "")</f>
        <v/>
      </c>
      <c r="AF527" s="45" t="str">
        <f>IF(Sheet1!BS527&lt;&gt;"", "Yes", IF(Sheet1!BT527&lt;&gt;"", "No", IF(Sheet1!BU527&lt;&gt;"", "No surviving parent", IF(Sheet1!BV527&lt;&gt;"", "Don't know",""))))</f>
        <v/>
      </c>
      <c r="AG527" s="45" t="str">
        <f>IF(Sheet1!BW527&lt;&gt;"", "Yes", IF(Sheet1!BX527&lt;&gt;"", "No", IF(Sheet1!BY527&lt;&gt;"", "No surviving parent", IF(Sheet1!BZ527&lt;&gt;"", "Don't know",""))))</f>
        <v/>
      </c>
      <c r="AH527" s="45" t="str">
        <f>IF(Sheet1!CA527&lt;&gt;"", "Yes","")</f>
        <v/>
      </c>
      <c r="AI527" s="45" t="str">
        <f>IF(Sheet1!CB527&lt;&gt;"", "Yes","")</f>
        <v/>
      </c>
      <c r="AJ527" s="45" t="str">
        <f>IF(Sheet1!CC527&lt;&gt;"", "Yes","")</f>
        <v/>
      </c>
      <c r="AK527" s="45" t="str">
        <f>IF(Sheet1!CD527&lt;&gt;"", "Yes","")</f>
        <v/>
      </c>
      <c r="AL527" s="45" t="str">
        <f>IF(Sheet1!CE527&lt;&gt;"", "Yes","")</f>
        <v/>
      </c>
      <c r="AM527" s="45" t="str">
        <f>IF(Sheet1!CF527&lt;&gt;"", Sheet1!CF527, "")</f>
        <v/>
      </c>
      <c r="AN527" s="45" t="str">
        <f>IF(Sheet1!CG527="Y", "Yes", IF(Sheet1!CG527="N", "No",""))</f>
        <v/>
      </c>
      <c r="AO527" s="45" t="str">
        <f>IF(Sheet1!CH527&lt;&gt;"", Sheet1!CH527, "")</f>
        <v/>
      </c>
      <c r="AP527" s="45" t="str">
        <f>IF(Sheet1!CI527&lt;&gt;"", "No family support", IF(Sheet1!CJ527&lt;&gt;"", "A little family support", IF(Sheet1!CK527&lt;&gt;"", "A lot of family support","")))</f>
        <v/>
      </c>
      <c r="AQ527" s="45" t="str">
        <f>IF(Sheet1!CL527&lt;&gt;"", Sheet1!CL527, "")</f>
        <v/>
      </c>
      <c r="AR527" s="45" t="str">
        <f>IF(Sheet1!CM527="Y", "Yes", IF(Sheet1!CM527="N", "No",""))</f>
        <v/>
      </c>
      <c r="AS527" s="45" t="str">
        <f>IF(Sheet1!CN527&lt;&gt;"", "Boys and Girls Club was supportive", "")</f>
        <v/>
      </c>
      <c r="AT527" s="45" t="str">
        <f>IF(Sheet1!CO527&lt;&gt;"", "Supported by Reach program", "")</f>
        <v/>
      </c>
      <c r="AU527" s="45" t="str">
        <f>IF(Sheet1!CP527&lt;&gt;"", "Supported by Girls Inc", "")</f>
        <v/>
      </c>
      <c r="AV527" s="45" t="str">
        <f>IF(Sheet1!CQ527&lt;&gt;"", "Supported by sports teams", "")</f>
        <v/>
      </c>
      <c r="AW527" s="45" t="str">
        <f>IF(Sheet1!CR527&lt;&gt;"", "Supported by other groups", "")</f>
        <v/>
      </c>
      <c r="AX527" s="45" t="str">
        <f>IF(Sheet1!CS527&lt;&gt;"", Sheet1!CS527, "")</f>
        <v/>
      </c>
      <c r="AY527" s="45" t="str">
        <f>IF(Sheet1!CT527="Y", "Yes", IF(Sheet1!CT527="N", "No", ""))</f>
        <v/>
      </c>
      <c r="AZ527" s="45" t="str">
        <f>IF(Sheet1!CU527="Y", "Yes", IF(Sheet1!CU527="N", "No", ""))</f>
        <v/>
      </c>
      <c r="BA527" s="45" t="str">
        <f>IF(Sheet1!CV527&lt;&gt;"", "Yes", "")</f>
        <v/>
      </c>
      <c r="BB527" s="45" t="str">
        <f>IF(Sheet1!CW527&lt;&gt;"", "Yes", "")</f>
        <v/>
      </c>
      <c r="BC527" s="45" t="str">
        <f>IF(Sheet1!CX527&lt;&gt;"", "Yes", "")</f>
        <v/>
      </c>
      <c r="BD527" s="45" t="str">
        <f>IF(Sheet1!CY527&lt;&gt;"", "Yes", "")</f>
        <v/>
      </c>
      <c r="BE527" s="45" t="str">
        <f>IF(Sheet1!CZ527="N", "Didn't see one", IF(Sheet1!CZ527="Y", IF(Sheet1!DA527="Y", "It helped", IF(Sheet1!DA527="N", "It didn't help", "")), ""))</f>
        <v/>
      </c>
      <c r="BF527" s="45" t="str">
        <f>IF(Sheet1!DB527&lt;&gt;"", Sheet1!DB527, "")</f>
        <v/>
      </c>
      <c r="BG527" s="45" t="str">
        <f>IF(Sheet1!DC527="Y", "Yes", IF(Sheet1!DC527="N", "No", ""))</f>
        <v/>
      </c>
      <c r="BH527" s="45" t="str">
        <f>IF(Sheet1!DD527="Y", "Yes", IF(Sheet1!DD527="N", "No", ""))</f>
        <v/>
      </c>
      <c r="BI527" s="45" t="str">
        <f>IF(Sheet1!DE527&lt;&gt;"", "Before", IF(Sheet1!DF527&lt;&gt;"", "After", IF(Sheet1!DG527&lt;&gt;"", "Never in a gang","")))</f>
        <v/>
      </c>
      <c r="BJ527" s="45" t="str">
        <f>IF(Sheet1!DG527&lt;&gt;"", "", IF(Sheet1!DH527&lt;&gt;"", Sheet1!DH527, ""))</f>
        <v/>
      </c>
      <c r="BK527" s="45" t="str">
        <f>IF(Sheet1!DI527="Y", "Yes", IF(Sheet1!DI527="N", "No", ""))</f>
        <v/>
      </c>
      <c r="BL527" s="45" t="str">
        <f>IF(Sheet1!DI527="Y", IF(Sheet1!DJ527&lt;&gt;"", Sheet1!DJ527, ""), "")</f>
        <v/>
      </c>
      <c r="BM527" s="45" t="str">
        <f>IF(Sheet1!DL527&lt;&gt;"", Sheet1!DL527, "")</f>
        <v/>
      </c>
      <c r="BN527" s="45" t="str">
        <f>IF(Sheet1!DM527="Y", "Yes", IF(Sheet1!DM527="N", "No", ""))</f>
        <v/>
      </c>
    </row>
    <row r="528" spans="2:66">
      <c r="B528" s="32" t="str">
        <f>IF(Sheet1!B528="M","Male", IF(Sheet1!B528="F","Female",""))</f>
        <v/>
      </c>
      <c r="C528" s="32" t="str">
        <f>IF(Sheet1!C528&lt;&gt;"","&lt;20",IF(Sheet1!D528&lt;&gt;"","21-30",IF(Sheet1!E528&lt;&gt;"","31-40",(IF(Sheet1!F528&lt;&gt;"","41-50",IF(Sheet1!G528&lt;&gt;"","50+",""))))))</f>
        <v/>
      </c>
      <c r="D528" s="32" t="str">
        <f>IF(Sheet1!H528&lt;&gt;"","Latino",IF(Sheet1!I528&lt;&gt;"", "White", IF(Sheet1!J528&lt;&gt;"", "Asian", IF(Sheet1!K528&lt;&gt;"", "African-American",IF(Sheet1!L528&lt;&gt;"", "Other","")))))</f>
        <v/>
      </c>
      <c r="E528" s="32" t="str">
        <f>IF(Sheet1!M528="N","No",IF(Sheet1!M528="Y","Yes",""))</f>
        <v/>
      </c>
      <c r="F528" s="32" t="str">
        <f>IF(Sheet1!N528&lt;&gt;"","Primary",IF(Sheet1!O528&lt;&gt;"","Middle",IF(Sheet1!P528&lt;&gt;"","Some HS",IF(Sheet1!Q528&lt;&gt;"","HS Diploma",IF(Sheet1!R528&lt;&gt;"","Some College",IF(Sheet1!S528&lt;&gt;"","College Diploma",""))))))</f>
        <v/>
      </c>
      <c r="G528" s="32" t="str">
        <f>IF(Sheet1!U528&lt;&gt;"", "&lt;5", IF(Sheet1!V528&lt;&gt;"", "5-19", IF(Sheet1!W528&lt;&gt;"", "20-40", IF(Sheet1!X528&lt;&gt;"", "&gt;40",""))))</f>
        <v/>
      </c>
      <c r="H528" s="32" t="str">
        <f>IF(Sheet1!Y528&lt;&gt;"", "Parents", IF(Sheet1!Z528&lt;&gt;"", "Illegal Activity", IF(Sheet1!AA528&lt;&gt;"", "Gov't Support", IF(Sheet1!AB528&lt;&gt;"", "Other",""))))</f>
        <v/>
      </c>
      <c r="I528" s="32" t="str">
        <f>IF(Sheet1!AC528="Y", "Yes", IF(Sheet1!AC528="N", "No", ""))</f>
        <v/>
      </c>
      <c r="J528" s="32" t="str">
        <f>IF(Sheet1!AD528="N", "0", IF(Sheet1!AE528&lt;&gt;"", "1", IF(Sheet1!AF528&lt;&gt;"", "2-3", IF(Sheet1!AG528&lt;&gt;"", "4-6", IF(Sheet1!AH528&lt;&gt;"", "7+","")))))</f>
        <v/>
      </c>
      <c r="K528" s="32" t="str">
        <f>IF(Sheet1!AI528&lt;&gt;"", "English", IF(Sheet1!AJ528&lt;&gt;"", "Spanish", IF(Sheet1!AK528&lt;&gt;"", "Other","")))</f>
        <v/>
      </c>
      <c r="L528" s="32" t="str">
        <f>IF(Sheet1!AL528&lt;&gt;"","&lt;$20,000",IF(Sheet1!AM528&lt;&gt;"","$20-49K",IF(Sheet1!AN528&lt;&gt;"","$50-100K",IF(Sheet1!AO528&lt;&gt;"","&gt;$100K",""))))</f>
        <v/>
      </c>
      <c r="M528" s="32" t="str">
        <f>IF(Sheet1!AP528="Y", "Yes", IF(Sheet1!AP528="N", "No",""))</f>
        <v/>
      </c>
      <c r="N528" s="51" t="str">
        <f>IF(Sheet1!AQ528="Y", "Yes", IF(Sheet1!AQ528="N", "No",""))</f>
        <v/>
      </c>
      <c r="O528" s="45" t="str">
        <f>IF(Sheet1!AR528="N", 0, IF(Sheet1!AS528&lt;&gt;"", Sheet1!AS528, ""))</f>
        <v/>
      </c>
      <c r="P528" s="45" t="str">
        <f>IF(Sheet1!AT528&lt;&gt;"", "Never", IF(Sheet1!AU528&lt;&gt;"", "Sometimes", IF(Sheet1!AV528&lt;&gt;"", "Often", IF(Sheet1!AW528&lt;&gt;"", "Always",""))))</f>
        <v/>
      </c>
      <c r="Q528" s="45" t="str">
        <f>IF(Sheet1!AX528="Y", "Yes", IF(Sheet1!AX528="N", "No",""))</f>
        <v/>
      </c>
      <c r="R528" s="45" t="str">
        <f>IF(Sheet1!AY528="Y", IF(Sheet1!AZ528&lt;&gt;"", Sheet1!AZ528-Sheet1!DK528+Sheet1!DL528, ""),"")</f>
        <v/>
      </c>
      <c r="S528" s="45" t="str">
        <f>IF(Sheet1!BA528="Y", IF(Sheet1!BB528&lt;&gt;"", Sheet1!BB528-Sheet1!DK528+Sheet1!DL528, ""),"")</f>
        <v/>
      </c>
      <c r="T528" s="45" t="str">
        <f>IF(Sheet1!BC528="Y", IF(Sheet1!BD528&lt;&gt;"", Sheet1!BD528-Sheet1!DK528+Sheet1!DL528, ""),"")</f>
        <v/>
      </c>
      <c r="U528" s="45" t="str">
        <f>IF(Sheet1!BE528="Y", IF(Sheet1!BF528&lt;&gt;"", Sheet1!BF528-Sheet1!DK528+Sheet1!DL528, ""),"")</f>
        <v/>
      </c>
      <c r="V528" s="45" t="str">
        <f>IF(Sheet1!BG528&lt;&gt;"", Sheet1!BG528,"")</f>
        <v/>
      </c>
      <c r="W528" s="45" t="str">
        <f>IF(Sheet1!BH528&lt;&gt;"", Sheet1!BH528,"")</f>
        <v/>
      </c>
      <c r="X528" s="45" t="str">
        <f>IF(Sheet1!BI528&lt;&gt;"", Sheet1!BI528,"")</f>
        <v/>
      </c>
      <c r="Y528" s="45" t="str">
        <f>IF(Sheet1!BJ528="N", 0, IF(Sheet1!BK528&lt;&gt;"", Sheet1!BK528,""))</f>
        <v/>
      </c>
      <c r="Z528" s="45" t="str">
        <f>IF(Sheet1!BK528="N", 0, IF(Sheet1!BL528&lt;&gt;"", Sheet1!BL528,""))</f>
        <v/>
      </c>
      <c r="AA528" s="45" t="str">
        <f>IF(Sheet1!BN528&lt;&gt;"", Sheet1!BN528, "")</f>
        <v/>
      </c>
      <c r="AB528" s="45" t="str">
        <f>IF(Sheet1!BO528="Y", "Yes", IF(Sheet1!BO528="N", "No", IF(Sheet1!BO528="NA", "NA","")))</f>
        <v/>
      </c>
      <c r="AC528" s="45" t="str">
        <f>IF(Sheet1!BO528="N", "No", IF(Sheet1!BO528="NA", "No kids", IF(Sheet1!BP528="Y", "Enough", IF(Sheet1!BP528="N", "Not enough", ""))))</f>
        <v/>
      </c>
      <c r="AD528" s="45" t="str">
        <f>IF(Sheet1!BQ528="Y", "Yes", IF(Sheet1!BQ528="N", "No",""))</f>
        <v/>
      </c>
      <c r="AE528" s="45" t="str">
        <f>IF(Sheet1!BR528&lt;&gt;"", Sheet1!BR528, "")</f>
        <v/>
      </c>
      <c r="AF528" s="45" t="str">
        <f>IF(Sheet1!BS528&lt;&gt;"", "Yes", IF(Sheet1!BT528&lt;&gt;"", "No", IF(Sheet1!BU528&lt;&gt;"", "No surviving parent", IF(Sheet1!BV528&lt;&gt;"", "Don't know",""))))</f>
        <v/>
      </c>
      <c r="AG528" s="45" t="str">
        <f>IF(Sheet1!BW528&lt;&gt;"", "Yes", IF(Sheet1!BX528&lt;&gt;"", "No", IF(Sheet1!BY528&lt;&gt;"", "No surviving parent", IF(Sheet1!BZ528&lt;&gt;"", "Don't know",""))))</f>
        <v/>
      </c>
      <c r="AH528" s="45" t="str">
        <f>IF(Sheet1!CA528&lt;&gt;"", "Yes","")</f>
        <v/>
      </c>
      <c r="AI528" s="45" t="str">
        <f>IF(Sheet1!CB528&lt;&gt;"", "Yes","")</f>
        <v/>
      </c>
      <c r="AJ528" s="45" t="str">
        <f>IF(Sheet1!CC528&lt;&gt;"", "Yes","")</f>
        <v/>
      </c>
      <c r="AK528" s="45" t="str">
        <f>IF(Sheet1!CD528&lt;&gt;"", "Yes","")</f>
        <v/>
      </c>
      <c r="AL528" s="45" t="str">
        <f>IF(Sheet1!CE528&lt;&gt;"", "Yes","")</f>
        <v/>
      </c>
      <c r="AM528" s="45" t="str">
        <f>IF(Sheet1!CF528&lt;&gt;"", Sheet1!CF528, "")</f>
        <v/>
      </c>
      <c r="AN528" s="45" t="str">
        <f>IF(Sheet1!CG528="Y", "Yes", IF(Sheet1!CG528="N", "No",""))</f>
        <v/>
      </c>
      <c r="AO528" s="45" t="str">
        <f>IF(Sheet1!CH528&lt;&gt;"", Sheet1!CH528, "")</f>
        <v/>
      </c>
      <c r="AP528" s="45" t="str">
        <f>IF(Sheet1!CI528&lt;&gt;"", "No family support", IF(Sheet1!CJ528&lt;&gt;"", "A little family support", IF(Sheet1!CK528&lt;&gt;"", "A lot of family support","")))</f>
        <v/>
      </c>
      <c r="AQ528" s="45" t="str">
        <f>IF(Sheet1!CL528&lt;&gt;"", Sheet1!CL528, "")</f>
        <v/>
      </c>
      <c r="AR528" s="45" t="str">
        <f>IF(Sheet1!CM528="Y", "Yes", IF(Sheet1!CM528="N", "No",""))</f>
        <v/>
      </c>
      <c r="AS528" s="45" t="str">
        <f>IF(Sheet1!CN528&lt;&gt;"", "Boys and Girls Club was supportive", "")</f>
        <v/>
      </c>
      <c r="AT528" s="45" t="str">
        <f>IF(Sheet1!CO528&lt;&gt;"", "Supported by Reach program", "")</f>
        <v/>
      </c>
      <c r="AU528" s="45" t="str">
        <f>IF(Sheet1!CP528&lt;&gt;"", "Supported by Girls Inc", "")</f>
        <v/>
      </c>
      <c r="AV528" s="45" t="str">
        <f>IF(Sheet1!CQ528&lt;&gt;"", "Supported by sports teams", "")</f>
        <v/>
      </c>
      <c r="AW528" s="45" t="str">
        <f>IF(Sheet1!CR528&lt;&gt;"", "Supported by other groups", "")</f>
        <v/>
      </c>
      <c r="AX528" s="45" t="str">
        <f>IF(Sheet1!CS528&lt;&gt;"", Sheet1!CS528, "")</f>
        <v/>
      </c>
      <c r="AY528" s="45" t="str">
        <f>IF(Sheet1!CT528="Y", "Yes", IF(Sheet1!CT528="N", "No", ""))</f>
        <v/>
      </c>
      <c r="AZ528" s="45" t="str">
        <f>IF(Sheet1!CU528="Y", "Yes", IF(Sheet1!CU528="N", "No", ""))</f>
        <v/>
      </c>
      <c r="BA528" s="45" t="str">
        <f>IF(Sheet1!CV528&lt;&gt;"", "Yes", "")</f>
        <v/>
      </c>
      <c r="BB528" s="45" t="str">
        <f>IF(Sheet1!CW528&lt;&gt;"", "Yes", "")</f>
        <v/>
      </c>
      <c r="BC528" s="45" t="str">
        <f>IF(Sheet1!CX528&lt;&gt;"", "Yes", "")</f>
        <v/>
      </c>
      <c r="BD528" s="45" t="str">
        <f>IF(Sheet1!CY528&lt;&gt;"", "Yes", "")</f>
        <v/>
      </c>
      <c r="BE528" s="45" t="str">
        <f>IF(Sheet1!CZ528="N", "Didn't see one", IF(Sheet1!CZ528="Y", IF(Sheet1!DA528="Y", "It helped", IF(Sheet1!DA528="N", "It didn't help", "")), ""))</f>
        <v/>
      </c>
      <c r="BF528" s="45" t="str">
        <f>IF(Sheet1!DB528&lt;&gt;"", Sheet1!DB528, "")</f>
        <v/>
      </c>
      <c r="BG528" s="45" t="str">
        <f>IF(Sheet1!DC528="Y", "Yes", IF(Sheet1!DC528="N", "No", ""))</f>
        <v/>
      </c>
      <c r="BH528" s="45" t="str">
        <f>IF(Sheet1!DD528="Y", "Yes", IF(Sheet1!DD528="N", "No", ""))</f>
        <v/>
      </c>
      <c r="BI528" s="45" t="str">
        <f>IF(Sheet1!DE528&lt;&gt;"", "Before", IF(Sheet1!DF528&lt;&gt;"", "After", IF(Sheet1!DG528&lt;&gt;"", "Never in a gang","")))</f>
        <v/>
      </c>
      <c r="BJ528" s="45" t="str">
        <f>IF(Sheet1!DG528&lt;&gt;"", "", IF(Sheet1!DH528&lt;&gt;"", Sheet1!DH528, ""))</f>
        <v/>
      </c>
      <c r="BK528" s="45" t="str">
        <f>IF(Sheet1!DI528="Y", "Yes", IF(Sheet1!DI528="N", "No", ""))</f>
        <v/>
      </c>
      <c r="BL528" s="45" t="str">
        <f>IF(Sheet1!DI528="Y", IF(Sheet1!DJ528&lt;&gt;"", Sheet1!DJ528, ""), "")</f>
        <v/>
      </c>
      <c r="BM528" s="45" t="str">
        <f>IF(Sheet1!DL528&lt;&gt;"", Sheet1!DL528, "")</f>
        <v/>
      </c>
      <c r="BN528" s="45" t="str">
        <f>IF(Sheet1!DM528="Y", "Yes", IF(Sheet1!DM528="N", "No", ""))</f>
        <v/>
      </c>
    </row>
    <row r="529" spans="2:66">
      <c r="B529" s="32" t="str">
        <f>IF(Sheet1!B529="M","Male", IF(Sheet1!B529="F","Female",""))</f>
        <v/>
      </c>
      <c r="C529" s="32" t="str">
        <f>IF(Sheet1!C529&lt;&gt;"","&lt;20",IF(Sheet1!D529&lt;&gt;"","21-30",IF(Sheet1!E529&lt;&gt;"","31-40",(IF(Sheet1!F529&lt;&gt;"","41-50",IF(Sheet1!G529&lt;&gt;"","50+",""))))))</f>
        <v/>
      </c>
      <c r="D529" s="32" t="str">
        <f>IF(Sheet1!H529&lt;&gt;"","Latino",IF(Sheet1!I529&lt;&gt;"", "White", IF(Sheet1!J529&lt;&gt;"", "Asian", IF(Sheet1!K529&lt;&gt;"", "African-American",IF(Sheet1!L529&lt;&gt;"", "Other","")))))</f>
        <v/>
      </c>
      <c r="E529" s="32" t="str">
        <f>IF(Sheet1!M529="N","No",IF(Sheet1!M529="Y","Yes",""))</f>
        <v/>
      </c>
      <c r="F529" s="32" t="str">
        <f>IF(Sheet1!N529&lt;&gt;"","Primary",IF(Sheet1!O529&lt;&gt;"","Middle",IF(Sheet1!P529&lt;&gt;"","Some HS",IF(Sheet1!Q529&lt;&gt;"","HS Diploma",IF(Sheet1!R529&lt;&gt;"","Some College",IF(Sheet1!S529&lt;&gt;"","College Diploma",""))))))</f>
        <v/>
      </c>
      <c r="G529" s="32" t="str">
        <f>IF(Sheet1!U529&lt;&gt;"", "&lt;5", IF(Sheet1!V529&lt;&gt;"", "5-19", IF(Sheet1!W529&lt;&gt;"", "20-40", IF(Sheet1!X529&lt;&gt;"", "&gt;40",""))))</f>
        <v/>
      </c>
      <c r="H529" s="32" t="str">
        <f>IF(Sheet1!Y529&lt;&gt;"", "Parents", IF(Sheet1!Z529&lt;&gt;"", "Illegal Activity", IF(Sheet1!AA529&lt;&gt;"", "Gov't Support", IF(Sheet1!AB529&lt;&gt;"", "Other",""))))</f>
        <v/>
      </c>
      <c r="I529" s="32" t="str">
        <f>IF(Sheet1!AC529="Y", "Yes", IF(Sheet1!AC529="N", "No", ""))</f>
        <v/>
      </c>
      <c r="J529" s="32" t="str">
        <f>IF(Sheet1!AD529="N", "0", IF(Sheet1!AE529&lt;&gt;"", "1", IF(Sheet1!AF529&lt;&gt;"", "2-3", IF(Sheet1!AG529&lt;&gt;"", "4-6", IF(Sheet1!AH529&lt;&gt;"", "7+","")))))</f>
        <v/>
      </c>
      <c r="K529" s="32" t="str">
        <f>IF(Sheet1!AI529&lt;&gt;"", "English", IF(Sheet1!AJ529&lt;&gt;"", "Spanish", IF(Sheet1!AK529&lt;&gt;"", "Other","")))</f>
        <v/>
      </c>
      <c r="L529" s="32" t="str">
        <f>IF(Sheet1!AL529&lt;&gt;"","&lt;$20,000",IF(Sheet1!AM529&lt;&gt;"","$20-49K",IF(Sheet1!AN529&lt;&gt;"","$50-100K",IF(Sheet1!AO529&lt;&gt;"","&gt;$100K",""))))</f>
        <v/>
      </c>
      <c r="M529" s="32" t="str">
        <f>IF(Sheet1!AP529="Y", "Yes", IF(Sheet1!AP529="N", "No",""))</f>
        <v/>
      </c>
      <c r="N529" s="51" t="str">
        <f>IF(Sheet1!AQ529="Y", "Yes", IF(Sheet1!AQ529="N", "No",""))</f>
        <v/>
      </c>
      <c r="O529" s="45" t="str">
        <f>IF(Sheet1!AR529="N", 0, IF(Sheet1!AS529&lt;&gt;"", Sheet1!AS529, ""))</f>
        <v/>
      </c>
      <c r="P529" s="45" t="str">
        <f>IF(Sheet1!AT529&lt;&gt;"", "Never", IF(Sheet1!AU529&lt;&gt;"", "Sometimes", IF(Sheet1!AV529&lt;&gt;"", "Often", IF(Sheet1!AW529&lt;&gt;"", "Always",""))))</f>
        <v/>
      </c>
      <c r="Q529" s="45" t="str">
        <f>IF(Sheet1!AX529="Y", "Yes", IF(Sheet1!AX529="N", "No",""))</f>
        <v/>
      </c>
      <c r="R529" s="45" t="str">
        <f>IF(Sheet1!AY529="Y", IF(Sheet1!AZ529&lt;&gt;"", Sheet1!AZ529-Sheet1!DK529+Sheet1!DL529, ""),"")</f>
        <v/>
      </c>
      <c r="S529" s="45" t="str">
        <f>IF(Sheet1!BA529="Y", IF(Sheet1!BB529&lt;&gt;"", Sheet1!BB529-Sheet1!DK529+Sheet1!DL529, ""),"")</f>
        <v/>
      </c>
      <c r="T529" s="45" t="str">
        <f>IF(Sheet1!BC529="Y", IF(Sheet1!BD529&lt;&gt;"", Sheet1!BD529-Sheet1!DK529+Sheet1!DL529, ""),"")</f>
        <v/>
      </c>
      <c r="U529" s="45" t="str">
        <f>IF(Sheet1!BE529="Y", IF(Sheet1!BF529&lt;&gt;"", Sheet1!BF529-Sheet1!DK529+Sheet1!DL529, ""),"")</f>
        <v/>
      </c>
      <c r="V529" s="45" t="str">
        <f>IF(Sheet1!BG529&lt;&gt;"", Sheet1!BG529,"")</f>
        <v/>
      </c>
      <c r="W529" s="45" t="str">
        <f>IF(Sheet1!BH529&lt;&gt;"", Sheet1!BH529,"")</f>
        <v/>
      </c>
      <c r="X529" s="45" t="str">
        <f>IF(Sheet1!BI529&lt;&gt;"", Sheet1!BI529,"")</f>
        <v/>
      </c>
      <c r="Y529" s="45" t="str">
        <f>IF(Sheet1!BJ529="N", 0, IF(Sheet1!BK529&lt;&gt;"", Sheet1!BK529,""))</f>
        <v/>
      </c>
      <c r="Z529" s="45" t="str">
        <f>IF(Sheet1!BK529="N", 0, IF(Sheet1!BL529&lt;&gt;"", Sheet1!BL529,""))</f>
        <v/>
      </c>
      <c r="AA529" s="45" t="str">
        <f>IF(Sheet1!BN529&lt;&gt;"", Sheet1!BN529, "")</f>
        <v/>
      </c>
      <c r="AB529" s="45" t="str">
        <f>IF(Sheet1!BO529="Y", "Yes", IF(Sheet1!BO529="N", "No", IF(Sheet1!BO529="NA", "NA","")))</f>
        <v/>
      </c>
      <c r="AC529" s="45" t="str">
        <f>IF(Sheet1!BO529="N", "No", IF(Sheet1!BO529="NA", "No kids", IF(Sheet1!BP529="Y", "Enough", IF(Sheet1!BP529="N", "Not enough", ""))))</f>
        <v/>
      </c>
      <c r="AD529" s="45" t="str">
        <f>IF(Sheet1!BQ529="Y", "Yes", IF(Sheet1!BQ529="N", "No",""))</f>
        <v/>
      </c>
      <c r="AE529" s="45" t="str">
        <f>IF(Sheet1!BR529&lt;&gt;"", Sheet1!BR529, "")</f>
        <v/>
      </c>
      <c r="AF529" s="45" t="str">
        <f>IF(Sheet1!BS529&lt;&gt;"", "Yes", IF(Sheet1!BT529&lt;&gt;"", "No", IF(Sheet1!BU529&lt;&gt;"", "No surviving parent", IF(Sheet1!BV529&lt;&gt;"", "Don't know",""))))</f>
        <v/>
      </c>
      <c r="AG529" s="45" t="str">
        <f>IF(Sheet1!BW529&lt;&gt;"", "Yes", IF(Sheet1!BX529&lt;&gt;"", "No", IF(Sheet1!BY529&lt;&gt;"", "No surviving parent", IF(Sheet1!BZ529&lt;&gt;"", "Don't know",""))))</f>
        <v/>
      </c>
      <c r="AH529" s="45" t="str">
        <f>IF(Sheet1!CA529&lt;&gt;"", "Yes","")</f>
        <v/>
      </c>
      <c r="AI529" s="45" t="str">
        <f>IF(Sheet1!CB529&lt;&gt;"", "Yes","")</f>
        <v/>
      </c>
      <c r="AJ529" s="45" t="str">
        <f>IF(Sheet1!CC529&lt;&gt;"", "Yes","")</f>
        <v/>
      </c>
      <c r="AK529" s="45" t="str">
        <f>IF(Sheet1!CD529&lt;&gt;"", "Yes","")</f>
        <v/>
      </c>
      <c r="AL529" s="45" t="str">
        <f>IF(Sheet1!CE529&lt;&gt;"", "Yes","")</f>
        <v/>
      </c>
      <c r="AM529" s="45" t="str">
        <f>IF(Sheet1!CF529&lt;&gt;"", Sheet1!CF529, "")</f>
        <v/>
      </c>
      <c r="AN529" s="45" t="str">
        <f>IF(Sheet1!CG529="Y", "Yes", IF(Sheet1!CG529="N", "No",""))</f>
        <v/>
      </c>
      <c r="AO529" s="45" t="str">
        <f>IF(Sheet1!CH529&lt;&gt;"", Sheet1!CH529, "")</f>
        <v/>
      </c>
      <c r="AP529" s="45" t="str">
        <f>IF(Sheet1!CI529&lt;&gt;"", "No family support", IF(Sheet1!CJ529&lt;&gt;"", "A little family support", IF(Sheet1!CK529&lt;&gt;"", "A lot of family support","")))</f>
        <v/>
      </c>
      <c r="AQ529" s="45" t="str">
        <f>IF(Sheet1!CL529&lt;&gt;"", Sheet1!CL529, "")</f>
        <v/>
      </c>
      <c r="AR529" s="45" t="str">
        <f>IF(Sheet1!CM529="Y", "Yes", IF(Sheet1!CM529="N", "No",""))</f>
        <v/>
      </c>
      <c r="AS529" s="45" t="str">
        <f>IF(Sheet1!CN529&lt;&gt;"", "Boys and Girls Club was supportive", "")</f>
        <v/>
      </c>
      <c r="AT529" s="45" t="str">
        <f>IF(Sheet1!CO529&lt;&gt;"", "Supported by Reach program", "")</f>
        <v/>
      </c>
      <c r="AU529" s="45" t="str">
        <f>IF(Sheet1!CP529&lt;&gt;"", "Supported by Girls Inc", "")</f>
        <v/>
      </c>
      <c r="AV529" s="45" t="str">
        <f>IF(Sheet1!CQ529&lt;&gt;"", "Supported by sports teams", "")</f>
        <v/>
      </c>
      <c r="AW529" s="45" t="str">
        <f>IF(Sheet1!CR529&lt;&gt;"", "Supported by other groups", "")</f>
        <v/>
      </c>
      <c r="AX529" s="45" t="str">
        <f>IF(Sheet1!CS529&lt;&gt;"", Sheet1!CS529, "")</f>
        <v/>
      </c>
      <c r="AY529" s="45" t="str">
        <f>IF(Sheet1!CT529="Y", "Yes", IF(Sheet1!CT529="N", "No", ""))</f>
        <v/>
      </c>
      <c r="AZ529" s="45" t="str">
        <f>IF(Sheet1!CU529="Y", "Yes", IF(Sheet1!CU529="N", "No", ""))</f>
        <v/>
      </c>
      <c r="BA529" s="45" t="str">
        <f>IF(Sheet1!CV529&lt;&gt;"", "Yes", "")</f>
        <v/>
      </c>
      <c r="BB529" s="45" t="str">
        <f>IF(Sheet1!CW529&lt;&gt;"", "Yes", "")</f>
        <v/>
      </c>
      <c r="BC529" s="45" t="str">
        <f>IF(Sheet1!CX529&lt;&gt;"", "Yes", "")</f>
        <v/>
      </c>
      <c r="BD529" s="45" t="str">
        <f>IF(Sheet1!CY529&lt;&gt;"", "Yes", "")</f>
        <v/>
      </c>
      <c r="BE529" s="45" t="str">
        <f>IF(Sheet1!CZ529="N", "Didn't see one", IF(Sheet1!CZ529="Y", IF(Sheet1!DA529="Y", "It helped", IF(Sheet1!DA529="N", "It didn't help", "")), ""))</f>
        <v/>
      </c>
      <c r="BF529" s="45" t="str">
        <f>IF(Sheet1!DB529&lt;&gt;"", Sheet1!DB529, "")</f>
        <v/>
      </c>
      <c r="BG529" s="45" t="str">
        <f>IF(Sheet1!DC529="Y", "Yes", IF(Sheet1!DC529="N", "No", ""))</f>
        <v/>
      </c>
      <c r="BH529" s="45" t="str">
        <f>IF(Sheet1!DD529="Y", "Yes", IF(Sheet1!DD529="N", "No", ""))</f>
        <v/>
      </c>
      <c r="BI529" s="45" t="str">
        <f>IF(Sheet1!DE529&lt;&gt;"", "Before", IF(Sheet1!DF529&lt;&gt;"", "After", IF(Sheet1!DG529&lt;&gt;"", "Never in a gang","")))</f>
        <v/>
      </c>
      <c r="BJ529" s="45" t="str">
        <f>IF(Sheet1!DG529&lt;&gt;"", "", IF(Sheet1!DH529&lt;&gt;"", Sheet1!DH529, ""))</f>
        <v/>
      </c>
      <c r="BK529" s="45" t="str">
        <f>IF(Sheet1!DI529="Y", "Yes", IF(Sheet1!DI529="N", "No", ""))</f>
        <v/>
      </c>
      <c r="BL529" s="45" t="str">
        <f>IF(Sheet1!DI529="Y", IF(Sheet1!DJ529&lt;&gt;"", Sheet1!DJ529, ""), "")</f>
        <v/>
      </c>
      <c r="BM529" s="45" t="str">
        <f>IF(Sheet1!DL529&lt;&gt;"", Sheet1!DL529, "")</f>
        <v/>
      </c>
      <c r="BN529" s="45" t="str">
        <f>IF(Sheet1!DM529="Y", "Yes", IF(Sheet1!DM529="N", "No", ""))</f>
        <v/>
      </c>
    </row>
    <row r="530" spans="2:66">
      <c r="B530" s="32" t="str">
        <f>IF(Sheet1!B530="M","Male", IF(Sheet1!B530="F","Female",""))</f>
        <v/>
      </c>
      <c r="C530" s="32" t="str">
        <f>IF(Sheet1!C530&lt;&gt;"","&lt;20",IF(Sheet1!D530&lt;&gt;"","21-30",IF(Sheet1!E530&lt;&gt;"","31-40",(IF(Sheet1!F530&lt;&gt;"","41-50",IF(Sheet1!G530&lt;&gt;"","50+",""))))))</f>
        <v/>
      </c>
      <c r="D530" s="32" t="str">
        <f>IF(Sheet1!H530&lt;&gt;"","Latino",IF(Sheet1!I530&lt;&gt;"", "White", IF(Sheet1!J530&lt;&gt;"", "Asian", IF(Sheet1!K530&lt;&gt;"", "African-American",IF(Sheet1!L530&lt;&gt;"", "Other","")))))</f>
        <v/>
      </c>
      <c r="E530" s="32" t="str">
        <f>IF(Sheet1!M530="N","No",IF(Sheet1!M530="Y","Yes",""))</f>
        <v/>
      </c>
      <c r="F530" s="32" t="str">
        <f>IF(Sheet1!N530&lt;&gt;"","Primary",IF(Sheet1!O530&lt;&gt;"","Middle",IF(Sheet1!P530&lt;&gt;"","Some HS",IF(Sheet1!Q530&lt;&gt;"","HS Diploma",IF(Sheet1!R530&lt;&gt;"","Some College",IF(Sheet1!S530&lt;&gt;"","College Diploma",""))))))</f>
        <v/>
      </c>
      <c r="G530" s="32" t="str">
        <f>IF(Sheet1!U530&lt;&gt;"", "&lt;5", IF(Sheet1!V530&lt;&gt;"", "5-19", IF(Sheet1!W530&lt;&gt;"", "20-40", IF(Sheet1!X530&lt;&gt;"", "&gt;40",""))))</f>
        <v/>
      </c>
      <c r="H530" s="32" t="str">
        <f>IF(Sheet1!Y530&lt;&gt;"", "Parents", IF(Sheet1!Z530&lt;&gt;"", "Illegal Activity", IF(Sheet1!AA530&lt;&gt;"", "Gov't Support", IF(Sheet1!AB530&lt;&gt;"", "Other",""))))</f>
        <v/>
      </c>
      <c r="I530" s="32" t="str">
        <f>IF(Sheet1!AC530="Y", "Yes", IF(Sheet1!AC530="N", "No", ""))</f>
        <v/>
      </c>
      <c r="J530" s="32" t="str">
        <f>IF(Sheet1!AD530="N", "0", IF(Sheet1!AE530&lt;&gt;"", "1", IF(Sheet1!AF530&lt;&gt;"", "2-3", IF(Sheet1!AG530&lt;&gt;"", "4-6", IF(Sheet1!AH530&lt;&gt;"", "7+","")))))</f>
        <v/>
      </c>
      <c r="K530" s="32" t="str">
        <f>IF(Sheet1!AI530&lt;&gt;"", "English", IF(Sheet1!AJ530&lt;&gt;"", "Spanish", IF(Sheet1!AK530&lt;&gt;"", "Other","")))</f>
        <v/>
      </c>
      <c r="L530" s="32" t="str">
        <f>IF(Sheet1!AL530&lt;&gt;"","&lt;$20,000",IF(Sheet1!AM530&lt;&gt;"","$20-49K",IF(Sheet1!AN530&lt;&gt;"","$50-100K",IF(Sheet1!AO530&lt;&gt;"","&gt;$100K",""))))</f>
        <v/>
      </c>
      <c r="M530" s="32" t="str">
        <f>IF(Sheet1!AP530="Y", "Yes", IF(Sheet1!AP530="N", "No",""))</f>
        <v/>
      </c>
      <c r="N530" s="51" t="str">
        <f>IF(Sheet1!AQ530="Y", "Yes", IF(Sheet1!AQ530="N", "No",""))</f>
        <v/>
      </c>
      <c r="O530" s="45" t="str">
        <f>IF(Sheet1!AR530="N", 0, IF(Sheet1!AS530&lt;&gt;"", Sheet1!AS530, ""))</f>
        <v/>
      </c>
      <c r="P530" s="45" t="str">
        <f>IF(Sheet1!AT530&lt;&gt;"", "Never", IF(Sheet1!AU530&lt;&gt;"", "Sometimes", IF(Sheet1!AV530&lt;&gt;"", "Often", IF(Sheet1!AW530&lt;&gt;"", "Always",""))))</f>
        <v/>
      </c>
      <c r="Q530" s="45" t="str">
        <f>IF(Sheet1!AX530="Y", "Yes", IF(Sheet1!AX530="N", "No",""))</f>
        <v/>
      </c>
      <c r="R530" s="45" t="str">
        <f>IF(Sheet1!AY530="Y", IF(Sheet1!AZ530&lt;&gt;"", Sheet1!AZ530-Sheet1!DK530+Sheet1!DL530, ""),"")</f>
        <v/>
      </c>
      <c r="S530" s="45" t="str">
        <f>IF(Sheet1!BA530="Y", IF(Sheet1!BB530&lt;&gt;"", Sheet1!BB530-Sheet1!DK530+Sheet1!DL530, ""),"")</f>
        <v/>
      </c>
      <c r="T530" s="45" t="str">
        <f>IF(Sheet1!BC530="Y", IF(Sheet1!BD530&lt;&gt;"", Sheet1!BD530-Sheet1!DK530+Sheet1!DL530, ""),"")</f>
        <v/>
      </c>
      <c r="U530" s="45" t="str">
        <f>IF(Sheet1!BE530="Y", IF(Sheet1!BF530&lt;&gt;"", Sheet1!BF530-Sheet1!DK530+Sheet1!DL530, ""),"")</f>
        <v/>
      </c>
      <c r="V530" s="45" t="str">
        <f>IF(Sheet1!BG530&lt;&gt;"", Sheet1!BG530,"")</f>
        <v/>
      </c>
      <c r="W530" s="45" t="str">
        <f>IF(Sheet1!BH530&lt;&gt;"", Sheet1!BH530,"")</f>
        <v/>
      </c>
      <c r="X530" s="45" t="str">
        <f>IF(Sheet1!BI530&lt;&gt;"", Sheet1!BI530,"")</f>
        <v/>
      </c>
      <c r="Y530" s="45" t="str">
        <f>IF(Sheet1!BJ530="N", 0, IF(Sheet1!BK530&lt;&gt;"", Sheet1!BK530,""))</f>
        <v/>
      </c>
      <c r="Z530" s="45" t="str">
        <f>IF(Sheet1!BK530="N", 0, IF(Sheet1!BL530&lt;&gt;"", Sheet1!BL530,""))</f>
        <v/>
      </c>
      <c r="AA530" s="45" t="str">
        <f>IF(Sheet1!BN530&lt;&gt;"", Sheet1!BN530, "")</f>
        <v/>
      </c>
      <c r="AB530" s="45" t="str">
        <f>IF(Sheet1!BO530="Y", "Yes", IF(Sheet1!BO530="N", "No", IF(Sheet1!BO530="NA", "NA","")))</f>
        <v/>
      </c>
      <c r="AC530" s="45" t="str">
        <f>IF(Sheet1!BO530="N", "No", IF(Sheet1!BO530="NA", "No kids", IF(Sheet1!BP530="Y", "Enough", IF(Sheet1!BP530="N", "Not enough", ""))))</f>
        <v/>
      </c>
      <c r="AD530" s="45" t="str">
        <f>IF(Sheet1!BQ530="Y", "Yes", IF(Sheet1!BQ530="N", "No",""))</f>
        <v/>
      </c>
      <c r="AE530" s="45" t="str">
        <f>IF(Sheet1!BR530&lt;&gt;"", Sheet1!BR530, "")</f>
        <v/>
      </c>
      <c r="AF530" s="45" t="str">
        <f>IF(Sheet1!BS530&lt;&gt;"", "Yes", IF(Sheet1!BT530&lt;&gt;"", "No", IF(Sheet1!BU530&lt;&gt;"", "No surviving parent", IF(Sheet1!BV530&lt;&gt;"", "Don't know",""))))</f>
        <v/>
      </c>
      <c r="AG530" s="45" t="str">
        <f>IF(Sheet1!BW530&lt;&gt;"", "Yes", IF(Sheet1!BX530&lt;&gt;"", "No", IF(Sheet1!BY530&lt;&gt;"", "No surviving parent", IF(Sheet1!BZ530&lt;&gt;"", "Don't know",""))))</f>
        <v/>
      </c>
      <c r="AH530" s="45" t="str">
        <f>IF(Sheet1!CA530&lt;&gt;"", "Yes","")</f>
        <v/>
      </c>
      <c r="AI530" s="45" t="str">
        <f>IF(Sheet1!CB530&lt;&gt;"", "Yes","")</f>
        <v/>
      </c>
      <c r="AJ530" s="45" t="str">
        <f>IF(Sheet1!CC530&lt;&gt;"", "Yes","")</f>
        <v/>
      </c>
      <c r="AK530" s="45" t="str">
        <f>IF(Sheet1!CD530&lt;&gt;"", "Yes","")</f>
        <v/>
      </c>
      <c r="AL530" s="45" t="str">
        <f>IF(Sheet1!CE530&lt;&gt;"", "Yes","")</f>
        <v/>
      </c>
      <c r="AM530" s="45" t="str">
        <f>IF(Sheet1!CF530&lt;&gt;"", Sheet1!CF530, "")</f>
        <v/>
      </c>
      <c r="AN530" s="45" t="str">
        <f>IF(Sheet1!CG530="Y", "Yes", IF(Sheet1!CG530="N", "No",""))</f>
        <v/>
      </c>
      <c r="AO530" s="45" t="str">
        <f>IF(Sheet1!CH530&lt;&gt;"", Sheet1!CH530, "")</f>
        <v/>
      </c>
      <c r="AP530" s="45" t="str">
        <f>IF(Sheet1!CI530&lt;&gt;"", "No family support", IF(Sheet1!CJ530&lt;&gt;"", "A little family support", IF(Sheet1!CK530&lt;&gt;"", "A lot of family support","")))</f>
        <v/>
      </c>
      <c r="AQ530" s="45" t="str">
        <f>IF(Sheet1!CL530&lt;&gt;"", Sheet1!CL530, "")</f>
        <v/>
      </c>
      <c r="AR530" s="45" t="str">
        <f>IF(Sheet1!CM530="Y", "Yes", IF(Sheet1!CM530="N", "No",""))</f>
        <v/>
      </c>
      <c r="AS530" s="45" t="str">
        <f>IF(Sheet1!CN530&lt;&gt;"", "Boys and Girls Club was supportive", "")</f>
        <v/>
      </c>
      <c r="AT530" s="45" t="str">
        <f>IF(Sheet1!CO530&lt;&gt;"", "Supported by Reach program", "")</f>
        <v/>
      </c>
      <c r="AU530" s="45" t="str">
        <f>IF(Sheet1!CP530&lt;&gt;"", "Supported by Girls Inc", "")</f>
        <v/>
      </c>
      <c r="AV530" s="45" t="str">
        <f>IF(Sheet1!CQ530&lt;&gt;"", "Supported by sports teams", "")</f>
        <v/>
      </c>
      <c r="AW530" s="45" t="str">
        <f>IF(Sheet1!CR530&lt;&gt;"", "Supported by other groups", "")</f>
        <v/>
      </c>
      <c r="AX530" s="45" t="str">
        <f>IF(Sheet1!CS530&lt;&gt;"", Sheet1!CS530, "")</f>
        <v/>
      </c>
      <c r="AY530" s="45" t="str">
        <f>IF(Sheet1!CT530="Y", "Yes", IF(Sheet1!CT530="N", "No", ""))</f>
        <v/>
      </c>
      <c r="AZ530" s="45" t="str">
        <f>IF(Sheet1!CU530="Y", "Yes", IF(Sheet1!CU530="N", "No", ""))</f>
        <v/>
      </c>
      <c r="BA530" s="45" t="str">
        <f>IF(Sheet1!CV530&lt;&gt;"", "Yes", "")</f>
        <v/>
      </c>
      <c r="BB530" s="45" t="str">
        <f>IF(Sheet1!CW530&lt;&gt;"", "Yes", "")</f>
        <v/>
      </c>
      <c r="BC530" s="45" t="str">
        <f>IF(Sheet1!CX530&lt;&gt;"", "Yes", "")</f>
        <v/>
      </c>
      <c r="BD530" s="45" t="str">
        <f>IF(Sheet1!CY530&lt;&gt;"", "Yes", "")</f>
        <v/>
      </c>
      <c r="BE530" s="45" t="str">
        <f>IF(Sheet1!CZ530="N", "Didn't see one", IF(Sheet1!CZ530="Y", IF(Sheet1!DA530="Y", "It helped", IF(Sheet1!DA530="N", "It didn't help", "")), ""))</f>
        <v/>
      </c>
      <c r="BF530" s="45" t="str">
        <f>IF(Sheet1!DB530&lt;&gt;"", Sheet1!DB530, "")</f>
        <v/>
      </c>
      <c r="BG530" s="45" t="str">
        <f>IF(Sheet1!DC530="Y", "Yes", IF(Sheet1!DC530="N", "No", ""))</f>
        <v/>
      </c>
      <c r="BH530" s="45" t="str">
        <f>IF(Sheet1!DD530="Y", "Yes", IF(Sheet1!DD530="N", "No", ""))</f>
        <v/>
      </c>
      <c r="BI530" s="45" t="str">
        <f>IF(Sheet1!DE530&lt;&gt;"", "Before", IF(Sheet1!DF530&lt;&gt;"", "After", IF(Sheet1!DG530&lt;&gt;"", "Never in a gang","")))</f>
        <v/>
      </c>
      <c r="BJ530" s="45" t="str">
        <f>IF(Sheet1!DG530&lt;&gt;"", "", IF(Sheet1!DH530&lt;&gt;"", Sheet1!DH530, ""))</f>
        <v/>
      </c>
      <c r="BK530" s="45" t="str">
        <f>IF(Sheet1!DI530="Y", "Yes", IF(Sheet1!DI530="N", "No", ""))</f>
        <v/>
      </c>
      <c r="BL530" s="45" t="str">
        <f>IF(Sheet1!DI530="Y", IF(Sheet1!DJ530&lt;&gt;"", Sheet1!DJ530, ""), "")</f>
        <v/>
      </c>
      <c r="BM530" s="45" t="str">
        <f>IF(Sheet1!DL530&lt;&gt;"", Sheet1!DL530, "")</f>
        <v/>
      </c>
      <c r="BN530" s="45" t="str">
        <f>IF(Sheet1!DM530="Y", "Yes", IF(Sheet1!DM530="N", "No", ""))</f>
        <v/>
      </c>
    </row>
    <row r="531" spans="2:66">
      <c r="B531" s="32" t="str">
        <f>IF(Sheet1!B531="M","Male", IF(Sheet1!B531="F","Female",""))</f>
        <v/>
      </c>
      <c r="C531" s="32" t="str">
        <f>IF(Sheet1!C531&lt;&gt;"","&lt;20",IF(Sheet1!D531&lt;&gt;"","21-30",IF(Sheet1!E531&lt;&gt;"","31-40",(IF(Sheet1!F531&lt;&gt;"","41-50",IF(Sheet1!G531&lt;&gt;"","50+",""))))))</f>
        <v/>
      </c>
      <c r="D531" s="32" t="str">
        <f>IF(Sheet1!H531&lt;&gt;"","Latino",IF(Sheet1!I531&lt;&gt;"", "White", IF(Sheet1!J531&lt;&gt;"", "Asian", IF(Sheet1!K531&lt;&gt;"", "African-American",IF(Sheet1!L531&lt;&gt;"", "Other","")))))</f>
        <v/>
      </c>
      <c r="E531" s="32" t="str">
        <f>IF(Sheet1!M531="N","No",IF(Sheet1!M531="Y","Yes",""))</f>
        <v/>
      </c>
      <c r="F531" s="32" t="str">
        <f>IF(Sheet1!N531&lt;&gt;"","Primary",IF(Sheet1!O531&lt;&gt;"","Middle",IF(Sheet1!P531&lt;&gt;"","Some HS",IF(Sheet1!Q531&lt;&gt;"","HS Diploma",IF(Sheet1!R531&lt;&gt;"","Some College",IF(Sheet1!S531&lt;&gt;"","College Diploma",""))))))</f>
        <v/>
      </c>
      <c r="G531" s="32" t="str">
        <f>IF(Sheet1!U531&lt;&gt;"", "&lt;5", IF(Sheet1!V531&lt;&gt;"", "5-19", IF(Sheet1!W531&lt;&gt;"", "20-40", IF(Sheet1!X531&lt;&gt;"", "&gt;40",""))))</f>
        <v/>
      </c>
      <c r="H531" s="32" t="str">
        <f>IF(Sheet1!Y531&lt;&gt;"", "Parents", IF(Sheet1!Z531&lt;&gt;"", "Illegal Activity", IF(Sheet1!AA531&lt;&gt;"", "Gov't Support", IF(Sheet1!AB531&lt;&gt;"", "Other",""))))</f>
        <v/>
      </c>
      <c r="I531" s="32" t="str">
        <f>IF(Sheet1!AC531="Y", "Yes", IF(Sheet1!AC531="N", "No", ""))</f>
        <v/>
      </c>
      <c r="J531" s="32" t="str">
        <f>IF(Sheet1!AD531="N", "0", IF(Sheet1!AE531&lt;&gt;"", "1", IF(Sheet1!AF531&lt;&gt;"", "2-3", IF(Sheet1!AG531&lt;&gt;"", "4-6", IF(Sheet1!AH531&lt;&gt;"", "7+","")))))</f>
        <v/>
      </c>
      <c r="K531" s="32" t="str">
        <f>IF(Sheet1!AI531&lt;&gt;"", "English", IF(Sheet1!AJ531&lt;&gt;"", "Spanish", IF(Sheet1!AK531&lt;&gt;"", "Other","")))</f>
        <v/>
      </c>
      <c r="L531" s="32" t="str">
        <f>IF(Sheet1!AL531&lt;&gt;"","&lt;$20,000",IF(Sheet1!AM531&lt;&gt;"","$20-49K",IF(Sheet1!AN531&lt;&gt;"","$50-100K",IF(Sheet1!AO531&lt;&gt;"","&gt;$100K",""))))</f>
        <v/>
      </c>
      <c r="M531" s="32" t="str">
        <f>IF(Sheet1!AP531="Y", "Yes", IF(Sheet1!AP531="N", "No",""))</f>
        <v/>
      </c>
      <c r="N531" s="51" t="str">
        <f>IF(Sheet1!AQ531="Y", "Yes", IF(Sheet1!AQ531="N", "No",""))</f>
        <v/>
      </c>
      <c r="O531" s="45" t="str">
        <f>IF(Sheet1!AR531="N", 0, IF(Sheet1!AS531&lt;&gt;"", Sheet1!AS531, ""))</f>
        <v/>
      </c>
      <c r="P531" s="45" t="str">
        <f>IF(Sheet1!AT531&lt;&gt;"", "Never", IF(Sheet1!AU531&lt;&gt;"", "Sometimes", IF(Sheet1!AV531&lt;&gt;"", "Often", IF(Sheet1!AW531&lt;&gt;"", "Always",""))))</f>
        <v/>
      </c>
      <c r="Q531" s="45" t="str">
        <f>IF(Sheet1!AX531="Y", "Yes", IF(Sheet1!AX531="N", "No",""))</f>
        <v/>
      </c>
      <c r="R531" s="45" t="str">
        <f>IF(Sheet1!AY531="Y", IF(Sheet1!AZ531&lt;&gt;"", Sheet1!AZ531-Sheet1!DK531+Sheet1!DL531, ""),"")</f>
        <v/>
      </c>
      <c r="S531" s="45" t="str">
        <f>IF(Sheet1!BA531="Y", IF(Sheet1!BB531&lt;&gt;"", Sheet1!BB531-Sheet1!DK531+Sheet1!DL531, ""),"")</f>
        <v/>
      </c>
      <c r="T531" s="45" t="str">
        <f>IF(Sheet1!BC531="Y", IF(Sheet1!BD531&lt;&gt;"", Sheet1!BD531-Sheet1!DK531+Sheet1!DL531, ""),"")</f>
        <v/>
      </c>
      <c r="U531" s="45" t="str">
        <f>IF(Sheet1!BE531="Y", IF(Sheet1!BF531&lt;&gt;"", Sheet1!BF531-Sheet1!DK531+Sheet1!DL531, ""),"")</f>
        <v/>
      </c>
      <c r="V531" s="45" t="str">
        <f>IF(Sheet1!BG531&lt;&gt;"", Sheet1!BG531,"")</f>
        <v/>
      </c>
      <c r="W531" s="45" t="str">
        <f>IF(Sheet1!BH531&lt;&gt;"", Sheet1!BH531,"")</f>
        <v/>
      </c>
      <c r="X531" s="45" t="str">
        <f>IF(Sheet1!BI531&lt;&gt;"", Sheet1!BI531,"")</f>
        <v/>
      </c>
      <c r="Y531" s="45" t="str">
        <f>IF(Sheet1!BJ531="N", 0, IF(Sheet1!BK531&lt;&gt;"", Sheet1!BK531,""))</f>
        <v/>
      </c>
      <c r="Z531" s="45" t="str">
        <f>IF(Sheet1!BK531="N", 0, IF(Sheet1!BL531&lt;&gt;"", Sheet1!BL531,""))</f>
        <v/>
      </c>
      <c r="AA531" s="45" t="str">
        <f>IF(Sheet1!BN531&lt;&gt;"", Sheet1!BN531, "")</f>
        <v/>
      </c>
      <c r="AB531" s="45" t="str">
        <f>IF(Sheet1!BO531="Y", "Yes", IF(Sheet1!BO531="N", "No", IF(Sheet1!BO531="NA", "NA","")))</f>
        <v/>
      </c>
      <c r="AC531" s="45" t="str">
        <f>IF(Sheet1!BO531="N", "No", IF(Sheet1!BO531="NA", "No kids", IF(Sheet1!BP531="Y", "Enough", IF(Sheet1!BP531="N", "Not enough", ""))))</f>
        <v/>
      </c>
      <c r="AD531" s="45" t="str">
        <f>IF(Sheet1!BQ531="Y", "Yes", IF(Sheet1!BQ531="N", "No",""))</f>
        <v/>
      </c>
      <c r="AE531" s="45" t="str">
        <f>IF(Sheet1!BR531&lt;&gt;"", Sheet1!BR531, "")</f>
        <v/>
      </c>
      <c r="AF531" s="45" t="str">
        <f>IF(Sheet1!BS531&lt;&gt;"", "Yes", IF(Sheet1!BT531&lt;&gt;"", "No", IF(Sheet1!BU531&lt;&gt;"", "No surviving parent", IF(Sheet1!BV531&lt;&gt;"", "Don't know",""))))</f>
        <v/>
      </c>
      <c r="AG531" s="45" t="str">
        <f>IF(Sheet1!BW531&lt;&gt;"", "Yes", IF(Sheet1!BX531&lt;&gt;"", "No", IF(Sheet1!BY531&lt;&gt;"", "No surviving parent", IF(Sheet1!BZ531&lt;&gt;"", "Don't know",""))))</f>
        <v/>
      </c>
      <c r="AH531" s="45" t="str">
        <f>IF(Sheet1!CA531&lt;&gt;"", "Yes","")</f>
        <v/>
      </c>
      <c r="AI531" s="45" t="str">
        <f>IF(Sheet1!CB531&lt;&gt;"", "Yes","")</f>
        <v/>
      </c>
      <c r="AJ531" s="45" t="str">
        <f>IF(Sheet1!CC531&lt;&gt;"", "Yes","")</f>
        <v/>
      </c>
      <c r="AK531" s="45" t="str">
        <f>IF(Sheet1!CD531&lt;&gt;"", "Yes","")</f>
        <v/>
      </c>
      <c r="AL531" s="45" t="str">
        <f>IF(Sheet1!CE531&lt;&gt;"", "Yes","")</f>
        <v/>
      </c>
      <c r="AM531" s="45" t="str">
        <f>IF(Sheet1!CF531&lt;&gt;"", Sheet1!CF531, "")</f>
        <v/>
      </c>
      <c r="AN531" s="45" t="str">
        <f>IF(Sheet1!CG531="Y", "Yes", IF(Sheet1!CG531="N", "No",""))</f>
        <v/>
      </c>
      <c r="AO531" s="45" t="str">
        <f>IF(Sheet1!CH531&lt;&gt;"", Sheet1!CH531, "")</f>
        <v/>
      </c>
      <c r="AP531" s="45" t="str">
        <f>IF(Sheet1!CI531&lt;&gt;"", "No family support", IF(Sheet1!CJ531&lt;&gt;"", "A little family support", IF(Sheet1!CK531&lt;&gt;"", "A lot of family support","")))</f>
        <v/>
      </c>
      <c r="AQ531" s="45" t="str">
        <f>IF(Sheet1!CL531&lt;&gt;"", Sheet1!CL531, "")</f>
        <v/>
      </c>
      <c r="AR531" s="45" t="str">
        <f>IF(Sheet1!CM531="Y", "Yes", IF(Sheet1!CM531="N", "No",""))</f>
        <v/>
      </c>
      <c r="AS531" s="45" t="str">
        <f>IF(Sheet1!CN531&lt;&gt;"", "Boys and Girls Club was supportive", "")</f>
        <v/>
      </c>
      <c r="AT531" s="45" t="str">
        <f>IF(Sheet1!CO531&lt;&gt;"", "Supported by Reach program", "")</f>
        <v/>
      </c>
      <c r="AU531" s="45" t="str">
        <f>IF(Sheet1!CP531&lt;&gt;"", "Supported by Girls Inc", "")</f>
        <v/>
      </c>
      <c r="AV531" s="45" t="str">
        <f>IF(Sheet1!CQ531&lt;&gt;"", "Supported by sports teams", "")</f>
        <v/>
      </c>
      <c r="AW531" s="45" t="str">
        <f>IF(Sheet1!CR531&lt;&gt;"", "Supported by other groups", "")</f>
        <v/>
      </c>
      <c r="AX531" s="45" t="str">
        <f>IF(Sheet1!CS531&lt;&gt;"", Sheet1!CS531, "")</f>
        <v/>
      </c>
      <c r="AY531" s="45" t="str">
        <f>IF(Sheet1!CT531="Y", "Yes", IF(Sheet1!CT531="N", "No", ""))</f>
        <v/>
      </c>
      <c r="AZ531" s="45" t="str">
        <f>IF(Sheet1!CU531="Y", "Yes", IF(Sheet1!CU531="N", "No", ""))</f>
        <v/>
      </c>
      <c r="BA531" s="45" t="str">
        <f>IF(Sheet1!CV531&lt;&gt;"", "Yes", "")</f>
        <v/>
      </c>
      <c r="BB531" s="45" t="str">
        <f>IF(Sheet1!CW531&lt;&gt;"", "Yes", "")</f>
        <v/>
      </c>
      <c r="BC531" s="45" t="str">
        <f>IF(Sheet1!CX531&lt;&gt;"", "Yes", "")</f>
        <v/>
      </c>
      <c r="BD531" s="45" t="str">
        <f>IF(Sheet1!CY531&lt;&gt;"", "Yes", "")</f>
        <v/>
      </c>
      <c r="BE531" s="45" t="str">
        <f>IF(Sheet1!CZ531="N", "Didn't see one", IF(Sheet1!CZ531="Y", IF(Sheet1!DA531="Y", "It helped", IF(Sheet1!DA531="N", "It didn't help", "")), ""))</f>
        <v/>
      </c>
      <c r="BF531" s="45" t="str">
        <f>IF(Sheet1!DB531&lt;&gt;"", Sheet1!DB531, "")</f>
        <v/>
      </c>
      <c r="BG531" s="45" t="str">
        <f>IF(Sheet1!DC531="Y", "Yes", IF(Sheet1!DC531="N", "No", ""))</f>
        <v/>
      </c>
      <c r="BH531" s="45" t="str">
        <f>IF(Sheet1!DD531="Y", "Yes", IF(Sheet1!DD531="N", "No", ""))</f>
        <v/>
      </c>
      <c r="BI531" s="45" t="str">
        <f>IF(Sheet1!DE531&lt;&gt;"", "Before", IF(Sheet1!DF531&lt;&gt;"", "After", IF(Sheet1!DG531&lt;&gt;"", "Never in a gang","")))</f>
        <v/>
      </c>
      <c r="BJ531" s="45" t="str">
        <f>IF(Sheet1!DG531&lt;&gt;"", "", IF(Sheet1!DH531&lt;&gt;"", Sheet1!DH531, ""))</f>
        <v/>
      </c>
      <c r="BK531" s="45" t="str">
        <f>IF(Sheet1!DI531="Y", "Yes", IF(Sheet1!DI531="N", "No", ""))</f>
        <v/>
      </c>
      <c r="BL531" s="45" t="str">
        <f>IF(Sheet1!DI531="Y", IF(Sheet1!DJ531&lt;&gt;"", Sheet1!DJ531, ""), "")</f>
        <v/>
      </c>
      <c r="BM531" s="45" t="str">
        <f>IF(Sheet1!DL531&lt;&gt;"", Sheet1!DL531, "")</f>
        <v/>
      </c>
      <c r="BN531" s="45" t="str">
        <f>IF(Sheet1!DM531="Y", "Yes", IF(Sheet1!DM531="N", "No", ""))</f>
        <v/>
      </c>
    </row>
    <row r="532" spans="2:66">
      <c r="B532" s="32" t="str">
        <f>IF(Sheet1!B532="M","Male", IF(Sheet1!B532="F","Female",""))</f>
        <v/>
      </c>
      <c r="C532" s="32" t="str">
        <f>IF(Sheet1!C532&lt;&gt;"","&lt;20",IF(Sheet1!D532&lt;&gt;"","21-30",IF(Sheet1!E532&lt;&gt;"","31-40",(IF(Sheet1!F532&lt;&gt;"","41-50",IF(Sheet1!G532&lt;&gt;"","50+",""))))))</f>
        <v/>
      </c>
      <c r="D532" s="32" t="str">
        <f>IF(Sheet1!H532&lt;&gt;"","Latino",IF(Sheet1!I532&lt;&gt;"", "White", IF(Sheet1!J532&lt;&gt;"", "Asian", IF(Sheet1!K532&lt;&gt;"", "African-American",IF(Sheet1!L532&lt;&gt;"", "Other","")))))</f>
        <v/>
      </c>
      <c r="E532" s="32" t="str">
        <f>IF(Sheet1!M532="N","No",IF(Sheet1!M532="Y","Yes",""))</f>
        <v/>
      </c>
      <c r="F532" s="32" t="str">
        <f>IF(Sheet1!N532&lt;&gt;"","Primary",IF(Sheet1!O532&lt;&gt;"","Middle",IF(Sheet1!P532&lt;&gt;"","Some HS",IF(Sheet1!Q532&lt;&gt;"","HS Diploma",IF(Sheet1!R532&lt;&gt;"","Some College",IF(Sheet1!S532&lt;&gt;"","College Diploma",""))))))</f>
        <v/>
      </c>
      <c r="G532" s="32" t="str">
        <f>IF(Sheet1!U532&lt;&gt;"", "&lt;5", IF(Sheet1!V532&lt;&gt;"", "5-19", IF(Sheet1!W532&lt;&gt;"", "20-40", IF(Sheet1!X532&lt;&gt;"", "&gt;40",""))))</f>
        <v/>
      </c>
      <c r="H532" s="32" t="str">
        <f>IF(Sheet1!Y532&lt;&gt;"", "Parents", IF(Sheet1!Z532&lt;&gt;"", "Illegal Activity", IF(Sheet1!AA532&lt;&gt;"", "Gov't Support", IF(Sheet1!AB532&lt;&gt;"", "Other",""))))</f>
        <v/>
      </c>
      <c r="I532" s="32" t="str">
        <f>IF(Sheet1!AC532="Y", "Yes", IF(Sheet1!AC532="N", "No", ""))</f>
        <v/>
      </c>
      <c r="J532" s="32" t="str">
        <f>IF(Sheet1!AD532="N", "0", IF(Sheet1!AE532&lt;&gt;"", "1", IF(Sheet1!AF532&lt;&gt;"", "2-3", IF(Sheet1!AG532&lt;&gt;"", "4-6", IF(Sheet1!AH532&lt;&gt;"", "7+","")))))</f>
        <v/>
      </c>
      <c r="K532" s="32" t="str">
        <f>IF(Sheet1!AI532&lt;&gt;"", "English", IF(Sheet1!AJ532&lt;&gt;"", "Spanish", IF(Sheet1!AK532&lt;&gt;"", "Other","")))</f>
        <v/>
      </c>
      <c r="L532" s="32" t="str">
        <f>IF(Sheet1!AL532&lt;&gt;"","&lt;$20,000",IF(Sheet1!AM532&lt;&gt;"","$20-49K",IF(Sheet1!AN532&lt;&gt;"","$50-100K",IF(Sheet1!AO532&lt;&gt;"","&gt;$100K",""))))</f>
        <v/>
      </c>
      <c r="M532" s="32" t="str">
        <f>IF(Sheet1!AP532="Y", "Yes", IF(Sheet1!AP532="N", "No",""))</f>
        <v/>
      </c>
      <c r="N532" s="51" t="str">
        <f>IF(Sheet1!AQ532="Y", "Yes", IF(Sheet1!AQ532="N", "No",""))</f>
        <v/>
      </c>
      <c r="O532" s="45" t="str">
        <f>IF(Sheet1!AR532="N", 0, IF(Sheet1!AS532&lt;&gt;"", Sheet1!AS532, ""))</f>
        <v/>
      </c>
      <c r="P532" s="45" t="str">
        <f>IF(Sheet1!AT532&lt;&gt;"", "Never", IF(Sheet1!AU532&lt;&gt;"", "Sometimes", IF(Sheet1!AV532&lt;&gt;"", "Often", IF(Sheet1!AW532&lt;&gt;"", "Always",""))))</f>
        <v/>
      </c>
      <c r="Q532" s="45" t="str">
        <f>IF(Sheet1!AX532="Y", "Yes", IF(Sheet1!AX532="N", "No",""))</f>
        <v/>
      </c>
      <c r="R532" s="45" t="str">
        <f>IF(Sheet1!AY532="Y", IF(Sheet1!AZ532&lt;&gt;"", Sheet1!AZ532-Sheet1!DK532+Sheet1!DL532, ""),"")</f>
        <v/>
      </c>
      <c r="S532" s="45" t="str">
        <f>IF(Sheet1!BA532="Y", IF(Sheet1!BB532&lt;&gt;"", Sheet1!BB532-Sheet1!DK532+Sheet1!DL532, ""),"")</f>
        <v/>
      </c>
      <c r="T532" s="45" t="str">
        <f>IF(Sheet1!BC532="Y", IF(Sheet1!BD532&lt;&gt;"", Sheet1!BD532-Sheet1!DK532+Sheet1!DL532, ""),"")</f>
        <v/>
      </c>
      <c r="U532" s="45" t="str">
        <f>IF(Sheet1!BE532="Y", IF(Sheet1!BF532&lt;&gt;"", Sheet1!BF532-Sheet1!DK532+Sheet1!DL532, ""),"")</f>
        <v/>
      </c>
      <c r="V532" s="45" t="str">
        <f>IF(Sheet1!BG532&lt;&gt;"", Sheet1!BG532,"")</f>
        <v/>
      </c>
      <c r="W532" s="45" t="str">
        <f>IF(Sheet1!BH532&lt;&gt;"", Sheet1!BH532,"")</f>
        <v/>
      </c>
      <c r="X532" s="45" t="str">
        <f>IF(Sheet1!BI532&lt;&gt;"", Sheet1!BI532,"")</f>
        <v/>
      </c>
      <c r="Y532" s="45" t="str">
        <f>IF(Sheet1!BJ532="N", 0, IF(Sheet1!BK532&lt;&gt;"", Sheet1!BK532,""))</f>
        <v/>
      </c>
      <c r="Z532" s="45" t="str">
        <f>IF(Sheet1!BK532="N", 0, IF(Sheet1!BL532&lt;&gt;"", Sheet1!BL532,""))</f>
        <v/>
      </c>
      <c r="AA532" s="45" t="str">
        <f>IF(Sheet1!BN532&lt;&gt;"", Sheet1!BN532, "")</f>
        <v/>
      </c>
      <c r="AB532" s="45" t="str">
        <f>IF(Sheet1!BO532="Y", "Yes", IF(Sheet1!BO532="N", "No", IF(Sheet1!BO532="NA", "NA","")))</f>
        <v/>
      </c>
      <c r="AC532" s="45" t="str">
        <f>IF(Sheet1!BO532="N", "No", IF(Sheet1!BO532="NA", "No kids", IF(Sheet1!BP532="Y", "Enough", IF(Sheet1!BP532="N", "Not enough", ""))))</f>
        <v/>
      </c>
      <c r="AD532" s="45" t="str">
        <f>IF(Sheet1!BQ532="Y", "Yes", IF(Sheet1!BQ532="N", "No",""))</f>
        <v/>
      </c>
      <c r="AE532" s="45" t="str">
        <f>IF(Sheet1!BR532&lt;&gt;"", Sheet1!BR532, "")</f>
        <v/>
      </c>
      <c r="AF532" s="45" t="str">
        <f>IF(Sheet1!BS532&lt;&gt;"", "Yes", IF(Sheet1!BT532&lt;&gt;"", "No", IF(Sheet1!BU532&lt;&gt;"", "No surviving parent", IF(Sheet1!BV532&lt;&gt;"", "Don't know",""))))</f>
        <v/>
      </c>
      <c r="AG532" s="45" t="str">
        <f>IF(Sheet1!BW532&lt;&gt;"", "Yes", IF(Sheet1!BX532&lt;&gt;"", "No", IF(Sheet1!BY532&lt;&gt;"", "No surviving parent", IF(Sheet1!BZ532&lt;&gt;"", "Don't know",""))))</f>
        <v/>
      </c>
      <c r="AH532" s="45" t="str">
        <f>IF(Sheet1!CA532&lt;&gt;"", "Yes","")</f>
        <v/>
      </c>
      <c r="AI532" s="45" t="str">
        <f>IF(Sheet1!CB532&lt;&gt;"", "Yes","")</f>
        <v/>
      </c>
      <c r="AJ532" s="45" t="str">
        <f>IF(Sheet1!CC532&lt;&gt;"", "Yes","")</f>
        <v/>
      </c>
      <c r="AK532" s="45" t="str">
        <f>IF(Sheet1!CD532&lt;&gt;"", "Yes","")</f>
        <v/>
      </c>
      <c r="AL532" s="45" t="str">
        <f>IF(Sheet1!CE532&lt;&gt;"", "Yes","")</f>
        <v/>
      </c>
      <c r="AM532" s="45" t="str">
        <f>IF(Sheet1!CF532&lt;&gt;"", Sheet1!CF532, "")</f>
        <v/>
      </c>
      <c r="AN532" s="45" t="str">
        <f>IF(Sheet1!CG532="Y", "Yes", IF(Sheet1!CG532="N", "No",""))</f>
        <v/>
      </c>
      <c r="AO532" s="45" t="str">
        <f>IF(Sheet1!CH532&lt;&gt;"", Sheet1!CH532, "")</f>
        <v/>
      </c>
      <c r="AP532" s="45" t="str">
        <f>IF(Sheet1!CI532&lt;&gt;"", "No family support", IF(Sheet1!CJ532&lt;&gt;"", "A little family support", IF(Sheet1!CK532&lt;&gt;"", "A lot of family support","")))</f>
        <v/>
      </c>
      <c r="AQ532" s="45" t="str">
        <f>IF(Sheet1!CL532&lt;&gt;"", Sheet1!CL532, "")</f>
        <v/>
      </c>
      <c r="AR532" s="45" t="str">
        <f>IF(Sheet1!CM532="Y", "Yes", IF(Sheet1!CM532="N", "No",""))</f>
        <v/>
      </c>
      <c r="AS532" s="45" t="str">
        <f>IF(Sheet1!CN532&lt;&gt;"", "Boys and Girls Club was supportive", "")</f>
        <v/>
      </c>
      <c r="AT532" s="45" t="str">
        <f>IF(Sheet1!CO532&lt;&gt;"", "Supported by Reach program", "")</f>
        <v/>
      </c>
      <c r="AU532" s="45" t="str">
        <f>IF(Sheet1!CP532&lt;&gt;"", "Supported by Girls Inc", "")</f>
        <v/>
      </c>
      <c r="AV532" s="45" t="str">
        <f>IF(Sheet1!CQ532&lt;&gt;"", "Supported by sports teams", "")</f>
        <v/>
      </c>
      <c r="AW532" s="45" t="str">
        <f>IF(Sheet1!CR532&lt;&gt;"", "Supported by other groups", "")</f>
        <v/>
      </c>
      <c r="AX532" s="45" t="str">
        <f>IF(Sheet1!CS532&lt;&gt;"", Sheet1!CS532, "")</f>
        <v/>
      </c>
      <c r="AY532" s="45" t="str">
        <f>IF(Sheet1!CT532="Y", "Yes", IF(Sheet1!CT532="N", "No", ""))</f>
        <v/>
      </c>
      <c r="AZ532" s="45" t="str">
        <f>IF(Sheet1!CU532="Y", "Yes", IF(Sheet1!CU532="N", "No", ""))</f>
        <v/>
      </c>
      <c r="BA532" s="45" t="str">
        <f>IF(Sheet1!CV532&lt;&gt;"", "Yes", "")</f>
        <v/>
      </c>
      <c r="BB532" s="45" t="str">
        <f>IF(Sheet1!CW532&lt;&gt;"", "Yes", "")</f>
        <v/>
      </c>
      <c r="BC532" s="45" t="str">
        <f>IF(Sheet1!CX532&lt;&gt;"", "Yes", "")</f>
        <v/>
      </c>
      <c r="BD532" s="45" t="str">
        <f>IF(Sheet1!CY532&lt;&gt;"", "Yes", "")</f>
        <v/>
      </c>
      <c r="BE532" s="45" t="str">
        <f>IF(Sheet1!CZ532="N", "Didn't see one", IF(Sheet1!CZ532="Y", IF(Sheet1!DA532="Y", "It helped", IF(Sheet1!DA532="N", "It didn't help", "")), ""))</f>
        <v/>
      </c>
      <c r="BF532" s="45" t="str">
        <f>IF(Sheet1!DB532&lt;&gt;"", Sheet1!DB532, "")</f>
        <v/>
      </c>
      <c r="BG532" s="45" t="str">
        <f>IF(Sheet1!DC532="Y", "Yes", IF(Sheet1!DC532="N", "No", ""))</f>
        <v/>
      </c>
      <c r="BH532" s="45" t="str">
        <f>IF(Sheet1!DD532="Y", "Yes", IF(Sheet1!DD532="N", "No", ""))</f>
        <v/>
      </c>
      <c r="BI532" s="45" t="str">
        <f>IF(Sheet1!DE532&lt;&gt;"", "Before", IF(Sheet1!DF532&lt;&gt;"", "After", IF(Sheet1!DG532&lt;&gt;"", "Never in a gang","")))</f>
        <v/>
      </c>
      <c r="BJ532" s="45" t="str">
        <f>IF(Sheet1!DG532&lt;&gt;"", "", IF(Sheet1!DH532&lt;&gt;"", Sheet1!DH532, ""))</f>
        <v/>
      </c>
      <c r="BK532" s="45" t="str">
        <f>IF(Sheet1!DI532="Y", "Yes", IF(Sheet1!DI532="N", "No", ""))</f>
        <v/>
      </c>
      <c r="BL532" s="45" t="str">
        <f>IF(Sheet1!DI532="Y", IF(Sheet1!DJ532&lt;&gt;"", Sheet1!DJ532, ""), "")</f>
        <v/>
      </c>
      <c r="BM532" s="45" t="str">
        <f>IF(Sheet1!DL532&lt;&gt;"", Sheet1!DL532, "")</f>
        <v/>
      </c>
      <c r="BN532" s="45" t="str">
        <f>IF(Sheet1!DM532="Y", "Yes", IF(Sheet1!DM532="N", "No", ""))</f>
        <v/>
      </c>
    </row>
    <row r="533" spans="2:66">
      <c r="B533" s="32" t="str">
        <f>IF(Sheet1!B533="M","Male", IF(Sheet1!B533="F","Female",""))</f>
        <v/>
      </c>
      <c r="C533" s="32" t="str">
        <f>IF(Sheet1!C533&lt;&gt;"","&lt;20",IF(Sheet1!D533&lt;&gt;"","21-30",IF(Sheet1!E533&lt;&gt;"","31-40",(IF(Sheet1!F533&lt;&gt;"","41-50",IF(Sheet1!G533&lt;&gt;"","50+",""))))))</f>
        <v/>
      </c>
      <c r="D533" s="32" t="str">
        <f>IF(Sheet1!H533&lt;&gt;"","Latino",IF(Sheet1!I533&lt;&gt;"", "White", IF(Sheet1!J533&lt;&gt;"", "Asian", IF(Sheet1!K533&lt;&gt;"", "African-American",IF(Sheet1!L533&lt;&gt;"", "Other","")))))</f>
        <v/>
      </c>
      <c r="E533" s="32" t="str">
        <f>IF(Sheet1!M533="N","No",IF(Sheet1!M533="Y","Yes",""))</f>
        <v/>
      </c>
      <c r="F533" s="32" t="str">
        <f>IF(Sheet1!N533&lt;&gt;"","Primary",IF(Sheet1!O533&lt;&gt;"","Middle",IF(Sheet1!P533&lt;&gt;"","Some HS",IF(Sheet1!Q533&lt;&gt;"","HS Diploma",IF(Sheet1!R533&lt;&gt;"","Some College",IF(Sheet1!S533&lt;&gt;"","College Diploma",""))))))</f>
        <v/>
      </c>
      <c r="G533" s="32" t="str">
        <f>IF(Sheet1!U533&lt;&gt;"", "&lt;5", IF(Sheet1!V533&lt;&gt;"", "5-19", IF(Sheet1!W533&lt;&gt;"", "20-40", IF(Sheet1!X533&lt;&gt;"", "&gt;40",""))))</f>
        <v/>
      </c>
      <c r="H533" s="32" t="str">
        <f>IF(Sheet1!Y533&lt;&gt;"", "Parents", IF(Sheet1!Z533&lt;&gt;"", "Illegal Activity", IF(Sheet1!AA533&lt;&gt;"", "Gov't Support", IF(Sheet1!AB533&lt;&gt;"", "Other",""))))</f>
        <v/>
      </c>
      <c r="I533" s="32" t="str">
        <f>IF(Sheet1!AC533="Y", "Yes", IF(Sheet1!AC533="N", "No", ""))</f>
        <v/>
      </c>
      <c r="J533" s="32" t="str">
        <f>IF(Sheet1!AD533="N", "0", IF(Sheet1!AE533&lt;&gt;"", "1", IF(Sheet1!AF533&lt;&gt;"", "2-3", IF(Sheet1!AG533&lt;&gt;"", "4-6", IF(Sheet1!AH533&lt;&gt;"", "7+","")))))</f>
        <v/>
      </c>
      <c r="K533" s="32" t="str">
        <f>IF(Sheet1!AI533&lt;&gt;"", "English", IF(Sheet1!AJ533&lt;&gt;"", "Spanish", IF(Sheet1!AK533&lt;&gt;"", "Other","")))</f>
        <v/>
      </c>
      <c r="L533" s="32" t="str">
        <f>IF(Sheet1!AL533&lt;&gt;"","&lt;$20,000",IF(Sheet1!AM533&lt;&gt;"","$20-49K",IF(Sheet1!AN533&lt;&gt;"","$50-100K",IF(Sheet1!AO533&lt;&gt;"","&gt;$100K",""))))</f>
        <v/>
      </c>
      <c r="M533" s="32" t="str">
        <f>IF(Sheet1!AP533="Y", "Yes", IF(Sheet1!AP533="N", "No",""))</f>
        <v/>
      </c>
      <c r="N533" s="51" t="str">
        <f>IF(Sheet1!AQ533="Y", "Yes", IF(Sheet1!AQ533="N", "No",""))</f>
        <v/>
      </c>
      <c r="O533" s="45" t="str">
        <f>IF(Sheet1!AR533="N", 0, IF(Sheet1!AS533&lt;&gt;"", Sheet1!AS533, ""))</f>
        <v/>
      </c>
      <c r="P533" s="45" t="str">
        <f>IF(Sheet1!AT533&lt;&gt;"", "Never", IF(Sheet1!AU533&lt;&gt;"", "Sometimes", IF(Sheet1!AV533&lt;&gt;"", "Often", IF(Sheet1!AW533&lt;&gt;"", "Always",""))))</f>
        <v/>
      </c>
      <c r="Q533" s="45" t="str">
        <f>IF(Sheet1!AX533="Y", "Yes", IF(Sheet1!AX533="N", "No",""))</f>
        <v/>
      </c>
      <c r="R533" s="45" t="str">
        <f>IF(Sheet1!AY533="Y", IF(Sheet1!AZ533&lt;&gt;"", Sheet1!AZ533-Sheet1!DK533+Sheet1!DL533, ""),"")</f>
        <v/>
      </c>
      <c r="S533" s="45" t="str">
        <f>IF(Sheet1!BA533="Y", IF(Sheet1!BB533&lt;&gt;"", Sheet1!BB533-Sheet1!DK533+Sheet1!DL533, ""),"")</f>
        <v/>
      </c>
      <c r="T533" s="45" t="str">
        <f>IF(Sheet1!BC533="Y", IF(Sheet1!BD533&lt;&gt;"", Sheet1!BD533-Sheet1!DK533+Sheet1!DL533, ""),"")</f>
        <v/>
      </c>
      <c r="U533" s="45" t="str">
        <f>IF(Sheet1!BE533="Y", IF(Sheet1!BF533&lt;&gt;"", Sheet1!BF533-Sheet1!DK533+Sheet1!DL533, ""),"")</f>
        <v/>
      </c>
      <c r="V533" s="45" t="str">
        <f>IF(Sheet1!BG533&lt;&gt;"", Sheet1!BG533,"")</f>
        <v/>
      </c>
      <c r="W533" s="45" t="str">
        <f>IF(Sheet1!BH533&lt;&gt;"", Sheet1!BH533,"")</f>
        <v/>
      </c>
      <c r="X533" s="45" t="str">
        <f>IF(Sheet1!BI533&lt;&gt;"", Sheet1!BI533,"")</f>
        <v/>
      </c>
      <c r="Y533" s="45" t="str">
        <f>IF(Sheet1!BJ533="N", 0, IF(Sheet1!BK533&lt;&gt;"", Sheet1!BK533,""))</f>
        <v/>
      </c>
      <c r="Z533" s="45" t="str">
        <f>IF(Sheet1!BK533="N", 0, IF(Sheet1!BL533&lt;&gt;"", Sheet1!BL533,""))</f>
        <v/>
      </c>
      <c r="AA533" s="45" t="str">
        <f>IF(Sheet1!BN533&lt;&gt;"", Sheet1!BN533, "")</f>
        <v/>
      </c>
      <c r="AB533" s="45" t="str">
        <f>IF(Sheet1!BO533="Y", "Yes", IF(Sheet1!BO533="N", "No", IF(Sheet1!BO533="NA", "NA","")))</f>
        <v/>
      </c>
      <c r="AC533" s="45" t="str">
        <f>IF(Sheet1!BO533="N", "No", IF(Sheet1!BO533="NA", "No kids", IF(Sheet1!BP533="Y", "Enough", IF(Sheet1!BP533="N", "Not enough", ""))))</f>
        <v/>
      </c>
      <c r="AD533" s="45" t="str">
        <f>IF(Sheet1!BQ533="Y", "Yes", IF(Sheet1!BQ533="N", "No",""))</f>
        <v/>
      </c>
      <c r="AE533" s="45" t="str">
        <f>IF(Sheet1!BR533&lt;&gt;"", Sheet1!BR533, "")</f>
        <v/>
      </c>
      <c r="AF533" s="45" t="str">
        <f>IF(Sheet1!BS533&lt;&gt;"", "Yes", IF(Sheet1!BT533&lt;&gt;"", "No", IF(Sheet1!BU533&lt;&gt;"", "No surviving parent", IF(Sheet1!BV533&lt;&gt;"", "Don't know",""))))</f>
        <v/>
      </c>
      <c r="AG533" s="45" t="str">
        <f>IF(Sheet1!BW533&lt;&gt;"", "Yes", IF(Sheet1!BX533&lt;&gt;"", "No", IF(Sheet1!BY533&lt;&gt;"", "No surviving parent", IF(Sheet1!BZ533&lt;&gt;"", "Don't know",""))))</f>
        <v/>
      </c>
      <c r="AH533" s="45" t="str">
        <f>IF(Sheet1!CA533&lt;&gt;"", "Yes","")</f>
        <v/>
      </c>
      <c r="AI533" s="45" t="str">
        <f>IF(Sheet1!CB533&lt;&gt;"", "Yes","")</f>
        <v/>
      </c>
      <c r="AJ533" s="45" t="str">
        <f>IF(Sheet1!CC533&lt;&gt;"", "Yes","")</f>
        <v/>
      </c>
      <c r="AK533" s="45" t="str">
        <f>IF(Sheet1!CD533&lt;&gt;"", "Yes","")</f>
        <v/>
      </c>
      <c r="AL533" s="45" t="str">
        <f>IF(Sheet1!CE533&lt;&gt;"", "Yes","")</f>
        <v/>
      </c>
      <c r="AM533" s="45" t="str">
        <f>IF(Sheet1!CF533&lt;&gt;"", Sheet1!CF533, "")</f>
        <v/>
      </c>
      <c r="AN533" s="45" t="str">
        <f>IF(Sheet1!CG533="Y", "Yes", IF(Sheet1!CG533="N", "No",""))</f>
        <v/>
      </c>
      <c r="AO533" s="45" t="str">
        <f>IF(Sheet1!CH533&lt;&gt;"", Sheet1!CH533, "")</f>
        <v/>
      </c>
      <c r="AP533" s="45" t="str">
        <f>IF(Sheet1!CI533&lt;&gt;"", "No family support", IF(Sheet1!CJ533&lt;&gt;"", "A little family support", IF(Sheet1!CK533&lt;&gt;"", "A lot of family support","")))</f>
        <v/>
      </c>
      <c r="AQ533" s="45" t="str">
        <f>IF(Sheet1!CL533&lt;&gt;"", Sheet1!CL533, "")</f>
        <v/>
      </c>
      <c r="AR533" s="45" t="str">
        <f>IF(Sheet1!CM533="Y", "Yes", IF(Sheet1!CM533="N", "No",""))</f>
        <v/>
      </c>
      <c r="AS533" s="45" t="str">
        <f>IF(Sheet1!CN533&lt;&gt;"", "Boys and Girls Club was supportive", "")</f>
        <v/>
      </c>
      <c r="AT533" s="45" t="str">
        <f>IF(Sheet1!CO533&lt;&gt;"", "Supported by Reach program", "")</f>
        <v/>
      </c>
      <c r="AU533" s="45" t="str">
        <f>IF(Sheet1!CP533&lt;&gt;"", "Supported by Girls Inc", "")</f>
        <v/>
      </c>
      <c r="AV533" s="45" t="str">
        <f>IF(Sheet1!CQ533&lt;&gt;"", "Supported by sports teams", "")</f>
        <v/>
      </c>
      <c r="AW533" s="45" t="str">
        <f>IF(Sheet1!CR533&lt;&gt;"", "Supported by other groups", "")</f>
        <v/>
      </c>
      <c r="AX533" s="45" t="str">
        <f>IF(Sheet1!CS533&lt;&gt;"", Sheet1!CS533, "")</f>
        <v/>
      </c>
      <c r="AY533" s="45" t="str">
        <f>IF(Sheet1!CT533="Y", "Yes", IF(Sheet1!CT533="N", "No", ""))</f>
        <v/>
      </c>
      <c r="AZ533" s="45" t="str">
        <f>IF(Sheet1!CU533="Y", "Yes", IF(Sheet1!CU533="N", "No", ""))</f>
        <v/>
      </c>
      <c r="BA533" s="45" t="str">
        <f>IF(Sheet1!CV533&lt;&gt;"", "Yes", "")</f>
        <v/>
      </c>
      <c r="BB533" s="45" t="str">
        <f>IF(Sheet1!CW533&lt;&gt;"", "Yes", "")</f>
        <v/>
      </c>
      <c r="BC533" s="45" t="str">
        <f>IF(Sheet1!CX533&lt;&gt;"", "Yes", "")</f>
        <v/>
      </c>
      <c r="BD533" s="45" t="str">
        <f>IF(Sheet1!CY533&lt;&gt;"", "Yes", "")</f>
        <v/>
      </c>
      <c r="BE533" s="45" t="str">
        <f>IF(Sheet1!CZ533="N", "Didn't see one", IF(Sheet1!CZ533="Y", IF(Sheet1!DA533="Y", "It helped", IF(Sheet1!DA533="N", "It didn't help", "")), ""))</f>
        <v/>
      </c>
      <c r="BF533" s="45" t="str">
        <f>IF(Sheet1!DB533&lt;&gt;"", Sheet1!DB533, "")</f>
        <v/>
      </c>
      <c r="BG533" s="45" t="str">
        <f>IF(Sheet1!DC533="Y", "Yes", IF(Sheet1!DC533="N", "No", ""))</f>
        <v/>
      </c>
      <c r="BH533" s="45" t="str">
        <f>IF(Sheet1!DD533="Y", "Yes", IF(Sheet1!DD533="N", "No", ""))</f>
        <v/>
      </c>
      <c r="BI533" s="45" t="str">
        <f>IF(Sheet1!DE533&lt;&gt;"", "Before", IF(Sheet1!DF533&lt;&gt;"", "After", IF(Sheet1!DG533&lt;&gt;"", "Never in a gang","")))</f>
        <v/>
      </c>
      <c r="BJ533" s="45" t="str">
        <f>IF(Sheet1!DG533&lt;&gt;"", "", IF(Sheet1!DH533&lt;&gt;"", Sheet1!DH533, ""))</f>
        <v/>
      </c>
      <c r="BK533" s="45" t="str">
        <f>IF(Sheet1!DI533="Y", "Yes", IF(Sheet1!DI533="N", "No", ""))</f>
        <v/>
      </c>
      <c r="BL533" s="45" t="str">
        <f>IF(Sheet1!DI533="Y", IF(Sheet1!DJ533&lt;&gt;"", Sheet1!DJ533, ""), "")</f>
        <v/>
      </c>
      <c r="BM533" s="45" t="str">
        <f>IF(Sheet1!DL533&lt;&gt;"", Sheet1!DL533, "")</f>
        <v/>
      </c>
      <c r="BN533" s="45" t="str">
        <f>IF(Sheet1!DM533="Y", "Yes", IF(Sheet1!DM533="N", "No", ""))</f>
        <v/>
      </c>
    </row>
    <row r="534" spans="2:66">
      <c r="B534" s="32" t="str">
        <f>IF(Sheet1!B534="M","Male", IF(Sheet1!B534="F","Female",""))</f>
        <v/>
      </c>
      <c r="C534" s="32" t="str">
        <f>IF(Sheet1!C534&lt;&gt;"","&lt;20",IF(Sheet1!D534&lt;&gt;"","21-30",IF(Sheet1!E534&lt;&gt;"","31-40",(IF(Sheet1!F534&lt;&gt;"","41-50",IF(Sheet1!G534&lt;&gt;"","50+",""))))))</f>
        <v/>
      </c>
      <c r="D534" s="32" t="str">
        <f>IF(Sheet1!H534&lt;&gt;"","Latino",IF(Sheet1!I534&lt;&gt;"", "White", IF(Sheet1!J534&lt;&gt;"", "Asian", IF(Sheet1!K534&lt;&gt;"", "African-American",IF(Sheet1!L534&lt;&gt;"", "Other","")))))</f>
        <v/>
      </c>
      <c r="E534" s="32" t="str">
        <f>IF(Sheet1!M534="N","No",IF(Sheet1!M534="Y","Yes",""))</f>
        <v/>
      </c>
      <c r="F534" s="32" t="str">
        <f>IF(Sheet1!N534&lt;&gt;"","Primary",IF(Sheet1!O534&lt;&gt;"","Middle",IF(Sheet1!P534&lt;&gt;"","Some HS",IF(Sheet1!Q534&lt;&gt;"","HS Diploma",IF(Sheet1!R534&lt;&gt;"","Some College",IF(Sheet1!S534&lt;&gt;"","College Diploma",""))))))</f>
        <v/>
      </c>
      <c r="G534" s="32" t="str">
        <f>IF(Sheet1!U534&lt;&gt;"", "&lt;5", IF(Sheet1!V534&lt;&gt;"", "5-19", IF(Sheet1!W534&lt;&gt;"", "20-40", IF(Sheet1!X534&lt;&gt;"", "&gt;40",""))))</f>
        <v/>
      </c>
      <c r="H534" s="32" t="str">
        <f>IF(Sheet1!Y534&lt;&gt;"", "Parents", IF(Sheet1!Z534&lt;&gt;"", "Illegal Activity", IF(Sheet1!AA534&lt;&gt;"", "Gov't Support", IF(Sheet1!AB534&lt;&gt;"", "Other",""))))</f>
        <v/>
      </c>
      <c r="I534" s="32" t="str">
        <f>IF(Sheet1!AC534="Y", "Yes", IF(Sheet1!AC534="N", "No", ""))</f>
        <v/>
      </c>
      <c r="J534" s="32" t="str">
        <f>IF(Sheet1!AD534="N", "0", IF(Sheet1!AE534&lt;&gt;"", "1", IF(Sheet1!AF534&lt;&gt;"", "2-3", IF(Sheet1!AG534&lt;&gt;"", "4-6", IF(Sheet1!AH534&lt;&gt;"", "7+","")))))</f>
        <v/>
      </c>
      <c r="K534" s="32" t="str">
        <f>IF(Sheet1!AI534&lt;&gt;"", "English", IF(Sheet1!AJ534&lt;&gt;"", "Spanish", IF(Sheet1!AK534&lt;&gt;"", "Other","")))</f>
        <v/>
      </c>
      <c r="L534" s="32" t="str">
        <f>IF(Sheet1!AL534&lt;&gt;"","&lt;$20,000",IF(Sheet1!AM534&lt;&gt;"","$20-49K",IF(Sheet1!AN534&lt;&gt;"","$50-100K",IF(Sheet1!AO534&lt;&gt;"","&gt;$100K",""))))</f>
        <v/>
      </c>
      <c r="M534" s="32" t="str">
        <f>IF(Sheet1!AP534="Y", "Yes", IF(Sheet1!AP534="N", "No",""))</f>
        <v/>
      </c>
      <c r="N534" s="51" t="str">
        <f>IF(Sheet1!AQ534="Y", "Yes", IF(Sheet1!AQ534="N", "No",""))</f>
        <v/>
      </c>
      <c r="O534" s="45" t="str">
        <f>IF(Sheet1!AR534="N", 0, IF(Sheet1!AS534&lt;&gt;"", Sheet1!AS534, ""))</f>
        <v/>
      </c>
      <c r="P534" s="45" t="str">
        <f>IF(Sheet1!AT534&lt;&gt;"", "Never", IF(Sheet1!AU534&lt;&gt;"", "Sometimes", IF(Sheet1!AV534&lt;&gt;"", "Often", IF(Sheet1!AW534&lt;&gt;"", "Always",""))))</f>
        <v/>
      </c>
      <c r="Q534" s="45" t="str">
        <f>IF(Sheet1!AX534="Y", "Yes", IF(Sheet1!AX534="N", "No",""))</f>
        <v/>
      </c>
      <c r="R534" s="45" t="str">
        <f>IF(Sheet1!AY534="Y", IF(Sheet1!AZ534&lt;&gt;"", Sheet1!AZ534-Sheet1!DK534+Sheet1!DL534, ""),"")</f>
        <v/>
      </c>
      <c r="S534" s="45" t="str">
        <f>IF(Sheet1!BA534="Y", IF(Sheet1!BB534&lt;&gt;"", Sheet1!BB534-Sheet1!DK534+Sheet1!DL534, ""),"")</f>
        <v/>
      </c>
      <c r="T534" s="45" t="str">
        <f>IF(Sheet1!BC534="Y", IF(Sheet1!BD534&lt;&gt;"", Sheet1!BD534-Sheet1!DK534+Sheet1!DL534, ""),"")</f>
        <v/>
      </c>
      <c r="U534" s="45" t="str">
        <f>IF(Sheet1!BE534="Y", IF(Sheet1!BF534&lt;&gt;"", Sheet1!BF534-Sheet1!DK534+Sheet1!DL534, ""),"")</f>
        <v/>
      </c>
      <c r="V534" s="45" t="str">
        <f>IF(Sheet1!BG534&lt;&gt;"", Sheet1!BG534,"")</f>
        <v/>
      </c>
      <c r="W534" s="45" t="str">
        <f>IF(Sheet1!BH534&lt;&gt;"", Sheet1!BH534,"")</f>
        <v/>
      </c>
      <c r="X534" s="45" t="str">
        <f>IF(Sheet1!BI534&lt;&gt;"", Sheet1!BI534,"")</f>
        <v/>
      </c>
      <c r="Y534" s="45" t="str">
        <f>IF(Sheet1!BJ534="N", 0, IF(Sheet1!BK534&lt;&gt;"", Sheet1!BK534,""))</f>
        <v/>
      </c>
      <c r="Z534" s="45" t="str">
        <f>IF(Sheet1!BK534="N", 0, IF(Sheet1!BL534&lt;&gt;"", Sheet1!BL534,""))</f>
        <v/>
      </c>
      <c r="AA534" s="45" t="str">
        <f>IF(Sheet1!BN534&lt;&gt;"", Sheet1!BN534, "")</f>
        <v/>
      </c>
      <c r="AB534" s="45" t="str">
        <f>IF(Sheet1!BO534="Y", "Yes", IF(Sheet1!BO534="N", "No", IF(Sheet1!BO534="NA", "NA","")))</f>
        <v/>
      </c>
      <c r="AC534" s="45" t="str">
        <f>IF(Sheet1!BO534="N", "No", IF(Sheet1!BO534="NA", "No kids", IF(Sheet1!BP534="Y", "Enough", IF(Sheet1!BP534="N", "Not enough", ""))))</f>
        <v/>
      </c>
      <c r="AD534" s="45" t="str">
        <f>IF(Sheet1!BQ534="Y", "Yes", IF(Sheet1!BQ534="N", "No",""))</f>
        <v/>
      </c>
      <c r="AE534" s="45" t="str">
        <f>IF(Sheet1!BR534&lt;&gt;"", Sheet1!BR534, "")</f>
        <v/>
      </c>
      <c r="AF534" s="45" t="str">
        <f>IF(Sheet1!BS534&lt;&gt;"", "Yes", IF(Sheet1!BT534&lt;&gt;"", "No", IF(Sheet1!BU534&lt;&gt;"", "No surviving parent", IF(Sheet1!BV534&lt;&gt;"", "Don't know",""))))</f>
        <v/>
      </c>
      <c r="AG534" s="45" t="str">
        <f>IF(Sheet1!BW534&lt;&gt;"", "Yes", IF(Sheet1!BX534&lt;&gt;"", "No", IF(Sheet1!BY534&lt;&gt;"", "No surviving parent", IF(Sheet1!BZ534&lt;&gt;"", "Don't know",""))))</f>
        <v/>
      </c>
      <c r="AH534" s="45" t="str">
        <f>IF(Sheet1!CA534&lt;&gt;"", "Yes","")</f>
        <v/>
      </c>
      <c r="AI534" s="45" t="str">
        <f>IF(Sheet1!CB534&lt;&gt;"", "Yes","")</f>
        <v/>
      </c>
      <c r="AJ534" s="45" t="str">
        <f>IF(Sheet1!CC534&lt;&gt;"", "Yes","")</f>
        <v/>
      </c>
      <c r="AK534" s="45" t="str">
        <f>IF(Sheet1!CD534&lt;&gt;"", "Yes","")</f>
        <v/>
      </c>
      <c r="AL534" s="45" t="str">
        <f>IF(Sheet1!CE534&lt;&gt;"", "Yes","")</f>
        <v/>
      </c>
      <c r="AM534" s="45" t="str">
        <f>IF(Sheet1!CF534&lt;&gt;"", Sheet1!CF534, "")</f>
        <v/>
      </c>
      <c r="AN534" s="45" t="str">
        <f>IF(Sheet1!CG534="Y", "Yes", IF(Sheet1!CG534="N", "No",""))</f>
        <v/>
      </c>
      <c r="AO534" s="45" t="str">
        <f>IF(Sheet1!CH534&lt;&gt;"", Sheet1!CH534, "")</f>
        <v/>
      </c>
      <c r="AP534" s="45" t="str">
        <f>IF(Sheet1!CI534&lt;&gt;"", "No family support", IF(Sheet1!CJ534&lt;&gt;"", "A little family support", IF(Sheet1!CK534&lt;&gt;"", "A lot of family support","")))</f>
        <v/>
      </c>
      <c r="AQ534" s="45" t="str">
        <f>IF(Sheet1!CL534&lt;&gt;"", Sheet1!CL534, "")</f>
        <v/>
      </c>
      <c r="AR534" s="45" t="str">
        <f>IF(Sheet1!CM534="Y", "Yes", IF(Sheet1!CM534="N", "No",""))</f>
        <v/>
      </c>
      <c r="AS534" s="45" t="str">
        <f>IF(Sheet1!CN534&lt;&gt;"", "Boys and Girls Club was supportive", "")</f>
        <v/>
      </c>
      <c r="AT534" s="45" t="str">
        <f>IF(Sheet1!CO534&lt;&gt;"", "Supported by Reach program", "")</f>
        <v/>
      </c>
      <c r="AU534" s="45" t="str">
        <f>IF(Sheet1!CP534&lt;&gt;"", "Supported by Girls Inc", "")</f>
        <v/>
      </c>
      <c r="AV534" s="45" t="str">
        <f>IF(Sheet1!CQ534&lt;&gt;"", "Supported by sports teams", "")</f>
        <v/>
      </c>
      <c r="AW534" s="45" t="str">
        <f>IF(Sheet1!CR534&lt;&gt;"", "Supported by other groups", "")</f>
        <v/>
      </c>
      <c r="AX534" s="45" t="str">
        <f>IF(Sheet1!CS534&lt;&gt;"", Sheet1!CS534, "")</f>
        <v/>
      </c>
      <c r="AY534" s="45" t="str">
        <f>IF(Sheet1!CT534="Y", "Yes", IF(Sheet1!CT534="N", "No", ""))</f>
        <v/>
      </c>
      <c r="AZ534" s="45" t="str">
        <f>IF(Sheet1!CU534="Y", "Yes", IF(Sheet1!CU534="N", "No", ""))</f>
        <v/>
      </c>
      <c r="BA534" s="45" t="str">
        <f>IF(Sheet1!CV534&lt;&gt;"", "Yes", "")</f>
        <v/>
      </c>
      <c r="BB534" s="45" t="str">
        <f>IF(Sheet1!CW534&lt;&gt;"", "Yes", "")</f>
        <v/>
      </c>
      <c r="BC534" s="45" t="str">
        <f>IF(Sheet1!CX534&lt;&gt;"", "Yes", "")</f>
        <v/>
      </c>
      <c r="BD534" s="45" t="str">
        <f>IF(Sheet1!CY534&lt;&gt;"", "Yes", "")</f>
        <v/>
      </c>
      <c r="BE534" s="45" t="str">
        <f>IF(Sheet1!CZ534="N", "Didn't see one", IF(Sheet1!CZ534="Y", IF(Sheet1!DA534="Y", "It helped", IF(Sheet1!DA534="N", "It didn't help", "")), ""))</f>
        <v/>
      </c>
      <c r="BF534" s="45" t="str">
        <f>IF(Sheet1!DB534&lt;&gt;"", Sheet1!DB534, "")</f>
        <v/>
      </c>
      <c r="BG534" s="45" t="str">
        <f>IF(Sheet1!DC534="Y", "Yes", IF(Sheet1!DC534="N", "No", ""))</f>
        <v/>
      </c>
      <c r="BH534" s="45" t="str">
        <f>IF(Sheet1!DD534="Y", "Yes", IF(Sheet1!DD534="N", "No", ""))</f>
        <v/>
      </c>
      <c r="BI534" s="45" t="str">
        <f>IF(Sheet1!DE534&lt;&gt;"", "Before", IF(Sheet1!DF534&lt;&gt;"", "After", IF(Sheet1!DG534&lt;&gt;"", "Never in a gang","")))</f>
        <v/>
      </c>
      <c r="BJ534" s="45" t="str">
        <f>IF(Sheet1!DG534&lt;&gt;"", "", IF(Sheet1!DH534&lt;&gt;"", Sheet1!DH534, ""))</f>
        <v/>
      </c>
      <c r="BK534" s="45" t="str">
        <f>IF(Sheet1!DI534="Y", "Yes", IF(Sheet1!DI534="N", "No", ""))</f>
        <v/>
      </c>
      <c r="BL534" s="45" t="str">
        <f>IF(Sheet1!DI534="Y", IF(Sheet1!DJ534&lt;&gt;"", Sheet1!DJ534, ""), "")</f>
        <v/>
      </c>
      <c r="BM534" s="45" t="str">
        <f>IF(Sheet1!DL534&lt;&gt;"", Sheet1!DL534, "")</f>
        <v/>
      </c>
      <c r="BN534" s="45" t="str">
        <f>IF(Sheet1!DM534="Y", "Yes", IF(Sheet1!DM534="N", "No", ""))</f>
        <v/>
      </c>
    </row>
    <row r="535" spans="2:66">
      <c r="B535" s="32" t="str">
        <f>IF(Sheet1!B535="M","Male", IF(Sheet1!B535="F","Female",""))</f>
        <v/>
      </c>
      <c r="C535" s="32" t="str">
        <f>IF(Sheet1!C535&lt;&gt;"","&lt;20",IF(Sheet1!D535&lt;&gt;"","21-30",IF(Sheet1!E535&lt;&gt;"","31-40",(IF(Sheet1!F535&lt;&gt;"","41-50",IF(Sheet1!G535&lt;&gt;"","50+",""))))))</f>
        <v/>
      </c>
      <c r="D535" s="32" t="str">
        <f>IF(Sheet1!H535&lt;&gt;"","Latino",IF(Sheet1!I535&lt;&gt;"", "White", IF(Sheet1!J535&lt;&gt;"", "Asian", IF(Sheet1!K535&lt;&gt;"", "African-American",IF(Sheet1!L535&lt;&gt;"", "Other","")))))</f>
        <v/>
      </c>
      <c r="E535" s="32" t="str">
        <f>IF(Sheet1!M535="N","No",IF(Sheet1!M535="Y","Yes",""))</f>
        <v/>
      </c>
      <c r="F535" s="32" t="str">
        <f>IF(Sheet1!N535&lt;&gt;"","Primary",IF(Sheet1!O535&lt;&gt;"","Middle",IF(Sheet1!P535&lt;&gt;"","Some HS",IF(Sheet1!Q535&lt;&gt;"","HS Diploma",IF(Sheet1!R535&lt;&gt;"","Some College",IF(Sheet1!S535&lt;&gt;"","College Diploma",""))))))</f>
        <v/>
      </c>
      <c r="G535" s="32" t="str">
        <f>IF(Sheet1!U535&lt;&gt;"", "&lt;5", IF(Sheet1!V535&lt;&gt;"", "5-19", IF(Sheet1!W535&lt;&gt;"", "20-40", IF(Sheet1!X535&lt;&gt;"", "&gt;40",""))))</f>
        <v/>
      </c>
      <c r="H535" s="32" t="str">
        <f>IF(Sheet1!Y535&lt;&gt;"", "Parents", IF(Sheet1!Z535&lt;&gt;"", "Illegal Activity", IF(Sheet1!AA535&lt;&gt;"", "Gov't Support", IF(Sheet1!AB535&lt;&gt;"", "Other",""))))</f>
        <v/>
      </c>
      <c r="I535" s="32" t="str">
        <f>IF(Sheet1!AC535="Y", "Yes", IF(Sheet1!AC535="N", "No", ""))</f>
        <v/>
      </c>
      <c r="J535" s="32" t="str">
        <f>IF(Sheet1!AD535="N", "0", IF(Sheet1!AE535&lt;&gt;"", "1", IF(Sheet1!AF535&lt;&gt;"", "2-3", IF(Sheet1!AG535&lt;&gt;"", "4-6", IF(Sheet1!AH535&lt;&gt;"", "7+","")))))</f>
        <v/>
      </c>
      <c r="K535" s="32" t="str">
        <f>IF(Sheet1!AI535&lt;&gt;"", "English", IF(Sheet1!AJ535&lt;&gt;"", "Spanish", IF(Sheet1!AK535&lt;&gt;"", "Other","")))</f>
        <v/>
      </c>
      <c r="L535" s="32" t="str">
        <f>IF(Sheet1!AL535&lt;&gt;"","&lt;$20,000",IF(Sheet1!AM535&lt;&gt;"","$20-49K",IF(Sheet1!AN535&lt;&gt;"","$50-100K",IF(Sheet1!AO535&lt;&gt;"","&gt;$100K",""))))</f>
        <v/>
      </c>
      <c r="M535" s="32" t="str">
        <f>IF(Sheet1!AP535="Y", "Yes", IF(Sheet1!AP535="N", "No",""))</f>
        <v/>
      </c>
      <c r="N535" s="51" t="str">
        <f>IF(Sheet1!AQ535="Y", "Yes", IF(Sheet1!AQ535="N", "No",""))</f>
        <v/>
      </c>
      <c r="O535" s="45" t="str">
        <f>IF(Sheet1!AR535="N", 0, IF(Sheet1!AS535&lt;&gt;"", Sheet1!AS535, ""))</f>
        <v/>
      </c>
      <c r="P535" s="45" t="str">
        <f>IF(Sheet1!AT535&lt;&gt;"", "Never", IF(Sheet1!AU535&lt;&gt;"", "Sometimes", IF(Sheet1!AV535&lt;&gt;"", "Often", IF(Sheet1!AW535&lt;&gt;"", "Always",""))))</f>
        <v/>
      </c>
      <c r="Q535" s="45" t="str">
        <f>IF(Sheet1!AX535="Y", "Yes", IF(Sheet1!AX535="N", "No",""))</f>
        <v/>
      </c>
      <c r="R535" s="45" t="str">
        <f>IF(Sheet1!AY535="Y", IF(Sheet1!AZ535&lt;&gt;"", Sheet1!AZ535-Sheet1!DK535+Sheet1!DL535, ""),"")</f>
        <v/>
      </c>
      <c r="S535" s="45" t="str">
        <f>IF(Sheet1!BA535="Y", IF(Sheet1!BB535&lt;&gt;"", Sheet1!BB535-Sheet1!DK535+Sheet1!DL535, ""),"")</f>
        <v/>
      </c>
      <c r="T535" s="45" t="str">
        <f>IF(Sheet1!BC535="Y", IF(Sheet1!BD535&lt;&gt;"", Sheet1!BD535-Sheet1!DK535+Sheet1!DL535, ""),"")</f>
        <v/>
      </c>
      <c r="U535" s="45" t="str">
        <f>IF(Sheet1!BE535="Y", IF(Sheet1!BF535&lt;&gt;"", Sheet1!BF535-Sheet1!DK535+Sheet1!DL535, ""),"")</f>
        <v/>
      </c>
      <c r="V535" s="45" t="str">
        <f>IF(Sheet1!BG535&lt;&gt;"", Sheet1!BG535,"")</f>
        <v/>
      </c>
      <c r="W535" s="45" t="str">
        <f>IF(Sheet1!BH535&lt;&gt;"", Sheet1!BH535,"")</f>
        <v/>
      </c>
      <c r="X535" s="45" t="str">
        <f>IF(Sheet1!BI535&lt;&gt;"", Sheet1!BI535,"")</f>
        <v/>
      </c>
      <c r="Y535" s="45" t="str">
        <f>IF(Sheet1!BJ535="N", 0, IF(Sheet1!BK535&lt;&gt;"", Sheet1!BK535,""))</f>
        <v/>
      </c>
      <c r="Z535" s="45" t="str">
        <f>IF(Sheet1!BK535="N", 0, IF(Sheet1!BL535&lt;&gt;"", Sheet1!BL535,""))</f>
        <v/>
      </c>
      <c r="AA535" s="45" t="str">
        <f>IF(Sheet1!BN535&lt;&gt;"", Sheet1!BN535, "")</f>
        <v/>
      </c>
      <c r="AB535" s="45" t="str">
        <f>IF(Sheet1!BO535="Y", "Yes", IF(Sheet1!BO535="N", "No", IF(Sheet1!BO535="NA", "NA","")))</f>
        <v/>
      </c>
      <c r="AC535" s="45" t="str">
        <f>IF(Sheet1!BO535="N", "No", IF(Sheet1!BO535="NA", "No kids", IF(Sheet1!BP535="Y", "Enough", IF(Sheet1!BP535="N", "Not enough", ""))))</f>
        <v/>
      </c>
      <c r="AD535" s="45" t="str">
        <f>IF(Sheet1!BQ535="Y", "Yes", IF(Sheet1!BQ535="N", "No",""))</f>
        <v/>
      </c>
      <c r="AE535" s="45" t="str">
        <f>IF(Sheet1!BR535&lt;&gt;"", Sheet1!BR535, "")</f>
        <v/>
      </c>
      <c r="AF535" s="45" t="str">
        <f>IF(Sheet1!BS535&lt;&gt;"", "Yes", IF(Sheet1!BT535&lt;&gt;"", "No", IF(Sheet1!BU535&lt;&gt;"", "No surviving parent", IF(Sheet1!BV535&lt;&gt;"", "Don't know",""))))</f>
        <v/>
      </c>
      <c r="AG535" s="45" t="str">
        <f>IF(Sheet1!BW535&lt;&gt;"", "Yes", IF(Sheet1!BX535&lt;&gt;"", "No", IF(Sheet1!BY535&lt;&gt;"", "No surviving parent", IF(Sheet1!BZ535&lt;&gt;"", "Don't know",""))))</f>
        <v/>
      </c>
      <c r="AH535" s="45" t="str">
        <f>IF(Sheet1!CA535&lt;&gt;"", "Yes","")</f>
        <v/>
      </c>
      <c r="AI535" s="45" t="str">
        <f>IF(Sheet1!CB535&lt;&gt;"", "Yes","")</f>
        <v/>
      </c>
      <c r="AJ535" s="45" t="str">
        <f>IF(Sheet1!CC535&lt;&gt;"", "Yes","")</f>
        <v/>
      </c>
      <c r="AK535" s="45" t="str">
        <f>IF(Sheet1!CD535&lt;&gt;"", "Yes","")</f>
        <v/>
      </c>
      <c r="AL535" s="45" t="str">
        <f>IF(Sheet1!CE535&lt;&gt;"", "Yes","")</f>
        <v/>
      </c>
      <c r="AM535" s="45" t="str">
        <f>IF(Sheet1!CF535&lt;&gt;"", Sheet1!CF535, "")</f>
        <v/>
      </c>
      <c r="AN535" s="45" t="str">
        <f>IF(Sheet1!CG535="Y", "Yes", IF(Sheet1!CG535="N", "No",""))</f>
        <v/>
      </c>
      <c r="AO535" s="45" t="str">
        <f>IF(Sheet1!CH535&lt;&gt;"", Sheet1!CH535, "")</f>
        <v/>
      </c>
      <c r="AP535" s="45" t="str">
        <f>IF(Sheet1!CI535&lt;&gt;"", "No family support", IF(Sheet1!CJ535&lt;&gt;"", "A little family support", IF(Sheet1!CK535&lt;&gt;"", "A lot of family support","")))</f>
        <v/>
      </c>
      <c r="AQ535" s="45" t="str">
        <f>IF(Sheet1!CL535&lt;&gt;"", Sheet1!CL535, "")</f>
        <v/>
      </c>
      <c r="AR535" s="45" t="str">
        <f>IF(Sheet1!CM535="Y", "Yes", IF(Sheet1!CM535="N", "No",""))</f>
        <v/>
      </c>
      <c r="AS535" s="45" t="str">
        <f>IF(Sheet1!CN535&lt;&gt;"", "Boys and Girls Club was supportive", "")</f>
        <v/>
      </c>
      <c r="AT535" s="45" t="str">
        <f>IF(Sheet1!CO535&lt;&gt;"", "Supported by Reach program", "")</f>
        <v/>
      </c>
      <c r="AU535" s="45" t="str">
        <f>IF(Sheet1!CP535&lt;&gt;"", "Supported by Girls Inc", "")</f>
        <v/>
      </c>
      <c r="AV535" s="45" t="str">
        <f>IF(Sheet1!CQ535&lt;&gt;"", "Supported by sports teams", "")</f>
        <v/>
      </c>
      <c r="AW535" s="45" t="str">
        <f>IF(Sheet1!CR535&lt;&gt;"", "Supported by other groups", "")</f>
        <v/>
      </c>
      <c r="AX535" s="45" t="str">
        <f>IF(Sheet1!CS535&lt;&gt;"", Sheet1!CS535, "")</f>
        <v/>
      </c>
      <c r="AY535" s="45" t="str">
        <f>IF(Sheet1!CT535="Y", "Yes", IF(Sheet1!CT535="N", "No", ""))</f>
        <v/>
      </c>
      <c r="AZ535" s="45" t="str">
        <f>IF(Sheet1!CU535="Y", "Yes", IF(Sheet1!CU535="N", "No", ""))</f>
        <v/>
      </c>
      <c r="BA535" s="45" t="str">
        <f>IF(Sheet1!CV535&lt;&gt;"", "Yes", "")</f>
        <v/>
      </c>
      <c r="BB535" s="45" t="str">
        <f>IF(Sheet1!CW535&lt;&gt;"", "Yes", "")</f>
        <v/>
      </c>
      <c r="BC535" s="45" t="str">
        <f>IF(Sheet1!CX535&lt;&gt;"", "Yes", "")</f>
        <v/>
      </c>
      <c r="BD535" s="45" t="str">
        <f>IF(Sheet1!CY535&lt;&gt;"", "Yes", "")</f>
        <v/>
      </c>
      <c r="BE535" s="45" t="str">
        <f>IF(Sheet1!CZ535="N", "Didn't see one", IF(Sheet1!CZ535="Y", IF(Sheet1!DA535="Y", "It helped", IF(Sheet1!DA535="N", "It didn't help", "")), ""))</f>
        <v/>
      </c>
      <c r="BF535" s="45" t="str">
        <f>IF(Sheet1!DB535&lt;&gt;"", Sheet1!DB535, "")</f>
        <v/>
      </c>
      <c r="BG535" s="45" t="str">
        <f>IF(Sheet1!DC535="Y", "Yes", IF(Sheet1!DC535="N", "No", ""))</f>
        <v/>
      </c>
      <c r="BH535" s="45" t="str">
        <f>IF(Sheet1!DD535="Y", "Yes", IF(Sheet1!DD535="N", "No", ""))</f>
        <v/>
      </c>
      <c r="BI535" s="45" t="str">
        <f>IF(Sheet1!DE535&lt;&gt;"", "Before", IF(Sheet1!DF535&lt;&gt;"", "After", IF(Sheet1!DG535&lt;&gt;"", "Never in a gang","")))</f>
        <v/>
      </c>
      <c r="BJ535" s="45" t="str">
        <f>IF(Sheet1!DG535&lt;&gt;"", "", IF(Sheet1!DH535&lt;&gt;"", Sheet1!DH535, ""))</f>
        <v/>
      </c>
      <c r="BK535" s="45" t="str">
        <f>IF(Sheet1!DI535="Y", "Yes", IF(Sheet1!DI535="N", "No", ""))</f>
        <v/>
      </c>
      <c r="BL535" s="45" t="str">
        <f>IF(Sheet1!DI535="Y", IF(Sheet1!DJ535&lt;&gt;"", Sheet1!DJ535, ""), "")</f>
        <v/>
      </c>
      <c r="BM535" s="45" t="str">
        <f>IF(Sheet1!DL535&lt;&gt;"", Sheet1!DL535, "")</f>
        <v/>
      </c>
      <c r="BN535" s="45" t="str">
        <f>IF(Sheet1!DM535="Y", "Yes", IF(Sheet1!DM535="N", "No", ""))</f>
        <v/>
      </c>
    </row>
    <row r="536" spans="2:66">
      <c r="B536" s="32" t="str">
        <f>IF(Sheet1!B536="M","Male", IF(Sheet1!B536="F","Female",""))</f>
        <v/>
      </c>
      <c r="C536" s="32" t="str">
        <f>IF(Sheet1!C536&lt;&gt;"","&lt;20",IF(Sheet1!D536&lt;&gt;"","21-30",IF(Sheet1!E536&lt;&gt;"","31-40",(IF(Sheet1!F536&lt;&gt;"","41-50",IF(Sheet1!G536&lt;&gt;"","50+",""))))))</f>
        <v/>
      </c>
      <c r="D536" s="32" t="str">
        <f>IF(Sheet1!H536&lt;&gt;"","Latino",IF(Sheet1!I536&lt;&gt;"", "White", IF(Sheet1!J536&lt;&gt;"", "Asian", IF(Sheet1!K536&lt;&gt;"", "African-American",IF(Sheet1!L536&lt;&gt;"", "Other","")))))</f>
        <v/>
      </c>
      <c r="E536" s="32" t="str">
        <f>IF(Sheet1!M536="N","No",IF(Sheet1!M536="Y","Yes",""))</f>
        <v/>
      </c>
      <c r="F536" s="32" t="str">
        <f>IF(Sheet1!N536&lt;&gt;"","Primary",IF(Sheet1!O536&lt;&gt;"","Middle",IF(Sheet1!P536&lt;&gt;"","Some HS",IF(Sheet1!Q536&lt;&gt;"","HS Diploma",IF(Sheet1!R536&lt;&gt;"","Some College",IF(Sheet1!S536&lt;&gt;"","College Diploma",""))))))</f>
        <v/>
      </c>
      <c r="G536" s="32" t="str">
        <f>IF(Sheet1!U536&lt;&gt;"", "&lt;5", IF(Sheet1!V536&lt;&gt;"", "5-19", IF(Sheet1!W536&lt;&gt;"", "20-40", IF(Sheet1!X536&lt;&gt;"", "&gt;40",""))))</f>
        <v/>
      </c>
      <c r="H536" s="32" t="str">
        <f>IF(Sheet1!Y536&lt;&gt;"", "Parents", IF(Sheet1!Z536&lt;&gt;"", "Illegal Activity", IF(Sheet1!AA536&lt;&gt;"", "Gov't Support", IF(Sheet1!AB536&lt;&gt;"", "Other",""))))</f>
        <v/>
      </c>
      <c r="I536" s="32" t="str">
        <f>IF(Sheet1!AC536="Y", "Yes", IF(Sheet1!AC536="N", "No", ""))</f>
        <v/>
      </c>
      <c r="J536" s="32" t="str">
        <f>IF(Sheet1!AD536="N", "0", IF(Sheet1!AE536&lt;&gt;"", "1", IF(Sheet1!AF536&lt;&gt;"", "2-3", IF(Sheet1!AG536&lt;&gt;"", "4-6", IF(Sheet1!AH536&lt;&gt;"", "7+","")))))</f>
        <v/>
      </c>
      <c r="K536" s="32" t="str">
        <f>IF(Sheet1!AI536&lt;&gt;"", "English", IF(Sheet1!AJ536&lt;&gt;"", "Spanish", IF(Sheet1!AK536&lt;&gt;"", "Other","")))</f>
        <v/>
      </c>
      <c r="L536" s="32" t="str">
        <f>IF(Sheet1!AL536&lt;&gt;"","&lt;$20,000",IF(Sheet1!AM536&lt;&gt;"","$20-49K",IF(Sheet1!AN536&lt;&gt;"","$50-100K",IF(Sheet1!AO536&lt;&gt;"","&gt;$100K",""))))</f>
        <v/>
      </c>
      <c r="M536" s="32" t="str">
        <f>IF(Sheet1!AP536="Y", "Yes", IF(Sheet1!AP536="N", "No",""))</f>
        <v/>
      </c>
      <c r="N536" s="51" t="str">
        <f>IF(Sheet1!AQ536="Y", "Yes", IF(Sheet1!AQ536="N", "No",""))</f>
        <v/>
      </c>
      <c r="O536" s="45" t="str">
        <f>IF(Sheet1!AR536="N", 0, IF(Sheet1!AS536&lt;&gt;"", Sheet1!AS536, ""))</f>
        <v/>
      </c>
      <c r="P536" s="45" t="str">
        <f>IF(Sheet1!AT536&lt;&gt;"", "Never", IF(Sheet1!AU536&lt;&gt;"", "Sometimes", IF(Sheet1!AV536&lt;&gt;"", "Often", IF(Sheet1!AW536&lt;&gt;"", "Always",""))))</f>
        <v/>
      </c>
      <c r="Q536" s="45" t="str">
        <f>IF(Sheet1!AX536="Y", "Yes", IF(Sheet1!AX536="N", "No",""))</f>
        <v/>
      </c>
      <c r="R536" s="45" t="str">
        <f>IF(Sheet1!AY536="Y", IF(Sheet1!AZ536&lt;&gt;"", Sheet1!AZ536-Sheet1!DK536+Sheet1!DL536, ""),"")</f>
        <v/>
      </c>
      <c r="S536" s="45" t="str">
        <f>IF(Sheet1!BA536="Y", IF(Sheet1!BB536&lt;&gt;"", Sheet1!BB536-Sheet1!DK536+Sheet1!DL536, ""),"")</f>
        <v/>
      </c>
      <c r="T536" s="45" t="str">
        <f>IF(Sheet1!BC536="Y", IF(Sheet1!BD536&lt;&gt;"", Sheet1!BD536-Sheet1!DK536+Sheet1!DL536, ""),"")</f>
        <v/>
      </c>
      <c r="U536" s="45" t="str">
        <f>IF(Sheet1!BE536="Y", IF(Sheet1!BF536&lt;&gt;"", Sheet1!BF536-Sheet1!DK536+Sheet1!DL536, ""),"")</f>
        <v/>
      </c>
      <c r="V536" s="45" t="str">
        <f>IF(Sheet1!BG536&lt;&gt;"", Sheet1!BG536,"")</f>
        <v/>
      </c>
      <c r="W536" s="45" t="str">
        <f>IF(Sheet1!BH536&lt;&gt;"", Sheet1!BH536,"")</f>
        <v/>
      </c>
      <c r="X536" s="45" t="str">
        <f>IF(Sheet1!BI536&lt;&gt;"", Sheet1!BI536,"")</f>
        <v/>
      </c>
      <c r="Y536" s="45" t="str">
        <f>IF(Sheet1!BJ536="N", 0, IF(Sheet1!BK536&lt;&gt;"", Sheet1!BK536,""))</f>
        <v/>
      </c>
      <c r="Z536" s="45" t="str">
        <f>IF(Sheet1!BK536="N", 0, IF(Sheet1!BL536&lt;&gt;"", Sheet1!BL536,""))</f>
        <v/>
      </c>
      <c r="AA536" s="45" t="str">
        <f>IF(Sheet1!BN536&lt;&gt;"", Sheet1!BN536, "")</f>
        <v/>
      </c>
      <c r="AB536" s="45" t="str">
        <f>IF(Sheet1!BO536="Y", "Yes", IF(Sheet1!BO536="N", "No", IF(Sheet1!BO536="NA", "NA","")))</f>
        <v/>
      </c>
      <c r="AC536" s="45" t="str">
        <f>IF(Sheet1!BO536="N", "No", IF(Sheet1!BO536="NA", "No kids", IF(Sheet1!BP536="Y", "Enough", IF(Sheet1!BP536="N", "Not enough", ""))))</f>
        <v/>
      </c>
      <c r="AD536" s="45" t="str">
        <f>IF(Sheet1!BQ536="Y", "Yes", IF(Sheet1!BQ536="N", "No",""))</f>
        <v/>
      </c>
      <c r="AE536" s="45" t="str">
        <f>IF(Sheet1!BR536&lt;&gt;"", Sheet1!BR536, "")</f>
        <v/>
      </c>
      <c r="AF536" s="45" t="str">
        <f>IF(Sheet1!BS536&lt;&gt;"", "Yes", IF(Sheet1!BT536&lt;&gt;"", "No", IF(Sheet1!BU536&lt;&gt;"", "No surviving parent", IF(Sheet1!BV536&lt;&gt;"", "Don't know",""))))</f>
        <v/>
      </c>
      <c r="AG536" s="45" t="str">
        <f>IF(Sheet1!BW536&lt;&gt;"", "Yes", IF(Sheet1!BX536&lt;&gt;"", "No", IF(Sheet1!BY536&lt;&gt;"", "No surviving parent", IF(Sheet1!BZ536&lt;&gt;"", "Don't know",""))))</f>
        <v/>
      </c>
      <c r="AH536" s="45" t="str">
        <f>IF(Sheet1!CA536&lt;&gt;"", "Yes","")</f>
        <v/>
      </c>
      <c r="AI536" s="45" t="str">
        <f>IF(Sheet1!CB536&lt;&gt;"", "Yes","")</f>
        <v/>
      </c>
      <c r="AJ536" s="45" t="str">
        <f>IF(Sheet1!CC536&lt;&gt;"", "Yes","")</f>
        <v/>
      </c>
      <c r="AK536" s="45" t="str">
        <f>IF(Sheet1!CD536&lt;&gt;"", "Yes","")</f>
        <v/>
      </c>
      <c r="AL536" s="45" t="str">
        <f>IF(Sheet1!CE536&lt;&gt;"", "Yes","")</f>
        <v/>
      </c>
      <c r="AM536" s="45" t="str">
        <f>IF(Sheet1!CF536&lt;&gt;"", Sheet1!CF536, "")</f>
        <v/>
      </c>
      <c r="AN536" s="45" t="str">
        <f>IF(Sheet1!CG536="Y", "Yes", IF(Sheet1!CG536="N", "No",""))</f>
        <v/>
      </c>
      <c r="AO536" s="45" t="str">
        <f>IF(Sheet1!CH536&lt;&gt;"", Sheet1!CH536, "")</f>
        <v/>
      </c>
      <c r="AP536" s="45" t="str">
        <f>IF(Sheet1!CI536&lt;&gt;"", "No family support", IF(Sheet1!CJ536&lt;&gt;"", "A little family support", IF(Sheet1!CK536&lt;&gt;"", "A lot of family support","")))</f>
        <v/>
      </c>
      <c r="AQ536" s="45" t="str">
        <f>IF(Sheet1!CL536&lt;&gt;"", Sheet1!CL536, "")</f>
        <v/>
      </c>
      <c r="AR536" s="45" t="str">
        <f>IF(Sheet1!CM536="Y", "Yes", IF(Sheet1!CM536="N", "No",""))</f>
        <v/>
      </c>
      <c r="AS536" s="45" t="str">
        <f>IF(Sheet1!CN536&lt;&gt;"", "Boys and Girls Club was supportive", "")</f>
        <v/>
      </c>
      <c r="AT536" s="45" t="str">
        <f>IF(Sheet1!CO536&lt;&gt;"", "Supported by Reach program", "")</f>
        <v/>
      </c>
      <c r="AU536" s="45" t="str">
        <f>IF(Sheet1!CP536&lt;&gt;"", "Supported by Girls Inc", "")</f>
        <v/>
      </c>
      <c r="AV536" s="45" t="str">
        <f>IF(Sheet1!CQ536&lt;&gt;"", "Supported by sports teams", "")</f>
        <v/>
      </c>
      <c r="AW536" s="45" t="str">
        <f>IF(Sheet1!CR536&lt;&gt;"", "Supported by other groups", "")</f>
        <v/>
      </c>
      <c r="AX536" s="45" t="str">
        <f>IF(Sheet1!CS536&lt;&gt;"", Sheet1!CS536, "")</f>
        <v/>
      </c>
      <c r="AY536" s="45" t="str">
        <f>IF(Sheet1!CT536="Y", "Yes", IF(Sheet1!CT536="N", "No", ""))</f>
        <v/>
      </c>
      <c r="AZ536" s="45" t="str">
        <f>IF(Sheet1!CU536="Y", "Yes", IF(Sheet1!CU536="N", "No", ""))</f>
        <v/>
      </c>
      <c r="BA536" s="45" t="str">
        <f>IF(Sheet1!CV536&lt;&gt;"", "Yes", "")</f>
        <v/>
      </c>
      <c r="BB536" s="45" t="str">
        <f>IF(Sheet1!CW536&lt;&gt;"", "Yes", "")</f>
        <v/>
      </c>
      <c r="BC536" s="45" t="str">
        <f>IF(Sheet1!CX536&lt;&gt;"", "Yes", "")</f>
        <v/>
      </c>
      <c r="BD536" s="45" t="str">
        <f>IF(Sheet1!CY536&lt;&gt;"", "Yes", "")</f>
        <v/>
      </c>
      <c r="BE536" s="45" t="str">
        <f>IF(Sheet1!CZ536="N", "Didn't see one", IF(Sheet1!CZ536="Y", IF(Sheet1!DA536="Y", "It helped", IF(Sheet1!DA536="N", "It didn't help", "")), ""))</f>
        <v/>
      </c>
      <c r="BF536" s="45" t="str">
        <f>IF(Sheet1!DB536&lt;&gt;"", Sheet1!DB536, "")</f>
        <v/>
      </c>
      <c r="BG536" s="45" t="str">
        <f>IF(Sheet1!DC536="Y", "Yes", IF(Sheet1!DC536="N", "No", ""))</f>
        <v/>
      </c>
      <c r="BH536" s="45" t="str">
        <f>IF(Sheet1!DD536="Y", "Yes", IF(Sheet1!DD536="N", "No", ""))</f>
        <v/>
      </c>
      <c r="BI536" s="45" t="str">
        <f>IF(Sheet1!DE536&lt;&gt;"", "Before", IF(Sheet1!DF536&lt;&gt;"", "After", IF(Sheet1!DG536&lt;&gt;"", "Never in a gang","")))</f>
        <v/>
      </c>
      <c r="BJ536" s="45" t="str">
        <f>IF(Sheet1!DG536&lt;&gt;"", "", IF(Sheet1!DH536&lt;&gt;"", Sheet1!DH536, ""))</f>
        <v/>
      </c>
      <c r="BK536" s="45" t="str">
        <f>IF(Sheet1!DI536="Y", "Yes", IF(Sheet1!DI536="N", "No", ""))</f>
        <v/>
      </c>
      <c r="BL536" s="45" t="str">
        <f>IF(Sheet1!DI536="Y", IF(Sheet1!DJ536&lt;&gt;"", Sheet1!DJ536, ""), "")</f>
        <v/>
      </c>
      <c r="BM536" s="45" t="str">
        <f>IF(Sheet1!DL536&lt;&gt;"", Sheet1!DL536, "")</f>
        <v/>
      </c>
      <c r="BN536" s="45" t="str">
        <f>IF(Sheet1!DM536="Y", "Yes", IF(Sheet1!DM536="N", "No", ""))</f>
        <v/>
      </c>
    </row>
    <row r="537" spans="2:66">
      <c r="B537" s="32" t="str">
        <f>IF(Sheet1!B537="M","Male", IF(Sheet1!B537="F","Female",""))</f>
        <v/>
      </c>
      <c r="C537" s="32" t="str">
        <f>IF(Sheet1!C537&lt;&gt;"","&lt;20",IF(Sheet1!D537&lt;&gt;"","21-30",IF(Sheet1!E537&lt;&gt;"","31-40",(IF(Sheet1!F537&lt;&gt;"","41-50",IF(Sheet1!G537&lt;&gt;"","50+",""))))))</f>
        <v/>
      </c>
      <c r="D537" s="32" t="str">
        <f>IF(Sheet1!H537&lt;&gt;"","Latino",IF(Sheet1!I537&lt;&gt;"", "White", IF(Sheet1!J537&lt;&gt;"", "Asian", IF(Sheet1!K537&lt;&gt;"", "African-American",IF(Sheet1!L537&lt;&gt;"", "Other","")))))</f>
        <v/>
      </c>
      <c r="E537" s="32" t="str">
        <f>IF(Sheet1!M537="N","No",IF(Sheet1!M537="Y","Yes",""))</f>
        <v/>
      </c>
      <c r="F537" s="32" t="str">
        <f>IF(Sheet1!N537&lt;&gt;"","Primary",IF(Sheet1!O537&lt;&gt;"","Middle",IF(Sheet1!P537&lt;&gt;"","Some HS",IF(Sheet1!Q537&lt;&gt;"","HS Diploma",IF(Sheet1!R537&lt;&gt;"","Some College",IF(Sheet1!S537&lt;&gt;"","College Diploma",""))))))</f>
        <v/>
      </c>
      <c r="G537" s="32" t="str">
        <f>IF(Sheet1!U537&lt;&gt;"", "&lt;5", IF(Sheet1!V537&lt;&gt;"", "5-19", IF(Sheet1!W537&lt;&gt;"", "20-40", IF(Sheet1!X537&lt;&gt;"", "&gt;40",""))))</f>
        <v/>
      </c>
      <c r="H537" s="32" t="str">
        <f>IF(Sheet1!Y537&lt;&gt;"", "Parents", IF(Sheet1!Z537&lt;&gt;"", "Illegal Activity", IF(Sheet1!AA537&lt;&gt;"", "Gov't Support", IF(Sheet1!AB537&lt;&gt;"", "Other",""))))</f>
        <v/>
      </c>
      <c r="I537" s="32" t="str">
        <f>IF(Sheet1!AC537="Y", "Yes", IF(Sheet1!AC537="N", "No", ""))</f>
        <v/>
      </c>
      <c r="J537" s="32" t="str">
        <f>IF(Sheet1!AD537="N", "0", IF(Sheet1!AE537&lt;&gt;"", "1", IF(Sheet1!AF537&lt;&gt;"", "2-3", IF(Sheet1!AG537&lt;&gt;"", "4-6", IF(Sheet1!AH537&lt;&gt;"", "7+","")))))</f>
        <v/>
      </c>
      <c r="K537" s="32" t="str">
        <f>IF(Sheet1!AI537&lt;&gt;"", "English", IF(Sheet1!AJ537&lt;&gt;"", "Spanish", IF(Sheet1!AK537&lt;&gt;"", "Other","")))</f>
        <v/>
      </c>
      <c r="L537" s="32" t="str">
        <f>IF(Sheet1!AL537&lt;&gt;"","&lt;$20,000",IF(Sheet1!AM537&lt;&gt;"","$20-49K",IF(Sheet1!AN537&lt;&gt;"","$50-100K",IF(Sheet1!AO537&lt;&gt;"","&gt;$100K",""))))</f>
        <v/>
      </c>
      <c r="M537" s="32" t="str">
        <f>IF(Sheet1!AP537="Y", "Yes", IF(Sheet1!AP537="N", "No",""))</f>
        <v/>
      </c>
      <c r="N537" s="51" t="str">
        <f>IF(Sheet1!AQ537="Y", "Yes", IF(Sheet1!AQ537="N", "No",""))</f>
        <v/>
      </c>
      <c r="O537" s="45" t="str">
        <f>IF(Sheet1!AR537="N", 0, IF(Sheet1!AS537&lt;&gt;"", Sheet1!AS537, ""))</f>
        <v/>
      </c>
      <c r="P537" s="45" t="str">
        <f>IF(Sheet1!AT537&lt;&gt;"", "Never", IF(Sheet1!AU537&lt;&gt;"", "Sometimes", IF(Sheet1!AV537&lt;&gt;"", "Often", IF(Sheet1!AW537&lt;&gt;"", "Always",""))))</f>
        <v/>
      </c>
      <c r="Q537" s="45" t="str">
        <f>IF(Sheet1!AX537="Y", "Yes", IF(Sheet1!AX537="N", "No",""))</f>
        <v/>
      </c>
      <c r="R537" s="45" t="str">
        <f>IF(Sheet1!AY537="Y", IF(Sheet1!AZ537&lt;&gt;"", Sheet1!AZ537-Sheet1!DK537+Sheet1!DL537, ""),"")</f>
        <v/>
      </c>
      <c r="S537" s="45" t="str">
        <f>IF(Sheet1!BA537="Y", IF(Sheet1!BB537&lt;&gt;"", Sheet1!BB537-Sheet1!DK537+Sheet1!DL537, ""),"")</f>
        <v/>
      </c>
      <c r="T537" s="45" t="str">
        <f>IF(Sheet1!BC537="Y", IF(Sheet1!BD537&lt;&gt;"", Sheet1!BD537-Sheet1!DK537+Sheet1!DL537, ""),"")</f>
        <v/>
      </c>
      <c r="U537" s="45" t="str">
        <f>IF(Sheet1!BE537="Y", IF(Sheet1!BF537&lt;&gt;"", Sheet1!BF537-Sheet1!DK537+Sheet1!DL537, ""),"")</f>
        <v/>
      </c>
      <c r="V537" s="45" t="str">
        <f>IF(Sheet1!BG537&lt;&gt;"", Sheet1!BG537,"")</f>
        <v/>
      </c>
      <c r="W537" s="45" t="str">
        <f>IF(Sheet1!BH537&lt;&gt;"", Sheet1!BH537,"")</f>
        <v/>
      </c>
      <c r="X537" s="45" t="str">
        <f>IF(Sheet1!BI537&lt;&gt;"", Sheet1!BI537,"")</f>
        <v/>
      </c>
      <c r="Y537" s="45" t="str">
        <f>IF(Sheet1!BJ537="N", 0, IF(Sheet1!BK537&lt;&gt;"", Sheet1!BK537,""))</f>
        <v/>
      </c>
      <c r="Z537" s="45" t="str">
        <f>IF(Sheet1!BK537="N", 0, IF(Sheet1!BL537&lt;&gt;"", Sheet1!BL537,""))</f>
        <v/>
      </c>
      <c r="AA537" s="45" t="str">
        <f>IF(Sheet1!BN537&lt;&gt;"", Sheet1!BN537, "")</f>
        <v/>
      </c>
      <c r="AB537" s="45" t="str">
        <f>IF(Sheet1!BO537="Y", "Yes", IF(Sheet1!BO537="N", "No", IF(Sheet1!BO537="NA", "NA","")))</f>
        <v/>
      </c>
      <c r="AC537" s="45" t="str">
        <f>IF(Sheet1!BO537="N", "No", IF(Sheet1!BO537="NA", "No kids", IF(Sheet1!BP537="Y", "Enough", IF(Sheet1!BP537="N", "Not enough", ""))))</f>
        <v/>
      </c>
      <c r="AD537" s="45" t="str">
        <f>IF(Sheet1!BQ537="Y", "Yes", IF(Sheet1!BQ537="N", "No",""))</f>
        <v/>
      </c>
      <c r="AE537" s="45" t="str">
        <f>IF(Sheet1!BR537&lt;&gt;"", Sheet1!BR537, "")</f>
        <v/>
      </c>
      <c r="AF537" s="45" t="str">
        <f>IF(Sheet1!BS537&lt;&gt;"", "Yes", IF(Sheet1!BT537&lt;&gt;"", "No", IF(Sheet1!BU537&lt;&gt;"", "No surviving parent", IF(Sheet1!BV537&lt;&gt;"", "Don't know",""))))</f>
        <v/>
      </c>
      <c r="AG537" s="45" t="str">
        <f>IF(Sheet1!BW537&lt;&gt;"", "Yes", IF(Sheet1!BX537&lt;&gt;"", "No", IF(Sheet1!BY537&lt;&gt;"", "No surviving parent", IF(Sheet1!BZ537&lt;&gt;"", "Don't know",""))))</f>
        <v/>
      </c>
      <c r="AH537" s="45" t="str">
        <f>IF(Sheet1!CA537&lt;&gt;"", "Yes","")</f>
        <v/>
      </c>
      <c r="AI537" s="45" t="str">
        <f>IF(Sheet1!CB537&lt;&gt;"", "Yes","")</f>
        <v/>
      </c>
      <c r="AJ537" s="45" t="str">
        <f>IF(Sheet1!CC537&lt;&gt;"", "Yes","")</f>
        <v/>
      </c>
      <c r="AK537" s="45" t="str">
        <f>IF(Sheet1!CD537&lt;&gt;"", "Yes","")</f>
        <v/>
      </c>
      <c r="AL537" s="45" t="str">
        <f>IF(Sheet1!CE537&lt;&gt;"", "Yes","")</f>
        <v/>
      </c>
      <c r="AM537" s="45" t="str">
        <f>IF(Sheet1!CF537&lt;&gt;"", Sheet1!CF537, "")</f>
        <v/>
      </c>
      <c r="AN537" s="45" t="str">
        <f>IF(Sheet1!CG537="Y", "Yes", IF(Sheet1!CG537="N", "No",""))</f>
        <v/>
      </c>
      <c r="AO537" s="45" t="str">
        <f>IF(Sheet1!CH537&lt;&gt;"", Sheet1!CH537, "")</f>
        <v/>
      </c>
      <c r="AP537" s="45" t="str">
        <f>IF(Sheet1!CI537&lt;&gt;"", "No family support", IF(Sheet1!CJ537&lt;&gt;"", "A little family support", IF(Sheet1!CK537&lt;&gt;"", "A lot of family support","")))</f>
        <v/>
      </c>
      <c r="AQ537" s="45" t="str">
        <f>IF(Sheet1!CL537&lt;&gt;"", Sheet1!CL537, "")</f>
        <v/>
      </c>
      <c r="AR537" s="45" t="str">
        <f>IF(Sheet1!CM537="Y", "Yes", IF(Sheet1!CM537="N", "No",""))</f>
        <v/>
      </c>
      <c r="AS537" s="45" t="str">
        <f>IF(Sheet1!CN537&lt;&gt;"", "Boys and Girls Club was supportive", "")</f>
        <v/>
      </c>
      <c r="AT537" s="45" t="str">
        <f>IF(Sheet1!CO537&lt;&gt;"", "Supported by Reach program", "")</f>
        <v/>
      </c>
      <c r="AU537" s="45" t="str">
        <f>IF(Sheet1!CP537&lt;&gt;"", "Supported by Girls Inc", "")</f>
        <v/>
      </c>
      <c r="AV537" s="45" t="str">
        <f>IF(Sheet1!CQ537&lt;&gt;"", "Supported by sports teams", "")</f>
        <v/>
      </c>
      <c r="AW537" s="45" t="str">
        <f>IF(Sheet1!CR537&lt;&gt;"", "Supported by other groups", "")</f>
        <v/>
      </c>
      <c r="AX537" s="45" t="str">
        <f>IF(Sheet1!CS537&lt;&gt;"", Sheet1!CS537, "")</f>
        <v/>
      </c>
      <c r="AY537" s="45" t="str">
        <f>IF(Sheet1!CT537="Y", "Yes", IF(Sheet1!CT537="N", "No", ""))</f>
        <v/>
      </c>
      <c r="AZ537" s="45" t="str">
        <f>IF(Sheet1!CU537="Y", "Yes", IF(Sheet1!CU537="N", "No", ""))</f>
        <v/>
      </c>
      <c r="BA537" s="45" t="str">
        <f>IF(Sheet1!CV537&lt;&gt;"", "Yes", "")</f>
        <v/>
      </c>
      <c r="BB537" s="45" t="str">
        <f>IF(Sheet1!CW537&lt;&gt;"", "Yes", "")</f>
        <v/>
      </c>
      <c r="BC537" s="45" t="str">
        <f>IF(Sheet1!CX537&lt;&gt;"", "Yes", "")</f>
        <v/>
      </c>
      <c r="BD537" s="45" t="str">
        <f>IF(Sheet1!CY537&lt;&gt;"", "Yes", "")</f>
        <v/>
      </c>
      <c r="BE537" s="45" t="str">
        <f>IF(Sheet1!CZ537="N", "Didn't see one", IF(Sheet1!CZ537="Y", IF(Sheet1!DA537="Y", "It helped", IF(Sheet1!DA537="N", "It didn't help", "")), ""))</f>
        <v/>
      </c>
      <c r="BF537" s="45" t="str">
        <f>IF(Sheet1!DB537&lt;&gt;"", Sheet1!DB537, "")</f>
        <v/>
      </c>
      <c r="BG537" s="45" t="str">
        <f>IF(Sheet1!DC537="Y", "Yes", IF(Sheet1!DC537="N", "No", ""))</f>
        <v/>
      </c>
      <c r="BH537" s="45" t="str">
        <f>IF(Sheet1!DD537="Y", "Yes", IF(Sheet1!DD537="N", "No", ""))</f>
        <v/>
      </c>
      <c r="BI537" s="45" t="str">
        <f>IF(Sheet1!DE537&lt;&gt;"", "Before", IF(Sheet1!DF537&lt;&gt;"", "After", IF(Sheet1!DG537&lt;&gt;"", "Never in a gang","")))</f>
        <v/>
      </c>
      <c r="BJ537" s="45" t="str">
        <f>IF(Sheet1!DG537&lt;&gt;"", "", IF(Sheet1!DH537&lt;&gt;"", Sheet1!DH537, ""))</f>
        <v/>
      </c>
      <c r="BK537" s="45" t="str">
        <f>IF(Sheet1!DI537="Y", "Yes", IF(Sheet1!DI537="N", "No", ""))</f>
        <v/>
      </c>
      <c r="BL537" s="45" t="str">
        <f>IF(Sheet1!DI537="Y", IF(Sheet1!DJ537&lt;&gt;"", Sheet1!DJ537, ""), "")</f>
        <v/>
      </c>
      <c r="BM537" s="45" t="str">
        <f>IF(Sheet1!DL537&lt;&gt;"", Sheet1!DL537, "")</f>
        <v/>
      </c>
      <c r="BN537" s="45" t="str">
        <f>IF(Sheet1!DM537="Y", "Yes", IF(Sheet1!DM537="N", "No", ""))</f>
        <v/>
      </c>
    </row>
    <row r="538" spans="2:66">
      <c r="B538" s="32" t="str">
        <f>IF(Sheet1!B538="M","Male", IF(Sheet1!B538="F","Female",""))</f>
        <v/>
      </c>
      <c r="C538" s="32" t="str">
        <f>IF(Sheet1!C538&lt;&gt;"","&lt;20",IF(Sheet1!D538&lt;&gt;"","21-30",IF(Sheet1!E538&lt;&gt;"","31-40",(IF(Sheet1!F538&lt;&gt;"","41-50",IF(Sheet1!G538&lt;&gt;"","50+",""))))))</f>
        <v/>
      </c>
      <c r="D538" s="32" t="str">
        <f>IF(Sheet1!H538&lt;&gt;"","Latino",IF(Sheet1!I538&lt;&gt;"", "White", IF(Sheet1!J538&lt;&gt;"", "Asian", IF(Sheet1!K538&lt;&gt;"", "African-American",IF(Sheet1!L538&lt;&gt;"", "Other","")))))</f>
        <v/>
      </c>
      <c r="E538" s="32" t="str">
        <f>IF(Sheet1!M538="N","No",IF(Sheet1!M538="Y","Yes",""))</f>
        <v/>
      </c>
      <c r="F538" s="32" t="str">
        <f>IF(Sheet1!N538&lt;&gt;"","Primary",IF(Sheet1!O538&lt;&gt;"","Middle",IF(Sheet1!P538&lt;&gt;"","Some HS",IF(Sheet1!Q538&lt;&gt;"","HS Diploma",IF(Sheet1!R538&lt;&gt;"","Some College",IF(Sheet1!S538&lt;&gt;"","College Diploma",""))))))</f>
        <v/>
      </c>
      <c r="G538" s="32" t="str">
        <f>IF(Sheet1!U538&lt;&gt;"", "&lt;5", IF(Sheet1!V538&lt;&gt;"", "5-19", IF(Sheet1!W538&lt;&gt;"", "20-40", IF(Sheet1!X538&lt;&gt;"", "&gt;40",""))))</f>
        <v/>
      </c>
      <c r="H538" s="32" t="str">
        <f>IF(Sheet1!Y538&lt;&gt;"", "Parents", IF(Sheet1!Z538&lt;&gt;"", "Illegal Activity", IF(Sheet1!AA538&lt;&gt;"", "Gov't Support", IF(Sheet1!AB538&lt;&gt;"", "Other",""))))</f>
        <v/>
      </c>
      <c r="I538" s="32" t="str">
        <f>IF(Sheet1!AC538="Y", "Yes", IF(Sheet1!AC538="N", "No", ""))</f>
        <v/>
      </c>
      <c r="J538" s="32" t="str">
        <f>IF(Sheet1!AD538="N", "0", IF(Sheet1!AE538&lt;&gt;"", "1", IF(Sheet1!AF538&lt;&gt;"", "2-3", IF(Sheet1!AG538&lt;&gt;"", "4-6", IF(Sheet1!AH538&lt;&gt;"", "7+","")))))</f>
        <v/>
      </c>
      <c r="K538" s="32" t="str">
        <f>IF(Sheet1!AI538&lt;&gt;"", "English", IF(Sheet1!AJ538&lt;&gt;"", "Spanish", IF(Sheet1!AK538&lt;&gt;"", "Other","")))</f>
        <v/>
      </c>
      <c r="L538" s="32" t="str">
        <f>IF(Sheet1!AL538&lt;&gt;"","&lt;$20,000",IF(Sheet1!AM538&lt;&gt;"","$20-49K",IF(Sheet1!AN538&lt;&gt;"","$50-100K",IF(Sheet1!AO538&lt;&gt;"","&gt;$100K",""))))</f>
        <v/>
      </c>
      <c r="M538" s="32" t="str">
        <f>IF(Sheet1!AP538="Y", "Yes", IF(Sheet1!AP538="N", "No",""))</f>
        <v/>
      </c>
      <c r="N538" s="51" t="str">
        <f>IF(Sheet1!AQ538="Y", "Yes", IF(Sheet1!AQ538="N", "No",""))</f>
        <v/>
      </c>
      <c r="O538" s="45" t="str">
        <f>IF(Sheet1!AR538="N", 0, IF(Sheet1!AS538&lt;&gt;"", Sheet1!AS538, ""))</f>
        <v/>
      </c>
      <c r="P538" s="45" t="str">
        <f>IF(Sheet1!AT538&lt;&gt;"", "Never", IF(Sheet1!AU538&lt;&gt;"", "Sometimes", IF(Sheet1!AV538&lt;&gt;"", "Often", IF(Sheet1!AW538&lt;&gt;"", "Always",""))))</f>
        <v/>
      </c>
      <c r="Q538" s="45" t="str">
        <f>IF(Sheet1!AX538="Y", "Yes", IF(Sheet1!AX538="N", "No",""))</f>
        <v/>
      </c>
      <c r="R538" s="45" t="str">
        <f>IF(Sheet1!AY538="Y", IF(Sheet1!AZ538&lt;&gt;"", Sheet1!AZ538-Sheet1!DK538+Sheet1!DL538, ""),"")</f>
        <v/>
      </c>
      <c r="S538" s="45" t="str">
        <f>IF(Sheet1!BA538="Y", IF(Sheet1!BB538&lt;&gt;"", Sheet1!BB538-Sheet1!DK538+Sheet1!DL538, ""),"")</f>
        <v/>
      </c>
      <c r="T538" s="45" t="str">
        <f>IF(Sheet1!BC538="Y", IF(Sheet1!BD538&lt;&gt;"", Sheet1!BD538-Sheet1!DK538+Sheet1!DL538, ""),"")</f>
        <v/>
      </c>
      <c r="U538" s="45" t="str">
        <f>IF(Sheet1!BE538="Y", IF(Sheet1!BF538&lt;&gt;"", Sheet1!BF538-Sheet1!DK538+Sheet1!DL538, ""),"")</f>
        <v/>
      </c>
      <c r="V538" s="45" t="str">
        <f>IF(Sheet1!BG538&lt;&gt;"", Sheet1!BG538,"")</f>
        <v/>
      </c>
      <c r="W538" s="45" t="str">
        <f>IF(Sheet1!BH538&lt;&gt;"", Sheet1!BH538,"")</f>
        <v/>
      </c>
      <c r="X538" s="45" t="str">
        <f>IF(Sheet1!BI538&lt;&gt;"", Sheet1!BI538,"")</f>
        <v/>
      </c>
      <c r="Y538" s="45" t="str">
        <f>IF(Sheet1!BJ538="N", 0, IF(Sheet1!BK538&lt;&gt;"", Sheet1!BK538,""))</f>
        <v/>
      </c>
      <c r="Z538" s="45" t="str">
        <f>IF(Sheet1!BK538="N", 0, IF(Sheet1!BL538&lt;&gt;"", Sheet1!BL538,""))</f>
        <v/>
      </c>
      <c r="AA538" s="45" t="str">
        <f>IF(Sheet1!BN538&lt;&gt;"", Sheet1!BN538, "")</f>
        <v/>
      </c>
      <c r="AB538" s="45" t="str">
        <f>IF(Sheet1!BO538="Y", "Yes", IF(Sheet1!BO538="N", "No", IF(Sheet1!BO538="NA", "NA","")))</f>
        <v/>
      </c>
      <c r="AC538" s="45" t="str">
        <f>IF(Sheet1!BO538="N", "No", IF(Sheet1!BO538="NA", "No kids", IF(Sheet1!BP538="Y", "Enough", IF(Sheet1!BP538="N", "Not enough", ""))))</f>
        <v/>
      </c>
      <c r="AD538" s="45" t="str">
        <f>IF(Sheet1!BQ538="Y", "Yes", IF(Sheet1!BQ538="N", "No",""))</f>
        <v/>
      </c>
      <c r="AE538" s="45" t="str">
        <f>IF(Sheet1!BR538&lt;&gt;"", Sheet1!BR538, "")</f>
        <v/>
      </c>
      <c r="AF538" s="45" t="str">
        <f>IF(Sheet1!BS538&lt;&gt;"", "Yes", IF(Sheet1!BT538&lt;&gt;"", "No", IF(Sheet1!BU538&lt;&gt;"", "No surviving parent", IF(Sheet1!BV538&lt;&gt;"", "Don't know",""))))</f>
        <v/>
      </c>
      <c r="AG538" s="45" t="str">
        <f>IF(Sheet1!BW538&lt;&gt;"", "Yes", IF(Sheet1!BX538&lt;&gt;"", "No", IF(Sheet1!BY538&lt;&gt;"", "No surviving parent", IF(Sheet1!BZ538&lt;&gt;"", "Don't know",""))))</f>
        <v/>
      </c>
      <c r="AH538" s="45" t="str">
        <f>IF(Sheet1!CA538&lt;&gt;"", "Yes","")</f>
        <v/>
      </c>
      <c r="AI538" s="45" t="str">
        <f>IF(Sheet1!CB538&lt;&gt;"", "Yes","")</f>
        <v/>
      </c>
      <c r="AJ538" s="45" t="str">
        <f>IF(Sheet1!CC538&lt;&gt;"", "Yes","")</f>
        <v/>
      </c>
      <c r="AK538" s="45" t="str">
        <f>IF(Sheet1!CD538&lt;&gt;"", "Yes","")</f>
        <v/>
      </c>
      <c r="AL538" s="45" t="str">
        <f>IF(Sheet1!CE538&lt;&gt;"", "Yes","")</f>
        <v/>
      </c>
      <c r="AM538" s="45" t="str">
        <f>IF(Sheet1!CF538&lt;&gt;"", Sheet1!CF538, "")</f>
        <v/>
      </c>
      <c r="AN538" s="45" t="str">
        <f>IF(Sheet1!CG538="Y", "Yes", IF(Sheet1!CG538="N", "No",""))</f>
        <v/>
      </c>
      <c r="AO538" s="45" t="str">
        <f>IF(Sheet1!CH538&lt;&gt;"", Sheet1!CH538, "")</f>
        <v/>
      </c>
      <c r="AP538" s="45" t="str">
        <f>IF(Sheet1!CI538&lt;&gt;"", "No family support", IF(Sheet1!CJ538&lt;&gt;"", "A little family support", IF(Sheet1!CK538&lt;&gt;"", "A lot of family support","")))</f>
        <v/>
      </c>
      <c r="AQ538" s="45" t="str">
        <f>IF(Sheet1!CL538&lt;&gt;"", Sheet1!CL538, "")</f>
        <v/>
      </c>
      <c r="AR538" s="45" t="str">
        <f>IF(Sheet1!CM538="Y", "Yes", IF(Sheet1!CM538="N", "No",""))</f>
        <v/>
      </c>
      <c r="AS538" s="45" t="str">
        <f>IF(Sheet1!CN538&lt;&gt;"", "Boys and Girls Club was supportive", "")</f>
        <v/>
      </c>
      <c r="AT538" s="45" t="str">
        <f>IF(Sheet1!CO538&lt;&gt;"", "Supported by Reach program", "")</f>
        <v/>
      </c>
      <c r="AU538" s="45" t="str">
        <f>IF(Sheet1!CP538&lt;&gt;"", "Supported by Girls Inc", "")</f>
        <v/>
      </c>
      <c r="AV538" s="45" t="str">
        <f>IF(Sheet1!CQ538&lt;&gt;"", "Supported by sports teams", "")</f>
        <v/>
      </c>
      <c r="AW538" s="45" t="str">
        <f>IF(Sheet1!CR538&lt;&gt;"", "Supported by other groups", "")</f>
        <v/>
      </c>
      <c r="AX538" s="45" t="str">
        <f>IF(Sheet1!CS538&lt;&gt;"", Sheet1!CS538, "")</f>
        <v/>
      </c>
      <c r="AY538" s="45" t="str">
        <f>IF(Sheet1!CT538="Y", "Yes", IF(Sheet1!CT538="N", "No", ""))</f>
        <v/>
      </c>
      <c r="AZ538" s="45" t="str">
        <f>IF(Sheet1!CU538="Y", "Yes", IF(Sheet1!CU538="N", "No", ""))</f>
        <v/>
      </c>
      <c r="BA538" s="45" t="str">
        <f>IF(Sheet1!CV538&lt;&gt;"", "Yes", "")</f>
        <v/>
      </c>
      <c r="BB538" s="45" t="str">
        <f>IF(Sheet1!CW538&lt;&gt;"", "Yes", "")</f>
        <v/>
      </c>
      <c r="BC538" s="45" t="str">
        <f>IF(Sheet1!CX538&lt;&gt;"", "Yes", "")</f>
        <v/>
      </c>
      <c r="BD538" s="45" t="str">
        <f>IF(Sheet1!CY538&lt;&gt;"", "Yes", "")</f>
        <v/>
      </c>
      <c r="BE538" s="45" t="str">
        <f>IF(Sheet1!CZ538="N", "Didn't see one", IF(Sheet1!CZ538="Y", IF(Sheet1!DA538="Y", "It helped", IF(Sheet1!DA538="N", "It didn't help", "")), ""))</f>
        <v/>
      </c>
      <c r="BF538" s="45" t="str">
        <f>IF(Sheet1!DB538&lt;&gt;"", Sheet1!DB538, "")</f>
        <v/>
      </c>
      <c r="BG538" s="45" t="str">
        <f>IF(Sheet1!DC538="Y", "Yes", IF(Sheet1!DC538="N", "No", ""))</f>
        <v/>
      </c>
      <c r="BH538" s="45" t="str">
        <f>IF(Sheet1!DD538="Y", "Yes", IF(Sheet1!DD538="N", "No", ""))</f>
        <v/>
      </c>
      <c r="BI538" s="45" t="str">
        <f>IF(Sheet1!DE538&lt;&gt;"", "Before", IF(Sheet1!DF538&lt;&gt;"", "After", IF(Sheet1!DG538&lt;&gt;"", "Never in a gang","")))</f>
        <v/>
      </c>
      <c r="BJ538" s="45" t="str">
        <f>IF(Sheet1!DG538&lt;&gt;"", "", IF(Sheet1!DH538&lt;&gt;"", Sheet1!DH538, ""))</f>
        <v/>
      </c>
      <c r="BK538" s="45" t="str">
        <f>IF(Sheet1!DI538="Y", "Yes", IF(Sheet1!DI538="N", "No", ""))</f>
        <v/>
      </c>
      <c r="BL538" s="45" t="str">
        <f>IF(Sheet1!DI538="Y", IF(Sheet1!DJ538&lt;&gt;"", Sheet1!DJ538, ""), "")</f>
        <v/>
      </c>
      <c r="BM538" s="45" t="str">
        <f>IF(Sheet1!DL538&lt;&gt;"", Sheet1!DL538, "")</f>
        <v/>
      </c>
      <c r="BN538" s="45" t="str">
        <f>IF(Sheet1!DM538="Y", "Yes", IF(Sheet1!DM538="N", "No", ""))</f>
        <v/>
      </c>
    </row>
    <row r="539" spans="2:66">
      <c r="B539" s="32" t="str">
        <f>IF(Sheet1!B539="M","Male", IF(Sheet1!B539="F","Female",""))</f>
        <v/>
      </c>
      <c r="C539" s="32" t="str">
        <f>IF(Sheet1!C539&lt;&gt;"","&lt;20",IF(Sheet1!D539&lt;&gt;"","21-30",IF(Sheet1!E539&lt;&gt;"","31-40",(IF(Sheet1!F539&lt;&gt;"","41-50",IF(Sheet1!G539&lt;&gt;"","50+",""))))))</f>
        <v/>
      </c>
      <c r="D539" s="32" t="str">
        <f>IF(Sheet1!H539&lt;&gt;"","Latino",IF(Sheet1!I539&lt;&gt;"", "White", IF(Sheet1!J539&lt;&gt;"", "Asian", IF(Sheet1!K539&lt;&gt;"", "African-American",IF(Sheet1!L539&lt;&gt;"", "Other","")))))</f>
        <v/>
      </c>
      <c r="E539" s="32" t="str">
        <f>IF(Sheet1!M539="N","No",IF(Sheet1!M539="Y","Yes",""))</f>
        <v/>
      </c>
      <c r="F539" s="32" t="str">
        <f>IF(Sheet1!N539&lt;&gt;"","Primary",IF(Sheet1!O539&lt;&gt;"","Middle",IF(Sheet1!P539&lt;&gt;"","Some HS",IF(Sheet1!Q539&lt;&gt;"","HS Diploma",IF(Sheet1!R539&lt;&gt;"","Some College",IF(Sheet1!S539&lt;&gt;"","College Diploma",""))))))</f>
        <v/>
      </c>
      <c r="G539" s="32" t="str">
        <f>IF(Sheet1!U539&lt;&gt;"", "&lt;5", IF(Sheet1!V539&lt;&gt;"", "5-19", IF(Sheet1!W539&lt;&gt;"", "20-40", IF(Sheet1!X539&lt;&gt;"", "&gt;40",""))))</f>
        <v/>
      </c>
      <c r="H539" s="32" t="str">
        <f>IF(Sheet1!Y539&lt;&gt;"", "Parents", IF(Sheet1!Z539&lt;&gt;"", "Illegal Activity", IF(Sheet1!AA539&lt;&gt;"", "Gov't Support", IF(Sheet1!AB539&lt;&gt;"", "Other",""))))</f>
        <v/>
      </c>
      <c r="I539" s="32" t="str">
        <f>IF(Sheet1!AC539="Y", "Yes", IF(Sheet1!AC539="N", "No", ""))</f>
        <v/>
      </c>
      <c r="J539" s="32" t="str">
        <f>IF(Sheet1!AD539="N", "0", IF(Sheet1!AE539&lt;&gt;"", "1", IF(Sheet1!AF539&lt;&gt;"", "2-3", IF(Sheet1!AG539&lt;&gt;"", "4-6", IF(Sheet1!AH539&lt;&gt;"", "7+","")))))</f>
        <v/>
      </c>
      <c r="K539" s="32" t="str">
        <f>IF(Sheet1!AI539&lt;&gt;"", "English", IF(Sheet1!AJ539&lt;&gt;"", "Spanish", IF(Sheet1!AK539&lt;&gt;"", "Other","")))</f>
        <v/>
      </c>
      <c r="L539" s="32" t="str">
        <f>IF(Sheet1!AL539&lt;&gt;"","&lt;$20,000",IF(Sheet1!AM539&lt;&gt;"","$20-49K",IF(Sheet1!AN539&lt;&gt;"","$50-100K",IF(Sheet1!AO539&lt;&gt;"","&gt;$100K",""))))</f>
        <v/>
      </c>
      <c r="M539" s="32" t="str">
        <f>IF(Sheet1!AP539="Y", "Yes", IF(Sheet1!AP539="N", "No",""))</f>
        <v/>
      </c>
      <c r="N539" s="51" t="str">
        <f>IF(Sheet1!AQ539="Y", "Yes", IF(Sheet1!AQ539="N", "No",""))</f>
        <v/>
      </c>
      <c r="O539" s="45" t="str">
        <f>IF(Sheet1!AR539="N", 0, IF(Sheet1!AS539&lt;&gt;"", Sheet1!AS539, ""))</f>
        <v/>
      </c>
      <c r="P539" s="45" t="str">
        <f>IF(Sheet1!AT539&lt;&gt;"", "Never", IF(Sheet1!AU539&lt;&gt;"", "Sometimes", IF(Sheet1!AV539&lt;&gt;"", "Often", IF(Sheet1!AW539&lt;&gt;"", "Always",""))))</f>
        <v/>
      </c>
      <c r="Q539" s="45" t="str">
        <f>IF(Sheet1!AX539="Y", "Yes", IF(Sheet1!AX539="N", "No",""))</f>
        <v/>
      </c>
      <c r="R539" s="45" t="str">
        <f>IF(Sheet1!AY539="Y", IF(Sheet1!AZ539&lt;&gt;"", Sheet1!AZ539-Sheet1!DK539+Sheet1!DL539, ""),"")</f>
        <v/>
      </c>
      <c r="S539" s="45" t="str">
        <f>IF(Sheet1!BA539="Y", IF(Sheet1!BB539&lt;&gt;"", Sheet1!BB539-Sheet1!DK539+Sheet1!DL539, ""),"")</f>
        <v/>
      </c>
      <c r="T539" s="45" t="str">
        <f>IF(Sheet1!BC539="Y", IF(Sheet1!BD539&lt;&gt;"", Sheet1!BD539-Sheet1!DK539+Sheet1!DL539, ""),"")</f>
        <v/>
      </c>
      <c r="U539" s="45" t="str">
        <f>IF(Sheet1!BE539="Y", IF(Sheet1!BF539&lt;&gt;"", Sheet1!BF539-Sheet1!DK539+Sheet1!DL539, ""),"")</f>
        <v/>
      </c>
      <c r="V539" s="45" t="str">
        <f>IF(Sheet1!BG539&lt;&gt;"", Sheet1!BG539,"")</f>
        <v/>
      </c>
      <c r="W539" s="45" t="str">
        <f>IF(Sheet1!BH539&lt;&gt;"", Sheet1!BH539,"")</f>
        <v/>
      </c>
      <c r="X539" s="45" t="str">
        <f>IF(Sheet1!BI539&lt;&gt;"", Sheet1!BI539,"")</f>
        <v/>
      </c>
      <c r="Y539" s="45" t="str">
        <f>IF(Sheet1!BJ539="N", 0, IF(Sheet1!BK539&lt;&gt;"", Sheet1!BK539,""))</f>
        <v/>
      </c>
      <c r="Z539" s="45" t="str">
        <f>IF(Sheet1!BK539="N", 0, IF(Sheet1!BL539&lt;&gt;"", Sheet1!BL539,""))</f>
        <v/>
      </c>
      <c r="AA539" s="45" t="str">
        <f>IF(Sheet1!BN539&lt;&gt;"", Sheet1!BN539, "")</f>
        <v/>
      </c>
      <c r="AB539" s="45" t="str">
        <f>IF(Sheet1!BO539="Y", "Yes", IF(Sheet1!BO539="N", "No", IF(Sheet1!BO539="NA", "NA","")))</f>
        <v/>
      </c>
      <c r="AC539" s="45" t="str">
        <f>IF(Sheet1!BO539="N", "No", IF(Sheet1!BO539="NA", "No kids", IF(Sheet1!BP539="Y", "Enough", IF(Sheet1!BP539="N", "Not enough", ""))))</f>
        <v/>
      </c>
      <c r="AD539" s="45" t="str">
        <f>IF(Sheet1!BQ539="Y", "Yes", IF(Sheet1!BQ539="N", "No",""))</f>
        <v/>
      </c>
      <c r="AE539" s="45" t="str">
        <f>IF(Sheet1!BR539&lt;&gt;"", Sheet1!BR539, "")</f>
        <v/>
      </c>
      <c r="AF539" s="45" t="str">
        <f>IF(Sheet1!BS539&lt;&gt;"", "Yes", IF(Sheet1!BT539&lt;&gt;"", "No", IF(Sheet1!BU539&lt;&gt;"", "No surviving parent", IF(Sheet1!BV539&lt;&gt;"", "Don't know",""))))</f>
        <v/>
      </c>
      <c r="AG539" s="45" t="str">
        <f>IF(Sheet1!BW539&lt;&gt;"", "Yes", IF(Sheet1!BX539&lt;&gt;"", "No", IF(Sheet1!BY539&lt;&gt;"", "No surviving parent", IF(Sheet1!BZ539&lt;&gt;"", "Don't know",""))))</f>
        <v/>
      </c>
      <c r="AH539" s="45" t="str">
        <f>IF(Sheet1!CA539&lt;&gt;"", "Yes","")</f>
        <v/>
      </c>
      <c r="AI539" s="45" t="str">
        <f>IF(Sheet1!CB539&lt;&gt;"", "Yes","")</f>
        <v/>
      </c>
      <c r="AJ539" s="45" t="str">
        <f>IF(Sheet1!CC539&lt;&gt;"", "Yes","")</f>
        <v/>
      </c>
      <c r="AK539" s="45" t="str">
        <f>IF(Sheet1!CD539&lt;&gt;"", "Yes","")</f>
        <v/>
      </c>
      <c r="AL539" s="45" t="str">
        <f>IF(Sheet1!CE539&lt;&gt;"", "Yes","")</f>
        <v/>
      </c>
      <c r="AM539" s="45" t="str">
        <f>IF(Sheet1!CF539&lt;&gt;"", Sheet1!CF539, "")</f>
        <v/>
      </c>
      <c r="AN539" s="45" t="str">
        <f>IF(Sheet1!CG539="Y", "Yes", IF(Sheet1!CG539="N", "No",""))</f>
        <v/>
      </c>
      <c r="AO539" s="45" t="str">
        <f>IF(Sheet1!CH539&lt;&gt;"", Sheet1!CH539, "")</f>
        <v/>
      </c>
      <c r="AP539" s="45" t="str">
        <f>IF(Sheet1!CI539&lt;&gt;"", "No family support", IF(Sheet1!CJ539&lt;&gt;"", "A little family support", IF(Sheet1!CK539&lt;&gt;"", "A lot of family support","")))</f>
        <v/>
      </c>
      <c r="AQ539" s="45" t="str">
        <f>IF(Sheet1!CL539&lt;&gt;"", Sheet1!CL539, "")</f>
        <v/>
      </c>
      <c r="AR539" s="45" t="str">
        <f>IF(Sheet1!CM539="Y", "Yes", IF(Sheet1!CM539="N", "No",""))</f>
        <v/>
      </c>
      <c r="AS539" s="45" t="str">
        <f>IF(Sheet1!CN539&lt;&gt;"", "Boys and Girls Club was supportive", "")</f>
        <v/>
      </c>
      <c r="AT539" s="45" t="str">
        <f>IF(Sheet1!CO539&lt;&gt;"", "Supported by Reach program", "")</f>
        <v/>
      </c>
      <c r="AU539" s="45" t="str">
        <f>IF(Sheet1!CP539&lt;&gt;"", "Supported by Girls Inc", "")</f>
        <v/>
      </c>
      <c r="AV539" s="45" t="str">
        <f>IF(Sheet1!CQ539&lt;&gt;"", "Supported by sports teams", "")</f>
        <v/>
      </c>
      <c r="AW539" s="45" t="str">
        <f>IF(Sheet1!CR539&lt;&gt;"", "Supported by other groups", "")</f>
        <v/>
      </c>
      <c r="AX539" s="45" t="str">
        <f>IF(Sheet1!CS539&lt;&gt;"", Sheet1!CS539, "")</f>
        <v/>
      </c>
      <c r="AY539" s="45" t="str">
        <f>IF(Sheet1!CT539="Y", "Yes", IF(Sheet1!CT539="N", "No", ""))</f>
        <v/>
      </c>
      <c r="AZ539" s="45" t="str">
        <f>IF(Sheet1!CU539="Y", "Yes", IF(Sheet1!CU539="N", "No", ""))</f>
        <v/>
      </c>
      <c r="BA539" s="45" t="str">
        <f>IF(Sheet1!CV539&lt;&gt;"", "Yes", "")</f>
        <v/>
      </c>
      <c r="BB539" s="45" t="str">
        <f>IF(Sheet1!CW539&lt;&gt;"", "Yes", "")</f>
        <v/>
      </c>
      <c r="BC539" s="45" t="str">
        <f>IF(Sheet1!CX539&lt;&gt;"", "Yes", "")</f>
        <v/>
      </c>
      <c r="BD539" s="45" t="str">
        <f>IF(Sheet1!CY539&lt;&gt;"", "Yes", "")</f>
        <v/>
      </c>
      <c r="BE539" s="45" t="str">
        <f>IF(Sheet1!CZ539="N", "Didn't see one", IF(Sheet1!CZ539="Y", IF(Sheet1!DA539="Y", "It helped", IF(Sheet1!DA539="N", "It didn't help", "")), ""))</f>
        <v/>
      </c>
      <c r="BF539" s="45" t="str">
        <f>IF(Sheet1!DB539&lt;&gt;"", Sheet1!DB539, "")</f>
        <v/>
      </c>
      <c r="BG539" s="45" t="str">
        <f>IF(Sheet1!DC539="Y", "Yes", IF(Sheet1!DC539="N", "No", ""))</f>
        <v/>
      </c>
      <c r="BH539" s="45" t="str">
        <f>IF(Sheet1!DD539="Y", "Yes", IF(Sheet1!DD539="N", "No", ""))</f>
        <v/>
      </c>
      <c r="BI539" s="45" t="str">
        <f>IF(Sheet1!DE539&lt;&gt;"", "Before", IF(Sheet1!DF539&lt;&gt;"", "After", IF(Sheet1!DG539&lt;&gt;"", "Never in a gang","")))</f>
        <v/>
      </c>
      <c r="BJ539" s="45" t="str">
        <f>IF(Sheet1!DG539&lt;&gt;"", "", IF(Sheet1!DH539&lt;&gt;"", Sheet1!DH539, ""))</f>
        <v/>
      </c>
      <c r="BK539" s="45" t="str">
        <f>IF(Sheet1!DI539="Y", "Yes", IF(Sheet1!DI539="N", "No", ""))</f>
        <v/>
      </c>
      <c r="BL539" s="45" t="str">
        <f>IF(Sheet1!DI539="Y", IF(Sheet1!DJ539&lt;&gt;"", Sheet1!DJ539, ""), "")</f>
        <v/>
      </c>
      <c r="BM539" s="45" t="str">
        <f>IF(Sheet1!DL539&lt;&gt;"", Sheet1!DL539, "")</f>
        <v/>
      </c>
      <c r="BN539" s="45" t="str">
        <f>IF(Sheet1!DM539="Y", "Yes", IF(Sheet1!DM539="N", "No", ""))</f>
        <v/>
      </c>
    </row>
    <row r="540" spans="2:66">
      <c r="B540" s="32" t="str">
        <f>IF(Sheet1!B540="M","Male", IF(Sheet1!B540="F","Female",""))</f>
        <v/>
      </c>
      <c r="C540" s="32" t="str">
        <f>IF(Sheet1!C540&lt;&gt;"","&lt;20",IF(Sheet1!D540&lt;&gt;"","21-30",IF(Sheet1!E540&lt;&gt;"","31-40",(IF(Sheet1!F540&lt;&gt;"","41-50",IF(Sheet1!G540&lt;&gt;"","50+",""))))))</f>
        <v/>
      </c>
      <c r="D540" s="32" t="str">
        <f>IF(Sheet1!H540&lt;&gt;"","Latino",IF(Sheet1!I540&lt;&gt;"", "White", IF(Sheet1!J540&lt;&gt;"", "Asian", IF(Sheet1!K540&lt;&gt;"", "African-American",IF(Sheet1!L540&lt;&gt;"", "Other","")))))</f>
        <v/>
      </c>
      <c r="E540" s="32" t="str">
        <f>IF(Sheet1!M540="N","No",IF(Sheet1!M540="Y","Yes",""))</f>
        <v/>
      </c>
      <c r="F540" s="32" t="str">
        <f>IF(Sheet1!N540&lt;&gt;"","Primary",IF(Sheet1!O540&lt;&gt;"","Middle",IF(Sheet1!P540&lt;&gt;"","Some HS",IF(Sheet1!Q540&lt;&gt;"","HS Diploma",IF(Sheet1!R540&lt;&gt;"","Some College",IF(Sheet1!S540&lt;&gt;"","College Diploma",""))))))</f>
        <v/>
      </c>
      <c r="G540" s="32" t="str">
        <f>IF(Sheet1!U540&lt;&gt;"", "&lt;5", IF(Sheet1!V540&lt;&gt;"", "5-19", IF(Sheet1!W540&lt;&gt;"", "20-40", IF(Sheet1!X540&lt;&gt;"", "&gt;40",""))))</f>
        <v/>
      </c>
      <c r="H540" s="32" t="str">
        <f>IF(Sheet1!Y540&lt;&gt;"", "Parents", IF(Sheet1!Z540&lt;&gt;"", "Illegal Activity", IF(Sheet1!AA540&lt;&gt;"", "Gov't Support", IF(Sheet1!AB540&lt;&gt;"", "Other",""))))</f>
        <v/>
      </c>
      <c r="I540" s="32" t="str">
        <f>IF(Sheet1!AC540="Y", "Yes", IF(Sheet1!AC540="N", "No", ""))</f>
        <v/>
      </c>
      <c r="J540" s="32" t="str">
        <f>IF(Sheet1!AD540="N", "0", IF(Sheet1!AE540&lt;&gt;"", "1", IF(Sheet1!AF540&lt;&gt;"", "2-3", IF(Sheet1!AG540&lt;&gt;"", "4-6", IF(Sheet1!AH540&lt;&gt;"", "7+","")))))</f>
        <v/>
      </c>
      <c r="K540" s="32" t="str">
        <f>IF(Sheet1!AI540&lt;&gt;"", "English", IF(Sheet1!AJ540&lt;&gt;"", "Spanish", IF(Sheet1!AK540&lt;&gt;"", "Other","")))</f>
        <v/>
      </c>
      <c r="L540" s="32" t="str">
        <f>IF(Sheet1!AL540&lt;&gt;"","&lt;$20,000",IF(Sheet1!AM540&lt;&gt;"","$20-49K",IF(Sheet1!AN540&lt;&gt;"","$50-100K",IF(Sheet1!AO540&lt;&gt;"","&gt;$100K",""))))</f>
        <v/>
      </c>
      <c r="M540" s="32" t="str">
        <f>IF(Sheet1!AP540="Y", "Yes", IF(Sheet1!AP540="N", "No",""))</f>
        <v/>
      </c>
      <c r="N540" s="51" t="str">
        <f>IF(Sheet1!AQ540="Y", "Yes", IF(Sheet1!AQ540="N", "No",""))</f>
        <v/>
      </c>
      <c r="O540" s="45" t="str">
        <f>IF(Sheet1!AR540="N", 0, IF(Sheet1!AS540&lt;&gt;"", Sheet1!AS540, ""))</f>
        <v/>
      </c>
      <c r="P540" s="45" t="str">
        <f>IF(Sheet1!AT540&lt;&gt;"", "Never", IF(Sheet1!AU540&lt;&gt;"", "Sometimes", IF(Sheet1!AV540&lt;&gt;"", "Often", IF(Sheet1!AW540&lt;&gt;"", "Always",""))))</f>
        <v/>
      </c>
      <c r="Q540" s="45" t="str">
        <f>IF(Sheet1!AX540="Y", "Yes", IF(Sheet1!AX540="N", "No",""))</f>
        <v/>
      </c>
      <c r="R540" s="45" t="str">
        <f>IF(Sheet1!AY540="Y", IF(Sheet1!AZ540&lt;&gt;"", Sheet1!AZ540-Sheet1!DK540+Sheet1!DL540, ""),"")</f>
        <v/>
      </c>
      <c r="S540" s="45" t="str">
        <f>IF(Sheet1!BA540="Y", IF(Sheet1!BB540&lt;&gt;"", Sheet1!BB540-Sheet1!DK540+Sheet1!DL540, ""),"")</f>
        <v/>
      </c>
      <c r="T540" s="45" t="str">
        <f>IF(Sheet1!BC540="Y", IF(Sheet1!BD540&lt;&gt;"", Sheet1!BD540-Sheet1!DK540+Sheet1!DL540, ""),"")</f>
        <v/>
      </c>
      <c r="U540" s="45" t="str">
        <f>IF(Sheet1!BE540="Y", IF(Sheet1!BF540&lt;&gt;"", Sheet1!BF540-Sheet1!DK540+Sheet1!DL540, ""),"")</f>
        <v/>
      </c>
      <c r="V540" s="45" t="str">
        <f>IF(Sheet1!BG540&lt;&gt;"", Sheet1!BG540,"")</f>
        <v/>
      </c>
      <c r="W540" s="45" t="str">
        <f>IF(Sheet1!BH540&lt;&gt;"", Sheet1!BH540,"")</f>
        <v/>
      </c>
      <c r="X540" s="45" t="str">
        <f>IF(Sheet1!BI540&lt;&gt;"", Sheet1!BI540,"")</f>
        <v/>
      </c>
      <c r="Y540" s="45" t="str">
        <f>IF(Sheet1!BJ540="N", 0, IF(Sheet1!BK540&lt;&gt;"", Sheet1!BK540,""))</f>
        <v/>
      </c>
      <c r="Z540" s="45" t="str">
        <f>IF(Sheet1!BK540="N", 0, IF(Sheet1!BL540&lt;&gt;"", Sheet1!BL540,""))</f>
        <v/>
      </c>
      <c r="AA540" s="45" t="str">
        <f>IF(Sheet1!BN540&lt;&gt;"", Sheet1!BN540, "")</f>
        <v/>
      </c>
      <c r="AB540" s="45" t="str">
        <f>IF(Sheet1!BO540="Y", "Yes", IF(Sheet1!BO540="N", "No", IF(Sheet1!BO540="NA", "NA","")))</f>
        <v/>
      </c>
      <c r="AC540" s="45" t="str">
        <f>IF(Sheet1!BO540="N", "No", IF(Sheet1!BO540="NA", "No kids", IF(Sheet1!BP540="Y", "Enough", IF(Sheet1!BP540="N", "Not enough", ""))))</f>
        <v/>
      </c>
      <c r="AD540" s="45" t="str">
        <f>IF(Sheet1!BQ540="Y", "Yes", IF(Sheet1!BQ540="N", "No",""))</f>
        <v/>
      </c>
      <c r="AE540" s="45" t="str">
        <f>IF(Sheet1!BR540&lt;&gt;"", Sheet1!BR540, "")</f>
        <v/>
      </c>
      <c r="AF540" s="45" t="str">
        <f>IF(Sheet1!BS540&lt;&gt;"", "Yes", IF(Sheet1!BT540&lt;&gt;"", "No", IF(Sheet1!BU540&lt;&gt;"", "No surviving parent", IF(Sheet1!BV540&lt;&gt;"", "Don't know",""))))</f>
        <v/>
      </c>
      <c r="AG540" s="45" t="str">
        <f>IF(Sheet1!BW540&lt;&gt;"", "Yes", IF(Sheet1!BX540&lt;&gt;"", "No", IF(Sheet1!BY540&lt;&gt;"", "No surviving parent", IF(Sheet1!BZ540&lt;&gt;"", "Don't know",""))))</f>
        <v/>
      </c>
      <c r="AH540" s="45" t="str">
        <f>IF(Sheet1!CA540&lt;&gt;"", "Yes","")</f>
        <v/>
      </c>
      <c r="AI540" s="45" t="str">
        <f>IF(Sheet1!CB540&lt;&gt;"", "Yes","")</f>
        <v/>
      </c>
      <c r="AJ540" s="45" t="str">
        <f>IF(Sheet1!CC540&lt;&gt;"", "Yes","")</f>
        <v/>
      </c>
      <c r="AK540" s="45" t="str">
        <f>IF(Sheet1!CD540&lt;&gt;"", "Yes","")</f>
        <v/>
      </c>
      <c r="AL540" s="45" t="str">
        <f>IF(Sheet1!CE540&lt;&gt;"", "Yes","")</f>
        <v/>
      </c>
      <c r="AM540" s="45" t="str">
        <f>IF(Sheet1!CF540&lt;&gt;"", Sheet1!CF540, "")</f>
        <v/>
      </c>
      <c r="AN540" s="45" t="str">
        <f>IF(Sheet1!CG540="Y", "Yes", IF(Sheet1!CG540="N", "No",""))</f>
        <v/>
      </c>
      <c r="AO540" s="45" t="str">
        <f>IF(Sheet1!CH540&lt;&gt;"", Sheet1!CH540, "")</f>
        <v/>
      </c>
      <c r="AP540" s="45" t="str">
        <f>IF(Sheet1!CI540&lt;&gt;"", "No family support", IF(Sheet1!CJ540&lt;&gt;"", "A little family support", IF(Sheet1!CK540&lt;&gt;"", "A lot of family support","")))</f>
        <v/>
      </c>
      <c r="AQ540" s="45" t="str">
        <f>IF(Sheet1!CL540&lt;&gt;"", Sheet1!CL540, "")</f>
        <v/>
      </c>
      <c r="AR540" s="45" t="str">
        <f>IF(Sheet1!CM540="Y", "Yes", IF(Sheet1!CM540="N", "No",""))</f>
        <v/>
      </c>
      <c r="AS540" s="45" t="str">
        <f>IF(Sheet1!CN540&lt;&gt;"", "Boys and Girls Club was supportive", "")</f>
        <v/>
      </c>
      <c r="AT540" s="45" t="str">
        <f>IF(Sheet1!CO540&lt;&gt;"", "Supported by Reach program", "")</f>
        <v/>
      </c>
      <c r="AU540" s="45" t="str">
        <f>IF(Sheet1!CP540&lt;&gt;"", "Supported by Girls Inc", "")</f>
        <v/>
      </c>
      <c r="AV540" s="45" t="str">
        <f>IF(Sheet1!CQ540&lt;&gt;"", "Supported by sports teams", "")</f>
        <v/>
      </c>
      <c r="AW540" s="45" t="str">
        <f>IF(Sheet1!CR540&lt;&gt;"", "Supported by other groups", "")</f>
        <v/>
      </c>
      <c r="AX540" s="45" t="str">
        <f>IF(Sheet1!CS540&lt;&gt;"", Sheet1!CS540, "")</f>
        <v/>
      </c>
      <c r="AY540" s="45" t="str">
        <f>IF(Sheet1!CT540="Y", "Yes", IF(Sheet1!CT540="N", "No", ""))</f>
        <v/>
      </c>
      <c r="AZ540" s="45" t="str">
        <f>IF(Sheet1!CU540="Y", "Yes", IF(Sheet1!CU540="N", "No", ""))</f>
        <v/>
      </c>
      <c r="BA540" s="45" t="str">
        <f>IF(Sheet1!CV540&lt;&gt;"", "Yes", "")</f>
        <v/>
      </c>
      <c r="BB540" s="45" t="str">
        <f>IF(Sheet1!CW540&lt;&gt;"", "Yes", "")</f>
        <v/>
      </c>
      <c r="BC540" s="45" t="str">
        <f>IF(Sheet1!CX540&lt;&gt;"", "Yes", "")</f>
        <v/>
      </c>
      <c r="BD540" s="45" t="str">
        <f>IF(Sheet1!CY540&lt;&gt;"", "Yes", "")</f>
        <v/>
      </c>
      <c r="BE540" s="45" t="str">
        <f>IF(Sheet1!CZ540="N", "Didn't see one", IF(Sheet1!CZ540="Y", IF(Sheet1!DA540="Y", "It helped", IF(Sheet1!DA540="N", "It didn't help", "")), ""))</f>
        <v/>
      </c>
      <c r="BF540" s="45" t="str">
        <f>IF(Sheet1!DB540&lt;&gt;"", Sheet1!DB540, "")</f>
        <v/>
      </c>
      <c r="BG540" s="45" t="str">
        <f>IF(Sheet1!DC540="Y", "Yes", IF(Sheet1!DC540="N", "No", ""))</f>
        <v/>
      </c>
      <c r="BH540" s="45" t="str">
        <f>IF(Sheet1!DD540="Y", "Yes", IF(Sheet1!DD540="N", "No", ""))</f>
        <v/>
      </c>
      <c r="BI540" s="45" t="str">
        <f>IF(Sheet1!DE540&lt;&gt;"", "Before", IF(Sheet1!DF540&lt;&gt;"", "After", IF(Sheet1!DG540&lt;&gt;"", "Never in a gang","")))</f>
        <v/>
      </c>
      <c r="BJ540" s="45" t="str">
        <f>IF(Sheet1!DG540&lt;&gt;"", "", IF(Sheet1!DH540&lt;&gt;"", Sheet1!DH540, ""))</f>
        <v/>
      </c>
      <c r="BK540" s="45" t="str">
        <f>IF(Sheet1!DI540="Y", "Yes", IF(Sheet1!DI540="N", "No", ""))</f>
        <v/>
      </c>
      <c r="BL540" s="45" t="str">
        <f>IF(Sheet1!DI540="Y", IF(Sheet1!DJ540&lt;&gt;"", Sheet1!DJ540, ""), "")</f>
        <v/>
      </c>
      <c r="BM540" s="45" t="str">
        <f>IF(Sheet1!DL540&lt;&gt;"", Sheet1!DL540, "")</f>
        <v/>
      </c>
      <c r="BN540" s="45" t="str">
        <f>IF(Sheet1!DM540="Y", "Yes", IF(Sheet1!DM540="N", "No", ""))</f>
        <v/>
      </c>
    </row>
    <row r="541" spans="2:66">
      <c r="B541" s="32" t="str">
        <f>IF(Sheet1!B541="M","Male", IF(Sheet1!B541="F","Female",""))</f>
        <v/>
      </c>
      <c r="C541" s="32" t="str">
        <f>IF(Sheet1!C541&lt;&gt;"","&lt;20",IF(Sheet1!D541&lt;&gt;"","21-30",IF(Sheet1!E541&lt;&gt;"","31-40",(IF(Sheet1!F541&lt;&gt;"","41-50",IF(Sheet1!G541&lt;&gt;"","50+",""))))))</f>
        <v/>
      </c>
      <c r="D541" s="32" t="str">
        <f>IF(Sheet1!H541&lt;&gt;"","Latino",IF(Sheet1!I541&lt;&gt;"", "White", IF(Sheet1!J541&lt;&gt;"", "Asian", IF(Sheet1!K541&lt;&gt;"", "African-American",IF(Sheet1!L541&lt;&gt;"", "Other","")))))</f>
        <v/>
      </c>
      <c r="E541" s="32" t="str">
        <f>IF(Sheet1!M541="N","No",IF(Sheet1!M541="Y","Yes",""))</f>
        <v/>
      </c>
      <c r="F541" s="32" t="str">
        <f>IF(Sheet1!N541&lt;&gt;"","Primary",IF(Sheet1!O541&lt;&gt;"","Middle",IF(Sheet1!P541&lt;&gt;"","Some HS",IF(Sheet1!Q541&lt;&gt;"","HS Diploma",IF(Sheet1!R541&lt;&gt;"","Some College",IF(Sheet1!S541&lt;&gt;"","College Diploma",""))))))</f>
        <v/>
      </c>
      <c r="G541" s="32" t="str">
        <f>IF(Sheet1!U541&lt;&gt;"", "&lt;5", IF(Sheet1!V541&lt;&gt;"", "5-19", IF(Sheet1!W541&lt;&gt;"", "20-40", IF(Sheet1!X541&lt;&gt;"", "&gt;40",""))))</f>
        <v/>
      </c>
      <c r="H541" s="32" t="str">
        <f>IF(Sheet1!Y541&lt;&gt;"", "Parents", IF(Sheet1!Z541&lt;&gt;"", "Illegal Activity", IF(Sheet1!AA541&lt;&gt;"", "Gov't Support", IF(Sheet1!AB541&lt;&gt;"", "Other",""))))</f>
        <v/>
      </c>
      <c r="I541" s="32" t="str">
        <f>IF(Sheet1!AC541="Y", "Yes", IF(Sheet1!AC541="N", "No", ""))</f>
        <v/>
      </c>
      <c r="J541" s="32" t="str">
        <f>IF(Sheet1!AD541="N", "0", IF(Sheet1!AE541&lt;&gt;"", "1", IF(Sheet1!AF541&lt;&gt;"", "2-3", IF(Sheet1!AG541&lt;&gt;"", "4-6", IF(Sheet1!AH541&lt;&gt;"", "7+","")))))</f>
        <v/>
      </c>
      <c r="K541" s="32" t="str">
        <f>IF(Sheet1!AI541&lt;&gt;"", "English", IF(Sheet1!AJ541&lt;&gt;"", "Spanish", IF(Sheet1!AK541&lt;&gt;"", "Other","")))</f>
        <v/>
      </c>
      <c r="L541" s="32" t="str">
        <f>IF(Sheet1!AL541&lt;&gt;"","&lt;$20,000",IF(Sheet1!AM541&lt;&gt;"","$20-49K",IF(Sheet1!AN541&lt;&gt;"","$50-100K",IF(Sheet1!AO541&lt;&gt;"","&gt;$100K",""))))</f>
        <v/>
      </c>
      <c r="M541" s="32" t="str">
        <f>IF(Sheet1!AP541="Y", "Yes", IF(Sheet1!AP541="N", "No",""))</f>
        <v/>
      </c>
      <c r="N541" s="51" t="str">
        <f>IF(Sheet1!AQ541="Y", "Yes", IF(Sheet1!AQ541="N", "No",""))</f>
        <v/>
      </c>
      <c r="O541" s="45" t="str">
        <f>IF(Sheet1!AR541="N", 0, IF(Sheet1!AS541&lt;&gt;"", Sheet1!AS541, ""))</f>
        <v/>
      </c>
      <c r="P541" s="45" t="str">
        <f>IF(Sheet1!AT541&lt;&gt;"", "Never", IF(Sheet1!AU541&lt;&gt;"", "Sometimes", IF(Sheet1!AV541&lt;&gt;"", "Often", IF(Sheet1!AW541&lt;&gt;"", "Always",""))))</f>
        <v/>
      </c>
      <c r="Q541" s="45" t="str">
        <f>IF(Sheet1!AX541="Y", "Yes", IF(Sheet1!AX541="N", "No",""))</f>
        <v/>
      </c>
      <c r="R541" s="45" t="str">
        <f>IF(Sheet1!AY541="Y", IF(Sheet1!AZ541&lt;&gt;"", Sheet1!AZ541-Sheet1!DK541+Sheet1!DL541, ""),"")</f>
        <v/>
      </c>
      <c r="S541" s="45" t="str">
        <f>IF(Sheet1!BA541="Y", IF(Sheet1!BB541&lt;&gt;"", Sheet1!BB541-Sheet1!DK541+Sheet1!DL541, ""),"")</f>
        <v/>
      </c>
      <c r="T541" s="45" t="str">
        <f>IF(Sheet1!BC541="Y", IF(Sheet1!BD541&lt;&gt;"", Sheet1!BD541-Sheet1!DK541+Sheet1!DL541, ""),"")</f>
        <v/>
      </c>
      <c r="U541" s="45" t="str">
        <f>IF(Sheet1!BE541="Y", IF(Sheet1!BF541&lt;&gt;"", Sheet1!BF541-Sheet1!DK541+Sheet1!DL541, ""),"")</f>
        <v/>
      </c>
      <c r="V541" s="45" t="str">
        <f>IF(Sheet1!BG541&lt;&gt;"", Sheet1!BG541,"")</f>
        <v/>
      </c>
      <c r="W541" s="45" t="str">
        <f>IF(Sheet1!BH541&lt;&gt;"", Sheet1!BH541,"")</f>
        <v/>
      </c>
      <c r="X541" s="45" t="str">
        <f>IF(Sheet1!BI541&lt;&gt;"", Sheet1!BI541,"")</f>
        <v/>
      </c>
      <c r="Y541" s="45" t="str">
        <f>IF(Sheet1!BJ541="N", 0, IF(Sheet1!BK541&lt;&gt;"", Sheet1!BK541,""))</f>
        <v/>
      </c>
      <c r="Z541" s="45" t="str">
        <f>IF(Sheet1!BK541="N", 0, IF(Sheet1!BL541&lt;&gt;"", Sheet1!BL541,""))</f>
        <v/>
      </c>
      <c r="AA541" s="45" t="str">
        <f>IF(Sheet1!BN541&lt;&gt;"", Sheet1!BN541, "")</f>
        <v/>
      </c>
      <c r="AB541" s="45" t="str">
        <f>IF(Sheet1!BO541="Y", "Yes", IF(Sheet1!BO541="N", "No", IF(Sheet1!BO541="NA", "NA","")))</f>
        <v/>
      </c>
      <c r="AC541" s="45" t="str">
        <f>IF(Sheet1!BO541="N", "No", IF(Sheet1!BO541="NA", "No kids", IF(Sheet1!BP541="Y", "Enough", IF(Sheet1!BP541="N", "Not enough", ""))))</f>
        <v/>
      </c>
      <c r="AD541" s="45" t="str">
        <f>IF(Sheet1!BQ541="Y", "Yes", IF(Sheet1!BQ541="N", "No",""))</f>
        <v/>
      </c>
      <c r="AE541" s="45" t="str">
        <f>IF(Sheet1!BR541&lt;&gt;"", Sheet1!BR541, "")</f>
        <v/>
      </c>
      <c r="AF541" s="45" t="str">
        <f>IF(Sheet1!BS541&lt;&gt;"", "Yes", IF(Sheet1!BT541&lt;&gt;"", "No", IF(Sheet1!BU541&lt;&gt;"", "No surviving parent", IF(Sheet1!BV541&lt;&gt;"", "Don't know",""))))</f>
        <v/>
      </c>
      <c r="AG541" s="45" t="str">
        <f>IF(Sheet1!BW541&lt;&gt;"", "Yes", IF(Sheet1!BX541&lt;&gt;"", "No", IF(Sheet1!BY541&lt;&gt;"", "No surviving parent", IF(Sheet1!BZ541&lt;&gt;"", "Don't know",""))))</f>
        <v/>
      </c>
      <c r="AH541" s="45" t="str">
        <f>IF(Sheet1!CA541&lt;&gt;"", "Yes","")</f>
        <v/>
      </c>
      <c r="AI541" s="45" t="str">
        <f>IF(Sheet1!CB541&lt;&gt;"", "Yes","")</f>
        <v/>
      </c>
      <c r="AJ541" s="45" t="str">
        <f>IF(Sheet1!CC541&lt;&gt;"", "Yes","")</f>
        <v/>
      </c>
      <c r="AK541" s="45" t="str">
        <f>IF(Sheet1!CD541&lt;&gt;"", "Yes","")</f>
        <v/>
      </c>
      <c r="AL541" s="45" t="str">
        <f>IF(Sheet1!CE541&lt;&gt;"", "Yes","")</f>
        <v/>
      </c>
      <c r="AM541" s="45" t="str">
        <f>IF(Sheet1!CF541&lt;&gt;"", Sheet1!CF541, "")</f>
        <v/>
      </c>
      <c r="AN541" s="45" t="str">
        <f>IF(Sheet1!CG541="Y", "Yes", IF(Sheet1!CG541="N", "No",""))</f>
        <v/>
      </c>
      <c r="AO541" s="45" t="str">
        <f>IF(Sheet1!CH541&lt;&gt;"", Sheet1!CH541, "")</f>
        <v/>
      </c>
      <c r="AP541" s="45" t="str">
        <f>IF(Sheet1!CI541&lt;&gt;"", "No family support", IF(Sheet1!CJ541&lt;&gt;"", "A little family support", IF(Sheet1!CK541&lt;&gt;"", "A lot of family support","")))</f>
        <v/>
      </c>
      <c r="AQ541" s="45" t="str">
        <f>IF(Sheet1!CL541&lt;&gt;"", Sheet1!CL541, "")</f>
        <v/>
      </c>
      <c r="AR541" s="45" t="str">
        <f>IF(Sheet1!CM541="Y", "Yes", IF(Sheet1!CM541="N", "No",""))</f>
        <v/>
      </c>
      <c r="AS541" s="45" t="str">
        <f>IF(Sheet1!CN541&lt;&gt;"", "Boys and Girls Club was supportive", "")</f>
        <v/>
      </c>
      <c r="AT541" s="45" t="str">
        <f>IF(Sheet1!CO541&lt;&gt;"", "Supported by Reach program", "")</f>
        <v/>
      </c>
      <c r="AU541" s="45" t="str">
        <f>IF(Sheet1!CP541&lt;&gt;"", "Supported by Girls Inc", "")</f>
        <v/>
      </c>
      <c r="AV541" s="45" t="str">
        <f>IF(Sheet1!CQ541&lt;&gt;"", "Supported by sports teams", "")</f>
        <v/>
      </c>
      <c r="AW541" s="45" t="str">
        <f>IF(Sheet1!CR541&lt;&gt;"", "Supported by other groups", "")</f>
        <v/>
      </c>
      <c r="AX541" s="45" t="str">
        <f>IF(Sheet1!CS541&lt;&gt;"", Sheet1!CS541, "")</f>
        <v/>
      </c>
      <c r="AY541" s="45" t="str">
        <f>IF(Sheet1!CT541="Y", "Yes", IF(Sheet1!CT541="N", "No", ""))</f>
        <v/>
      </c>
      <c r="AZ541" s="45" t="str">
        <f>IF(Sheet1!CU541="Y", "Yes", IF(Sheet1!CU541="N", "No", ""))</f>
        <v/>
      </c>
      <c r="BA541" s="45" t="str">
        <f>IF(Sheet1!CV541&lt;&gt;"", "Yes", "")</f>
        <v/>
      </c>
      <c r="BB541" s="45" t="str">
        <f>IF(Sheet1!CW541&lt;&gt;"", "Yes", "")</f>
        <v/>
      </c>
      <c r="BC541" s="45" t="str">
        <f>IF(Sheet1!CX541&lt;&gt;"", "Yes", "")</f>
        <v/>
      </c>
      <c r="BD541" s="45" t="str">
        <f>IF(Sheet1!CY541&lt;&gt;"", "Yes", "")</f>
        <v/>
      </c>
      <c r="BE541" s="45" t="str">
        <f>IF(Sheet1!CZ541="N", "Didn't see one", IF(Sheet1!CZ541="Y", IF(Sheet1!DA541="Y", "It helped", IF(Sheet1!DA541="N", "It didn't help", "")), ""))</f>
        <v/>
      </c>
      <c r="BF541" s="45" t="str">
        <f>IF(Sheet1!DB541&lt;&gt;"", Sheet1!DB541, "")</f>
        <v/>
      </c>
      <c r="BG541" s="45" t="str">
        <f>IF(Sheet1!DC541="Y", "Yes", IF(Sheet1!DC541="N", "No", ""))</f>
        <v/>
      </c>
      <c r="BH541" s="45" t="str">
        <f>IF(Sheet1!DD541="Y", "Yes", IF(Sheet1!DD541="N", "No", ""))</f>
        <v/>
      </c>
      <c r="BI541" s="45" t="str">
        <f>IF(Sheet1!DE541&lt;&gt;"", "Before", IF(Sheet1!DF541&lt;&gt;"", "After", IF(Sheet1!DG541&lt;&gt;"", "Never in a gang","")))</f>
        <v/>
      </c>
      <c r="BJ541" s="45" t="str">
        <f>IF(Sheet1!DG541&lt;&gt;"", "", IF(Sheet1!DH541&lt;&gt;"", Sheet1!DH541, ""))</f>
        <v/>
      </c>
      <c r="BK541" s="45" t="str">
        <f>IF(Sheet1!DI541="Y", "Yes", IF(Sheet1!DI541="N", "No", ""))</f>
        <v/>
      </c>
      <c r="BL541" s="45" t="str">
        <f>IF(Sheet1!DI541="Y", IF(Sheet1!DJ541&lt;&gt;"", Sheet1!DJ541, ""), "")</f>
        <v/>
      </c>
      <c r="BM541" s="45" t="str">
        <f>IF(Sheet1!DL541&lt;&gt;"", Sheet1!DL541, "")</f>
        <v/>
      </c>
      <c r="BN541" s="45" t="str">
        <f>IF(Sheet1!DM541="Y", "Yes", IF(Sheet1!DM541="N", "No", ""))</f>
        <v/>
      </c>
    </row>
    <row r="542" spans="2:66">
      <c r="B542" s="32" t="str">
        <f>IF(Sheet1!B542="M","Male", IF(Sheet1!B542="F","Female",""))</f>
        <v/>
      </c>
      <c r="C542" s="32" t="str">
        <f>IF(Sheet1!C542&lt;&gt;"","&lt;20",IF(Sheet1!D542&lt;&gt;"","21-30",IF(Sheet1!E542&lt;&gt;"","31-40",(IF(Sheet1!F542&lt;&gt;"","41-50",IF(Sheet1!G542&lt;&gt;"","50+",""))))))</f>
        <v/>
      </c>
      <c r="D542" s="32" t="str">
        <f>IF(Sheet1!H542&lt;&gt;"","Latino",IF(Sheet1!I542&lt;&gt;"", "White", IF(Sheet1!J542&lt;&gt;"", "Asian", IF(Sheet1!K542&lt;&gt;"", "African-American",IF(Sheet1!L542&lt;&gt;"", "Other","")))))</f>
        <v/>
      </c>
      <c r="E542" s="32" t="str">
        <f>IF(Sheet1!M542="N","No",IF(Sheet1!M542="Y","Yes",""))</f>
        <v/>
      </c>
      <c r="F542" s="32" t="str">
        <f>IF(Sheet1!N542&lt;&gt;"","Primary",IF(Sheet1!O542&lt;&gt;"","Middle",IF(Sheet1!P542&lt;&gt;"","Some HS",IF(Sheet1!Q542&lt;&gt;"","HS Diploma",IF(Sheet1!R542&lt;&gt;"","Some College",IF(Sheet1!S542&lt;&gt;"","College Diploma",""))))))</f>
        <v/>
      </c>
      <c r="G542" s="32" t="str">
        <f>IF(Sheet1!U542&lt;&gt;"", "&lt;5", IF(Sheet1!V542&lt;&gt;"", "5-19", IF(Sheet1!W542&lt;&gt;"", "20-40", IF(Sheet1!X542&lt;&gt;"", "&gt;40",""))))</f>
        <v/>
      </c>
      <c r="H542" s="32" t="str">
        <f>IF(Sheet1!Y542&lt;&gt;"", "Parents", IF(Sheet1!Z542&lt;&gt;"", "Illegal Activity", IF(Sheet1!AA542&lt;&gt;"", "Gov't Support", IF(Sheet1!AB542&lt;&gt;"", "Other",""))))</f>
        <v/>
      </c>
      <c r="I542" s="32" t="str">
        <f>IF(Sheet1!AC542="Y", "Yes", IF(Sheet1!AC542="N", "No", ""))</f>
        <v/>
      </c>
      <c r="J542" s="32" t="str">
        <f>IF(Sheet1!AD542="N", "0", IF(Sheet1!AE542&lt;&gt;"", "1", IF(Sheet1!AF542&lt;&gt;"", "2-3", IF(Sheet1!AG542&lt;&gt;"", "4-6", IF(Sheet1!AH542&lt;&gt;"", "7+","")))))</f>
        <v/>
      </c>
      <c r="K542" s="32" t="str">
        <f>IF(Sheet1!AI542&lt;&gt;"", "English", IF(Sheet1!AJ542&lt;&gt;"", "Spanish", IF(Sheet1!AK542&lt;&gt;"", "Other","")))</f>
        <v/>
      </c>
      <c r="L542" s="32" t="str">
        <f>IF(Sheet1!AL542&lt;&gt;"","&lt;$20,000",IF(Sheet1!AM542&lt;&gt;"","$20-49K",IF(Sheet1!AN542&lt;&gt;"","$50-100K",IF(Sheet1!AO542&lt;&gt;"","&gt;$100K",""))))</f>
        <v/>
      </c>
      <c r="M542" s="32" t="str">
        <f>IF(Sheet1!AP542="Y", "Yes", IF(Sheet1!AP542="N", "No",""))</f>
        <v/>
      </c>
      <c r="N542" s="51" t="str">
        <f>IF(Sheet1!AQ542="Y", "Yes", IF(Sheet1!AQ542="N", "No",""))</f>
        <v/>
      </c>
      <c r="O542" s="45" t="str">
        <f>IF(Sheet1!AR542="N", 0, IF(Sheet1!AS542&lt;&gt;"", Sheet1!AS542, ""))</f>
        <v/>
      </c>
      <c r="P542" s="45" t="str">
        <f>IF(Sheet1!AT542&lt;&gt;"", "Never", IF(Sheet1!AU542&lt;&gt;"", "Sometimes", IF(Sheet1!AV542&lt;&gt;"", "Often", IF(Sheet1!AW542&lt;&gt;"", "Always",""))))</f>
        <v/>
      </c>
      <c r="Q542" s="45" t="str">
        <f>IF(Sheet1!AX542="Y", "Yes", IF(Sheet1!AX542="N", "No",""))</f>
        <v/>
      </c>
      <c r="R542" s="45" t="str">
        <f>IF(Sheet1!AY542="Y", IF(Sheet1!AZ542&lt;&gt;"", Sheet1!AZ542-Sheet1!DK542+Sheet1!DL542, ""),"")</f>
        <v/>
      </c>
      <c r="S542" s="45" t="str">
        <f>IF(Sheet1!BA542="Y", IF(Sheet1!BB542&lt;&gt;"", Sheet1!BB542-Sheet1!DK542+Sheet1!DL542, ""),"")</f>
        <v/>
      </c>
      <c r="T542" s="45" t="str">
        <f>IF(Sheet1!BC542="Y", IF(Sheet1!BD542&lt;&gt;"", Sheet1!BD542-Sheet1!DK542+Sheet1!DL542, ""),"")</f>
        <v/>
      </c>
      <c r="U542" s="45" t="str">
        <f>IF(Sheet1!BE542="Y", IF(Sheet1!BF542&lt;&gt;"", Sheet1!BF542-Sheet1!DK542+Sheet1!DL542, ""),"")</f>
        <v/>
      </c>
      <c r="V542" s="45" t="str">
        <f>IF(Sheet1!BG542&lt;&gt;"", Sheet1!BG542,"")</f>
        <v/>
      </c>
      <c r="W542" s="45" t="str">
        <f>IF(Sheet1!BH542&lt;&gt;"", Sheet1!BH542,"")</f>
        <v/>
      </c>
      <c r="X542" s="45" t="str">
        <f>IF(Sheet1!BI542&lt;&gt;"", Sheet1!BI542,"")</f>
        <v/>
      </c>
      <c r="Y542" s="45" t="str">
        <f>IF(Sheet1!BJ542="N", 0, IF(Sheet1!BK542&lt;&gt;"", Sheet1!BK542,""))</f>
        <v/>
      </c>
      <c r="Z542" s="45" t="str">
        <f>IF(Sheet1!BK542="N", 0, IF(Sheet1!BL542&lt;&gt;"", Sheet1!BL542,""))</f>
        <v/>
      </c>
      <c r="AA542" s="45" t="str">
        <f>IF(Sheet1!BN542&lt;&gt;"", Sheet1!BN542, "")</f>
        <v/>
      </c>
      <c r="AB542" s="45" t="str">
        <f>IF(Sheet1!BO542="Y", "Yes", IF(Sheet1!BO542="N", "No", IF(Sheet1!BO542="NA", "NA","")))</f>
        <v/>
      </c>
      <c r="AC542" s="45" t="str">
        <f>IF(Sheet1!BO542="N", "No", IF(Sheet1!BO542="NA", "No kids", IF(Sheet1!BP542="Y", "Enough", IF(Sheet1!BP542="N", "Not enough", ""))))</f>
        <v/>
      </c>
      <c r="AD542" s="45" t="str">
        <f>IF(Sheet1!BQ542="Y", "Yes", IF(Sheet1!BQ542="N", "No",""))</f>
        <v/>
      </c>
      <c r="AE542" s="45" t="str">
        <f>IF(Sheet1!BR542&lt;&gt;"", Sheet1!BR542, "")</f>
        <v/>
      </c>
      <c r="AF542" s="45" t="str">
        <f>IF(Sheet1!BS542&lt;&gt;"", "Yes", IF(Sheet1!BT542&lt;&gt;"", "No", IF(Sheet1!BU542&lt;&gt;"", "No surviving parent", IF(Sheet1!BV542&lt;&gt;"", "Don't know",""))))</f>
        <v/>
      </c>
      <c r="AG542" s="45" t="str">
        <f>IF(Sheet1!BW542&lt;&gt;"", "Yes", IF(Sheet1!BX542&lt;&gt;"", "No", IF(Sheet1!BY542&lt;&gt;"", "No surviving parent", IF(Sheet1!BZ542&lt;&gt;"", "Don't know",""))))</f>
        <v/>
      </c>
      <c r="AH542" s="45" t="str">
        <f>IF(Sheet1!CA542&lt;&gt;"", "Yes","")</f>
        <v/>
      </c>
      <c r="AI542" s="45" t="str">
        <f>IF(Sheet1!CB542&lt;&gt;"", "Yes","")</f>
        <v/>
      </c>
      <c r="AJ542" s="45" t="str">
        <f>IF(Sheet1!CC542&lt;&gt;"", "Yes","")</f>
        <v/>
      </c>
      <c r="AK542" s="45" t="str">
        <f>IF(Sheet1!CD542&lt;&gt;"", "Yes","")</f>
        <v/>
      </c>
      <c r="AL542" s="45" t="str">
        <f>IF(Sheet1!CE542&lt;&gt;"", "Yes","")</f>
        <v/>
      </c>
      <c r="AM542" s="45" t="str">
        <f>IF(Sheet1!CF542&lt;&gt;"", Sheet1!CF542, "")</f>
        <v/>
      </c>
      <c r="AN542" s="45" t="str">
        <f>IF(Sheet1!CG542="Y", "Yes", IF(Sheet1!CG542="N", "No",""))</f>
        <v/>
      </c>
      <c r="AO542" s="45" t="str">
        <f>IF(Sheet1!CH542&lt;&gt;"", Sheet1!CH542, "")</f>
        <v/>
      </c>
      <c r="AP542" s="45" t="str">
        <f>IF(Sheet1!CI542&lt;&gt;"", "No family support", IF(Sheet1!CJ542&lt;&gt;"", "A little family support", IF(Sheet1!CK542&lt;&gt;"", "A lot of family support","")))</f>
        <v/>
      </c>
      <c r="AQ542" s="45" t="str">
        <f>IF(Sheet1!CL542&lt;&gt;"", Sheet1!CL542, "")</f>
        <v/>
      </c>
      <c r="AR542" s="45" t="str">
        <f>IF(Sheet1!CM542="Y", "Yes", IF(Sheet1!CM542="N", "No",""))</f>
        <v/>
      </c>
      <c r="AS542" s="45" t="str">
        <f>IF(Sheet1!CN542&lt;&gt;"", "Boys and Girls Club was supportive", "")</f>
        <v/>
      </c>
      <c r="AT542" s="45" t="str">
        <f>IF(Sheet1!CO542&lt;&gt;"", "Supported by Reach program", "")</f>
        <v/>
      </c>
      <c r="AU542" s="45" t="str">
        <f>IF(Sheet1!CP542&lt;&gt;"", "Supported by Girls Inc", "")</f>
        <v/>
      </c>
      <c r="AV542" s="45" t="str">
        <f>IF(Sheet1!CQ542&lt;&gt;"", "Supported by sports teams", "")</f>
        <v/>
      </c>
      <c r="AW542" s="45" t="str">
        <f>IF(Sheet1!CR542&lt;&gt;"", "Supported by other groups", "")</f>
        <v/>
      </c>
      <c r="AX542" s="45" t="str">
        <f>IF(Sheet1!CS542&lt;&gt;"", Sheet1!CS542, "")</f>
        <v/>
      </c>
      <c r="AY542" s="45" t="str">
        <f>IF(Sheet1!CT542="Y", "Yes", IF(Sheet1!CT542="N", "No", ""))</f>
        <v/>
      </c>
      <c r="AZ542" s="45" t="str">
        <f>IF(Sheet1!CU542="Y", "Yes", IF(Sheet1!CU542="N", "No", ""))</f>
        <v/>
      </c>
      <c r="BA542" s="45" t="str">
        <f>IF(Sheet1!CV542&lt;&gt;"", "Yes", "")</f>
        <v/>
      </c>
      <c r="BB542" s="45" t="str">
        <f>IF(Sheet1!CW542&lt;&gt;"", "Yes", "")</f>
        <v/>
      </c>
      <c r="BC542" s="45" t="str">
        <f>IF(Sheet1!CX542&lt;&gt;"", "Yes", "")</f>
        <v/>
      </c>
      <c r="BD542" s="45" t="str">
        <f>IF(Sheet1!CY542&lt;&gt;"", "Yes", "")</f>
        <v/>
      </c>
      <c r="BE542" s="45" t="str">
        <f>IF(Sheet1!CZ542="N", "Didn't see one", IF(Sheet1!CZ542="Y", IF(Sheet1!DA542="Y", "It helped", IF(Sheet1!DA542="N", "It didn't help", "")), ""))</f>
        <v/>
      </c>
      <c r="BF542" s="45" t="str">
        <f>IF(Sheet1!DB542&lt;&gt;"", Sheet1!DB542, "")</f>
        <v/>
      </c>
      <c r="BG542" s="45" t="str">
        <f>IF(Sheet1!DC542="Y", "Yes", IF(Sheet1!DC542="N", "No", ""))</f>
        <v/>
      </c>
      <c r="BH542" s="45" t="str">
        <f>IF(Sheet1!DD542="Y", "Yes", IF(Sheet1!DD542="N", "No", ""))</f>
        <v/>
      </c>
      <c r="BI542" s="45" t="str">
        <f>IF(Sheet1!DE542&lt;&gt;"", "Before", IF(Sheet1!DF542&lt;&gt;"", "After", IF(Sheet1!DG542&lt;&gt;"", "Never in a gang","")))</f>
        <v/>
      </c>
      <c r="BJ542" s="45" t="str">
        <f>IF(Sheet1!DG542&lt;&gt;"", "", IF(Sheet1!DH542&lt;&gt;"", Sheet1!DH542, ""))</f>
        <v/>
      </c>
      <c r="BK542" s="45" t="str">
        <f>IF(Sheet1!DI542="Y", "Yes", IF(Sheet1!DI542="N", "No", ""))</f>
        <v/>
      </c>
      <c r="BL542" s="45" t="str">
        <f>IF(Sheet1!DI542="Y", IF(Sheet1!DJ542&lt;&gt;"", Sheet1!DJ542, ""), "")</f>
        <v/>
      </c>
      <c r="BM542" s="45" t="str">
        <f>IF(Sheet1!DL542&lt;&gt;"", Sheet1!DL542, "")</f>
        <v/>
      </c>
      <c r="BN542" s="45" t="str">
        <f>IF(Sheet1!DM542="Y", "Yes", IF(Sheet1!DM542="N", "No", ""))</f>
        <v/>
      </c>
    </row>
    <row r="543" spans="2:66">
      <c r="B543" s="32" t="str">
        <f>IF(Sheet1!B543="M","Male", IF(Sheet1!B543="F","Female",""))</f>
        <v/>
      </c>
      <c r="C543" s="32" t="str">
        <f>IF(Sheet1!C543&lt;&gt;"","&lt;20",IF(Sheet1!D543&lt;&gt;"","21-30",IF(Sheet1!E543&lt;&gt;"","31-40",(IF(Sheet1!F543&lt;&gt;"","41-50",IF(Sheet1!G543&lt;&gt;"","50+",""))))))</f>
        <v/>
      </c>
      <c r="D543" s="32" t="str">
        <f>IF(Sheet1!H543&lt;&gt;"","Latino",IF(Sheet1!I543&lt;&gt;"", "White", IF(Sheet1!J543&lt;&gt;"", "Asian", IF(Sheet1!K543&lt;&gt;"", "African-American",IF(Sheet1!L543&lt;&gt;"", "Other","")))))</f>
        <v/>
      </c>
      <c r="E543" s="32" t="str">
        <f>IF(Sheet1!M543="N","No",IF(Sheet1!M543="Y","Yes",""))</f>
        <v/>
      </c>
      <c r="F543" s="32" t="str">
        <f>IF(Sheet1!N543&lt;&gt;"","Primary",IF(Sheet1!O543&lt;&gt;"","Middle",IF(Sheet1!P543&lt;&gt;"","Some HS",IF(Sheet1!Q543&lt;&gt;"","HS Diploma",IF(Sheet1!R543&lt;&gt;"","Some College",IF(Sheet1!S543&lt;&gt;"","College Diploma",""))))))</f>
        <v/>
      </c>
      <c r="G543" s="32" t="str">
        <f>IF(Sheet1!U543&lt;&gt;"", "&lt;5", IF(Sheet1!V543&lt;&gt;"", "5-19", IF(Sheet1!W543&lt;&gt;"", "20-40", IF(Sheet1!X543&lt;&gt;"", "&gt;40",""))))</f>
        <v/>
      </c>
      <c r="H543" s="32" t="str">
        <f>IF(Sheet1!Y543&lt;&gt;"", "Parents", IF(Sheet1!Z543&lt;&gt;"", "Illegal Activity", IF(Sheet1!AA543&lt;&gt;"", "Gov't Support", IF(Sheet1!AB543&lt;&gt;"", "Other",""))))</f>
        <v/>
      </c>
      <c r="I543" s="32" t="str">
        <f>IF(Sheet1!AC543="Y", "Yes", IF(Sheet1!AC543="N", "No", ""))</f>
        <v/>
      </c>
      <c r="J543" s="32" t="str">
        <f>IF(Sheet1!AD543="N", "0", IF(Sheet1!AE543&lt;&gt;"", "1", IF(Sheet1!AF543&lt;&gt;"", "2-3", IF(Sheet1!AG543&lt;&gt;"", "4-6", IF(Sheet1!AH543&lt;&gt;"", "7+","")))))</f>
        <v/>
      </c>
      <c r="K543" s="32" t="str">
        <f>IF(Sheet1!AI543&lt;&gt;"", "English", IF(Sheet1!AJ543&lt;&gt;"", "Spanish", IF(Sheet1!AK543&lt;&gt;"", "Other","")))</f>
        <v/>
      </c>
      <c r="L543" s="32" t="str">
        <f>IF(Sheet1!AL543&lt;&gt;"","&lt;$20,000",IF(Sheet1!AM543&lt;&gt;"","$20-49K",IF(Sheet1!AN543&lt;&gt;"","$50-100K",IF(Sheet1!AO543&lt;&gt;"","&gt;$100K",""))))</f>
        <v/>
      </c>
      <c r="M543" s="32" t="str">
        <f>IF(Sheet1!AP543="Y", "Yes", IF(Sheet1!AP543="N", "No",""))</f>
        <v/>
      </c>
      <c r="N543" s="51" t="str">
        <f>IF(Sheet1!AQ543="Y", "Yes", IF(Sheet1!AQ543="N", "No",""))</f>
        <v/>
      </c>
      <c r="O543" s="45" t="str">
        <f>IF(Sheet1!AR543="N", 0, IF(Sheet1!AS543&lt;&gt;"", Sheet1!AS543, ""))</f>
        <v/>
      </c>
      <c r="P543" s="45" t="str">
        <f>IF(Sheet1!AT543&lt;&gt;"", "Never", IF(Sheet1!AU543&lt;&gt;"", "Sometimes", IF(Sheet1!AV543&lt;&gt;"", "Often", IF(Sheet1!AW543&lt;&gt;"", "Always",""))))</f>
        <v/>
      </c>
      <c r="Q543" s="45" t="str">
        <f>IF(Sheet1!AX543="Y", "Yes", IF(Sheet1!AX543="N", "No",""))</f>
        <v/>
      </c>
      <c r="R543" s="45" t="str">
        <f>IF(Sheet1!AY543="Y", IF(Sheet1!AZ543&lt;&gt;"", Sheet1!AZ543-Sheet1!DK543+Sheet1!DL543, ""),"")</f>
        <v/>
      </c>
      <c r="S543" s="45" t="str">
        <f>IF(Sheet1!BA543="Y", IF(Sheet1!BB543&lt;&gt;"", Sheet1!BB543-Sheet1!DK543+Sheet1!DL543, ""),"")</f>
        <v/>
      </c>
      <c r="T543" s="45" t="str">
        <f>IF(Sheet1!BC543="Y", IF(Sheet1!BD543&lt;&gt;"", Sheet1!BD543-Sheet1!DK543+Sheet1!DL543, ""),"")</f>
        <v/>
      </c>
      <c r="U543" s="45" t="str">
        <f>IF(Sheet1!BE543="Y", IF(Sheet1!BF543&lt;&gt;"", Sheet1!BF543-Sheet1!DK543+Sheet1!DL543, ""),"")</f>
        <v/>
      </c>
      <c r="V543" s="45" t="str">
        <f>IF(Sheet1!BG543&lt;&gt;"", Sheet1!BG543,"")</f>
        <v/>
      </c>
      <c r="W543" s="45" t="str">
        <f>IF(Sheet1!BH543&lt;&gt;"", Sheet1!BH543,"")</f>
        <v/>
      </c>
      <c r="X543" s="45" t="str">
        <f>IF(Sheet1!BI543&lt;&gt;"", Sheet1!BI543,"")</f>
        <v/>
      </c>
      <c r="Y543" s="45" t="str">
        <f>IF(Sheet1!BJ543="N", 0, IF(Sheet1!BK543&lt;&gt;"", Sheet1!BK543,""))</f>
        <v/>
      </c>
      <c r="Z543" s="45" t="str">
        <f>IF(Sheet1!BK543="N", 0, IF(Sheet1!BL543&lt;&gt;"", Sheet1!BL543,""))</f>
        <v/>
      </c>
      <c r="AA543" s="45" t="str">
        <f>IF(Sheet1!BN543&lt;&gt;"", Sheet1!BN543, "")</f>
        <v/>
      </c>
      <c r="AB543" s="45" t="str">
        <f>IF(Sheet1!BO543="Y", "Yes", IF(Sheet1!BO543="N", "No", IF(Sheet1!BO543="NA", "NA","")))</f>
        <v/>
      </c>
      <c r="AC543" s="45" t="str">
        <f>IF(Sheet1!BO543="N", "No", IF(Sheet1!BO543="NA", "No kids", IF(Sheet1!BP543="Y", "Enough", IF(Sheet1!BP543="N", "Not enough", ""))))</f>
        <v/>
      </c>
      <c r="AD543" s="45" t="str">
        <f>IF(Sheet1!BQ543="Y", "Yes", IF(Sheet1!BQ543="N", "No",""))</f>
        <v/>
      </c>
      <c r="AE543" s="45" t="str">
        <f>IF(Sheet1!BR543&lt;&gt;"", Sheet1!BR543, "")</f>
        <v/>
      </c>
      <c r="AF543" s="45" t="str">
        <f>IF(Sheet1!BS543&lt;&gt;"", "Yes", IF(Sheet1!BT543&lt;&gt;"", "No", IF(Sheet1!BU543&lt;&gt;"", "No surviving parent", IF(Sheet1!BV543&lt;&gt;"", "Don't know",""))))</f>
        <v/>
      </c>
      <c r="AG543" s="45" t="str">
        <f>IF(Sheet1!BW543&lt;&gt;"", "Yes", IF(Sheet1!BX543&lt;&gt;"", "No", IF(Sheet1!BY543&lt;&gt;"", "No surviving parent", IF(Sheet1!BZ543&lt;&gt;"", "Don't know",""))))</f>
        <v/>
      </c>
      <c r="AH543" s="45" t="str">
        <f>IF(Sheet1!CA543&lt;&gt;"", "Yes","")</f>
        <v/>
      </c>
      <c r="AI543" s="45" t="str">
        <f>IF(Sheet1!CB543&lt;&gt;"", "Yes","")</f>
        <v/>
      </c>
      <c r="AJ543" s="45" t="str">
        <f>IF(Sheet1!CC543&lt;&gt;"", "Yes","")</f>
        <v/>
      </c>
      <c r="AK543" s="45" t="str">
        <f>IF(Sheet1!CD543&lt;&gt;"", "Yes","")</f>
        <v/>
      </c>
      <c r="AL543" s="45" t="str">
        <f>IF(Sheet1!CE543&lt;&gt;"", "Yes","")</f>
        <v/>
      </c>
      <c r="AM543" s="45" t="str">
        <f>IF(Sheet1!CF543&lt;&gt;"", Sheet1!CF543, "")</f>
        <v/>
      </c>
      <c r="AN543" s="45" t="str">
        <f>IF(Sheet1!CG543="Y", "Yes", IF(Sheet1!CG543="N", "No",""))</f>
        <v/>
      </c>
      <c r="AO543" s="45" t="str">
        <f>IF(Sheet1!CH543&lt;&gt;"", Sheet1!CH543, "")</f>
        <v/>
      </c>
      <c r="AP543" s="45" t="str">
        <f>IF(Sheet1!CI543&lt;&gt;"", "No family support", IF(Sheet1!CJ543&lt;&gt;"", "A little family support", IF(Sheet1!CK543&lt;&gt;"", "A lot of family support","")))</f>
        <v/>
      </c>
      <c r="AQ543" s="45" t="str">
        <f>IF(Sheet1!CL543&lt;&gt;"", Sheet1!CL543, "")</f>
        <v/>
      </c>
      <c r="AR543" s="45" t="str">
        <f>IF(Sheet1!CM543="Y", "Yes", IF(Sheet1!CM543="N", "No",""))</f>
        <v/>
      </c>
      <c r="AS543" s="45" t="str">
        <f>IF(Sheet1!CN543&lt;&gt;"", "Boys and Girls Club was supportive", "")</f>
        <v/>
      </c>
      <c r="AT543" s="45" t="str">
        <f>IF(Sheet1!CO543&lt;&gt;"", "Supported by Reach program", "")</f>
        <v/>
      </c>
      <c r="AU543" s="45" t="str">
        <f>IF(Sheet1!CP543&lt;&gt;"", "Supported by Girls Inc", "")</f>
        <v/>
      </c>
      <c r="AV543" s="45" t="str">
        <f>IF(Sheet1!CQ543&lt;&gt;"", "Supported by sports teams", "")</f>
        <v/>
      </c>
      <c r="AW543" s="45" t="str">
        <f>IF(Sheet1!CR543&lt;&gt;"", "Supported by other groups", "")</f>
        <v/>
      </c>
      <c r="AX543" s="45" t="str">
        <f>IF(Sheet1!CS543&lt;&gt;"", Sheet1!CS543, "")</f>
        <v/>
      </c>
      <c r="AY543" s="45" t="str">
        <f>IF(Sheet1!CT543="Y", "Yes", IF(Sheet1!CT543="N", "No", ""))</f>
        <v/>
      </c>
      <c r="AZ543" s="45" t="str">
        <f>IF(Sheet1!CU543="Y", "Yes", IF(Sheet1!CU543="N", "No", ""))</f>
        <v/>
      </c>
      <c r="BA543" s="45" t="str">
        <f>IF(Sheet1!CV543&lt;&gt;"", "Yes", "")</f>
        <v/>
      </c>
      <c r="BB543" s="45" t="str">
        <f>IF(Sheet1!CW543&lt;&gt;"", "Yes", "")</f>
        <v/>
      </c>
      <c r="BC543" s="45" t="str">
        <f>IF(Sheet1!CX543&lt;&gt;"", "Yes", "")</f>
        <v/>
      </c>
      <c r="BD543" s="45" t="str">
        <f>IF(Sheet1!CY543&lt;&gt;"", "Yes", "")</f>
        <v/>
      </c>
      <c r="BE543" s="45" t="str">
        <f>IF(Sheet1!CZ543="N", "Didn't see one", IF(Sheet1!CZ543="Y", IF(Sheet1!DA543="Y", "It helped", IF(Sheet1!DA543="N", "It didn't help", "")), ""))</f>
        <v/>
      </c>
      <c r="BF543" s="45" t="str">
        <f>IF(Sheet1!DB543&lt;&gt;"", Sheet1!DB543, "")</f>
        <v/>
      </c>
      <c r="BG543" s="45" t="str">
        <f>IF(Sheet1!DC543="Y", "Yes", IF(Sheet1!DC543="N", "No", ""))</f>
        <v/>
      </c>
      <c r="BH543" s="45" t="str">
        <f>IF(Sheet1!DD543="Y", "Yes", IF(Sheet1!DD543="N", "No", ""))</f>
        <v/>
      </c>
      <c r="BI543" s="45" t="str">
        <f>IF(Sheet1!DE543&lt;&gt;"", "Before", IF(Sheet1!DF543&lt;&gt;"", "After", IF(Sheet1!DG543&lt;&gt;"", "Never in a gang","")))</f>
        <v/>
      </c>
      <c r="BJ543" s="45" t="str">
        <f>IF(Sheet1!DG543&lt;&gt;"", "", IF(Sheet1!DH543&lt;&gt;"", Sheet1!DH543, ""))</f>
        <v/>
      </c>
      <c r="BK543" s="45" t="str">
        <f>IF(Sheet1!DI543="Y", "Yes", IF(Sheet1!DI543="N", "No", ""))</f>
        <v/>
      </c>
      <c r="BL543" s="45" t="str">
        <f>IF(Sheet1!DI543="Y", IF(Sheet1!DJ543&lt;&gt;"", Sheet1!DJ543, ""), "")</f>
        <v/>
      </c>
      <c r="BM543" s="45" t="str">
        <f>IF(Sheet1!DL543&lt;&gt;"", Sheet1!DL543, "")</f>
        <v/>
      </c>
      <c r="BN543" s="45" t="str">
        <f>IF(Sheet1!DM543="Y", "Yes", IF(Sheet1!DM543="N", "No", ""))</f>
        <v/>
      </c>
    </row>
    <row r="544" spans="2:66">
      <c r="B544" s="32" t="str">
        <f>IF(Sheet1!B544="M","Male", IF(Sheet1!B544="F","Female",""))</f>
        <v/>
      </c>
      <c r="C544" s="32" t="str">
        <f>IF(Sheet1!C544&lt;&gt;"","&lt;20",IF(Sheet1!D544&lt;&gt;"","21-30",IF(Sheet1!E544&lt;&gt;"","31-40",(IF(Sheet1!F544&lt;&gt;"","41-50",IF(Sheet1!G544&lt;&gt;"","50+",""))))))</f>
        <v/>
      </c>
      <c r="D544" s="32" t="str">
        <f>IF(Sheet1!H544&lt;&gt;"","Latino",IF(Sheet1!I544&lt;&gt;"", "White", IF(Sheet1!J544&lt;&gt;"", "Asian", IF(Sheet1!K544&lt;&gt;"", "African-American",IF(Sheet1!L544&lt;&gt;"", "Other","")))))</f>
        <v/>
      </c>
      <c r="E544" s="32" t="str">
        <f>IF(Sheet1!M544="N","No",IF(Sheet1!M544="Y","Yes",""))</f>
        <v/>
      </c>
      <c r="F544" s="32" t="str">
        <f>IF(Sheet1!N544&lt;&gt;"","Primary",IF(Sheet1!O544&lt;&gt;"","Middle",IF(Sheet1!P544&lt;&gt;"","Some HS",IF(Sheet1!Q544&lt;&gt;"","HS Diploma",IF(Sheet1!R544&lt;&gt;"","Some College",IF(Sheet1!S544&lt;&gt;"","College Diploma",""))))))</f>
        <v/>
      </c>
      <c r="G544" s="32" t="str">
        <f>IF(Sheet1!U544&lt;&gt;"", "&lt;5", IF(Sheet1!V544&lt;&gt;"", "5-19", IF(Sheet1!W544&lt;&gt;"", "20-40", IF(Sheet1!X544&lt;&gt;"", "&gt;40",""))))</f>
        <v/>
      </c>
      <c r="H544" s="32" t="str">
        <f>IF(Sheet1!Y544&lt;&gt;"", "Parents", IF(Sheet1!Z544&lt;&gt;"", "Illegal Activity", IF(Sheet1!AA544&lt;&gt;"", "Gov't Support", IF(Sheet1!AB544&lt;&gt;"", "Other",""))))</f>
        <v/>
      </c>
      <c r="I544" s="32" t="str">
        <f>IF(Sheet1!AC544="Y", "Yes", IF(Sheet1!AC544="N", "No", ""))</f>
        <v/>
      </c>
      <c r="J544" s="32" t="str">
        <f>IF(Sheet1!AD544="N", "0", IF(Sheet1!AE544&lt;&gt;"", "1", IF(Sheet1!AF544&lt;&gt;"", "2-3", IF(Sheet1!AG544&lt;&gt;"", "4-6", IF(Sheet1!AH544&lt;&gt;"", "7+","")))))</f>
        <v/>
      </c>
      <c r="K544" s="32" t="str">
        <f>IF(Sheet1!AI544&lt;&gt;"", "English", IF(Sheet1!AJ544&lt;&gt;"", "Spanish", IF(Sheet1!AK544&lt;&gt;"", "Other","")))</f>
        <v/>
      </c>
      <c r="L544" s="32" t="str">
        <f>IF(Sheet1!AL544&lt;&gt;"","&lt;$20,000",IF(Sheet1!AM544&lt;&gt;"","$20-49K",IF(Sheet1!AN544&lt;&gt;"","$50-100K",IF(Sheet1!AO544&lt;&gt;"","&gt;$100K",""))))</f>
        <v/>
      </c>
      <c r="M544" s="32" t="str">
        <f>IF(Sheet1!AP544="Y", "Yes", IF(Sheet1!AP544="N", "No",""))</f>
        <v/>
      </c>
      <c r="N544" s="51" t="str">
        <f>IF(Sheet1!AQ544="Y", "Yes", IF(Sheet1!AQ544="N", "No",""))</f>
        <v/>
      </c>
      <c r="O544" s="45" t="str">
        <f>IF(Sheet1!AR544="N", 0, IF(Sheet1!AS544&lt;&gt;"", Sheet1!AS544, ""))</f>
        <v/>
      </c>
      <c r="P544" s="45" t="str">
        <f>IF(Sheet1!AT544&lt;&gt;"", "Never", IF(Sheet1!AU544&lt;&gt;"", "Sometimes", IF(Sheet1!AV544&lt;&gt;"", "Often", IF(Sheet1!AW544&lt;&gt;"", "Always",""))))</f>
        <v/>
      </c>
      <c r="Q544" s="45" t="str">
        <f>IF(Sheet1!AX544="Y", "Yes", IF(Sheet1!AX544="N", "No",""))</f>
        <v/>
      </c>
      <c r="R544" s="45" t="str">
        <f>IF(Sheet1!AY544="Y", IF(Sheet1!AZ544&lt;&gt;"", Sheet1!AZ544-Sheet1!DK544+Sheet1!DL544, ""),"")</f>
        <v/>
      </c>
      <c r="S544" s="45" t="str">
        <f>IF(Sheet1!BA544="Y", IF(Sheet1!BB544&lt;&gt;"", Sheet1!BB544-Sheet1!DK544+Sheet1!DL544, ""),"")</f>
        <v/>
      </c>
      <c r="T544" s="45" t="str">
        <f>IF(Sheet1!BC544="Y", IF(Sheet1!BD544&lt;&gt;"", Sheet1!BD544-Sheet1!DK544+Sheet1!DL544, ""),"")</f>
        <v/>
      </c>
      <c r="U544" s="45" t="str">
        <f>IF(Sheet1!BE544="Y", IF(Sheet1!BF544&lt;&gt;"", Sheet1!BF544-Sheet1!DK544+Sheet1!DL544, ""),"")</f>
        <v/>
      </c>
      <c r="V544" s="45" t="str">
        <f>IF(Sheet1!BG544&lt;&gt;"", Sheet1!BG544,"")</f>
        <v/>
      </c>
      <c r="W544" s="45" t="str">
        <f>IF(Sheet1!BH544&lt;&gt;"", Sheet1!BH544,"")</f>
        <v/>
      </c>
      <c r="X544" s="45" t="str">
        <f>IF(Sheet1!BI544&lt;&gt;"", Sheet1!BI544,"")</f>
        <v/>
      </c>
      <c r="Y544" s="45" t="str">
        <f>IF(Sheet1!BJ544="N", 0, IF(Sheet1!BK544&lt;&gt;"", Sheet1!BK544,""))</f>
        <v/>
      </c>
      <c r="Z544" s="45" t="str">
        <f>IF(Sheet1!BK544="N", 0, IF(Sheet1!BL544&lt;&gt;"", Sheet1!BL544,""))</f>
        <v/>
      </c>
      <c r="AA544" s="45" t="str">
        <f>IF(Sheet1!BN544&lt;&gt;"", Sheet1!BN544, "")</f>
        <v/>
      </c>
      <c r="AB544" s="45" t="str">
        <f>IF(Sheet1!BO544="Y", "Yes", IF(Sheet1!BO544="N", "No", IF(Sheet1!BO544="NA", "NA","")))</f>
        <v/>
      </c>
      <c r="AC544" s="45" t="str">
        <f>IF(Sheet1!BO544="N", "No", IF(Sheet1!BO544="NA", "No kids", IF(Sheet1!BP544="Y", "Enough", IF(Sheet1!BP544="N", "Not enough", ""))))</f>
        <v/>
      </c>
      <c r="AD544" s="45" t="str">
        <f>IF(Sheet1!BQ544="Y", "Yes", IF(Sheet1!BQ544="N", "No",""))</f>
        <v/>
      </c>
      <c r="AE544" s="45" t="str">
        <f>IF(Sheet1!BR544&lt;&gt;"", Sheet1!BR544, "")</f>
        <v/>
      </c>
      <c r="AF544" s="45" t="str">
        <f>IF(Sheet1!BS544&lt;&gt;"", "Yes", IF(Sheet1!BT544&lt;&gt;"", "No", IF(Sheet1!BU544&lt;&gt;"", "No surviving parent", IF(Sheet1!BV544&lt;&gt;"", "Don't know",""))))</f>
        <v/>
      </c>
      <c r="AG544" s="45" t="str">
        <f>IF(Sheet1!BW544&lt;&gt;"", "Yes", IF(Sheet1!BX544&lt;&gt;"", "No", IF(Sheet1!BY544&lt;&gt;"", "No surviving parent", IF(Sheet1!BZ544&lt;&gt;"", "Don't know",""))))</f>
        <v/>
      </c>
      <c r="AH544" s="45" t="str">
        <f>IF(Sheet1!CA544&lt;&gt;"", "Yes","")</f>
        <v/>
      </c>
      <c r="AI544" s="45" t="str">
        <f>IF(Sheet1!CB544&lt;&gt;"", "Yes","")</f>
        <v/>
      </c>
      <c r="AJ544" s="45" t="str">
        <f>IF(Sheet1!CC544&lt;&gt;"", "Yes","")</f>
        <v/>
      </c>
      <c r="AK544" s="45" t="str">
        <f>IF(Sheet1!CD544&lt;&gt;"", "Yes","")</f>
        <v/>
      </c>
      <c r="AL544" s="45" t="str">
        <f>IF(Sheet1!CE544&lt;&gt;"", "Yes","")</f>
        <v/>
      </c>
      <c r="AM544" s="45" t="str">
        <f>IF(Sheet1!CF544&lt;&gt;"", Sheet1!CF544, "")</f>
        <v/>
      </c>
      <c r="AN544" s="45" t="str">
        <f>IF(Sheet1!CG544="Y", "Yes", IF(Sheet1!CG544="N", "No",""))</f>
        <v/>
      </c>
      <c r="AO544" s="45" t="str">
        <f>IF(Sheet1!CH544&lt;&gt;"", Sheet1!CH544, "")</f>
        <v/>
      </c>
      <c r="AP544" s="45" t="str">
        <f>IF(Sheet1!CI544&lt;&gt;"", "No family support", IF(Sheet1!CJ544&lt;&gt;"", "A little family support", IF(Sheet1!CK544&lt;&gt;"", "A lot of family support","")))</f>
        <v/>
      </c>
      <c r="AQ544" s="45" t="str">
        <f>IF(Sheet1!CL544&lt;&gt;"", Sheet1!CL544, "")</f>
        <v/>
      </c>
      <c r="AR544" s="45" t="str">
        <f>IF(Sheet1!CM544="Y", "Yes", IF(Sheet1!CM544="N", "No",""))</f>
        <v/>
      </c>
      <c r="AS544" s="45" t="str">
        <f>IF(Sheet1!CN544&lt;&gt;"", "Boys and Girls Club was supportive", "")</f>
        <v/>
      </c>
      <c r="AT544" s="45" t="str">
        <f>IF(Sheet1!CO544&lt;&gt;"", "Supported by Reach program", "")</f>
        <v/>
      </c>
      <c r="AU544" s="45" t="str">
        <f>IF(Sheet1!CP544&lt;&gt;"", "Supported by Girls Inc", "")</f>
        <v/>
      </c>
      <c r="AV544" s="45" t="str">
        <f>IF(Sheet1!CQ544&lt;&gt;"", "Supported by sports teams", "")</f>
        <v/>
      </c>
      <c r="AW544" s="45" t="str">
        <f>IF(Sheet1!CR544&lt;&gt;"", "Supported by other groups", "")</f>
        <v/>
      </c>
      <c r="AX544" s="45" t="str">
        <f>IF(Sheet1!CS544&lt;&gt;"", Sheet1!CS544, "")</f>
        <v/>
      </c>
      <c r="AY544" s="45" t="str">
        <f>IF(Sheet1!CT544="Y", "Yes", IF(Sheet1!CT544="N", "No", ""))</f>
        <v/>
      </c>
      <c r="AZ544" s="45" t="str">
        <f>IF(Sheet1!CU544="Y", "Yes", IF(Sheet1!CU544="N", "No", ""))</f>
        <v/>
      </c>
      <c r="BA544" s="45" t="str">
        <f>IF(Sheet1!CV544&lt;&gt;"", "Yes", "")</f>
        <v/>
      </c>
      <c r="BB544" s="45" t="str">
        <f>IF(Sheet1!CW544&lt;&gt;"", "Yes", "")</f>
        <v/>
      </c>
      <c r="BC544" s="45" t="str">
        <f>IF(Sheet1!CX544&lt;&gt;"", "Yes", "")</f>
        <v/>
      </c>
      <c r="BD544" s="45" t="str">
        <f>IF(Sheet1!CY544&lt;&gt;"", "Yes", "")</f>
        <v/>
      </c>
      <c r="BE544" s="45" t="str">
        <f>IF(Sheet1!CZ544="N", "Didn't see one", IF(Sheet1!CZ544="Y", IF(Sheet1!DA544="Y", "It helped", IF(Sheet1!DA544="N", "It didn't help", "")), ""))</f>
        <v/>
      </c>
      <c r="BF544" s="45" t="str">
        <f>IF(Sheet1!DB544&lt;&gt;"", Sheet1!DB544, "")</f>
        <v/>
      </c>
      <c r="BG544" s="45" t="str">
        <f>IF(Sheet1!DC544="Y", "Yes", IF(Sheet1!DC544="N", "No", ""))</f>
        <v/>
      </c>
      <c r="BH544" s="45" t="str">
        <f>IF(Sheet1!DD544="Y", "Yes", IF(Sheet1!DD544="N", "No", ""))</f>
        <v/>
      </c>
      <c r="BI544" s="45" t="str">
        <f>IF(Sheet1!DE544&lt;&gt;"", "Before", IF(Sheet1!DF544&lt;&gt;"", "After", IF(Sheet1!DG544&lt;&gt;"", "Never in a gang","")))</f>
        <v/>
      </c>
      <c r="BJ544" s="45" t="str">
        <f>IF(Sheet1!DG544&lt;&gt;"", "", IF(Sheet1!DH544&lt;&gt;"", Sheet1!DH544, ""))</f>
        <v/>
      </c>
      <c r="BK544" s="45" t="str">
        <f>IF(Sheet1!DI544="Y", "Yes", IF(Sheet1!DI544="N", "No", ""))</f>
        <v/>
      </c>
      <c r="BL544" s="45" t="str">
        <f>IF(Sheet1!DI544="Y", IF(Sheet1!DJ544&lt;&gt;"", Sheet1!DJ544, ""), "")</f>
        <v/>
      </c>
      <c r="BM544" s="45" t="str">
        <f>IF(Sheet1!DL544&lt;&gt;"", Sheet1!DL544, "")</f>
        <v/>
      </c>
      <c r="BN544" s="45" t="str">
        <f>IF(Sheet1!DM544="Y", "Yes", IF(Sheet1!DM544="N", "No", ""))</f>
        <v/>
      </c>
    </row>
    <row r="545" spans="2:66">
      <c r="B545" s="32" t="str">
        <f>IF(Sheet1!B545="M","Male", IF(Sheet1!B545="F","Female",""))</f>
        <v/>
      </c>
      <c r="C545" s="32" t="str">
        <f>IF(Sheet1!C545&lt;&gt;"","&lt;20",IF(Sheet1!D545&lt;&gt;"","21-30",IF(Sheet1!E545&lt;&gt;"","31-40",(IF(Sheet1!F545&lt;&gt;"","41-50",IF(Sheet1!G545&lt;&gt;"","50+",""))))))</f>
        <v/>
      </c>
      <c r="D545" s="32" t="str">
        <f>IF(Sheet1!H545&lt;&gt;"","Latino",IF(Sheet1!I545&lt;&gt;"", "White", IF(Sheet1!J545&lt;&gt;"", "Asian", IF(Sheet1!K545&lt;&gt;"", "African-American",IF(Sheet1!L545&lt;&gt;"", "Other","")))))</f>
        <v/>
      </c>
      <c r="E545" s="32" t="str">
        <f>IF(Sheet1!M545="N","No",IF(Sheet1!M545="Y","Yes",""))</f>
        <v/>
      </c>
      <c r="F545" s="32" t="str">
        <f>IF(Sheet1!N545&lt;&gt;"","Primary",IF(Sheet1!O545&lt;&gt;"","Middle",IF(Sheet1!P545&lt;&gt;"","Some HS",IF(Sheet1!Q545&lt;&gt;"","HS Diploma",IF(Sheet1!R545&lt;&gt;"","Some College",IF(Sheet1!S545&lt;&gt;"","College Diploma",""))))))</f>
        <v/>
      </c>
      <c r="G545" s="32" t="str">
        <f>IF(Sheet1!U545&lt;&gt;"", "&lt;5", IF(Sheet1!V545&lt;&gt;"", "5-19", IF(Sheet1!W545&lt;&gt;"", "20-40", IF(Sheet1!X545&lt;&gt;"", "&gt;40",""))))</f>
        <v/>
      </c>
      <c r="H545" s="32" t="str">
        <f>IF(Sheet1!Y545&lt;&gt;"", "Parents", IF(Sheet1!Z545&lt;&gt;"", "Illegal Activity", IF(Sheet1!AA545&lt;&gt;"", "Gov't Support", IF(Sheet1!AB545&lt;&gt;"", "Other",""))))</f>
        <v/>
      </c>
      <c r="I545" s="32" t="str">
        <f>IF(Sheet1!AC545="Y", "Yes", IF(Sheet1!AC545="N", "No", ""))</f>
        <v/>
      </c>
      <c r="J545" s="32" t="str">
        <f>IF(Sheet1!AD545="N", "0", IF(Sheet1!AE545&lt;&gt;"", "1", IF(Sheet1!AF545&lt;&gt;"", "2-3", IF(Sheet1!AG545&lt;&gt;"", "4-6", IF(Sheet1!AH545&lt;&gt;"", "7+","")))))</f>
        <v/>
      </c>
      <c r="K545" s="32" t="str">
        <f>IF(Sheet1!AI545&lt;&gt;"", "English", IF(Sheet1!AJ545&lt;&gt;"", "Spanish", IF(Sheet1!AK545&lt;&gt;"", "Other","")))</f>
        <v/>
      </c>
      <c r="L545" s="32" t="str">
        <f>IF(Sheet1!AL545&lt;&gt;"","&lt;$20,000",IF(Sheet1!AM545&lt;&gt;"","$20-49K",IF(Sheet1!AN545&lt;&gt;"","$50-100K",IF(Sheet1!AO545&lt;&gt;"","&gt;$100K",""))))</f>
        <v/>
      </c>
      <c r="M545" s="32" t="str">
        <f>IF(Sheet1!AP545="Y", "Yes", IF(Sheet1!AP545="N", "No",""))</f>
        <v/>
      </c>
      <c r="N545" s="51" t="str">
        <f>IF(Sheet1!AQ545="Y", "Yes", IF(Sheet1!AQ545="N", "No",""))</f>
        <v/>
      </c>
      <c r="O545" s="45" t="str">
        <f>IF(Sheet1!AR545="N", 0, IF(Sheet1!AS545&lt;&gt;"", Sheet1!AS545, ""))</f>
        <v/>
      </c>
      <c r="P545" s="45" t="str">
        <f>IF(Sheet1!AT545&lt;&gt;"", "Never", IF(Sheet1!AU545&lt;&gt;"", "Sometimes", IF(Sheet1!AV545&lt;&gt;"", "Often", IF(Sheet1!AW545&lt;&gt;"", "Always",""))))</f>
        <v/>
      </c>
      <c r="Q545" s="45" t="str">
        <f>IF(Sheet1!AX545="Y", "Yes", IF(Sheet1!AX545="N", "No",""))</f>
        <v/>
      </c>
      <c r="R545" s="45" t="str">
        <f>IF(Sheet1!AY545="Y", IF(Sheet1!AZ545&lt;&gt;"", Sheet1!AZ545-Sheet1!DK545+Sheet1!DL545, ""),"")</f>
        <v/>
      </c>
      <c r="S545" s="45" t="str">
        <f>IF(Sheet1!BA545="Y", IF(Sheet1!BB545&lt;&gt;"", Sheet1!BB545-Sheet1!DK545+Sheet1!DL545, ""),"")</f>
        <v/>
      </c>
      <c r="T545" s="45" t="str">
        <f>IF(Sheet1!BC545="Y", IF(Sheet1!BD545&lt;&gt;"", Sheet1!BD545-Sheet1!DK545+Sheet1!DL545, ""),"")</f>
        <v/>
      </c>
      <c r="U545" s="45" t="str">
        <f>IF(Sheet1!BE545="Y", IF(Sheet1!BF545&lt;&gt;"", Sheet1!BF545-Sheet1!DK545+Sheet1!DL545, ""),"")</f>
        <v/>
      </c>
      <c r="V545" s="45" t="str">
        <f>IF(Sheet1!BG545&lt;&gt;"", Sheet1!BG545,"")</f>
        <v/>
      </c>
      <c r="W545" s="45" t="str">
        <f>IF(Sheet1!BH545&lt;&gt;"", Sheet1!BH545,"")</f>
        <v/>
      </c>
      <c r="X545" s="45" t="str">
        <f>IF(Sheet1!BI545&lt;&gt;"", Sheet1!BI545,"")</f>
        <v/>
      </c>
      <c r="Y545" s="45" t="str">
        <f>IF(Sheet1!BJ545="N", 0, IF(Sheet1!BK545&lt;&gt;"", Sheet1!BK545,""))</f>
        <v/>
      </c>
      <c r="Z545" s="45" t="str">
        <f>IF(Sheet1!BK545="N", 0, IF(Sheet1!BL545&lt;&gt;"", Sheet1!BL545,""))</f>
        <v/>
      </c>
      <c r="AA545" s="45" t="str">
        <f>IF(Sheet1!BN545&lt;&gt;"", Sheet1!BN545, "")</f>
        <v/>
      </c>
      <c r="AB545" s="45" t="str">
        <f>IF(Sheet1!BO545="Y", "Yes", IF(Sheet1!BO545="N", "No", IF(Sheet1!BO545="NA", "NA","")))</f>
        <v/>
      </c>
      <c r="AC545" s="45" t="str">
        <f>IF(Sheet1!BO545="N", "No", IF(Sheet1!BO545="NA", "No kids", IF(Sheet1!BP545="Y", "Enough", IF(Sheet1!BP545="N", "Not enough", ""))))</f>
        <v/>
      </c>
      <c r="AD545" s="45" t="str">
        <f>IF(Sheet1!BQ545="Y", "Yes", IF(Sheet1!BQ545="N", "No",""))</f>
        <v/>
      </c>
      <c r="AE545" s="45" t="str">
        <f>IF(Sheet1!BR545&lt;&gt;"", Sheet1!BR545, "")</f>
        <v/>
      </c>
      <c r="AF545" s="45" t="str">
        <f>IF(Sheet1!BS545&lt;&gt;"", "Yes", IF(Sheet1!BT545&lt;&gt;"", "No", IF(Sheet1!BU545&lt;&gt;"", "No surviving parent", IF(Sheet1!BV545&lt;&gt;"", "Don't know",""))))</f>
        <v/>
      </c>
      <c r="AG545" s="45" t="str">
        <f>IF(Sheet1!BW545&lt;&gt;"", "Yes", IF(Sheet1!BX545&lt;&gt;"", "No", IF(Sheet1!BY545&lt;&gt;"", "No surviving parent", IF(Sheet1!BZ545&lt;&gt;"", "Don't know",""))))</f>
        <v/>
      </c>
      <c r="AH545" s="45" t="str">
        <f>IF(Sheet1!CA545&lt;&gt;"", "Yes","")</f>
        <v/>
      </c>
      <c r="AI545" s="45" t="str">
        <f>IF(Sheet1!CB545&lt;&gt;"", "Yes","")</f>
        <v/>
      </c>
      <c r="AJ545" s="45" t="str">
        <f>IF(Sheet1!CC545&lt;&gt;"", "Yes","")</f>
        <v/>
      </c>
      <c r="AK545" s="45" t="str">
        <f>IF(Sheet1!CD545&lt;&gt;"", "Yes","")</f>
        <v/>
      </c>
      <c r="AL545" s="45" t="str">
        <f>IF(Sheet1!CE545&lt;&gt;"", "Yes","")</f>
        <v/>
      </c>
      <c r="AM545" s="45" t="str">
        <f>IF(Sheet1!CF545&lt;&gt;"", Sheet1!CF545, "")</f>
        <v/>
      </c>
      <c r="AN545" s="45" t="str">
        <f>IF(Sheet1!CG545="Y", "Yes", IF(Sheet1!CG545="N", "No",""))</f>
        <v/>
      </c>
      <c r="AO545" s="45" t="str">
        <f>IF(Sheet1!CH545&lt;&gt;"", Sheet1!CH545, "")</f>
        <v/>
      </c>
      <c r="AP545" s="45" t="str">
        <f>IF(Sheet1!CI545&lt;&gt;"", "No family support", IF(Sheet1!CJ545&lt;&gt;"", "A little family support", IF(Sheet1!CK545&lt;&gt;"", "A lot of family support","")))</f>
        <v/>
      </c>
      <c r="AQ545" s="45" t="str">
        <f>IF(Sheet1!CL545&lt;&gt;"", Sheet1!CL545, "")</f>
        <v/>
      </c>
      <c r="AR545" s="45" t="str">
        <f>IF(Sheet1!CM545="Y", "Yes", IF(Sheet1!CM545="N", "No",""))</f>
        <v/>
      </c>
      <c r="AS545" s="45" t="str">
        <f>IF(Sheet1!CN545&lt;&gt;"", "Boys and Girls Club was supportive", "")</f>
        <v/>
      </c>
      <c r="AT545" s="45" t="str">
        <f>IF(Sheet1!CO545&lt;&gt;"", "Supported by Reach program", "")</f>
        <v/>
      </c>
      <c r="AU545" s="45" t="str">
        <f>IF(Sheet1!CP545&lt;&gt;"", "Supported by Girls Inc", "")</f>
        <v/>
      </c>
      <c r="AV545" s="45" t="str">
        <f>IF(Sheet1!CQ545&lt;&gt;"", "Supported by sports teams", "")</f>
        <v/>
      </c>
      <c r="AW545" s="45" t="str">
        <f>IF(Sheet1!CR545&lt;&gt;"", "Supported by other groups", "")</f>
        <v/>
      </c>
      <c r="AX545" s="45" t="str">
        <f>IF(Sheet1!CS545&lt;&gt;"", Sheet1!CS545, "")</f>
        <v/>
      </c>
      <c r="AY545" s="45" t="str">
        <f>IF(Sheet1!CT545="Y", "Yes", IF(Sheet1!CT545="N", "No", ""))</f>
        <v/>
      </c>
      <c r="AZ545" s="45" t="str">
        <f>IF(Sheet1!CU545="Y", "Yes", IF(Sheet1!CU545="N", "No", ""))</f>
        <v/>
      </c>
      <c r="BA545" s="45" t="str">
        <f>IF(Sheet1!CV545&lt;&gt;"", "Yes", "")</f>
        <v/>
      </c>
      <c r="BB545" s="45" t="str">
        <f>IF(Sheet1!CW545&lt;&gt;"", "Yes", "")</f>
        <v/>
      </c>
      <c r="BC545" s="45" t="str">
        <f>IF(Sheet1!CX545&lt;&gt;"", "Yes", "")</f>
        <v/>
      </c>
      <c r="BD545" s="45" t="str">
        <f>IF(Sheet1!CY545&lt;&gt;"", "Yes", "")</f>
        <v/>
      </c>
      <c r="BE545" s="45" t="str">
        <f>IF(Sheet1!CZ545="N", "Didn't see one", IF(Sheet1!CZ545="Y", IF(Sheet1!DA545="Y", "It helped", IF(Sheet1!DA545="N", "It didn't help", "")), ""))</f>
        <v/>
      </c>
      <c r="BF545" s="45" t="str">
        <f>IF(Sheet1!DB545&lt;&gt;"", Sheet1!DB545, "")</f>
        <v/>
      </c>
      <c r="BG545" s="45" t="str">
        <f>IF(Sheet1!DC545="Y", "Yes", IF(Sheet1!DC545="N", "No", ""))</f>
        <v/>
      </c>
      <c r="BH545" s="45" t="str">
        <f>IF(Sheet1!DD545="Y", "Yes", IF(Sheet1!DD545="N", "No", ""))</f>
        <v/>
      </c>
      <c r="BI545" s="45" t="str">
        <f>IF(Sheet1!DE545&lt;&gt;"", "Before", IF(Sheet1!DF545&lt;&gt;"", "After", IF(Sheet1!DG545&lt;&gt;"", "Never in a gang","")))</f>
        <v/>
      </c>
      <c r="BJ545" s="45" t="str">
        <f>IF(Sheet1!DG545&lt;&gt;"", "", IF(Sheet1!DH545&lt;&gt;"", Sheet1!DH545, ""))</f>
        <v/>
      </c>
      <c r="BK545" s="45" t="str">
        <f>IF(Sheet1!DI545="Y", "Yes", IF(Sheet1!DI545="N", "No", ""))</f>
        <v/>
      </c>
      <c r="BL545" s="45" t="str">
        <f>IF(Sheet1!DI545="Y", IF(Sheet1!DJ545&lt;&gt;"", Sheet1!DJ545, ""), "")</f>
        <v/>
      </c>
      <c r="BM545" s="45" t="str">
        <f>IF(Sheet1!DL545&lt;&gt;"", Sheet1!DL545, "")</f>
        <v/>
      </c>
      <c r="BN545" s="45" t="str">
        <f>IF(Sheet1!DM545="Y", "Yes", IF(Sheet1!DM545="N", "No", ""))</f>
        <v/>
      </c>
    </row>
    <row r="546" spans="2:66">
      <c r="B546" s="32" t="str">
        <f>IF(Sheet1!B546="M","Male", IF(Sheet1!B546="F","Female",""))</f>
        <v/>
      </c>
      <c r="C546" s="32" t="str">
        <f>IF(Sheet1!C546&lt;&gt;"","&lt;20",IF(Sheet1!D546&lt;&gt;"","21-30",IF(Sheet1!E546&lt;&gt;"","31-40",(IF(Sheet1!F546&lt;&gt;"","41-50",IF(Sheet1!G546&lt;&gt;"","50+",""))))))</f>
        <v/>
      </c>
      <c r="D546" s="32" t="str">
        <f>IF(Sheet1!H546&lt;&gt;"","Latino",IF(Sheet1!I546&lt;&gt;"", "White", IF(Sheet1!J546&lt;&gt;"", "Asian", IF(Sheet1!K546&lt;&gt;"", "African-American",IF(Sheet1!L546&lt;&gt;"", "Other","")))))</f>
        <v/>
      </c>
      <c r="E546" s="32" t="str">
        <f>IF(Sheet1!M546="N","No",IF(Sheet1!M546="Y","Yes",""))</f>
        <v/>
      </c>
      <c r="F546" s="32" t="str">
        <f>IF(Sheet1!N546&lt;&gt;"","Primary",IF(Sheet1!O546&lt;&gt;"","Middle",IF(Sheet1!P546&lt;&gt;"","Some HS",IF(Sheet1!Q546&lt;&gt;"","HS Diploma",IF(Sheet1!R546&lt;&gt;"","Some College",IF(Sheet1!S546&lt;&gt;"","College Diploma",""))))))</f>
        <v/>
      </c>
      <c r="G546" s="32" t="str">
        <f>IF(Sheet1!U546&lt;&gt;"", "&lt;5", IF(Sheet1!V546&lt;&gt;"", "5-19", IF(Sheet1!W546&lt;&gt;"", "20-40", IF(Sheet1!X546&lt;&gt;"", "&gt;40",""))))</f>
        <v/>
      </c>
      <c r="H546" s="32" t="str">
        <f>IF(Sheet1!Y546&lt;&gt;"", "Parents", IF(Sheet1!Z546&lt;&gt;"", "Illegal Activity", IF(Sheet1!AA546&lt;&gt;"", "Gov't Support", IF(Sheet1!AB546&lt;&gt;"", "Other",""))))</f>
        <v/>
      </c>
      <c r="I546" s="32" t="str">
        <f>IF(Sheet1!AC546="Y", "Yes", IF(Sheet1!AC546="N", "No", ""))</f>
        <v/>
      </c>
      <c r="J546" s="32" t="str">
        <f>IF(Sheet1!AD546="N", "0", IF(Sheet1!AE546&lt;&gt;"", "1", IF(Sheet1!AF546&lt;&gt;"", "2-3", IF(Sheet1!AG546&lt;&gt;"", "4-6", IF(Sheet1!AH546&lt;&gt;"", "7+","")))))</f>
        <v/>
      </c>
      <c r="K546" s="32" t="str">
        <f>IF(Sheet1!AI546&lt;&gt;"", "English", IF(Sheet1!AJ546&lt;&gt;"", "Spanish", IF(Sheet1!AK546&lt;&gt;"", "Other","")))</f>
        <v/>
      </c>
      <c r="L546" s="32" t="str">
        <f>IF(Sheet1!AL546&lt;&gt;"","&lt;$20,000",IF(Sheet1!AM546&lt;&gt;"","$20-49K",IF(Sheet1!AN546&lt;&gt;"","$50-100K",IF(Sheet1!AO546&lt;&gt;"","&gt;$100K",""))))</f>
        <v/>
      </c>
      <c r="M546" s="32" t="str">
        <f>IF(Sheet1!AP546="Y", "Yes", IF(Sheet1!AP546="N", "No",""))</f>
        <v/>
      </c>
      <c r="N546" s="51" t="str">
        <f>IF(Sheet1!AQ546="Y", "Yes", IF(Sheet1!AQ546="N", "No",""))</f>
        <v/>
      </c>
      <c r="O546" s="45" t="str">
        <f>IF(Sheet1!AR546="N", 0, IF(Sheet1!AS546&lt;&gt;"", Sheet1!AS546, ""))</f>
        <v/>
      </c>
      <c r="P546" s="45" t="str">
        <f>IF(Sheet1!AT546&lt;&gt;"", "Never", IF(Sheet1!AU546&lt;&gt;"", "Sometimes", IF(Sheet1!AV546&lt;&gt;"", "Often", IF(Sheet1!AW546&lt;&gt;"", "Always",""))))</f>
        <v/>
      </c>
      <c r="Q546" s="45" t="str">
        <f>IF(Sheet1!AX546="Y", "Yes", IF(Sheet1!AX546="N", "No",""))</f>
        <v/>
      </c>
      <c r="R546" s="45" t="str">
        <f>IF(Sheet1!AY546="Y", IF(Sheet1!AZ546&lt;&gt;"", Sheet1!AZ546-Sheet1!DK546+Sheet1!DL546, ""),"")</f>
        <v/>
      </c>
      <c r="S546" s="45" t="str">
        <f>IF(Sheet1!BA546="Y", IF(Sheet1!BB546&lt;&gt;"", Sheet1!BB546-Sheet1!DK546+Sheet1!DL546, ""),"")</f>
        <v/>
      </c>
      <c r="T546" s="45" t="str">
        <f>IF(Sheet1!BC546="Y", IF(Sheet1!BD546&lt;&gt;"", Sheet1!BD546-Sheet1!DK546+Sheet1!DL546, ""),"")</f>
        <v/>
      </c>
      <c r="U546" s="45" t="str">
        <f>IF(Sheet1!BE546="Y", IF(Sheet1!BF546&lt;&gt;"", Sheet1!BF546-Sheet1!DK546+Sheet1!DL546, ""),"")</f>
        <v/>
      </c>
      <c r="V546" s="45" t="str">
        <f>IF(Sheet1!BG546&lt;&gt;"", Sheet1!BG546,"")</f>
        <v/>
      </c>
      <c r="W546" s="45" t="str">
        <f>IF(Sheet1!BH546&lt;&gt;"", Sheet1!BH546,"")</f>
        <v/>
      </c>
      <c r="X546" s="45" t="str">
        <f>IF(Sheet1!BI546&lt;&gt;"", Sheet1!BI546,"")</f>
        <v/>
      </c>
      <c r="Y546" s="45" t="str">
        <f>IF(Sheet1!BJ546="N", 0, IF(Sheet1!BK546&lt;&gt;"", Sheet1!BK546,""))</f>
        <v/>
      </c>
      <c r="Z546" s="45" t="str">
        <f>IF(Sheet1!BK546="N", 0, IF(Sheet1!BL546&lt;&gt;"", Sheet1!BL546,""))</f>
        <v/>
      </c>
      <c r="AA546" s="45" t="str">
        <f>IF(Sheet1!BN546&lt;&gt;"", Sheet1!BN546, "")</f>
        <v/>
      </c>
      <c r="AB546" s="45" t="str">
        <f>IF(Sheet1!BO546="Y", "Yes", IF(Sheet1!BO546="N", "No", IF(Sheet1!BO546="NA", "NA","")))</f>
        <v/>
      </c>
      <c r="AC546" s="45" t="str">
        <f>IF(Sheet1!BO546="N", "No", IF(Sheet1!BO546="NA", "No kids", IF(Sheet1!BP546="Y", "Enough", IF(Sheet1!BP546="N", "Not enough", ""))))</f>
        <v/>
      </c>
      <c r="AD546" s="45" t="str">
        <f>IF(Sheet1!BQ546="Y", "Yes", IF(Sheet1!BQ546="N", "No",""))</f>
        <v/>
      </c>
      <c r="AE546" s="45" t="str">
        <f>IF(Sheet1!BR546&lt;&gt;"", Sheet1!BR546, "")</f>
        <v/>
      </c>
      <c r="AF546" s="45" t="str">
        <f>IF(Sheet1!BS546&lt;&gt;"", "Yes", IF(Sheet1!BT546&lt;&gt;"", "No", IF(Sheet1!BU546&lt;&gt;"", "No surviving parent", IF(Sheet1!BV546&lt;&gt;"", "Don't know",""))))</f>
        <v/>
      </c>
      <c r="AG546" s="45" t="str">
        <f>IF(Sheet1!BW546&lt;&gt;"", "Yes", IF(Sheet1!BX546&lt;&gt;"", "No", IF(Sheet1!BY546&lt;&gt;"", "No surviving parent", IF(Sheet1!BZ546&lt;&gt;"", "Don't know",""))))</f>
        <v/>
      </c>
      <c r="AH546" s="45" t="str">
        <f>IF(Sheet1!CA546&lt;&gt;"", "Yes","")</f>
        <v/>
      </c>
      <c r="AI546" s="45" t="str">
        <f>IF(Sheet1!CB546&lt;&gt;"", "Yes","")</f>
        <v/>
      </c>
      <c r="AJ546" s="45" t="str">
        <f>IF(Sheet1!CC546&lt;&gt;"", "Yes","")</f>
        <v/>
      </c>
      <c r="AK546" s="45" t="str">
        <f>IF(Sheet1!CD546&lt;&gt;"", "Yes","")</f>
        <v/>
      </c>
      <c r="AL546" s="45" t="str">
        <f>IF(Sheet1!CE546&lt;&gt;"", "Yes","")</f>
        <v/>
      </c>
      <c r="AM546" s="45" t="str">
        <f>IF(Sheet1!CF546&lt;&gt;"", Sheet1!CF546, "")</f>
        <v/>
      </c>
      <c r="AN546" s="45" t="str">
        <f>IF(Sheet1!CG546="Y", "Yes", IF(Sheet1!CG546="N", "No",""))</f>
        <v/>
      </c>
      <c r="AO546" s="45" t="str">
        <f>IF(Sheet1!CH546&lt;&gt;"", Sheet1!CH546, "")</f>
        <v/>
      </c>
      <c r="AP546" s="45" t="str">
        <f>IF(Sheet1!CI546&lt;&gt;"", "No family support", IF(Sheet1!CJ546&lt;&gt;"", "A little family support", IF(Sheet1!CK546&lt;&gt;"", "A lot of family support","")))</f>
        <v/>
      </c>
      <c r="AQ546" s="45" t="str">
        <f>IF(Sheet1!CL546&lt;&gt;"", Sheet1!CL546, "")</f>
        <v/>
      </c>
      <c r="AR546" s="45" t="str">
        <f>IF(Sheet1!CM546="Y", "Yes", IF(Sheet1!CM546="N", "No",""))</f>
        <v/>
      </c>
      <c r="AS546" s="45" t="str">
        <f>IF(Sheet1!CN546&lt;&gt;"", "Boys and Girls Club was supportive", "")</f>
        <v/>
      </c>
      <c r="AT546" s="45" t="str">
        <f>IF(Sheet1!CO546&lt;&gt;"", "Supported by Reach program", "")</f>
        <v/>
      </c>
      <c r="AU546" s="45" t="str">
        <f>IF(Sheet1!CP546&lt;&gt;"", "Supported by Girls Inc", "")</f>
        <v/>
      </c>
      <c r="AV546" s="45" t="str">
        <f>IF(Sheet1!CQ546&lt;&gt;"", "Supported by sports teams", "")</f>
        <v/>
      </c>
      <c r="AW546" s="45" t="str">
        <f>IF(Sheet1!CR546&lt;&gt;"", "Supported by other groups", "")</f>
        <v/>
      </c>
      <c r="AX546" s="45" t="str">
        <f>IF(Sheet1!CS546&lt;&gt;"", Sheet1!CS546, "")</f>
        <v/>
      </c>
      <c r="AY546" s="45" t="str">
        <f>IF(Sheet1!CT546="Y", "Yes", IF(Sheet1!CT546="N", "No", ""))</f>
        <v/>
      </c>
      <c r="AZ546" s="45" t="str">
        <f>IF(Sheet1!CU546="Y", "Yes", IF(Sheet1!CU546="N", "No", ""))</f>
        <v/>
      </c>
      <c r="BA546" s="45" t="str">
        <f>IF(Sheet1!CV546&lt;&gt;"", "Yes", "")</f>
        <v/>
      </c>
      <c r="BB546" s="45" t="str">
        <f>IF(Sheet1!CW546&lt;&gt;"", "Yes", "")</f>
        <v/>
      </c>
      <c r="BC546" s="45" t="str">
        <f>IF(Sheet1!CX546&lt;&gt;"", "Yes", "")</f>
        <v/>
      </c>
      <c r="BD546" s="45" t="str">
        <f>IF(Sheet1!CY546&lt;&gt;"", "Yes", "")</f>
        <v/>
      </c>
      <c r="BE546" s="45" t="str">
        <f>IF(Sheet1!CZ546="N", "Didn't see one", IF(Sheet1!CZ546="Y", IF(Sheet1!DA546="Y", "It helped", IF(Sheet1!DA546="N", "It didn't help", "")), ""))</f>
        <v/>
      </c>
      <c r="BF546" s="45" t="str">
        <f>IF(Sheet1!DB546&lt;&gt;"", Sheet1!DB546, "")</f>
        <v/>
      </c>
      <c r="BG546" s="45" t="str">
        <f>IF(Sheet1!DC546="Y", "Yes", IF(Sheet1!DC546="N", "No", ""))</f>
        <v/>
      </c>
      <c r="BH546" s="45" t="str">
        <f>IF(Sheet1!DD546="Y", "Yes", IF(Sheet1!DD546="N", "No", ""))</f>
        <v/>
      </c>
      <c r="BI546" s="45" t="str">
        <f>IF(Sheet1!DE546&lt;&gt;"", "Before", IF(Sheet1!DF546&lt;&gt;"", "After", IF(Sheet1!DG546&lt;&gt;"", "Never in a gang","")))</f>
        <v/>
      </c>
      <c r="BJ546" s="45" t="str">
        <f>IF(Sheet1!DG546&lt;&gt;"", "", IF(Sheet1!DH546&lt;&gt;"", Sheet1!DH546, ""))</f>
        <v/>
      </c>
      <c r="BK546" s="45" t="str">
        <f>IF(Sheet1!DI546="Y", "Yes", IF(Sheet1!DI546="N", "No", ""))</f>
        <v/>
      </c>
      <c r="BL546" s="45" t="str">
        <f>IF(Sheet1!DI546="Y", IF(Sheet1!DJ546&lt;&gt;"", Sheet1!DJ546, ""), "")</f>
        <v/>
      </c>
      <c r="BM546" s="45" t="str">
        <f>IF(Sheet1!DL546&lt;&gt;"", Sheet1!DL546, "")</f>
        <v/>
      </c>
      <c r="BN546" s="45" t="str">
        <f>IF(Sheet1!DM546="Y", "Yes", IF(Sheet1!DM546="N", "No", ""))</f>
        <v/>
      </c>
    </row>
    <row r="547" spans="2:66">
      <c r="B547" s="32" t="str">
        <f>IF(Sheet1!B547="M","Male", IF(Sheet1!B547="F","Female",""))</f>
        <v/>
      </c>
      <c r="C547" s="32" t="str">
        <f>IF(Sheet1!C547&lt;&gt;"","&lt;20",IF(Sheet1!D547&lt;&gt;"","21-30",IF(Sheet1!E547&lt;&gt;"","31-40",(IF(Sheet1!F547&lt;&gt;"","41-50",IF(Sheet1!G547&lt;&gt;"","50+",""))))))</f>
        <v/>
      </c>
      <c r="D547" s="32" t="str">
        <f>IF(Sheet1!H547&lt;&gt;"","Latino",IF(Sheet1!I547&lt;&gt;"", "White", IF(Sheet1!J547&lt;&gt;"", "Asian", IF(Sheet1!K547&lt;&gt;"", "African-American",IF(Sheet1!L547&lt;&gt;"", "Other","")))))</f>
        <v/>
      </c>
      <c r="E547" s="32" t="str">
        <f>IF(Sheet1!M547="N","No",IF(Sheet1!M547="Y","Yes",""))</f>
        <v/>
      </c>
      <c r="F547" s="32" t="str">
        <f>IF(Sheet1!N547&lt;&gt;"","Primary",IF(Sheet1!O547&lt;&gt;"","Middle",IF(Sheet1!P547&lt;&gt;"","Some HS",IF(Sheet1!Q547&lt;&gt;"","HS Diploma",IF(Sheet1!R547&lt;&gt;"","Some College",IF(Sheet1!S547&lt;&gt;"","College Diploma",""))))))</f>
        <v/>
      </c>
      <c r="G547" s="32" t="str">
        <f>IF(Sheet1!U547&lt;&gt;"", "&lt;5", IF(Sheet1!V547&lt;&gt;"", "5-19", IF(Sheet1!W547&lt;&gt;"", "20-40", IF(Sheet1!X547&lt;&gt;"", "&gt;40",""))))</f>
        <v/>
      </c>
      <c r="H547" s="32" t="str">
        <f>IF(Sheet1!Y547&lt;&gt;"", "Parents", IF(Sheet1!Z547&lt;&gt;"", "Illegal Activity", IF(Sheet1!AA547&lt;&gt;"", "Gov't Support", IF(Sheet1!AB547&lt;&gt;"", "Other",""))))</f>
        <v/>
      </c>
      <c r="I547" s="32" t="str">
        <f>IF(Sheet1!AC547="Y", "Yes", IF(Sheet1!AC547="N", "No", ""))</f>
        <v/>
      </c>
      <c r="J547" s="32" t="str">
        <f>IF(Sheet1!AD547="N", "0", IF(Sheet1!AE547&lt;&gt;"", "1", IF(Sheet1!AF547&lt;&gt;"", "2-3", IF(Sheet1!AG547&lt;&gt;"", "4-6", IF(Sheet1!AH547&lt;&gt;"", "7+","")))))</f>
        <v/>
      </c>
      <c r="K547" s="32" t="str">
        <f>IF(Sheet1!AI547&lt;&gt;"", "English", IF(Sheet1!AJ547&lt;&gt;"", "Spanish", IF(Sheet1!AK547&lt;&gt;"", "Other","")))</f>
        <v/>
      </c>
      <c r="L547" s="32" t="str">
        <f>IF(Sheet1!AL547&lt;&gt;"","&lt;$20,000",IF(Sheet1!AM547&lt;&gt;"","$20-49K",IF(Sheet1!AN547&lt;&gt;"","$50-100K",IF(Sheet1!AO547&lt;&gt;"","&gt;$100K",""))))</f>
        <v/>
      </c>
      <c r="M547" s="32" t="str">
        <f>IF(Sheet1!AP547="Y", "Yes", IF(Sheet1!AP547="N", "No",""))</f>
        <v/>
      </c>
      <c r="N547" s="51" t="str">
        <f>IF(Sheet1!AQ547="Y", "Yes", IF(Sheet1!AQ547="N", "No",""))</f>
        <v/>
      </c>
      <c r="O547" s="45" t="str">
        <f>IF(Sheet1!AR547="N", 0, IF(Sheet1!AS547&lt;&gt;"", Sheet1!AS547, ""))</f>
        <v/>
      </c>
      <c r="P547" s="45" t="str">
        <f>IF(Sheet1!AT547&lt;&gt;"", "Never", IF(Sheet1!AU547&lt;&gt;"", "Sometimes", IF(Sheet1!AV547&lt;&gt;"", "Often", IF(Sheet1!AW547&lt;&gt;"", "Always",""))))</f>
        <v/>
      </c>
      <c r="Q547" s="45" t="str">
        <f>IF(Sheet1!AX547="Y", "Yes", IF(Sheet1!AX547="N", "No",""))</f>
        <v/>
      </c>
      <c r="R547" s="45" t="str">
        <f>IF(Sheet1!AY547="Y", IF(Sheet1!AZ547&lt;&gt;"", Sheet1!AZ547-Sheet1!DK547+Sheet1!DL547, ""),"")</f>
        <v/>
      </c>
      <c r="S547" s="45" t="str">
        <f>IF(Sheet1!BA547="Y", IF(Sheet1!BB547&lt;&gt;"", Sheet1!BB547-Sheet1!DK547+Sheet1!DL547, ""),"")</f>
        <v/>
      </c>
      <c r="T547" s="45" t="str">
        <f>IF(Sheet1!BC547="Y", IF(Sheet1!BD547&lt;&gt;"", Sheet1!BD547-Sheet1!DK547+Sheet1!DL547, ""),"")</f>
        <v/>
      </c>
      <c r="U547" s="45" t="str">
        <f>IF(Sheet1!BE547="Y", IF(Sheet1!BF547&lt;&gt;"", Sheet1!BF547-Sheet1!DK547+Sheet1!DL547, ""),"")</f>
        <v/>
      </c>
      <c r="V547" s="45" t="str">
        <f>IF(Sheet1!BG547&lt;&gt;"", Sheet1!BG547,"")</f>
        <v/>
      </c>
      <c r="W547" s="45" t="str">
        <f>IF(Sheet1!BH547&lt;&gt;"", Sheet1!BH547,"")</f>
        <v/>
      </c>
      <c r="X547" s="45" t="str">
        <f>IF(Sheet1!BI547&lt;&gt;"", Sheet1!BI547,"")</f>
        <v/>
      </c>
      <c r="Y547" s="45" t="str">
        <f>IF(Sheet1!BJ547="N", 0, IF(Sheet1!BK547&lt;&gt;"", Sheet1!BK547,""))</f>
        <v/>
      </c>
      <c r="Z547" s="45" t="str">
        <f>IF(Sheet1!BK547="N", 0, IF(Sheet1!BL547&lt;&gt;"", Sheet1!BL547,""))</f>
        <v/>
      </c>
      <c r="AA547" s="45" t="str">
        <f>IF(Sheet1!BN547&lt;&gt;"", Sheet1!BN547, "")</f>
        <v/>
      </c>
      <c r="AB547" s="45" t="str">
        <f>IF(Sheet1!BO547="Y", "Yes", IF(Sheet1!BO547="N", "No", IF(Sheet1!BO547="NA", "NA","")))</f>
        <v/>
      </c>
      <c r="AC547" s="45" t="str">
        <f>IF(Sheet1!BO547="N", "No", IF(Sheet1!BO547="NA", "No kids", IF(Sheet1!BP547="Y", "Enough", IF(Sheet1!BP547="N", "Not enough", ""))))</f>
        <v/>
      </c>
      <c r="AD547" s="45" t="str">
        <f>IF(Sheet1!BQ547="Y", "Yes", IF(Sheet1!BQ547="N", "No",""))</f>
        <v/>
      </c>
      <c r="AE547" s="45" t="str">
        <f>IF(Sheet1!BR547&lt;&gt;"", Sheet1!BR547, "")</f>
        <v/>
      </c>
      <c r="AF547" s="45" t="str">
        <f>IF(Sheet1!BS547&lt;&gt;"", "Yes", IF(Sheet1!BT547&lt;&gt;"", "No", IF(Sheet1!BU547&lt;&gt;"", "No surviving parent", IF(Sheet1!BV547&lt;&gt;"", "Don't know",""))))</f>
        <v/>
      </c>
      <c r="AG547" s="45" t="str">
        <f>IF(Sheet1!BW547&lt;&gt;"", "Yes", IF(Sheet1!BX547&lt;&gt;"", "No", IF(Sheet1!BY547&lt;&gt;"", "No surviving parent", IF(Sheet1!BZ547&lt;&gt;"", "Don't know",""))))</f>
        <v/>
      </c>
      <c r="AH547" s="45" t="str">
        <f>IF(Sheet1!CA547&lt;&gt;"", "Yes","")</f>
        <v/>
      </c>
      <c r="AI547" s="45" t="str">
        <f>IF(Sheet1!CB547&lt;&gt;"", "Yes","")</f>
        <v/>
      </c>
      <c r="AJ547" s="45" t="str">
        <f>IF(Sheet1!CC547&lt;&gt;"", "Yes","")</f>
        <v/>
      </c>
      <c r="AK547" s="45" t="str">
        <f>IF(Sheet1!CD547&lt;&gt;"", "Yes","")</f>
        <v/>
      </c>
      <c r="AL547" s="45" t="str">
        <f>IF(Sheet1!CE547&lt;&gt;"", "Yes","")</f>
        <v/>
      </c>
      <c r="AM547" s="45" t="str">
        <f>IF(Sheet1!CF547&lt;&gt;"", Sheet1!CF547, "")</f>
        <v/>
      </c>
      <c r="AN547" s="45" t="str">
        <f>IF(Sheet1!CG547="Y", "Yes", IF(Sheet1!CG547="N", "No",""))</f>
        <v/>
      </c>
      <c r="AO547" s="45" t="str">
        <f>IF(Sheet1!CH547&lt;&gt;"", Sheet1!CH547, "")</f>
        <v/>
      </c>
      <c r="AP547" s="45" t="str">
        <f>IF(Sheet1!CI547&lt;&gt;"", "No family support", IF(Sheet1!CJ547&lt;&gt;"", "A little family support", IF(Sheet1!CK547&lt;&gt;"", "A lot of family support","")))</f>
        <v/>
      </c>
      <c r="AQ547" s="45" t="str">
        <f>IF(Sheet1!CL547&lt;&gt;"", Sheet1!CL547, "")</f>
        <v/>
      </c>
      <c r="AR547" s="45" t="str">
        <f>IF(Sheet1!CM547="Y", "Yes", IF(Sheet1!CM547="N", "No",""))</f>
        <v/>
      </c>
      <c r="AS547" s="45" t="str">
        <f>IF(Sheet1!CN547&lt;&gt;"", "Boys and Girls Club was supportive", "")</f>
        <v/>
      </c>
      <c r="AT547" s="45" t="str">
        <f>IF(Sheet1!CO547&lt;&gt;"", "Supported by Reach program", "")</f>
        <v/>
      </c>
      <c r="AU547" s="45" t="str">
        <f>IF(Sheet1!CP547&lt;&gt;"", "Supported by Girls Inc", "")</f>
        <v/>
      </c>
      <c r="AV547" s="45" t="str">
        <f>IF(Sheet1!CQ547&lt;&gt;"", "Supported by sports teams", "")</f>
        <v/>
      </c>
      <c r="AW547" s="45" t="str">
        <f>IF(Sheet1!CR547&lt;&gt;"", "Supported by other groups", "")</f>
        <v/>
      </c>
      <c r="AX547" s="45" t="str">
        <f>IF(Sheet1!CS547&lt;&gt;"", Sheet1!CS547, "")</f>
        <v/>
      </c>
      <c r="AY547" s="45" t="str">
        <f>IF(Sheet1!CT547="Y", "Yes", IF(Sheet1!CT547="N", "No", ""))</f>
        <v/>
      </c>
      <c r="AZ547" s="45" t="str">
        <f>IF(Sheet1!CU547="Y", "Yes", IF(Sheet1!CU547="N", "No", ""))</f>
        <v/>
      </c>
      <c r="BA547" s="45" t="str">
        <f>IF(Sheet1!CV547&lt;&gt;"", "Yes", "")</f>
        <v/>
      </c>
      <c r="BB547" s="45" t="str">
        <f>IF(Sheet1!CW547&lt;&gt;"", "Yes", "")</f>
        <v/>
      </c>
      <c r="BC547" s="45" t="str">
        <f>IF(Sheet1!CX547&lt;&gt;"", "Yes", "")</f>
        <v/>
      </c>
      <c r="BD547" s="45" t="str">
        <f>IF(Sheet1!CY547&lt;&gt;"", "Yes", "")</f>
        <v/>
      </c>
      <c r="BE547" s="45" t="str">
        <f>IF(Sheet1!CZ547="N", "Didn't see one", IF(Sheet1!CZ547="Y", IF(Sheet1!DA547="Y", "It helped", IF(Sheet1!DA547="N", "It didn't help", "")), ""))</f>
        <v/>
      </c>
      <c r="BF547" s="45" t="str">
        <f>IF(Sheet1!DB547&lt;&gt;"", Sheet1!DB547, "")</f>
        <v/>
      </c>
      <c r="BG547" s="45" t="str">
        <f>IF(Sheet1!DC547="Y", "Yes", IF(Sheet1!DC547="N", "No", ""))</f>
        <v/>
      </c>
      <c r="BH547" s="45" t="str">
        <f>IF(Sheet1!DD547="Y", "Yes", IF(Sheet1!DD547="N", "No", ""))</f>
        <v/>
      </c>
      <c r="BI547" s="45" t="str">
        <f>IF(Sheet1!DE547&lt;&gt;"", "Before", IF(Sheet1!DF547&lt;&gt;"", "After", IF(Sheet1!DG547&lt;&gt;"", "Never in a gang","")))</f>
        <v/>
      </c>
      <c r="BJ547" s="45" t="str">
        <f>IF(Sheet1!DG547&lt;&gt;"", "", IF(Sheet1!DH547&lt;&gt;"", Sheet1!DH547, ""))</f>
        <v/>
      </c>
      <c r="BK547" s="45" t="str">
        <f>IF(Sheet1!DI547="Y", "Yes", IF(Sheet1!DI547="N", "No", ""))</f>
        <v/>
      </c>
      <c r="BL547" s="45" t="str">
        <f>IF(Sheet1!DI547="Y", IF(Sheet1!DJ547&lt;&gt;"", Sheet1!DJ547, ""), "")</f>
        <v/>
      </c>
      <c r="BM547" s="45" t="str">
        <f>IF(Sheet1!DL547&lt;&gt;"", Sheet1!DL547, "")</f>
        <v/>
      </c>
      <c r="BN547" s="45" t="str">
        <f>IF(Sheet1!DM547="Y", "Yes", IF(Sheet1!DM547="N", "No", ""))</f>
        <v/>
      </c>
    </row>
    <row r="548" spans="2:66">
      <c r="B548" s="32" t="str">
        <f>IF(Sheet1!B548="M","Male", IF(Sheet1!B548="F","Female",""))</f>
        <v/>
      </c>
      <c r="C548" s="32" t="str">
        <f>IF(Sheet1!C548&lt;&gt;"","&lt;20",IF(Sheet1!D548&lt;&gt;"","21-30",IF(Sheet1!E548&lt;&gt;"","31-40",(IF(Sheet1!F548&lt;&gt;"","41-50",IF(Sheet1!G548&lt;&gt;"","50+",""))))))</f>
        <v/>
      </c>
      <c r="D548" s="32" t="str">
        <f>IF(Sheet1!H548&lt;&gt;"","Latino",IF(Sheet1!I548&lt;&gt;"", "White", IF(Sheet1!J548&lt;&gt;"", "Asian", IF(Sheet1!K548&lt;&gt;"", "African-American",IF(Sheet1!L548&lt;&gt;"", "Other","")))))</f>
        <v/>
      </c>
      <c r="E548" s="32" t="str">
        <f>IF(Sheet1!M548="N","No",IF(Sheet1!M548="Y","Yes",""))</f>
        <v/>
      </c>
      <c r="F548" s="32" t="str">
        <f>IF(Sheet1!N548&lt;&gt;"","Primary",IF(Sheet1!O548&lt;&gt;"","Middle",IF(Sheet1!P548&lt;&gt;"","Some HS",IF(Sheet1!Q548&lt;&gt;"","HS Diploma",IF(Sheet1!R548&lt;&gt;"","Some College",IF(Sheet1!S548&lt;&gt;"","College Diploma",""))))))</f>
        <v/>
      </c>
      <c r="G548" s="32" t="str">
        <f>IF(Sheet1!U548&lt;&gt;"", "&lt;5", IF(Sheet1!V548&lt;&gt;"", "5-19", IF(Sheet1!W548&lt;&gt;"", "20-40", IF(Sheet1!X548&lt;&gt;"", "&gt;40",""))))</f>
        <v/>
      </c>
      <c r="H548" s="32" t="str">
        <f>IF(Sheet1!Y548&lt;&gt;"", "Parents", IF(Sheet1!Z548&lt;&gt;"", "Illegal Activity", IF(Sheet1!AA548&lt;&gt;"", "Gov't Support", IF(Sheet1!AB548&lt;&gt;"", "Other",""))))</f>
        <v/>
      </c>
      <c r="I548" s="32" t="str">
        <f>IF(Sheet1!AC548="Y", "Yes", IF(Sheet1!AC548="N", "No", ""))</f>
        <v/>
      </c>
      <c r="J548" s="32" t="str">
        <f>IF(Sheet1!AD548="N", "0", IF(Sheet1!AE548&lt;&gt;"", "1", IF(Sheet1!AF548&lt;&gt;"", "2-3", IF(Sheet1!AG548&lt;&gt;"", "4-6", IF(Sheet1!AH548&lt;&gt;"", "7+","")))))</f>
        <v/>
      </c>
      <c r="K548" s="32" t="str">
        <f>IF(Sheet1!AI548&lt;&gt;"", "English", IF(Sheet1!AJ548&lt;&gt;"", "Spanish", IF(Sheet1!AK548&lt;&gt;"", "Other","")))</f>
        <v/>
      </c>
      <c r="L548" s="32" t="str">
        <f>IF(Sheet1!AL548&lt;&gt;"","&lt;$20,000",IF(Sheet1!AM548&lt;&gt;"","$20-49K",IF(Sheet1!AN548&lt;&gt;"","$50-100K",IF(Sheet1!AO548&lt;&gt;"","&gt;$100K",""))))</f>
        <v/>
      </c>
      <c r="M548" s="32" t="str">
        <f>IF(Sheet1!AP548="Y", "Yes", IF(Sheet1!AP548="N", "No",""))</f>
        <v/>
      </c>
      <c r="N548" s="51" t="str">
        <f>IF(Sheet1!AQ548="Y", "Yes", IF(Sheet1!AQ548="N", "No",""))</f>
        <v/>
      </c>
      <c r="O548" s="45" t="str">
        <f>IF(Sheet1!AR548="N", 0, IF(Sheet1!AS548&lt;&gt;"", Sheet1!AS548, ""))</f>
        <v/>
      </c>
      <c r="P548" s="45" t="str">
        <f>IF(Sheet1!AT548&lt;&gt;"", "Never", IF(Sheet1!AU548&lt;&gt;"", "Sometimes", IF(Sheet1!AV548&lt;&gt;"", "Often", IF(Sheet1!AW548&lt;&gt;"", "Always",""))))</f>
        <v/>
      </c>
      <c r="Q548" s="45" t="str">
        <f>IF(Sheet1!AX548="Y", "Yes", IF(Sheet1!AX548="N", "No",""))</f>
        <v/>
      </c>
      <c r="R548" s="45" t="str">
        <f>IF(Sheet1!AY548="Y", IF(Sheet1!AZ548&lt;&gt;"", Sheet1!AZ548-Sheet1!DK548+Sheet1!DL548, ""),"")</f>
        <v/>
      </c>
      <c r="S548" s="45" t="str">
        <f>IF(Sheet1!BA548="Y", IF(Sheet1!BB548&lt;&gt;"", Sheet1!BB548-Sheet1!DK548+Sheet1!DL548, ""),"")</f>
        <v/>
      </c>
      <c r="T548" s="45" t="str">
        <f>IF(Sheet1!BC548="Y", IF(Sheet1!BD548&lt;&gt;"", Sheet1!BD548-Sheet1!DK548+Sheet1!DL548, ""),"")</f>
        <v/>
      </c>
      <c r="U548" s="45" t="str">
        <f>IF(Sheet1!BE548="Y", IF(Sheet1!BF548&lt;&gt;"", Sheet1!BF548-Sheet1!DK548+Sheet1!DL548, ""),"")</f>
        <v/>
      </c>
      <c r="V548" s="45" t="str">
        <f>IF(Sheet1!BG548&lt;&gt;"", Sheet1!BG548,"")</f>
        <v/>
      </c>
      <c r="W548" s="45" t="str">
        <f>IF(Sheet1!BH548&lt;&gt;"", Sheet1!BH548,"")</f>
        <v/>
      </c>
      <c r="X548" s="45" t="str">
        <f>IF(Sheet1!BI548&lt;&gt;"", Sheet1!BI548,"")</f>
        <v/>
      </c>
      <c r="Y548" s="45" t="str">
        <f>IF(Sheet1!BJ548="N", 0, IF(Sheet1!BK548&lt;&gt;"", Sheet1!BK548,""))</f>
        <v/>
      </c>
      <c r="Z548" s="45" t="str">
        <f>IF(Sheet1!BK548="N", 0, IF(Sheet1!BL548&lt;&gt;"", Sheet1!BL548,""))</f>
        <v/>
      </c>
      <c r="AA548" s="45" t="str">
        <f>IF(Sheet1!BN548&lt;&gt;"", Sheet1!BN548, "")</f>
        <v/>
      </c>
      <c r="AB548" s="45" t="str">
        <f>IF(Sheet1!BO548="Y", "Yes", IF(Sheet1!BO548="N", "No", IF(Sheet1!BO548="NA", "NA","")))</f>
        <v/>
      </c>
      <c r="AC548" s="45" t="str">
        <f>IF(Sheet1!BO548="N", "No", IF(Sheet1!BO548="NA", "No kids", IF(Sheet1!BP548="Y", "Enough", IF(Sheet1!BP548="N", "Not enough", ""))))</f>
        <v/>
      </c>
      <c r="AD548" s="45" t="str">
        <f>IF(Sheet1!BQ548="Y", "Yes", IF(Sheet1!BQ548="N", "No",""))</f>
        <v/>
      </c>
      <c r="AE548" s="45" t="str">
        <f>IF(Sheet1!BR548&lt;&gt;"", Sheet1!BR548, "")</f>
        <v/>
      </c>
      <c r="AF548" s="45" t="str">
        <f>IF(Sheet1!BS548&lt;&gt;"", "Yes", IF(Sheet1!BT548&lt;&gt;"", "No", IF(Sheet1!BU548&lt;&gt;"", "No surviving parent", IF(Sheet1!BV548&lt;&gt;"", "Don't know",""))))</f>
        <v/>
      </c>
      <c r="AG548" s="45" t="str">
        <f>IF(Sheet1!BW548&lt;&gt;"", "Yes", IF(Sheet1!BX548&lt;&gt;"", "No", IF(Sheet1!BY548&lt;&gt;"", "No surviving parent", IF(Sheet1!BZ548&lt;&gt;"", "Don't know",""))))</f>
        <v/>
      </c>
      <c r="AH548" s="45" t="str">
        <f>IF(Sheet1!CA548&lt;&gt;"", "Yes","")</f>
        <v/>
      </c>
      <c r="AI548" s="45" t="str">
        <f>IF(Sheet1!CB548&lt;&gt;"", "Yes","")</f>
        <v/>
      </c>
      <c r="AJ548" s="45" t="str">
        <f>IF(Sheet1!CC548&lt;&gt;"", "Yes","")</f>
        <v/>
      </c>
      <c r="AK548" s="45" t="str">
        <f>IF(Sheet1!CD548&lt;&gt;"", "Yes","")</f>
        <v/>
      </c>
      <c r="AL548" s="45" t="str">
        <f>IF(Sheet1!CE548&lt;&gt;"", "Yes","")</f>
        <v/>
      </c>
      <c r="AM548" s="45" t="str">
        <f>IF(Sheet1!CF548&lt;&gt;"", Sheet1!CF548, "")</f>
        <v/>
      </c>
      <c r="AN548" s="45" t="str">
        <f>IF(Sheet1!CG548="Y", "Yes", IF(Sheet1!CG548="N", "No",""))</f>
        <v/>
      </c>
      <c r="AO548" s="45" t="str">
        <f>IF(Sheet1!CH548&lt;&gt;"", Sheet1!CH548, "")</f>
        <v/>
      </c>
      <c r="AP548" s="45" t="str">
        <f>IF(Sheet1!CI548&lt;&gt;"", "No family support", IF(Sheet1!CJ548&lt;&gt;"", "A little family support", IF(Sheet1!CK548&lt;&gt;"", "A lot of family support","")))</f>
        <v/>
      </c>
      <c r="AQ548" s="45" t="str">
        <f>IF(Sheet1!CL548&lt;&gt;"", Sheet1!CL548, "")</f>
        <v/>
      </c>
      <c r="AR548" s="45" t="str">
        <f>IF(Sheet1!CM548="Y", "Yes", IF(Sheet1!CM548="N", "No",""))</f>
        <v/>
      </c>
      <c r="AS548" s="45" t="str">
        <f>IF(Sheet1!CN548&lt;&gt;"", "Boys and Girls Club was supportive", "")</f>
        <v/>
      </c>
      <c r="AT548" s="45" t="str">
        <f>IF(Sheet1!CO548&lt;&gt;"", "Supported by Reach program", "")</f>
        <v/>
      </c>
      <c r="AU548" s="45" t="str">
        <f>IF(Sheet1!CP548&lt;&gt;"", "Supported by Girls Inc", "")</f>
        <v/>
      </c>
      <c r="AV548" s="45" t="str">
        <f>IF(Sheet1!CQ548&lt;&gt;"", "Supported by sports teams", "")</f>
        <v/>
      </c>
      <c r="AW548" s="45" t="str">
        <f>IF(Sheet1!CR548&lt;&gt;"", "Supported by other groups", "")</f>
        <v/>
      </c>
      <c r="AX548" s="45" t="str">
        <f>IF(Sheet1!CS548&lt;&gt;"", Sheet1!CS548, "")</f>
        <v/>
      </c>
      <c r="AY548" s="45" t="str">
        <f>IF(Sheet1!CT548="Y", "Yes", IF(Sheet1!CT548="N", "No", ""))</f>
        <v/>
      </c>
      <c r="AZ548" s="45" t="str">
        <f>IF(Sheet1!CU548="Y", "Yes", IF(Sheet1!CU548="N", "No", ""))</f>
        <v/>
      </c>
      <c r="BA548" s="45" t="str">
        <f>IF(Sheet1!CV548&lt;&gt;"", "Yes", "")</f>
        <v/>
      </c>
      <c r="BB548" s="45" t="str">
        <f>IF(Sheet1!CW548&lt;&gt;"", "Yes", "")</f>
        <v/>
      </c>
      <c r="BC548" s="45" t="str">
        <f>IF(Sheet1!CX548&lt;&gt;"", "Yes", "")</f>
        <v/>
      </c>
      <c r="BD548" s="45" t="str">
        <f>IF(Sheet1!CY548&lt;&gt;"", "Yes", "")</f>
        <v/>
      </c>
      <c r="BE548" s="45" t="str">
        <f>IF(Sheet1!CZ548="N", "Didn't see one", IF(Sheet1!CZ548="Y", IF(Sheet1!DA548="Y", "It helped", IF(Sheet1!DA548="N", "It didn't help", "")), ""))</f>
        <v/>
      </c>
      <c r="BF548" s="45" t="str">
        <f>IF(Sheet1!DB548&lt;&gt;"", Sheet1!DB548, "")</f>
        <v/>
      </c>
      <c r="BG548" s="45" t="str">
        <f>IF(Sheet1!DC548="Y", "Yes", IF(Sheet1!DC548="N", "No", ""))</f>
        <v/>
      </c>
      <c r="BH548" s="45" t="str">
        <f>IF(Sheet1!DD548="Y", "Yes", IF(Sheet1!DD548="N", "No", ""))</f>
        <v/>
      </c>
      <c r="BI548" s="45" t="str">
        <f>IF(Sheet1!DE548&lt;&gt;"", "Before", IF(Sheet1!DF548&lt;&gt;"", "After", IF(Sheet1!DG548&lt;&gt;"", "Never in a gang","")))</f>
        <v/>
      </c>
      <c r="BJ548" s="45" t="str">
        <f>IF(Sheet1!DG548&lt;&gt;"", "", IF(Sheet1!DH548&lt;&gt;"", Sheet1!DH548, ""))</f>
        <v/>
      </c>
      <c r="BK548" s="45" t="str">
        <f>IF(Sheet1!DI548="Y", "Yes", IF(Sheet1!DI548="N", "No", ""))</f>
        <v/>
      </c>
      <c r="BL548" s="45" t="str">
        <f>IF(Sheet1!DI548="Y", IF(Sheet1!DJ548&lt;&gt;"", Sheet1!DJ548, ""), "")</f>
        <v/>
      </c>
      <c r="BM548" s="45" t="str">
        <f>IF(Sheet1!DL548&lt;&gt;"", Sheet1!DL548, "")</f>
        <v/>
      </c>
      <c r="BN548" s="45" t="str">
        <f>IF(Sheet1!DM548="Y", "Yes", IF(Sheet1!DM548="N", "No", ""))</f>
        <v/>
      </c>
    </row>
    <row r="549" spans="2:66">
      <c r="B549" s="32" t="str">
        <f>IF(Sheet1!B549="M","Male", IF(Sheet1!B549="F","Female",""))</f>
        <v/>
      </c>
      <c r="C549" s="32" t="str">
        <f>IF(Sheet1!C549&lt;&gt;"","&lt;20",IF(Sheet1!D549&lt;&gt;"","21-30",IF(Sheet1!E549&lt;&gt;"","31-40",(IF(Sheet1!F549&lt;&gt;"","41-50",IF(Sheet1!G549&lt;&gt;"","50+",""))))))</f>
        <v/>
      </c>
      <c r="D549" s="32" t="str">
        <f>IF(Sheet1!H549&lt;&gt;"","Latino",IF(Sheet1!I549&lt;&gt;"", "White", IF(Sheet1!J549&lt;&gt;"", "Asian", IF(Sheet1!K549&lt;&gt;"", "African-American",IF(Sheet1!L549&lt;&gt;"", "Other","")))))</f>
        <v/>
      </c>
      <c r="E549" s="32" t="str">
        <f>IF(Sheet1!M549="N","No",IF(Sheet1!M549="Y","Yes",""))</f>
        <v/>
      </c>
      <c r="F549" s="32" t="str">
        <f>IF(Sheet1!N549&lt;&gt;"","Primary",IF(Sheet1!O549&lt;&gt;"","Middle",IF(Sheet1!P549&lt;&gt;"","Some HS",IF(Sheet1!Q549&lt;&gt;"","HS Diploma",IF(Sheet1!R549&lt;&gt;"","Some College",IF(Sheet1!S549&lt;&gt;"","College Diploma",""))))))</f>
        <v/>
      </c>
      <c r="G549" s="32" t="str">
        <f>IF(Sheet1!U549&lt;&gt;"", "&lt;5", IF(Sheet1!V549&lt;&gt;"", "5-19", IF(Sheet1!W549&lt;&gt;"", "20-40", IF(Sheet1!X549&lt;&gt;"", "&gt;40",""))))</f>
        <v/>
      </c>
      <c r="H549" s="32" t="str">
        <f>IF(Sheet1!Y549&lt;&gt;"", "Parents", IF(Sheet1!Z549&lt;&gt;"", "Illegal Activity", IF(Sheet1!AA549&lt;&gt;"", "Gov't Support", IF(Sheet1!AB549&lt;&gt;"", "Other",""))))</f>
        <v/>
      </c>
      <c r="I549" s="32" t="str">
        <f>IF(Sheet1!AC549="Y", "Yes", IF(Sheet1!AC549="N", "No", ""))</f>
        <v/>
      </c>
      <c r="J549" s="32" t="str">
        <f>IF(Sheet1!AD549="N", "0", IF(Sheet1!AE549&lt;&gt;"", "1", IF(Sheet1!AF549&lt;&gt;"", "2-3", IF(Sheet1!AG549&lt;&gt;"", "4-6", IF(Sheet1!AH549&lt;&gt;"", "7+","")))))</f>
        <v/>
      </c>
      <c r="K549" s="32" t="str">
        <f>IF(Sheet1!AI549&lt;&gt;"", "English", IF(Sheet1!AJ549&lt;&gt;"", "Spanish", IF(Sheet1!AK549&lt;&gt;"", "Other","")))</f>
        <v/>
      </c>
      <c r="L549" s="32" t="str">
        <f>IF(Sheet1!AL549&lt;&gt;"","&lt;$20,000",IF(Sheet1!AM549&lt;&gt;"","$20-49K",IF(Sheet1!AN549&lt;&gt;"","$50-100K",IF(Sheet1!AO549&lt;&gt;"","&gt;$100K",""))))</f>
        <v/>
      </c>
      <c r="M549" s="32" t="str">
        <f>IF(Sheet1!AP549="Y", "Yes", IF(Sheet1!AP549="N", "No",""))</f>
        <v/>
      </c>
      <c r="N549" s="51" t="str">
        <f>IF(Sheet1!AQ549="Y", "Yes", IF(Sheet1!AQ549="N", "No",""))</f>
        <v/>
      </c>
      <c r="O549" s="45" t="str">
        <f>IF(Sheet1!AR549="N", 0, IF(Sheet1!AS549&lt;&gt;"", Sheet1!AS549, ""))</f>
        <v/>
      </c>
      <c r="P549" s="45" t="str">
        <f>IF(Sheet1!AT549&lt;&gt;"", "Never", IF(Sheet1!AU549&lt;&gt;"", "Sometimes", IF(Sheet1!AV549&lt;&gt;"", "Often", IF(Sheet1!AW549&lt;&gt;"", "Always",""))))</f>
        <v/>
      </c>
      <c r="Q549" s="45" t="str">
        <f>IF(Sheet1!AX549="Y", "Yes", IF(Sheet1!AX549="N", "No",""))</f>
        <v/>
      </c>
      <c r="R549" s="45" t="str">
        <f>IF(Sheet1!AY549="Y", IF(Sheet1!AZ549&lt;&gt;"", Sheet1!AZ549-Sheet1!DK549+Sheet1!DL549, ""),"")</f>
        <v/>
      </c>
      <c r="S549" s="45" t="str">
        <f>IF(Sheet1!BA549="Y", IF(Sheet1!BB549&lt;&gt;"", Sheet1!BB549-Sheet1!DK549+Sheet1!DL549, ""),"")</f>
        <v/>
      </c>
      <c r="T549" s="45" t="str">
        <f>IF(Sheet1!BC549="Y", IF(Sheet1!BD549&lt;&gt;"", Sheet1!BD549-Sheet1!DK549+Sheet1!DL549, ""),"")</f>
        <v/>
      </c>
      <c r="U549" s="45" t="str">
        <f>IF(Sheet1!BE549="Y", IF(Sheet1!BF549&lt;&gt;"", Sheet1!BF549-Sheet1!DK549+Sheet1!DL549, ""),"")</f>
        <v/>
      </c>
      <c r="V549" s="45" t="str">
        <f>IF(Sheet1!BG549&lt;&gt;"", Sheet1!BG549,"")</f>
        <v/>
      </c>
      <c r="W549" s="45" t="str">
        <f>IF(Sheet1!BH549&lt;&gt;"", Sheet1!BH549,"")</f>
        <v/>
      </c>
      <c r="X549" s="45" t="str">
        <f>IF(Sheet1!BI549&lt;&gt;"", Sheet1!BI549,"")</f>
        <v/>
      </c>
      <c r="Y549" s="45" t="str">
        <f>IF(Sheet1!BJ549="N", 0, IF(Sheet1!BK549&lt;&gt;"", Sheet1!BK549,""))</f>
        <v/>
      </c>
      <c r="Z549" s="45" t="str">
        <f>IF(Sheet1!BK549="N", 0, IF(Sheet1!BL549&lt;&gt;"", Sheet1!BL549,""))</f>
        <v/>
      </c>
      <c r="AA549" s="45" t="str">
        <f>IF(Sheet1!BN549&lt;&gt;"", Sheet1!BN549, "")</f>
        <v/>
      </c>
      <c r="AB549" s="45" t="str">
        <f>IF(Sheet1!BO549="Y", "Yes", IF(Sheet1!BO549="N", "No", IF(Sheet1!BO549="NA", "NA","")))</f>
        <v/>
      </c>
      <c r="AC549" s="45" t="str">
        <f>IF(Sheet1!BO549="N", "No", IF(Sheet1!BO549="NA", "No kids", IF(Sheet1!BP549="Y", "Enough", IF(Sheet1!BP549="N", "Not enough", ""))))</f>
        <v/>
      </c>
      <c r="AD549" s="45" t="str">
        <f>IF(Sheet1!BQ549="Y", "Yes", IF(Sheet1!BQ549="N", "No",""))</f>
        <v/>
      </c>
      <c r="AE549" s="45" t="str">
        <f>IF(Sheet1!BR549&lt;&gt;"", Sheet1!BR549, "")</f>
        <v/>
      </c>
      <c r="AF549" s="45" t="str">
        <f>IF(Sheet1!BS549&lt;&gt;"", "Yes", IF(Sheet1!BT549&lt;&gt;"", "No", IF(Sheet1!BU549&lt;&gt;"", "No surviving parent", IF(Sheet1!BV549&lt;&gt;"", "Don't know",""))))</f>
        <v/>
      </c>
      <c r="AG549" s="45" t="str">
        <f>IF(Sheet1!BW549&lt;&gt;"", "Yes", IF(Sheet1!BX549&lt;&gt;"", "No", IF(Sheet1!BY549&lt;&gt;"", "No surviving parent", IF(Sheet1!BZ549&lt;&gt;"", "Don't know",""))))</f>
        <v/>
      </c>
      <c r="AH549" s="45" t="str">
        <f>IF(Sheet1!CA549&lt;&gt;"", "Yes","")</f>
        <v/>
      </c>
      <c r="AI549" s="45" t="str">
        <f>IF(Sheet1!CB549&lt;&gt;"", "Yes","")</f>
        <v/>
      </c>
      <c r="AJ549" s="45" t="str">
        <f>IF(Sheet1!CC549&lt;&gt;"", "Yes","")</f>
        <v/>
      </c>
      <c r="AK549" s="45" t="str">
        <f>IF(Sheet1!CD549&lt;&gt;"", "Yes","")</f>
        <v/>
      </c>
      <c r="AL549" s="45" t="str">
        <f>IF(Sheet1!CE549&lt;&gt;"", "Yes","")</f>
        <v/>
      </c>
      <c r="AM549" s="45" t="str">
        <f>IF(Sheet1!CF549&lt;&gt;"", Sheet1!CF549, "")</f>
        <v/>
      </c>
      <c r="AN549" s="45" t="str">
        <f>IF(Sheet1!CG549="Y", "Yes", IF(Sheet1!CG549="N", "No",""))</f>
        <v/>
      </c>
      <c r="AO549" s="45" t="str">
        <f>IF(Sheet1!CH549&lt;&gt;"", Sheet1!CH549, "")</f>
        <v/>
      </c>
      <c r="AP549" s="45" t="str">
        <f>IF(Sheet1!CI549&lt;&gt;"", "No family support", IF(Sheet1!CJ549&lt;&gt;"", "A little family support", IF(Sheet1!CK549&lt;&gt;"", "A lot of family support","")))</f>
        <v/>
      </c>
      <c r="AQ549" s="45" t="str">
        <f>IF(Sheet1!CL549&lt;&gt;"", Sheet1!CL549, "")</f>
        <v/>
      </c>
      <c r="AR549" s="45" t="str">
        <f>IF(Sheet1!CM549="Y", "Yes", IF(Sheet1!CM549="N", "No",""))</f>
        <v/>
      </c>
      <c r="AS549" s="45" t="str">
        <f>IF(Sheet1!CN549&lt;&gt;"", "Boys and Girls Club was supportive", "")</f>
        <v/>
      </c>
      <c r="AT549" s="45" t="str">
        <f>IF(Sheet1!CO549&lt;&gt;"", "Supported by Reach program", "")</f>
        <v/>
      </c>
      <c r="AU549" s="45" t="str">
        <f>IF(Sheet1!CP549&lt;&gt;"", "Supported by Girls Inc", "")</f>
        <v/>
      </c>
      <c r="AV549" s="45" t="str">
        <f>IF(Sheet1!CQ549&lt;&gt;"", "Supported by sports teams", "")</f>
        <v/>
      </c>
      <c r="AW549" s="45" t="str">
        <f>IF(Sheet1!CR549&lt;&gt;"", "Supported by other groups", "")</f>
        <v/>
      </c>
      <c r="AX549" s="45" t="str">
        <f>IF(Sheet1!CS549&lt;&gt;"", Sheet1!CS549, "")</f>
        <v/>
      </c>
      <c r="AY549" s="45" t="str">
        <f>IF(Sheet1!CT549="Y", "Yes", IF(Sheet1!CT549="N", "No", ""))</f>
        <v/>
      </c>
      <c r="AZ549" s="45" t="str">
        <f>IF(Sheet1!CU549="Y", "Yes", IF(Sheet1!CU549="N", "No", ""))</f>
        <v/>
      </c>
      <c r="BA549" s="45" t="str">
        <f>IF(Sheet1!CV549&lt;&gt;"", "Yes", "")</f>
        <v/>
      </c>
      <c r="BB549" s="45" t="str">
        <f>IF(Sheet1!CW549&lt;&gt;"", "Yes", "")</f>
        <v/>
      </c>
      <c r="BC549" s="45" t="str">
        <f>IF(Sheet1!CX549&lt;&gt;"", "Yes", "")</f>
        <v/>
      </c>
      <c r="BD549" s="45" t="str">
        <f>IF(Sheet1!CY549&lt;&gt;"", "Yes", "")</f>
        <v/>
      </c>
      <c r="BE549" s="45" t="str">
        <f>IF(Sheet1!CZ549="N", "Didn't see one", IF(Sheet1!CZ549="Y", IF(Sheet1!DA549="Y", "It helped", IF(Sheet1!DA549="N", "It didn't help", "")), ""))</f>
        <v/>
      </c>
      <c r="BF549" s="45" t="str">
        <f>IF(Sheet1!DB549&lt;&gt;"", Sheet1!DB549, "")</f>
        <v/>
      </c>
      <c r="BG549" s="45" t="str">
        <f>IF(Sheet1!DC549="Y", "Yes", IF(Sheet1!DC549="N", "No", ""))</f>
        <v/>
      </c>
      <c r="BH549" s="45" t="str">
        <f>IF(Sheet1!DD549="Y", "Yes", IF(Sheet1!DD549="N", "No", ""))</f>
        <v/>
      </c>
      <c r="BI549" s="45" t="str">
        <f>IF(Sheet1!DE549&lt;&gt;"", "Before", IF(Sheet1!DF549&lt;&gt;"", "After", IF(Sheet1!DG549&lt;&gt;"", "Never in a gang","")))</f>
        <v/>
      </c>
      <c r="BJ549" s="45" t="str">
        <f>IF(Sheet1!DG549&lt;&gt;"", "", IF(Sheet1!DH549&lt;&gt;"", Sheet1!DH549, ""))</f>
        <v/>
      </c>
      <c r="BK549" s="45" t="str">
        <f>IF(Sheet1!DI549="Y", "Yes", IF(Sheet1!DI549="N", "No", ""))</f>
        <v/>
      </c>
      <c r="BL549" s="45" t="str">
        <f>IF(Sheet1!DI549="Y", IF(Sheet1!DJ549&lt;&gt;"", Sheet1!DJ549, ""), "")</f>
        <v/>
      </c>
      <c r="BM549" s="45" t="str">
        <f>IF(Sheet1!DL549&lt;&gt;"", Sheet1!DL549, "")</f>
        <v/>
      </c>
      <c r="BN549" s="45" t="str">
        <f>IF(Sheet1!DM549="Y", "Yes", IF(Sheet1!DM549="N", "No", ""))</f>
        <v/>
      </c>
    </row>
    <row r="550" spans="2:66">
      <c r="B550" s="32" t="str">
        <f>IF(Sheet1!B550="M","Male", IF(Sheet1!B550="F","Female",""))</f>
        <v/>
      </c>
      <c r="C550" s="32" t="str">
        <f>IF(Sheet1!C550&lt;&gt;"","&lt;20",IF(Sheet1!D550&lt;&gt;"","21-30",IF(Sheet1!E550&lt;&gt;"","31-40",(IF(Sheet1!F550&lt;&gt;"","41-50",IF(Sheet1!G550&lt;&gt;"","50+",""))))))</f>
        <v/>
      </c>
      <c r="D550" s="32" t="str">
        <f>IF(Sheet1!H550&lt;&gt;"","Latino",IF(Sheet1!I550&lt;&gt;"", "White", IF(Sheet1!J550&lt;&gt;"", "Asian", IF(Sheet1!K550&lt;&gt;"", "African-American",IF(Sheet1!L550&lt;&gt;"", "Other","")))))</f>
        <v/>
      </c>
      <c r="E550" s="32" t="str">
        <f>IF(Sheet1!M550="N","No",IF(Sheet1!M550="Y","Yes",""))</f>
        <v/>
      </c>
      <c r="F550" s="32" t="str">
        <f>IF(Sheet1!N550&lt;&gt;"","Primary",IF(Sheet1!O550&lt;&gt;"","Middle",IF(Sheet1!P550&lt;&gt;"","Some HS",IF(Sheet1!Q550&lt;&gt;"","HS Diploma",IF(Sheet1!R550&lt;&gt;"","Some College",IF(Sheet1!S550&lt;&gt;"","College Diploma",""))))))</f>
        <v/>
      </c>
      <c r="G550" s="32" t="str">
        <f>IF(Sheet1!U550&lt;&gt;"", "&lt;5", IF(Sheet1!V550&lt;&gt;"", "5-19", IF(Sheet1!W550&lt;&gt;"", "20-40", IF(Sheet1!X550&lt;&gt;"", "&gt;40",""))))</f>
        <v/>
      </c>
      <c r="H550" s="32" t="str">
        <f>IF(Sheet1!Y550&lt;&gt;"", "Parents", IF(Sheet1!Z550&lt;&gt;"", "Illegal Activity", IF(Sheet1!AA550&lt;&gt;"", "Gov't Support", IF(Sheet1!AB550&lt;&gt;"", "Other",""))))</f>
        <v/>
      </c>
      <c r="I550" s="32" t="str">
        <f>IF(Sheet1!AC550="Y", "Yes", IF(Sheet1!AC550="N", "No", ""))</f>
        <v/>
      </c>
      <c r="J550" s="32" t="str">
        <f>IF(Sheet1!AD550="N", "0", IF(Sheet1!AE550&lt;&gt;"", "1", IF(Sheet1!AF550&lt;&gt;"", "2-3", IF(Sheet1!AG550&lt;&gt;"", "4-6", IF(Sheet1!AH550&lt;&gt;"", "7+","")))))</f>
        <v/>
      </c>
      <c r="K550" s="32" t="str">
        <f>IF(Sheet1!AI550&lt;&gt;"", "English", IF(Sheet1!AJ550&lt;&gt;"", "Spanish", IF(Sheet1!AK550&lt;&gt;"", "Other","")))</f>
        <v/>
      </c>
      <c r="L550" s="32" t="str">
        <f>IF(Sheet1!AL550&lt;&gt;"","&lt;$20,000",IF(Sheet1!AM550&lt;&gt;"","$20-49K",IF(Sheet1!AN550&lt;&gt;"","$50-100K",IF(Sheet1!AO550&lt;&gt;"","&gt;$100K",""))))</f>
        <v/>
      </c>
      <c r="M550" s="32" t="str">
        <f>IF(Sheet1!AP550="Y", "Yes", IF(Sheet1!AP550="N", "No",""))</f>
        <v/>
      </c>
      <c r="N550" s="51" t="str">
        <f>IF(Sheet1!AQ550="Y", "Yes", IF(Sheet1!AQ550="N", "No",""))</f>
        <v/>
      </c>
      <c r="O550" s="45" t="str">
        <f>IF(Sheet1!AR550="N", 0, IF(Sheet1!AS550&lt;&gt;"", Sheet1!AS550, ""))</f>
        <v/>
      </c>
      <c r="P550" s="45" t="str">
        <f>IF(Sheet1!AT550&lt;&gt;"", "Never", IF(Sheet1!AU550&lt;&gt;"", "Sometimes", IF(Sheet1!AV550&lt;&gt;"", "Often", IF(Sheet1!AW550&lt;&gt;"", "Always",""))))</f>
        <v/>
      </c>
      <c r="Q550" s="45" t="str">
        <f>IF(Sheet1!AX550="Y", "Yes", IF(Sheet1!AX550="N", "No",""))</f>
        <v/>
      </c>
      <c r="R550" s="45" t="str">
        <f>IF(Sheet1!AY550="Y", IF(Sheet1!AZ550&lt;&gt;"", Sheet1!AZ550-Sheet1!DK550+Sheet1!DL550, ""),"")</f>
        <v/>
      </c>
      <c r="S550" s="45" t="str">
        <f>IF(Sheet1!BA550="Y", IF(Sheet1!BB550&lt;&gt;"", Sheet1!BB550-Sheet1!DK550+Sheet1!DL550, ""),"")</f>
        <v/>
      </c>
      <c r="T550" s="45" t="str">
        <f>IF(Sheet1!BC550="Y", IF(Sheet1!BD550&lt;&gt;"", Sheet1!BD550-Sheet1!DK550+Sheet1!DL550, ""),"")</f>
        <v/>
      </c>
      <c r="U550" s="45" t="str">
        <f>IF(Sheet1!BE550="Y", IF(Sheet1!BF550&lt;&gt;"", Sheet1!BF550-Sheet1!DK550+Sheet1!DL550, ""),"")</f>
        <v/>
      </c>
      <c r="V550" s="45" t="str">
        <f>IF(Sheet1!BG550&lt;&gt;"", Sheet1!BG550,"")</f>
        <v/>
      </c>
      <c r="W550" s="45" t="str">
        <f>IF(Sheet1!BH550&lt;&gt;"", Sheet1!BH550,"")</f>
        <v/>
      </c>
      <c r="X550" s="45" t="str">
        <f>IF(Sheet1!BI550&lt;&gt;"", Sheet1!BI550,"")</f>
        <v/>
      </c>
      <c r="Y550" s="45" t="str">
        <f>IF(Sheet1!BJ550="N", 0, IF(Sheet1!BK550&lt;&gt;"", Sheet1!BK550,""))</f>
        <v/>
      </c>
      <c r="Z550" s="45" t="str">
        <f>IF(Sheet1!BK550="N", 0, IF(Sheet1!BL550&lt;&gt;"", Sheet1!BL550,""))</f>
        <v/>
      </c>
      <c r="AA550" s="45" t="str">
        <f>IF(Sheet1!BN550&lt;&gt;"", Sheet1!BN550, "")</f>
        <v/>
      </c>
      <c r="AB550" s="45" t="str">
        <f>IF(Sheet1!BO550="Y", "Yes", IF(Sheet1!BO550="N", "No", IF(Sheet1!BO550="NA", "NA","")))</f>
        <v/>
      </c>
      <c r="AC550" s="45" t="str">
        <f>IF(Sheet1!BO550="N", "No", IF(Sheet1!BO550="NA", "No kids", IF(Sheet1!BP550="Y", "Enough", IF(Sheet1!BP550="N", "Not enough", ""))))</f>
        <v/>
      </c>
      <c r="AD550" s="45" t="str">
        <f>IF(Sheet1!BQ550="Y", "Yes", IF(Sheet1!BQ550="N", "No",""))</f>
        <v/>
      </c>
      <c r="AE550" s="45" t="str">
        <f>IF(Sheet1!BR550&lt;&gt;"", Sheet1!BR550, "")</f>
        <v/>
      </c>
      <c r="AF550" s="45" t="str">
        <f>IF(Sheet1!BS550&lt;&gt;"", "Yes", IF(Sheet1!BT550&lt;&gt;"", "No", IF(Sheet1!BU550&lt;&gt;"", "No surviving parent", IF(Sheet1!BV550&lt;&gt;"", "Don't know",""))))</f>
        <v/>
      </c>
      <c r="AG550" s="45" t="str">
        <f>IF(Sheet1!BW550&lt;&gt;"", "Yes", IF(Sheet1!BX550&lt;&gt;"", "No", IF(Sheet1!BY550&lt;&gt;"", "No surviving parent", IF(Sheet1!BZ550&lt;&gt;"", "Don't know",""))))</f>
        <v/>
      </c>
      <c r="AH550" s="45" t="str">
        <f>IF(Sheet1!CA550&lt;&gt;"", "Yes","")</f>
        <v/>
      </c>
      <c r="AI550" s="45" t="str">
        <f>IF(Sheet1!CB550&lt;&gt;"", "Yes","")</f>
        <v/>
      </c>
      <c r="AJ550" s="45" t="str">
        <f>IF(Sheet1!CC550&lt;&gt;"", "Yes","")</f>
        <v/>
      </c>
      <c r="AK550" s="45" t="str">
        <f>IF(Sheet1!CD550&lt;&gt;"", "Yes","")</f>
        <v/>
      </c>
      <c r="AL550" s="45" t="str">
        <f>IF(Sheet1!CE550&lt;&gt;"", "Yes","")</f>
        <v/>
      </c>
      <c r="AM550" s="45" t="str">
        <f>IF(Sheet1!CF550&lt;&gt;"", Sheet1!CF550, "")</f>
        <v/>
      </c>
      <c r="AN550" s="45" t="str">
        <f>IF(Sheet1!CG550="Y", "Yes", IF(Sheet1!CG550="N", "No",""))</f>
        <v/>
      </c>
      <c r="AO550" s="45" t="str">
        <f>IF(Sheet1!CH550&lt;&gt;"", Sheet1!CH550, "")</f>
        <v/>
      </c>
      <c r="AP550" s="45" t="str">
        <f>IF(Sheet1!CI550&lt;&gt;"", "No family support", IF(Sheet1!CJ550&lt;&gt;"", "A little family support", IF(Sheet1!CK550&lt;&gt;"", "A lot of family support","")))</f>
        <v/>
      </c>
      <c r="AQ550" s="45" t="str">
        <f>IF(Sheet1!CL550&lt;&gt;"", Sheet1!CL550, "")</f>
        <v/>
      </c>
      <c r="AR550" s="45" t="str">
        <f>IF(Sheet1!CM550="Y", "Yes", IF(Sheet1!CM550="N", "No",""))</f>
        <v/>
      </c>
      <c r="AS550" s="45" t="str">
        <f>IF(Sheet1!CN550&lt;&gt;"", "Boys and Girls Club was supportive", "")</f>
        <v/>
      </c>
      <c r="AT550" s="45" t="str">
        <f>IF(Sheet1!CO550&lt;&gt;"", "Supported by Reach program", "")</f>
        <v/>
      </c>
      <c r="AU550" s="45" t="str">
        <f>IF(Sheet1!CP550&lt;&gt;"", "Supported by Girls Inc", "")</f>
        <v/>
      </c>
      <c r="AV550" s="45" t="str">
        <f>IF(Sheet1!CQ550&lt;&gt;"", "Supported by sports teams", "")</f>
        <v/>
      </c>
      <c r="AW550" s="45" t="str">
        <f>IF(Sheet1!CR550&lt;&gt;"", "Supported by other groups", "")</f>
        <v/>
      </c>
      <c r="AX550" s="45" t="str">
        <f>IF(Sheet1!CS550&lt;&gt;"", Sheet1!CS550, "")</f>
        <v/>
      </c>
      <c r="AY550" s="45" t="str">
        <f>IF(Sheet1!CT550="Y", "Yes", IF(Sheet1!CT550="N", "No", ""))</f>
        <v/>
      </c>
      <c r="AZ550" s="45" t="str">
        <f>IF(Sheet1!CU550="Y", "Yes", IF(Sheet1!CU550="N", "No", ""))</f>
        <v/>
      </c>
      <c r="BA550" s="45" t="str">
        <f>IF(Sheet1!CV550&lt;&gt;"", "Yes", "")</f>
        <v/>
      </c>
      <c r="BB550" s="45" t="str">
        <f>IF(Sheet1!CW550&lt;&gt;"", "Yes", "")</f>
        <v/>
      </c>
      <c r="BC550" s="45" t="str">
        <f>IF(Sheet1!CX550&lt;&gt;"", "Yes", "")</f>
        <v/>
      </c>
      <c r="BD550" s="45" t="str">
        <f>IF(Sheet1!CY550&lt;&gt;"", "Yes", "")</f>
        <v/>
      </c>
      <c r="BE550" s="45" t="str">
        <f>IF(Sheet1!CZ550="N", "Didn't see one", IF(Sheet1!CZ550="Y", IF(Sheet1!DA550="Y", "It helped", IF(Sheet1!DA550="N", "It didn't help", "")), ""))</f>
        <v/>
      </c>
      <c r="BF550" s="45" t="str">
        <f>IF(Sheet1!DB550&lt;&gt;"", Sheet1!DB550, "")</f>
        <v/>
      </c>
      <c r="BG550" s="45" t="str">
        <f>IF(Sheet1!DC550="Y", "Yes", IF(Sheet1!DC550="N", "No", ""))</f>
        <v/>
      </c>
      <c r="BH550" s="45" t="str">
        <f>IF(Sheet1!DD550="Y", "Yes", IF(Sheet1!DD550="N", "No", ""))</f>
        <v/>
      </c>
      <c r="BI550" s="45" t="str">
        <f>IF(Sheet1!DE550&lt;&gt;"", "Before", IF(Sheet1!DF550&lt;&gt;"", "After", IF(Sheet1!DG550&lt;&gt;"", "Never in a gang","")))</f>
        <v/>
      </c>
      <c r="BJ550" s="45" t="str">
        <f>IF(Sheet1!DG550&lt;&gt;"", "", IF(Sheet1!DH550&lt;&gt;"", Sheet1!DH550, ""))</f>
        <v/>
      </c>
      <c r="BK550" s="45" t="str">
        <f>IF(Sheet1!DI550="Y", "Yes", IF(Sheet1!DI550="N", "No", ""))</f>
        <v/>
      </c>
      <c r="BL550" s="45" t="str">
        <f>IF(Sheet1!DI550="Y", IF(Sheet1!DJ550&lt;&gt;"", Sheet1!DJ550, ""), "")</f>
        <v/>
      </c>
      <c r="BM550" s="45" t="str">
        <f>IF(Sheet1!DL550&lt;&gt;"", Sheet1!DL550, "")</f>
        <v/>
      </c>
      <c r="BN550" s="45" t="str">
        <f>IF(Sheet1!DM550="Y", "Yes", IF(Sheet1!DM550="N", "No", ""))</f>
        <v/>
      </c>
    </row>
    <row r="551" spans="2:66">
      <c r="B551" s="32" t="str">
        <f>IF(Sheet1!B551="M","Male", IF(Sheet1!B551="F","Female",""))</f>
        <v/>
      </c>
      <c r="C551" s="32" t="str">
        <f>IF(Sheet1!C551&lt;&gt;"","&lt;20",IF(Sheet1!D551&lt;&gt;"","21-30",IF(Sheet1!E551&lt;&gt;"","31-40",(IF(Sheet1!F551&lt;&gt;"","41-50",IF(Sheet1!G551&lt;&gt;"","50+",""))))))</f>
        <v/>
      </c>
      <c r="D551" s="32" t="str">
        <f>IF(Sheet1!H551&lt;&gt;"","Latino",IF(Sheet1!I551&lt;&gt;"", "White", IF(Sheet1!J551&lt;&gt;"", "Asian", IF(Sheet1!K551&lt;&gt;"", "African-American",IF(Sheet1!L551&lt;&gt;"", "Other","")))))</f>
        <v/>
      </c>
      <c r="E551" s="32" t="str">
        <f>IF(Sheet1!M551="N","No",IF(Sheet1!M551="Y","Yes",""))</f>
        <v/>
      </c>
      <c r="F551" s="32" t="str">
        <f>IF(Sheet1!N551&lt;&gt;"","Primary",IF(Sheet1!O551&lt;&gt;"","Middle",IF(Sheet1!P551&lt;&gt;"","Some HS",IF(Sheet1!Q551&lt;&gt;"","HS Diploma",IF(Sheet1!R551&lt;&gt;"","Some College",IF(Sheet1!S551&lt;&gt;"","College Diploma",""))))))</f>
        <v/>
      </c>
      <c r="G551" s="32" t="str">
        <f>IF(Sheet1!U551&lt;&gt;"", "&lt;5", IF(Sheet1!V551&lt;&gt;"", "5-19", IF(Sheet1!W551&lt;&gt;"", "20-40", IF(Sheet1!X551&lt;&gt;"", "&gt;40",""))))</f>
        <v/>
      </c>
      <c r="H551" s="32" t="str">
        <f>IF(Sheet1!Y551&lt;&gt;"", "Parents", IF(Sheet1!Z551&lt;&gt;"", "Illegal Activity", IF(Sheet1!AA551&lt;&gt;"", "Gov't Support", IF(Sheet1!AB551&lt;&gt;"", "Other",""))))</f>
        <v/>
      </c>
      <c r="I551" s="32" t="str">
        <f>IF(Sheet1!AC551="Y", "Yes", IF(Sheet1!AC551="N", "No", ""))</f>
        <v/>
      </c>
      <c r="J551" s="32" t="str">
        <f>IF(Sheet1!AD551="N", "0", IF(Sheet1!AE551&lt;&gt;"", "1", IF(Sheet1!AF551&lt;&gt;"", "2-3", IF(Sheet1!AG551&lt;&gt;"", "4-6", IF(Sheet1!AH551&lt;&gt;"", "7+","")))))</f>
        <v/>
      </c>
      <c r="K551" s="32" t="str">
        <f>IF(Sheet1!AI551&lt;&gt;"", "English", IF(Sheet1!AJ551&lt;&gt;"", "Spanish", IF(Sheet1!AK551&lt;&gt;"", "Other","")))</f>
        <v/>
      </c>
      <c r="L551" s="32" t="str">
        <f>IF(Sheet1!AL551&lt;&gt;"","&lt;$20,000",IF(Sheet1!AM551&lt;&gt;"","$20-49K",IF(Sheet1!AN551&lt;&gt;"","$50-100K",IF(Sheet1!AO551&lt;&gt;"","&gt;$100K",""))))</f>
        <v/>
      </c>
      <c r="M551" s="32" t="str">
        <f>IF(Sheet1!AP551="Y", "Yes", IF(Sheet1!AP551="N", "No",""))</f>
        <v/>
      </c>
      <c r="N551" s="51" t="str">
        <f>IF(Sheet1!AQ551="Y", "Yes", IF(Sheet1!AQ551="N", "No",""))</f>
        <v/>
      </c>
      <c r="O551" s="45" t="str">
        <f>IF(Sheet1!AR551="N", 0, IF(Sheet1!AS551&lt;&gt;"", Sheet1!AS551, ""))</f>
        <v/>
      </c>
      <c r="P551" s="45" t="str">
        <f>IF(Sheet1!AT551&lt;&gt;"", "Never", IF(Sheet1!AU551&lt;&gt;"", "Sometimes", IF(Sheet1!AV551&lt;&gt;"", "Often", IF(Sheet1!AW551&lt;&gt;"", "Always",""))))</f>
        <v/>
      </c>
      <c r="Q551" s="45" t="str">
        <f>IF(Sheet1!AX551="Y", "Yes", IF(Sheet1!AX551="N", "No",""))</f>
        <v/>
      </c>
      <c r="R551" s="45" t="str">
        <f>IF(Sheet1!AY551="Y", IF(Sheet1!AZ551&lt;&gt;"", Sheet1!AZ551-Sheet1!DK551+Sheet1!DL551, ""),"")</f>
        <v/>
      </c>
      <c r="S551" s="45" t="str">
        <f>IF(Sheet1!BA551="Y", IF(Sheet1!BB551&lt;&gt;"", Sheet1!BB551-Sheet1!DK551+Sheet1!DL551, ""),"")</f>
        <v/>
      </c>
      <c r="T551" s="45" t="str">
        <f>IF(Sheet1!BC551="Y", IF(Sheet1!BD551&lt;&gt;"", Sheet1!BD551-Sheet1!DK551+Sheet1!DL551, ""),"")</f>
        <v/>
      </c>
      <c r="U551" s="45" t="str">
        <f>IF(Sheet1!BE551="Y", IF(Sheet1!BF551&lt;&gt;"", Sheet1!BF551-Sheet1!DK551+Sheet1!DL551, ""),"")</f>
        <v/>
      </c>
      <c r="V551" s="45" t="str">
        <f>IF(Sheet1!BG551&lt;&gt;"", Sheet1!BG551,"")</f>
        <v/>
      </c>
      <c r="W551" s="45" t="str">
        <f>IF(Sheet1!BH551&lt;&gt;"", Sheet1!BH551,"")</f>
        <v/>
      </c>
      <c r="X551" s="45" t="str">
        <f>IF(Sheet1!BI551&lt;&gt;"", Sheet1!BI551,"")</f>
        <v/>
      </c>
      <c r="Y551" s="45" t="str">
        <f>IF(Sheet1!BJ551="N", 0, IF(Sheet1!BK551&lt;&gt;"", Sheet1!BK551,""))</f>
        <v/>
      </c>
      <c r="Z551" s="45" t="str">
        <f>IF(Sheet1!BK551="N", 0, IF(Sheet1!BL551&lt;&gt;"", Sheet1!BL551,""))</f>
        <v/>
      </c>
      <c r="AA551" s="45" t="str">
        <f>IF(Sheet1!BN551&lt;&gt;"", Sheet1!BN551, "")</f>
        <v/>
      </c>
      <c r="AB551" s="45" t="str">
        <f>IF(Sheet1!BO551="Y", "Yes", IF(Sheet1!BO551="N", "No", IF(Sheet1!BO551="NA", "NA","")))</f>
        <v/>
      </c>
      <c r="AC551" s="45" t="str">
        <f>IF(Sheet1!BO551="N", "No", IF(Sheet1!BO551="NA", "No kids", IF(Sheet1!BP551="Y", "Enough", IF(Sheet1!BP551="N", "Not enough", ""))))</f>
        <v/>
      </c>
      <c r="AD551" s="45" t="str">
        <f>IF(Sheet1!BQ551="Y", "Yes", IF(Sheet1!BQ551="N", "No",""))</f>
        <v/>
      </c>
      <c r="AE551" s="45" t="str">
        <f>IF(Sheet1!BR551&lt;&gt;"", Sheet1!BR551, "")</f>
        <v/>
      </c>
      <c r="AF551" s="45" t="str">
        <f>IF(Sheet1!BS551&lt;&gt;"", "Yes", IF(Sheet1!BT551&lt;&gt;"", "No", IF(Sheet1!BU551&lt;&gt;"", "No surviving parent", IF(Sheet1!BV551&lt;&gt;"", "Don't know",""))))</f>
        <v/>
      </c>
      <c r="AG551" s="45" t="str">
        <f>IF(Sheet1!BW551&lt;&gt;"", "Yes", IF(Sheet1!BX551&lt;&gt;"", "No", IF(Sheet1!BY551&lt;&gt;"", "No surviving parent", IF(Sheet1!BZ551&lt;&gt;"", "Don't know",""))))</f>
        <v/>
      </c>
      <c r="AH551" s="45" t="str">
        <f>IF(Sheet1!CA551&lt;&gt;"", "Yes","")</f>
        <v/>
      </c>
      <c r="AI551" s="45" t="str">
        <f>IF(Sheet1!CB551&lt;&gt;"", "Yes","")</f>
        <v/>
      </c>
      <c r="AJ551" s="45" t="str">
        <f>IF(Sheet1!CC551&lt;&gt;"", "Yes","")</f>
        <v/>
      </c>
      <c r="AK551" s="45" t="str">
        <f>IF(Sheet1!CD551&lt;&gt;"", "Yes","")</f>
        <v/>
      </c>
      <c r="AL551" s="45" t="str">
        <f>IF(Sheet1!CE551&lt;&gt;"", "Yes","")</f>
        <v/>
      </c>
      <c r="AM551" s="45" t="str">
        <f>IF(Sheet1!CF551&lt;&gt;"", Sheet1!CF551, "")</f>
        <v/>
      </c>
      <c r="AN551" s="45" t="str">
        <f>IF(Sheet1!CG551="Y", "Yes", IF(Sheet1!CG551="N", "No",""))</f>
        <v/>
      </c>
      <c r="AO551" s="45" t="str">
        <f>IF(Sheet1!CH551&lt;&gt;"", Sheet1!CH551, "")</f>
        <v/>
      </c>
      <c r="AP551" s="45" t="str">
        <f>IF(Sheet1!CI551&lt;&gt;"", "No family support", IF(Sheet1!CJ551&lt;&gt;"", "A little family support", IF(Sheet1!CK551&lt;&gt;"", "A lot of family support","")))</f>
        <v/>
      </c>
      <c r="AQ551" s="45" t="str">
        <f>IF(Sheet1!CL551&lt;&gt;"", Sheet1!CL551, "")</f>
        <v/>
      </c>
      <c r="AR551" s="45" t="str">
        <f>IF(Sheet1!CM551="Y", "Yes", IF(Sheet1!CM551="N", "No",""))</f>
        <v/>
      </c>
      <c r="AS551" s="45" t="str">
        <f>IF(Sheet1!CN551&lt;&gt;"", "Boys and Girls Club was supportive", "")</f>
        <v/>
      </c>
      <c r="AT551" s="45" t="str">
        <f>IF(Sheet1!CO551&lt;&gt;"", "Supported by Reach program", "")</f>
        <v/>
      </c>
      <c r="AU551" s="45" t="str">
        <f>IF(Sheet1!CP551&lt;&gt;"", "Supported by Girls Inc", "")</f>
        <v/>
      </c>
      <c r="AV551" s="45" t="str">
        <f>IF(Sheet1!CQ551&lt;&gt;"", "Supported by sports teams", "")</f>
        <v/>
      </c>
      <c r="AW551" s="45" t="str">
        <f>IF(Sheet1!CR551&lt;&gt;"", "Supported by other groups", "")</f>
        <v/>
      </c>
      <c r="AX551" s="45" t="str">
        <f>IF(Sheet1!CS551&lt;&gt;"", Sheet1!CS551, "")</f>
        <v/>
      </c>
      <c r="AY551" s="45" t="str">
        <f>IF(Sheet1!CT551="Y", "Yes", IF(Sheet1!CT551="N", "No", ""))</f>
        <v/>
      </c>
      <c r="AZ551" s="45" t="str">
        <f>IF(Sheet1!CU551="Y", "Yes", IF(Sheet1!CU551="N", "No", ""))</f>
        <v/>
      </c>
      <c r="BA551" s="45" t="str">
        <f>IF(Sheet1!CV551&lt;&gt;"", "Yes", "")</f>
        <v/>
      </c>
      <c r="BB551" s="45" t="str">
        <f>IF(Sheet1!CW551&lt;&gt;"", "Yes", "")</f>
        <v/>
      </c>
      <c r="BC551" s="45" t="str">
        <f>IF(Sheet1!CX551&lt;&gt;"", "Yes", "")</f>
        <v/>
      </c>
      <c r="BD551" s="45" t="str">
        <f>IF(Sheet1!CY551&lt;&gt;"", "Yes", "")</f>
        <v/>
      </c>
      <c r="BE551" s="45" t="str">
        <f>IF(Sheet1!CZ551="N", "Didn't see one", IF(Sheet1!CZ551="Y", IF(Sheet1!DA551="Y", "It helped", IF(Sheet1!DA551="N", "It didn't help", "")), ""))</f>
        <v/>
      </c>
      <c r="BF551" s="45" t="str">
        <f>IF(Sheet1!DB551&lt;&gt;"", Sheet1!DB551, "")</f>
        <v/>
      </c>
      <c r="BG551" s="45" t="str">
        <f>IF(Sheet1!DC551="Y", "Yes", IF(Sheet1!DC551="N", "No", ""))</f>
        <v/>
      </c>
      <c r="BH551" s="45" t="str">
        <f>IF(Sheet1!DD551="Y", "Yes", IF(Sheet1!DD551="N", "No", ""))</f>
        <v/>
      </c>
      <c r="BI551" s="45" t="str">
        <f>IF(Sheet1!DE551&lt;&gt;"", "Before", IF(Sheet1!DF551&lt;&gt;"", "After", IF(Sheet1!DG551&lt;&gt;"", "Never in a gang","")))</f>
        <v/>
      </c>
      <c r="BJ551" s="45" t="str">
        <f>IF(Sheet1!DG551&lt;&gt;"", "", IF(Sheet1!DH551&lt;&gt;"", Sheet1!DH551, ""))</f>
        <v/>
      </c>
      <c r="BK551" s="45" t="str">
        <f>IF(Sheet1!DI551="Y", "Yes", IF(Sheet1!DI551="N", "No", ""))</f>
        <v/>
      </c>
      <c r="BL551" s="45" t="str">
        <f>IF(Sheet1!DI551="Y", IF(Sheet1!DJ551&lt;&gt;"", Sheet1!DJ551, ""), "")</f>
        <v/>
      </c>
      <c r="BM551" s="45" t="str">
        <f>IF(Sheet1!DL551&lt;&gt;"", Sheet1!DL551, "")</f>
        <v/>
      </c>
      <c r="BN551" s="45" t="str">
        <f>IF(Sheet1!DM551="Y", "Yes", IF(Sheet1!DM551="N", "No", ""))</f>
        <v/>
      </c>
    </row>
    <row r="552" spans="2:66">
      <c r="B552" s="32" t="str">
        <f>IF(Sheet1!B552="M","Male", IF(Sheet1!B552="F","Female",""))</f>
        <v/>
      </c>
      <c r="C552" s="32" t="str">
        <f>IF(Sheet1!C552&lt;&gt;"","&lt;20",IF(Sheet1!D552&lt;&gt;"","21-30",IF(Sheet1!E552&lt;&gt;"","31-40",(IF(Sheet1!F552&lt;&gt;"","41-50",IF(Sheet1!G552&lt;&gt;"","50+",""))))))</f>
        <v/>
      </c>
      <c r="D552" s="32" t="str">
        <f>IF(Sheet1!H552&lt;&gt;"","Latino",IF(Sheet1!I552&lt;&gt;"", "White", IF(Sheet1!J552&lt;&gt;"", "Asian", IF(Sheet1!K552&lt;&gt;"", "African-American",IF(Sheet1!L552&lt;&gt;"", "Other","")))))</f>
        <v/>
      </c>
      <c r="E552" s="32" t="str">
        <f>IF(Sheet1!M552="N","No",IF(Sheet1!M552="Y","Yes",""))</f>
        <v/>
      </c>
      <c r="F552" s="32" t="str">
        <f>IF(Sheet1!N552&lt;&gt;"","Primary",IF(Sheet1!O552&lt;&gt;"","Middle",IF(Sheet1!P552&lt;&gt;"","Some HS",IF(Sheet1!Q552&lt;&gt;"","HS Diploma",IF(Sheet1!R552&lt;&gt;"","Some College",IF(Sheet1!S552&lt;&gt;"","College Diploma",""))))))</f>
        <v/>
      </c>
      <c r="G552" s="32" t="str">
        <f>IF(Sheet1!U552&lt;&gt;"", "&lt;5", IF(Sheet1!V552&lt;&gt;"", "5-19", IF(Sheet1!W552&lt;&gt;"", "20-40", IF(Sheet1!X552&lt;&gt;"", "&gt;40",""))))</f>
        <v/>
      </c>
      <c r="H552" s="32" t="str">
        <f>IF(Sheet1!Y552&lt;&gt;"", "Parents", IF(Sheet1!Z552&lt;&gt;"", "Illegal Activity", IF(Sheet1!AA552&lt;&gt;"", "Gov't Support", IF(Sheet1!AB552&lt;&gt;"", "Other",""))))</f>
        <v/>
      </c>
      <c r="I552" s="32" t="str">
        <f>IF(Sheet1!AC552="Y", "Yes", IF(Sheet1!AC552="N", "No", ""))</f>
        <v/>
      </c>
      <c r="J552" s="32" t="str">
        <f>IF(Sheet1!AD552="N", "0", IF(Sheet1!AE552&lt;&gt;"", "1", IF(Sheet1!AF552&lt;&gt;"", "2-3", IF(Sheet1!AG552&lt;&gt;"", "4-6", IF(Sheet1!AH552&lt;&gt;"", "7+","")))))</f>
        <v/>
      </c>
      <c r="K552" s="32" t="str">
        <f>IF(Sheet1!AI552&lt;&gt;"", "English", IF(Sheet1!AJ552&lt;&gt;"", "Spanish", IF(Sheet1!AK552&lt;&gt;"", "Other","")))</f>
        <v/>
      </c>
      <c r="L552" s="32" t="str">
        <f>IF(Sheet1!AL552&lt;&gt;"","&lt;$20,000",IF(Sheet1!AM552&lt;&gt;"","$20-49K",IF(Sheet1!AN552&lt;&gt;"","$50-100K",IF(Sheet1!AO552&lt;&gt;"","&gt;$100K",""))))</f>
        <v/>
      </c>
      <c r="M552" s="32" t="str">
        <f>IF(Sheet1!AP552="Y", "Yes", IF(Sheet1!AP552="N", "No",""))</f>
        <v/>
      </c>
      <c r="N552" s="51" t="str">
        <f>IF(Sheet1!AQ552="Y", "Yes", IF(Sheet1!AQ552="N", "No",""))</f>
        <v/>
      </c>
      <c r="O552" s="45" t="str">
        <f>IF(Sheet1!AR552="N", 0, IF(Sheet1!AS552&lt;&gt;"", Sheet1!AS552, ""))</f>
        <v/>
      </c>
      <c r="P552" s="45" t="str">
        <f>IF(Sheet1!AT552&lt;&gt;"", "Never", IF(Sheet1!AU552&lt;&gt;"", "Sometimes", IF(Sheet1!AV552&lt;&gt;"", "Often", IF(Sheet1!AW552&lt;&gt;"", "Always",""))))</f>
        <v/>
      </c>
      <c r="Q552" s="45" t="str">
        <f>IF(Sheet1!AX552="Y", "Yes", IF(Sheet1!AX552="N", "No",""))</f>
        <v/>
      </c>
      <c r="R552" s="45" t="str">
        <f>IF(Sheet1!AY552="Y", IF(Sheet1!AZ552&lt;&gt;"", Sheet1!AZ552-Sheet1!DK552+Sheet1!DL552, ""),"")</f>
        <v/>
      </c>
      <c r="S552" s="45" t="str">
        <f>IF(Sheet1!BA552="Y", IF(Sheet1!BB552&lt;&gt;"", Sheet1!BB552-Sheet1!DK552+Sheet1!DL552, ""),"")</f>
        <v/>
      </c>
      <c r="T552" s="45" t="str">
        <f>IF(Sheet1!BC552="Y", IF(Sheet1!BD552&lt;&gt;"", Sheet1!BD552-Sheet1!DK552+Sheet1!DL552, ""),"")</f>
        <v/>
      </c>
      <c r="U552" s="45" t="str">
        <f>IF(Sheet1!BE552="Y", IF(Sheet1!BF552&lt;&gt;"", Sheet1!BF552-Sheet1!DK552+Sheet1!DL552, ""),"")</f>
        <v/>
      </c>
      <c r="V552" s="45" t="str">
        <f>IF(Sheet1!BG552&lt;&gt;"", Sheet1!BG552,"")</f>
        <v/>
      </c>
      <c r="W552" s="45" t="str">
        <f>IF(Sheet1!BH552&lt;&gt;"", Sheet1!BH552,"")</f>
        <v/>
      </c>
      <c r="X552" s="45" t="str">
        <f>IF(Sheet1!BI552&lt;&gt;"", Sheet1!BI552,"")</f>
        <v/>
      </c>
      <c r="Y552" s="45" t="str">
        <f>IF(Sheet1!BJ552="N", 0, IF(Sheet1!BK552&lt;&gt;"", Sheet1!BK552,""))</f>
        <v/>
      </c>
      <c r="Z552" s="45" t="str">
        <f>IF(Sheet1!BK552="N", 0, IF(Sheet1!BL552&lt;&gt;"", Sheet1!BL552,""))</f>
        <v/>
      </c>
      <c r="AA552" s="45" t="str">
        <f>IF(Sheet1!BN552&lt;&gt;"", Sheet1!BN552, "")</f>
        <v/>
      </c>
      <c r="AB552" s="45" t="str">
        <f>IF(Sheet1!BO552="Y", "Yes", IF(Sheet1!BO552="N", "No", IF(Sheet1!BO552="NA", "NA","")))</f>
        <v/>
      </c>
      <c r="AC552" s="45" t="str">
        <f>IF(Sheet1!BO552="N", "No", IF(Sheet1!BO552="NA", "No kids", IF(Sheet1!BP552="Y", "Enough", IF(Sheet1!BP552="N", "Not enough", ""))))</f>
        <v/>
      </c>
      <c r="AD552" s="45" t="str">
        <f>IF(Sheet1!BQ552="Y", "Yes", IF(Sheet1!BQ552="N", "No",""))</f>
        <v/>
      </c>
      <c r="AE552" s="45" t="str">
        <f>IF(Sheet1!BR552&lt;&gt;"", Sheet1!BR552, "")</f>
        <v/>
      </c>
      <c r="AF552" s="45" t="str">
        <f>IF(Sheet1!BS552&lt;&gt;"", "Yes", IF(Sheet1!BT552&lt;&gt;"", "No", IF(Sheet1!BU552&lt;&gt;"", "No surviving parent", IF(Sheet1!BV552&lt;&gt;"", "Don't know",""))))</f>
        <v/>
      </c>
      <c r="AG552" s="45" t="str">
        <f>IF(Sheet1!BW552&lt;&gt;"", "Yes", IF(Sheet1!BX552&lt;&gt;"", "No", IF(Sheet1!BY552&lt;&gt;"", "No surviving parent", IF(Sheet1!BZ552&lt;&gt;"", "Don't know",""))))</f>
        <v/>
      </c>
      <c r="AH552" s="45" t="str">
        <f>IF(Sheet1!CA552&lt;&gt;"", "Yes","")</f>
        <v/>
      </c>
      <c r="AI552" s="45" t="str">
        <f>IF(Sheet1!CB552&lt;&gt;"", "Yes","")</f>
        <v/>
      </c>
      <c r="AJ552" s="45" t="str">
        <f>IF(Sheet1!CC552&lt;&gt;"", "Yes","")</f>
        <v/>
      </c>
      <c r="AK552" s="45" t="str">
        <f>IF(Sheet1!CD552&lt;&gt;"", "Yes","")</f>
        <v/>
      </c>
      <c r="AL552" s="45" t="str">
        <f>IF(Sheet1!CE552&lt;&gt;"", "Yes","")</f>
        <v/>
      </c>
      <c r="AM552" s="45" t="str">
        <f>IF(Sheet1!CF552&lt;&gt;"", Sheet1!CF552, "")</f>
        <v/>
      </c>
      <c r="AN552" s="45" t="str">
        <f>IF(Sheet1!CG552="Y", "Yes", IF(Sheet1!CG552="N", "No",""))</f>
        <v/>
      </c>
      <c r="AO552" s="45" t="str">
        <f>IF(Sheet1!CH552&lt;&gt;"", Sheet1!CH552, "")</f>
        <v/>
      </c>
      <c r="AP552" s="45" t="str">
        <f>IF(Sheet1!CI552&lt;&gt;"", "No family support", IF(Sheet1!CJ552&lt;&gt;"", "A little family support", IF(Sheet1!CK552&lt;&gt;"", "A lot of family support","")))</f>
        <v/>
      </c>
      <c r="AQ552" s="45" t="str">
        <f>IF(Sheet1!CL552&lt;&gt;"", Sheet1!CL552, "")</f>
        <v/>
      </c>
      <c r="AR552" s="45" t="str">
        <f>IF(Sheet1!CM552="Y", "Yes", IF(Sheet1!CM552="N", "No",""))</f>
        <v/>
      </c>
      <c r="AS552" s="45" t="str">
        <f>IF(Sheet1!CN552&lt;&gt;"", "Boys and Girls Club was supportive", "")</f>
        <v/>
      </c>
      <c r="AT552" s="45" t="str">
        <f>IF(Sheet1!CO552&lt;&gt;"", "Supported by Reach program", "")</f>
        <v/>
      </c>
      <c r="AU552" s="45" t="str">
        <f>IF(Sheet1!CP552&lt;&gt;"", "Supported by Girls Inc", "")</f>
        <v/>
      </c>
      <c r="AV552" s="45" t="str">
        <f>IF(Sheet1!CQ552&lt;&gt;"", "Supported by sports teams", "")</f>
        <v/>
      </c>
      <c r="AW552" s="45" t="str">
        <f>IF(Sheet1!CR552&lt;&gt;"", "Supported by other groups", "")</f>
        <v/>
      </c>
      <c r="AX552" s="45" t="str">
        <f>IF(Sheet1!CS552&lt;&gt;"", Sheet1!CS552, "")</f>
        <v/>
      </c>
      <c r="AY552" s="45" t="str">
        <f>IF(Sheet1!CT552="Y", "Yes", IF(Sheet1!CT552="N", "No", ""))</f>
        <v/>
      </c>
      <c r="AZ552" s="45" t="str">
        <f>IF(Sheet1!CU552="Y", "Yes", IF(Sheet1!CU552="N", "No", ""))</f>
        <v/>
      </c>
      <c r="BA552" s="45" t="str">
        <f>IF(Sheet1!CV552&lt;&gt;"", "Yes", "")</f>
        <v/>
      </c>
      <c r="BB552" s="45" t="str">
        <f>IF(Sheet1!CW552&lt;&gt;"", "Yes", "")</f>
        <v/>
      </c>
      <c r="BC552" s="45" t="str">
        <f>IF(Sheet1!CX552&lt;&gt;"", "Yes", "")</f>
        <v/>
      </c>
      <c r="BD552" s="45" t="str">
        <f>IF(Sheet1!CY552&lt;&gt;"", "Yes", "")</f>
        <v/>
      </c>
      <c r="BE552" s="45" t="str">
        <f>IF(Sheet1!CZ552="N", "Didn't see one", IF(Sheet1!CZ552="Y", IF(Sheet1!DA552="Y", "It helped", IF(Sheet1!DA552="N", "It didn't help", "")), ""))</f>
        <v/>
      </c>
      <c r="BF552" s="45" t="str">
        <f>IF(Sheet1!DB552&lt;&gt;"", Sheet1!DB552, "")</f>
        <v/>
      </c>
      <c r="BG552" s="45" t="str">
        <f>IF(Sheet1!DC552="Y", "Yes", IF(Sheet1!DC552="N", "No", ""))</f>
        <v/>
      </c>
      <c r="BH552" s="45" t="str">
        <f>IF(Sheet1!DD552="Y", "Yes", IF(Sheet1!DD552="N", "No", ""))</f>
        <v/>
      </c>
      <c r="BI552" s="45" t="str">
        <f>IF(Sheet1!DE552&lt;&gt;"", "Before", IF(Sheet1!DF552&lt;&gt;"", "After", IF(Sheet1!DG552&lt;&gt;"", "Never in a gang","")))</f>
        <v/>
      </c>
      <c r="BJ552" s="45" t="str">
        <f>IF(Sheet1!DG552&lt;&gt;"", "", IF(Sheet1!DH552&lt;&gt;"", Sheet1!DH552, ""))</f>
        <v/>
      </c>
      <c r="BK552" s="45" t="str">
        <f>IF(Sheet1!DI552="Y", "Yes", IF(Sheet1!DI552="N", "No", ""))</f>
        <v/>
      </c>
      <c r="BL552" s="45" t="str">
        <f>IF(Sheet1!DI552="Y", IF(Sheet1!DJ552&lt;&gt;"", Sheet1!DJ552, ""), "")</f>
        <v/>
      </c>
      <c r="BM552" s="45" t="str">
        <f>IF(Sheet1!DL552&lt;&gt;"", Sheet1!DL552, "")</f>
        <v/>
      </c>
      <c r="BN552" s="45" t="str">
        <f>IF(Sheet1!DM552="Y", "Yes", IF(Sheet1!DM552="N", "No", ""))</f>
        <v/>
      </c>
    </row>
    <row r="553" spans="2:66">
      <c r="B553" s="32" t="str">
        <f>IF(Sheet1!B553="M","Male", IF(Sheet1!B553="F","Female",""))</f>
        <v/>
      </c>
      <c r="C553" s="32" t="str">
        <f>IF(Sheet1!C553&lt;&gt;"","&lt;20",IF(Sheet1!D553&lt;&gt;"","21-30",IF(Sheet1!E553&lt;&gt;"","31-40",(IF(Sheet1!F553&lt;&gt;"","41-50",IF(Sheet1!G553&lt;&gt;"","50+",""))))))</f>
        <v/>
      </c>
      <c r="D553" s="32" t="str">
        <f>IF(Sheet1!H553&lt;&gt;"","Latino",IF(Sheet1!I553&lt;&gt;"", "White", IF(Sheet1!J553&lt;&gt;"", "Asian", IF(Sheet1!K553&lt;&gt;"", "African-American",IF(Sheet1!L553&lt;&gt;"", "Other","")))))</f>
        <v/>
      </c>
      <c r="E553" s="32" t="str">
        <f>IF(Sheet1!M553="N","No",IF(Sheet1!M553="Y","Yes",""))</f>
        <v/>
      </c>
      <c r="F553" s="32" t="str">
        <f>IF(Sheet1!N553&lt;&gt;"","Primary",IF(Sheet1!O553&lt;&gt;"","Middle",IF(Sheet1!P553&lt;&gt;"","Some HS",IF(Sheet1!Q553&lt;&gt;"","HS Diploma",IF(Sheet1!R553&lt;&gt;"","Some College",IF(Sheet1!S553&lt;&gt;"","College Diploma",""))))))</f>
        <v/>
      </c>
      <c r="G553" s="32" t="str">
        <f>IF(Sheet1!U553&lt;&gt;"", "&lt;5", IF(Sheet1!V553&lt;&gt;"", "5-19", IF(Sheet1!W553&lt;&gt;"", "20-40", IF(Sheet1!X553&lt;&gt;"", "&gt;40",""))))</f>
        <v/>
      </c>
      <c r="H553" s="32" t="str">
        <f>IF(Sheet1!Y553&lt;&gt;"", "Parents", IF(Sheet1!Z553&lt;&gt;"", "Illegal Activity", IF(Sheet1!AA553&lt;&gt;"", "Gov't Support", IF(Sheet1!AB553&lt;&gt;"", "Other",""))))</f>
        <v/>
      </c>
      <c r="I553" s="32" t="str">
        <f>IF(Sheet1!AC553="Y", "Yes", IF(Sheet1!AC553="N", "No", ""))</f>
        <v/>
      </c>
      <c r="J553" s="32" t="str">
        <f>IF(Sheet1!AD553="N", "0", IF(Sheet1!AE553&lt;&gt;"", "1", IF(Sheet1!AF553&lt;&gt;"", "2-3", IF(Sheet1!AG553&lt;&gt;"", "4-6", IF(Sheet1!AH553&lt;&gt;"", "7+","")))))</f>
        <v/>
      </c>
      <c r="K553" s="32" t="str">
        <f>IF(Sheet1!AI553&lt;&gt;"", "English", IF(Sheet1!AJ553&lt;&gt;"", "Spanish", IF(Sheet1!AK553&lt;&gt;"", "Other","")))</f>
        <v/>
      </c>
      <c r="L553" s="32" t="str">
        <f>IF(Sheet1!AL553&lt;&gt;"","&lt;$20,000",IF(Sheet1!AM553&lt;&gt;"","$20-49K",IF(Sheet1!AN553&lt;&gt;"","$50-100K",IF(Sheet1!AO553&lt;&gt;"","&gt;$100K",""))))</f>
        <v/>
      </c>
      <c r="M553" s="32" t="str">
        <f>IF(Sheet1!AP553="Y", "Yes", IF(Sheet1!AP553="N", "No",""))</f>
        <v/>
      </c>
      <c r="N553" s="51" t="str">
        <f>IF(Sheet1!AQ553="Y", "Yes", IF(Sheet1!AQ553="N", "No",""))</f>
        <v/>
      </c>
      <c r="O553" s="45" t="str">
        <f>IF(Sheet1!AR553="N", 0, IF(Sheet1!AS553&lt;&gt;"", Sheet1!AS553, ""))</f>
        <v/>
      </c>
      <c r="P553" s="45" t="str">
        <f>IF(Sheet1!AT553&lt;&gt;"", "Never", IF(Sheet1!AU553&lt;&gt;"", "Sometimes", IF(Sheet1!AV553&lt;&gt;"", "Often", IF(Sheet1!AW553&lt;&gt;"", "Always",""))))</f>
        <v/>
      </c>
      <c r="Q553" s="45" t="str">
        <f>IF(Sheet1!AX553="Y", "Yes", IF(Sheet1!AX553="N", "No",""))</f>
        <v/>
      </c>
      <c r="R553" s="45" t="str">
        <f>IF(Sheet1!AY553="Y", IF(Sheet1!AZ553&lt;&gt;"", Sheet1!AZ553-Sheet1!DK553+Sheet1!DL553, ""),"")</f>
        <v/>
      </c>
      <c r="S553" s="45" t="str">
        <f>IF(Sheet1!BA553="Y", IF(Sheet1!BB553&lt;&gt;"", Sheet1!BB553-Sheet1!DK553+Sheet1!DL553, ""),"")</f>
        <v/>
      </c>
      <c r="T553" s="45" t="str">
        <f>IF(Sheet1!BC553="Y", IF(Sheet1!BD553&lt;&gt;"", Sheet1!BD553-Sheet1!DK553+Sheet1!DL553, ""),"")</f>
        <v/>
      </c>
      <c r="U553" s="45" t="str">
        <f>IF(Sheet1!BE553="Y", IF(Sheet1!BF553&lt;&gt;"", Sheet1!BF553-Sheet1!DK553+Sheet1!DL553, ""),"")</f>
        <v/>
      </c>
      <c r="V553" s="45" t="str">
        <f>IF(Sheet1!BG553&lt;&gt;"", Sheet1!BG553,"")</f>
        <v/>
      </c>
      <c r="W553" s="45" t="str">
        <f>IF(Sheet1!BH553&lt;&gt;"", Sheet1!BH553,"")</f>
        <v/>
      </c>
      <c r="X553" s="45" t="str">
        <f>IF(Sheet1!BI553&lt;&gt;"", Sheet1!BI553,"")</f>
        <v/>
      </c>
      <c r="Y553" s="45" t="str">
        <f>IF(Sheet1!BJ553="N", 0, IF(Sheet1!BK553&lt;&gt;"", Sheet1!BK553,""))</f>
        <v/>
      </c>
      <c r="Z553" s="45" t="str">
        <f>IF(Sheet1!BK553="N", 0, IF(Sheet1!BL553&lt;&gt;"", Sheet1!BL553,""))</f>
        <v/>
      </c>
      <c r="AA553" s="45" t="str">
        <f>IF(Sheet1!BN553&lt;&gt;"", Sheet1!BN553, "")</f>
        <v/>
      </c>
      <c r="AB553" s="45" t="str">
        <f>IF(Sheet1!BO553="Y", "Yes", IF(Sheet1!BO553="N", "No", IF(Sheet1!BO553="NA", "NA","")))</f>
        <v/>
      </c>
      <c r="AC553" s="45" t="str">
        <f>IF(Sheet1!BO553="N", "No", IF(Sheet1!BO553="NA", "No kids", IF(Sheet1!BP553="Y", "Enough", IF(Sheet1!BP553="N", "Not enough", ""))))</f>
        <v/>
      </c>
      <c r="AD553" s="45" t="str">
        <f>IF(Sheet1!BQ553="Y", "Yes", IF(Sheet1!BQ553="N", "No",""))</f>
        <v/>
      </c>
      <c r="AE553" s="45" t="str">
        <f>IF(Sheet1!BR553&lt;&gt;"", Sheet1!BR553, "")</f>
        <v/>
      </c>
      <c r="AF553" s="45" t="str">
        <f>IF(Sheet1!BS553&lt;&gt;"", "Yes", IF(Sheet1!BT553&lt;&gt;"", "No", IF(Sheet1!BU553&lt;&gt;"", "No surviving parent", IF(Sheet1!BV553&lt;&gt;"", "Don't know",""))))</f>
        <v/>
      </c>
      <c r="AG553" s="45" t="str">
        <f>IF(Sheet1!BW553&lt;&gt;"", "Yes", IF(Sheet1!BX553&lt;&gt;"", "No", IF(Sheet1!BY553&lt;&gt;"", "No surviving parent", IF(Sheet1!BZ553&lt;&gt;"", "Don't know",""))))</f>
        <v/>
      </c>
      <c r="AH553" s="45" t="str">
        <f>IF(Sheet1!CA553&lt;&gt;"", "Yes","")</f>
        <v/>
      </c>
      <c r="AI553" s="45" t="str">
        <f>IF(Sheet1!CB553&lt;&gt;"", "Yes","")</f>
        <v/>
      </c>
      <c r="AJ553" s="45" t="str">
        <f>IF(Sheet1!CC553&lt;&gt;"", "Yes","")</f>
        <v/>
      </c>
      <c r="AK553" s="45" t="str">
        <f>IF(Sheet1!CD553&lt;&gt;"", "Yes","")</f>
        <v/>
      </c>
      <c r="AL553" s="45" t="str">
        <f>IF(Sheet1!CE553&lt;&gt;"", "Yes","")</f>
        <v/>
      </c>
      <c r="AM553" s="45" t="str">
        <f>IF(Sheet1!CF553&lt;&gt;"", Sheet1!CF553, "")</f>
        <v/>
      </c>
      <c r="AN553" s="45" t="str">
        <f>IF(Sheet1!CG553="Y", "Yes", IF(Sheet1!CG553="N", "No",""))</f>
        <v/>
      </c>
      <c r="AO553" s="45" t="str">
        <f>IF(Sheet1!CH553&lt;&gt;"", Sheet1!CH553, "")</f>
        <v/>
      </c>
      <c r="AP553" s="45" t="str">
        <f>IF(Sheet1!CI553&lt;&gt;"", "No family support", IF(Sheet1!CJ553&lt;&gt;"", "A little family support", IF(Sheet1!CK553&lt;&gt;"", "A lot of family support","")))</f>
        <v/>
      </c>
      <c r="AQ553" s="45" t="str">
        <f>IF(Sheet1!CL553&lt;&gt;"", Sheet1!CL553, "")</f>
        <v/>
      </c>
      <c r="AR553" s="45" t="str">
        <f>IF(Sheet1!CM553="Y", "Yes", IF(Sheet1!CM553="N", "No",""))</f>
        <v/>
      </c>
      <c r="AS553" s="45" t="str">
        <f>IF(Sheet1!CN553&lt;&gt;"", "Boys and Girls Club was supportive", "")</f>
        <v/>
      </c>
      <c r="AT553" s="45" t="str">
        <f>IF(Sheet1!CO553&lt;&gt;"", "Supported by Reach program", "")</f>
        <v/>
      </c>
      <c r="AU553" s="45" t="str">
        <f>IF(Sheet1!CP553&lt;&gt;"", "Supported by Girls Inc", "")</f>
        <v/>
      </c>
      <c r="AV553" s="45" t="str">
        <f>IF(Sheet1!CQ553&lt;&gt;"", "Supported by sports teams", "")</f>
        <v/>
      </c>
      <c r="AW553" s="45" t="str">
        <f>IF(Sheet1!CR553&lt;&gt;"", "Supported by other groups", "")</f>
        <v/>
      </c>
      <c r="AX553" s="45" t="str">
        <f>IF(Sheet1!CS553&lt;&gt;"", Sheet1!CS553, "")</f>
        <v/>
      </c>
      <c r="AY553" s="45" t="str">
        <f>IF(Sheet1!CT553="Y", "Yes", IF(Sheet1!CT553="N", "No", ""))</f>
        <v/>
      </c>
      <c r="AZ553" s="45" t="str">
        <f>IF(Sheet1!CU553="Y", "Yes", IF(Sheet1!CU553="N", "No", ""))</f>
        <v/>
      </c>
      <c r="BA553" s="45" t="str">
        <f>IF(Sheet1!CV553&lt;&gt;"", "Yes", "")</f>
        <v/>
      </c>
      <c r="BB553" s="45" t="str">
        <f>IF(Sheet1!CW553&lt;&gt;"", "Yes", "")</f>
        <v/>
      </c>
      <c r="BC553" s="45" t="str">
        <f>IF(Sheet1!CX553&lt;&gt;"", "Yes", "")</f>
        <v/>
      </c>
      <c r="BD553" s="45" t="str">
        <f>IF(Sheet1!CY553&lt;&gt;"", "Yes", "")</f>
        <v/>
      </c>
      <c r="BE553" s="45" t="str">
        <f>IF(Sheet1!CZ553="N", "Didn't see one", IF(Sheet1!CZ553="Y", IF(Sheet1!DA553="Y", "It helped", IF(Sheet1!DA553="N", "It didn't help", "")), ""))</f>
        <v/>
      </c>
      <c r="BF553" s="45" t="str">
        <f>IF(Sheet1!DB553&lt;&gt;"", Sheet1!DB553, "")</f>
        <v/>
      </c>
      <c r="BG553" s="45" t="str">
        <f>IF(Sheet1!DC553="Y", "Yes", IF(Sheet1!DC553="N", "No", ""))</f>
        <v/>
      </c>
      <c r="BH553" s="45" t="str">
        <f>IF(Sheet1!DD553="Y", "Yes", IF(Sheet1!DD553="N", "No", ""))</f>
        <v/>
      </c>
      <c r="BI553" s="45" t="str">
        <f>IF(Sheet1!DE553&lt;&gt;"", "Before", IF(Sheet1!DF553&lt;&gt;"", "After", IF(Sheet1!DG553&lt;&gt;"", "Never in a gang","")))</f>
        <v/>
      </c>
      <c r="BJ553" s="45" t="str">
        <f>IF(Sheet1!DG553&lt;&gt;"", "", IF(Sheet1!DH553&lt;&gt;"", Sheet1!DH553, ""))</f>
        <v/>
      </c>
      <c r="BK553" s="45" t="str">
        <f>IF(Sheet1!DI553="Y", "Yes", IF(Sheet1!DI553="N", "No", ""))</f>
        <v/>
      </c>
      <c r="BL553" s="45" t="str">
        <f>IF(Sheet1!DI553="Y", IF(Sheet1!DJ553&lt;&gt;"", Sheet1!DJ553, ""), "")</f>
        <v/>
      </c>
      <c r="BM553" s="45" t="str">
        <f>IF(Sheet1!DL553&lt;&gt;"", Sheet1!DL553, "")</f>
        <v/>
      </c>
      <c r="BN553" s="45" t="str">
        <f>IF(Sheet1!DM553="Y", "Yes", IF(Sheet1!DM553="N", "No", ""))</f>
        <v/>
      </c>
    </row>
    <row r="554" spans="2:66">
      <c r="B554" s="32" t="str">
        <f>IF(Sheet1!B554="M","Male", IF(Sheet1!B554="F","Female",""))</f>
        <v/>
      </c>
      <c r="C554" s="32" t="str">
        <f>IF(Sheet1!C554&lt;&gt;"","&lt;20",IF(Sheet1!D554&lt;&gt;"","21-30",IF(Sheet1!E554&lt;&gt;"","31-40",(IF(Sheet1!F554&lt;&gt;"","41-50",IF(Sheet1!G554&lt;&gt;"","50+",""))))))</f>
        <v/>
      </c>
      <c r="D554" s="32" t="str">
        <f>IF(Sheet1!H554&lt;&gt;"","Latino",IF(Sheet1!I554&lt;&gt;"", "White", IF(Sheet1!J554&lt;&gt;"", "Asian", IF(Sheet1!K554&lt;&gt;"", "African-American",IF(Sheet1!L554&lt;&gt;"", "Other","")))))</f>
        <v/>
      </c>
      <c r="E554" s="32" t="str">
        <f>IF(Sheet1!M554="N","No",IF(Sheet1!M554="Y","Yes",""))</f>
        <v/>
      </c>
      <c r="F554" s="32" t="str">
        <f>IF(Sheet1!N554&lt;&gt;"","Primary",IF(Sheet1!O554&lt;&gt;"","Middle",IF(Sheet1!P554&lt;&gt;"","Some HS",IF(Sheet1!Q554&lt;&gt;"","HS Diploma",IF(Sheet1!R554&lt;&gt;"","Some College",IF(Sheet1!S554&lt;&gt;"","College Diploma",""))))))</f>
        <v/>
      </c>
      <c r="G554" s="32" t="str">
        <f>IF(Sheet1!U554&lt;&gt;"", "&lt;5", IF(Sheet1!V554&lt;&gt;"", "5-19", IF(Sheet1!W554&lt;&gt;"", "20-40", IF(Sheet1!X554&lt;&gt;"", "&gt;40",""))))</f>
        <v/>
      </c>
      <c r="H554" s="32" t="str">
        <f>IF(Sheet1!Y554&lt;&gt;"", "Parents", IF(Sheet1!Z554&lt;&gt;"", "Illegal Activity", IF(Sheet1!AA554&lt;&gt;"", "Gov't Support", IF(Sheet1!AB554&lt;&gt;"", "Other",""))))</f>
        <v/>
      </c>
      <c r="I554" s="32" t="str">
        <f>IF(Sheet1!AC554="Y", "Yes", IF(Sheet1!AC554="N", "No", ""))</f>
        <v/>
      </c>
      <c r="J554" s="32" t="str">
        <f>IF(Sheet1!AD554="N", "0", IF(Sheet1!AE554&lt;&gt;"", "1", IF(Sheet1!AF554&lt;&gt;"", "2-3", IF(Sheet1!AG554&lt;&gt;"", "4-6", IF(Sheet1!AH554&lt;&gt;"", "7+","")))))</f>
        <v/>
      </c>
      <c r="K554" s="32" t="str">
        <f>IF(Sheet1!AI554&lt;&gt;"", "English", IF(Sheet1!AJ554&lt;&gt;"", "Spanish", IF(Sheet1!AK554&lt;&gt;"", "Other","")))</f>
        <v/>
      </c>
      <c r="L554" s="32" t="str">
        <f>IF(Sheet1!AL554&lt;&gt;"","&lt;$20,000",IF(Sheet1!AM554&lt;&gt;"","$20-49K",IF(Sheet1!AN554&lt;&gt;"","$50-100K",IF(Sheet1!AO554&lt;&gt;"","&gt;$100K",""))))</f>
        <v/>
      </c>
      <c r="M554" s="32" t="str">
        <f>IF(Sheet1!AP554="Y", "Yes", IF(Sheet1!AP554="N", "No",""))</f>
        <v/>
      </c>
      <c r="N554" s="51" t="str">
        <f>IF(Sheet1!AQ554="Y", "Yes", IF(Sheet1!AQ554="N", "No",""))</f>
        <v/>
      </c>
      <c r="O554" s="45" t="str">
        <f>IF(Sheet1!AR554="N", 0, IF(Sheet1!AS554&lt;&gt;"", Sheet1!AS554, ""))</f>
        <v/>
      </c>
      <c r="P554" s="45" t="str">
        <f>IF(Sheet1!AT554&lt;&gt;"", "Never", IF(Sheet1!AU554&lt;&gt;"", "Sometimes", IF(Sheet1!AV554&lt;&gt;"", "Often", IF(Sheet1!AW554&lt;&gt;"", "Always",""))))</f>
        <v/>
      </c>
      <c r="Q554" s="45" t="str">
        <f>IF(Sheet1!AX554="Y", "Yes", IF(Sheet1!AX554="N", "No",""))</f>
        <v/>
      </c>
      <c r="R554" s="45" t="str">
        <f>IF(Sheet1!AY554="Y", IF(Sheet1!AZ554&lt;&gt;"", Sheet1!AZ554-Sheet1!DK554+Sheet1!DL554, ""),"")</f>
        <v/>
      </c>
      <c r="S554" s="45" t="str">
        <f>IF(Sheet1!BA554="Y", IF(Sheet1!BB554&lt;&gt;"", Sheet1!BB554-Sheet1!DK554+Sheet1!DL554, ""),"")</f>
        <v/>
      </c>
      <c r="T554" s="45" t="str">
        <f>IF(Sheet1!BC554="Y", IF(Sheet1!BD554&lt;&gt;"", Sheet1!BD554-Sheet1!DK554+Sheet1!DL554, ""),"")</f>
        <v/>
      </c>
      <c r="U554" s="45" t="str">
        <f>IF(Sheet1!BE554="Y", IF(Sheet1!BF554&lt;&gt;"", Sheet1!BF554-Sheet1!DK554+Sheet1!DL554, ""),"")</f>
        <v/>
      </c>
      <c r="V554" s="45" t="str">
        <f>IF(Sheet1!BG554&lt;&gt;"", Sheet1!BG554,"")</f>
        <v/>
      </c>
      <c r="W554" s="45" t="str">
        <f>IF(Sheet1!BH554&lt;&gt;"", Sheet1!BH554,"")</f>
        <v/>
      </c>
      <c r="X554" s="45" t="str">
        <f>IF(Sheet1!BI554&lt;&gt;"", Sheet1!BI554,"")</f>
        <v/>
      </c>
      <c r="Y554" s="45" t="str">
        <f>IF(Sheet1!BJ554="N", 0, IF(Sheet1!BK554&lt;&gt;"", Sheet1!BK554,""))</f>
        <v/>
      </c>
      <c r="Z554" s="45" t="str">
        <f>IF(Sheet1!BK554="N", 0, IF(Sheet1!BL554&lt;&gt;"", Sheet1!BL554,""))</f>
        <v/>
      </c>
      <c r="AA554" s="45" t="str">
        <f>IF(Sheet1!BN554&lt;&gt;"", Sheet1!BN554, "")</f>
        <v/>
      </c>
      <c r="AB554" s="45" t="str">
        <f>IF(Sheet1!BO554="Y", "Yes", IF(Sheet1!BO554="N", "No", IF(Sheet1!BO554="NA", "NA","")))</f>
        <v/>
      </c>
      <c r="AC554" s="45" t="str">
        <f>IF(Sheet1!BO554="N", "No", IF(Sheet1!BO554="NA", "No kids", IF(Sheet1!BP554="Y", "Enough", IF(Sheet1!BP554="N", "Not enough", ""))))</f>
        <v/>
      </c>
      <c r="AD554" s="45" t="str">
        <f>IF(Sheet1!BQ554="Y", "Yes", IF(Sheet1!BQ554="N", "No",""))</f>
        <v/>
      </c>
      <c r="AE554" s="45" t="str">
        <f>IF(Sheet1!BR554&lt;&gt;"", Sheet1!BR554, "")</f>
        <v/>
      </c>
      <c r="AF554" s="45" t="str">
        <f>IF(Sheet1!BS554&lt;&gt;"", "Yes", IF(Sheet1!BT554&lt;&gt;"", "No", IF(Sheet1!BU554&lt;&gt;"", "No surviving parent", IF(Sheet1!BV554&lt;&gt;"", "Don't know",""))))</f>
        <v/>
      </c>
      <c r="AG554" s="45" t="str">
        <f>IF(Sheet1!BW554&lt;&gt;"", "Yes", IF(Sheet1!BX554&lt;&gt;"", "No", IF(Sheet1!BY554&lt;&gt;"", "No surviving parent", IF(Sheet1!BZ554&lt;&gt;"", "Don't know",""))))</f>
        <v/>
      </c>
      <c r="AH554" s="45" t="str">
        <f>IF(Sheet1!CA554&lt;&gt;"", "Yes","")</f>
        <v/>
      </c>
      <c r="AI554" s="45" t="str">
        <f>IF(Sheet1!CB554&lt;&gt;"", "Yes","")</f>
        <v/>
      </c>
      <c r="AJ554" s="45" t="str">
        <f>IF(Sheet1!CC554&lt;&gt;"", "Yes","")</f>
        <v/>
      </c>
      <c r="AK554" s="45" t="str">
        <f>IF(Sheet1!CD554&lt;&gt;"", "Yes","")</f>
        <v/>
      </c>
      <c r="AL554" s="45" t="str">
        <f>IF(Sheet1!CE554&lt;&gt;"", "Yes","")</f>
        <v/>
      </c>
      <c r="AM554" s="45" t="str">
        <f>IF(Sheet1!CF554&lt;&gt;"", Sheet1!CF554, "")</f>
        <v/>
      </c>
      <c r="AN554" s="45" t="str">
        <f>IF(Sheet1!CG554="Y", "Yes", IF(Sheet1!CG554="N", "No",""))</f>
        <v/>
      </c>
      <c r="AO554" s="45" t="str">
        <f>IF(Sheet1!CH554&lt;&gt;"", Sheet1!CH554, "")</f>
        <v/>
      </c>
      <c r="AP554" s="45" t="str">
        <f>IF(Sheet1!CI554&lt;&gt;"", "No family support", IF(Sheet1!CJ554&lt;&gt;"", "A little family support", IF(Sheet1!CK554&lt;&gt;"", "A lot of family support","")))</f>
        <v/>
      </c>
      <c r="AQ554" s="45" t="str">
        <f>IF(Sheet1!CL554&lt;&gt;"", Sheet1!CL554, "")</f>
        <v/>
      </c>
      <c r="AR554" s="45" t="str">
        <f>IF(Sheet1!CM554="Y", "Yes", IF(Sheet1!CM554="N", "No",""))</f>
        <v/>
      </c>
      <c r="AS554" s="45" t="str">
        <f>IF(Sheet1!CN554&lt;&gt;"", "Boys and Girls Club was supportive", "")</f>
        <v/>
      </c>
      <c r="AT554" s="45" t="str">
        <f>IF(Sheet1!CO554&lt;&gt;"", "Supported by Reach program", "")</f>
        <v/>
      </c>
      <c r="AU554" s="45" t="str">
        <f>IF(Sheet1!CP554&lt;&gt;"", "Supported by Girls Inc", "")</f>
        <v/>
      </c>
      <c r="AV554" s="45" t="str">
        <f>IF(Sheet1!CQ554&lt;&gt;"", "Supported by sports teams", "")</f>
        <v/>
      </c>
      <c r="AW554" s="45" t="str">
        <f>IF(Sheet1!CR554&lt;&gt;"", "Supported by other groups", "")</f>
        <v/>
      </c>
      <c r="AX554" s="45" t="str">
        <f>IF(Sheet1!CS554&lt;&gt;"", Sheet1!CS554, "")</f>
        <v/>
      </c>
      <c r="AY554" s="45" t="str">
        <f>IF(Sheet1!CT554="Y", "Yes", IF(Sheet1!CT554="N", "No", ""))</f>
        <v/>
      </c>
      <c r="AZ554" s="45" t="str">
        <f>IF(Sheet1!CU554="Y", "Yes", IF(Sheet1!CU554="N", "No", ""))</f>
        <v/>
      </c>
      <c r="BA554" s="45" t="str">
        <f>IF(Sheet1!CV554&lt;&gt;"", "Yes", "")</f>
        <v/>
      </c>
      <c r="BB554" s="45" t="str">
        <f>IF(Sheet1!CW554&lt;&gt;"", "Yes", "")</f>
        <v/>
      </c>
      <c r="BC554" s="45" t="str">
        <f>IF(Sheet1!CX554&lt;&gt;"", "Yes", "")</f>
        <v/>
      </c>
      <c r="BD554" s="45" t="str">
        <f>IF(Sheet1!CY554&lt;&gt;"", "Yes", "")</f>
        <v/>
      </c>
      <c r="BE554" s="45" t="str">
        <f>IF(Sheet1!CZ554="N", "Didn't see one", IF(Sheet1!CZ554="Y", IF(Sheet1!DA554="Y", "It helped", IF(Sheet1!DA554="N", "It didn't help", "")), ""))</f>
        <v/>
      </c>
      <c r="BF554" s="45" t="str">
        <f>IF(Sheet1!DB554&lt;&gt;"", Sheet1!DB554, "")</f>
        <v/>
      </c>
      <c r="BG554" s="45" t="str">
        <f>IF(Sheet1!DC554="Y", "Yes", IF(Sheet1!DC554="N", "No", ""))</f>
        <v/>
      </c>
      <c r="BH554" s="45" t="str">
        <f>IF(Sheet1!DD554="Y", "Yes", IF(Sheet1!DD554="N", "No", ""))</f>
        <v/>
      </c>
      <c r="BI554" s="45" t="str">
        <f>IF(Sheet1!DE554&lt;&gt;"", "Before", IF(Sheet1!DF554&lt;&gt;"", "After", IF(Sheet1!DG554&lt;&gt;"", "Never in a gang","")))</f>
        <v/>
      </c>
      <c r="BJ554" s="45" t="str">
        <f>IF(Sheet1!DG554&lt;&gt;"", "", IF(Sheet1!DH554&lt;&gt;"", Sheet1!DH554, ""))</f>
        <v/>
      </c>
      <c r="BK554" s="45" t="str">
        <f>IF(Sheet1!DI554="Y", "Yes", IF(Sheet1!DI554="N", "No", ""))</f>
        <v/>
      </c>
      <c r="BL554" s="45" t="str">
        <f>IF(Sheet1!DI554="Y", IF(Sheet1!DJ554&lt;&gt;"", Sheet1!DJ554, ""), "")</f>
        <v/>
      </c>
      <c r="BM554" s="45" t="str">
        <f>IF(Sheet1!DL554&lt;&gt;"", Sheet1!DL554, "")</f>
        <v/>
      </c>
      <c r="BN554" s="45" t="str">
        <f>IF(Sheet1!DM554="Y", "Yes", IF(Sheet1!DM554="N", "No", ""))</f>
        <v/>
      </c>
    </row>
    <row r="555" spans="2:66">
      <c r="B555" s="32" t="str">
        <f>IF(Sheet1!B555="M","Male", IF(Sheet1!B555="F","Female",""))</f>
        <v/>
      </c>
      <c r="C555" s="32" t="str">
        <f>IF(Sheet1!C555&lt;&gt;"","&lt;20",IF(Sheet1!D555&lt;&gt;"","21-30",IF(Sheet1!E555&lt;&gt;"","31-40",(IF(Sheet1!F555&lt;&gt;"","41-50",IF(Sheet1!G555&lt;&gt;"","50+",""))))))</f>
        <v/>
      </c>
      <c r="D555" s="32" t="str">
        <f>IF(Sheet1!H555&lt;&gt;"","Latino",IF(Sheet1!I555&lt;&gt;"", "White", IF(Sheet1!J555&lt;&gt;"", "Asian", IF(Sheet1!K555&lt;&gt;"", "African-American",IF(Sheet1!L555&lt;&gt;"", "Other","")))))</f>
        <v/>
      </c>
      <c r="E555" s="32" t="str">
        <f>IF(Sheet1!M555="N","No",IF(Sheet1!M555="Y","Yes",""))</f>
        <v/>
      </c>
      <c r="F555" s="32" t="str">
        <f>IF(Sheet1!N555&lt;&gt;"","Primary",IF(Sheet1!O555&lt;&gt;"","Middle",IF(Sheet1!P555&lt;&gt;"","Some HS",IF(Sheet1!Q555&lt;&gt;"","HS Diploma",IF(Sheet1!R555&lt;&gt;"","Some College",IF(Sheet1!S555&lt;&gt;"","College Diploma",""))))))</f>
        <v/>
      </c>
      <c r="G555" s="32" t="str">
        <f>IF(Sheet1!U555&lt;&gt;"", "&lt;5", IF(Sheet1!V555&lt;&gt;"", "5-19", IF(Sheet1!W555&lt;&gt;"", "20-40", IF(Sheet1!X555&lt;&gt;"", "&gt;40",""))))</f>
        <v/>
      </c>
      <c r="H555" s="32" t="str">
        <f>IF(Sheet1!Y555&lt;&gt;"", "Parents", IF(Sheet1!Z555&lt;&gt;"", "Illegal Activity", IF(Sheet1!AA555&lt;&gt;"", "Gov't Support", IF(Sheet1!AB555&lt;&gt;"", "Other",""))))</f>
        <v/>
      </c>
      <c r="I555" s="32" t="str">
        <f>IF(Sheet1!AC555="Y", "Yes", IF(Sheet1!AC555="N", "No", ""))</f>
        <v/>
      </c>
      <c r="J555" s="32" t="str">
        <f>IF(Sheet1!AD555="N", "0", IF(Sheet1!AE555&lt;&gt;"", "1", IF(Sheet1!AF555&lt;&gt;"", "2-3", IF(Sheet1!AG555&lt;&gt;"", "4-6", IF(Sheet1!AH555&lt;&gt;"", "7+","")))))</f>
        <v/>
      </c>
      <c r="K555" s="32" t="str">
        <f>IF(Sheet1!AI555&lt;&gt;"", "English", IF(Sheet1!AJ555&lt;&gt;"", "Spanish", IF(Sheet1!AK555&lt;&gt;"", "Other","")))</f>
        <v/>
      </c>
      <c r="L555" s="32" t="str">
        <f>IF(Sheet1!AL555&lt;&gt;"","&lt;$20,000",IF(Sheet1!AM555&lt;&gt;"","$20-49K",IF(Sheet1!AN555&lt;&gt;"","$50-100K",IF(Sheet1!AO555&lt;&gt;"","&gt;$100K",""))))</f>
        <v/>
      </c>
      <c r="M555" s="32" t="str">
        <f>IF(Sheet1!AP555="Y", "Yes", IF(Sheet1!AP555="N", "No",""))</f>
        <v/>
      </c>
      <c r="N555" s="51" t="str">
        <f>IF(Sheet1!AQ555="Y", "Yes", IF(Sheet1!AQ555="N", "No",""))</f>
        <v/>
      </c>
      <c r="O555" s="45" t="str">
        <f>IF(Sheet1!AR555="N", 0, IF(Sheet1!AS555&lt;&gt;"", Sheet1!AS555, ""))</f>
        <v/>
      </c>
      <c r="P555" s="45" t="str">
        <f>IF(Sheet1!AT555&lt;&gt;"", "Never", IF(Sheet1!AU555&lt;&gt;"", "Sometimes", IF(Sheet1!AV555&lt;&gt;"", "Often", IF(Sheet1!AW555&lt;&gt;"", "Always",""))))</f>
        <v/>
      </c>
      <c r="Q555" s="45" t="str">
        <f>IF(Sheet1!AX555="Y", "Yes", IF(Sheet1!AX555="N", "No",""))</f>
        <v/>
      </c>
      <c r="R555" s="45" t="str">
        <f>IF(Sheet1!AY555="Y", IF(Sheet1!AZ555&lt;&gt;"", Sheet1!AZ555-Sheet1!DK555+Sheet1!DL555, ""),"")</f>
        <v/>
      </c>
      <c r="S555" s="45" t="str">
        <f>IF(Sheet1!BA555="Y", IF(Sheet1!BB555&lt;&gt;"", Sheet1!BB555-Sheet1!DK555+Sheet1!DL555, ""),"")</f>
        <v/>
      </c>
      <c r="T555" s="45" t="str">
        <f>IF(Sheet1!BC555="Y", IF(Sheet1!BD555&lt;&gt;"", Sheet1!BD555-Sheet1!DK555+Sheet1!DL555, ""),"")</f>
        <v/>
      </c>
      <c r="U555" s="45" t="str">
        <f>IF(Sheet1!BE555="Y", IF(Sheet1!BF555&lt;&gt;"", Sheet1!BF555-Sheet1!DK555+Sheet1!DL555, ""),"")</f>
        <v/>
      </c>
      <c r="V555" s="45" t="str">
        <f>IF(Sheet1!BG555&lt;&gt;"", Sheet1!BG555,"")</f>
        <v/>
      </c>
      <c r="W555" s="45" t="str">
        <f>IF(Sheet1!BH555&lt;&gt;"", Sheet1!BH555,"")</f>
        <v/>
      </c>
      <c r="X555" s="45" t="str">
        <f>IF(Sheet1!BI555&lt;&gt;"", Sheet1!BI555,"")</f>
        <v/>
      </c>
      <c r="Y555" s="45" t="str">
        <f>IF(Sheet1!BJ555="N", 0, IF(Sheet1!BK555&lt;&gt;"", Sheet1!BK555,""))</f>
        <v/>
      </c>
      <c r="Z555" s="45" t="str">
        <f>IF(Sheet1!BK555="N", 0, IF(Sheet1!BL555&lt;&gt;"", Sheet1!BL555,""))</f>
        <v/>
      </c>
      <c r="AA555" s="45" t="str">
        <f>IF(Sheet1!BN555&lt;&gt;"", Sheet1!BN555, "")</f>
        <v/>
      </c>
      <c r="AB555" s="45" t="str">
        <f>IF(Sheet1!BO555="Y", "Yes", IF(Sheet1!BO555="N", "No", IF(Sheet1!BO555="NA", "NA","")))</f>
        <v/>
      </c>
      <c r="AC555" s="45" t="str">
        <f>IF(Sheet1!BO555="N", "No", IF(Sheet1!BO555="NA", "No kids", IF(Sheet1!BP555="Y", "Enough", IF(Sheet1!BP555="N", "Not enough", ""))))</f>
        <v/>
      </c>
      <c r="AD555" s="45" t="str">
        <f>IF(Sheet1!BQ555="Y", "Yes", IF(Sheet1!BQ555="N", "No",""))</f>
        <v/>
      </c>
      <c r="AE555" s="45" t="str">
        <f>IF(Sheet1!BR555&lt;&gt;"", Sheet1!BR555, "")</f>
        <v/>
      </c>
      <c r="AF555" s="45" t="str">
        <f>IF(Sheet1!BS555&lt;&gt;"", "Yes", IF(Sheet1!BT555&lt;&gt;"", "No", IF(Sheet1!BU555&lt;&gt;"", "No surviving parent", IF(Sheet1!BV555&lt;&gt;"", "Don't know",""))))</f>
        <v/>
      </c>
      <c r="AG555" s="45" t="str">
        <f>IF(Sheet1!BW555&lt;&gt;"", "Yes", IF(Sheet1!BX555&lt;&gt;"", "No", IF(Sheet1!BY555&lt;&gt;"", "No surviving parent", IF(Sheet1!BZ555&lt;&gt;"", "Don't know",""))))</f>
        <v/>
      </c>
      <c r="AH555" s="45" t="str">
        <f>IF(Sheet1!CA555&lt;&gt;"", "Yes","")</f>
        <v/>
      </c>
      <c r="AI555" s="45" t="str">
        <f>IF(Sheet1!CB555&lt;&gt;"", "Yes","")</f>
        <v/>
      </c>
      <c r="AJ555" s="45" t="str">
        <f>IF(Sheet1!CC555&lt;&gt;"", "Yes","")</f>
        <v/>
      </c>
      <c r="AK555" s="45" t="str">
        <f>IF(Sheet1!CD555&lt;&gt;"", "Yes","")</f>
        <v/>
      </c>
      <c r="AL555" s="45" t="str">
        <f>IF(Sheet1!CE555&lt;&gt;"", "Yes","")</f>
        <v/>
      </c>
      <c r="AM555" s="45" t="str">
        <f>IF(Sheet1!CF555&lt;&gt;"", Sheet1!CF555, "")</f>
        <v/>
      </c>
      <c r="AN555" s="45" t="str">
        <f>IF(Sheet1!CG555="Y", "Yes", IF(Sheet1!CG555="N", "No",""))</f>
        <v/>
      </c>
      <c r="AO555" s="45" t="str">
        <f>IF(Sheet1!CH555&lt;&gt;"", Sheet1!CH555, "")</f>
        <v/>
      </c>
      <c r="AP555" s="45" t="str">
        <f>IF(Sheet1!CI555&lt;&gt;"", "No family support", IF(Sheet1!CJ555&lt;&gt;"", "A little family support", IF(Sheet1!CK555&lt;&gt;"", "A lot of family support","")))</f>
        <v/>
      </c>
      <c r="AQ555" s="45" t="str">
        <f>IF(Sheet1!CL555&lt;&gt;"", Sheet1!CL555, "")</f>
        <v/>
      </c>
      <c r="AR555" s="45" t="str">
        <f>IF(Sheet1!CM555="Y", "Yes", IF(Sheet1!CM555="N", "No",""))</f>
        <v/>
      </c>
      <c r="AS555" s="45" t="str">
        <f>IF(Sheet1!CN555&lt;&gt;"", "Boys and Girls Club was supportive", "")</f>
        <v/>
      </c>
      <c r="AT555" s="45" t="str">
        <f>IF(Sheet1!CO555&lt;&gt;"", "Supported by Reach program", "")</f>
        <v/>
      </c>
      <c r="AU555" s="45" t="str">
        <f>IF(Sheet1!CP555&lt;&gt;"", "Supported by Girls Inc", "")</f>
        <v/>
      </c>
      <c r="AV555" s="45" t="str">
        <f>IF(Sheet1!CQ555&lt;&gt;"", "Supported by sports teams", "")</f>
        <v/>
      </c>
      <c r="AW555" s="45" t="str">
        <f>IF(Sheet1!CR555&lt;&gt;"", "Supported by other groups", "")</f>
        <v/>
      </c>
      <c r="AX555" s="45" t="str">
        <f>IF(Sheet1!CS555&lt;&gt;"", Sheet1!CS555, "")</f>
        <v/>
      </c>
      <c r="AY555" s="45" t="str">
        <f>IF(Sheet1!CT555="Y", "Yes", IF(Sheet1!CT555="N", "No", ""))</f>
        <v/>
      </c>
      <c r="AZ555" s="45" t="str">
        <f>IF(Sheet1!CU555="Y", "Yes", IF(Sheet1!CU555="N", "No", ""))</f>
        <v/>
      </c>
      <c r="BA555" s="45" t="str">
        <f>IF(Sheet1!CV555&lt;&gt;"", "Yes", "")</f>
        <v/>
      </c>
      <c r="BB555" s="45" t="str">
        <f>IF(Sheet1!CW555&lt;&gt;"", "Yes", "")</f>
        <v/>
      </c>
      <c r="BC555" s="45" t="str">
        <f>IF(Sheet1!CX555&lt;&gt;"", "Yes", "")</f>
        <v/>
      </c>
      <c r="BD555" s="45" t="str">
        <f>IF(Sheet1!CY555&lt;&gt;"", "Yes", "")</f>
        <v/>
      </c>
      <c r="BE555" s="45" t="str">
        <f>IF(Sheet1!CZ555="N", "Didn't see one", IF(Sheet1!CZ555="Y", IF(Sheet1!DA555="Y", "It helped", IF(Sheet1!DA555="N", "It didn't help", "")), ""))</f>
        <v/>
      </c>
      <c r="BF555" s="45" t="str">
        <f>IF(Sheet1!DB555&lt;&gt;"", Sheet1!DB555, "")</f>
        <v/>
      </c>
      <c r="BG555" s="45" t="str">
        <f>IF(Sheet1!DC555="Y", "Yes", IF(Sheet1!DC555="N", "No", ""))</f>
        <v/>
      </c>
      <c r="BH555" s="45" t="str">
        <f>IF(Sheet1!DD555="Y", "Yes", IF(Sheet1!DD555="N", "No", ""))</f>
        <v/>
      </c>
      <c r="BI555" s="45" t="str">
        <f>IF(Sheet1!DE555&lt;&gt;"", "Before", IF(Sheet1!DF555&lt;&gt;"", "After", IF(Sheet1!DG555&lt;&gt;"", "Never in a gang","")))</f>
        <v/>
      </c>
      <c r="BJ555" s="45" t="str">
        <f>IF(Sheet1!DG555&lt;&gt;"", "", IF(Sheet1!DH555&lt;&gt;"", Sheet1!DH555, ""))</f>
        <v/>
      </c>
      <c r="BK555" s="45" t="str">
        <f>IF(Sheet1!DI555="Y", "Yes", IF(Sheet1!DI555="N", "No", ""))</f>
        <v/>
      </c>
      <c r="BL555" s="45" t="str">
        <f>IF(Sheet1!DI555="Y", IF(Sheet1!DJ555&lt;&gt;"", Sheet1!DJ555, ""), "")</f>
        <v/>
      </c>
      <c r="BM555" s="45" t="str">
        <f>IF(Sheet1!DL555&lt;&gt;"", Sheet1!DL555, "")</f>
        <v/>
      </c>
      <c r="BN555" s="45" t="str">
        <f>IF(Sheet1!DM555="Y", "Yes", IF(Sheet1!DM555="N", "No", ""))</f>
        <v/>
      </c>
    </row>
    <row r="556" spans="2:66">
      <c r="B556" s="32" t="str">
        <f>IF(Sheet1!B556="M","Male", IF(Sheet1!B556="F","Female",""))</f>
        <v/>
      </c>
      <c r="C556" s="32" t="str">
        <f>IF(Sheet1!C556&lt;&gt;"","&lt;20",IF(Sheet1!D556&lt;&gt;"","21-30",IF(Sheet1!E556&lt;&gt;"","31-40",(IF(Sheet1!F556&lt;&gt;"","41-50",IF(Sheet1!G556&lt;&gt;"","50+",""))))))</f>
        <v/>
      </c>
      <c r="D556" s="32" t="str">
        <f>IF(Sheet1!H556&lt;&gt;"","Latino",IF(Sheet1!I556&lt;&gt;"", "White", IF(Sheet1!J556&lt;&gt;"", "Asian", IF(Sheet1!K556&lt;&gt;"", "African-American",IF(Sheet1!L556&lt;&gt;"", "Other","")))))</f>
        <v/>
      </c>
      <c r="E556" s="32" t="str">
        <f>IF(Sheet1!M556="N","No",IF(Sheet1!M556="Y","Yes",""))</f>
        <v/>
      </c>
      <c r="F556" s="32" t="str">
        <f>IF(Sheet1!N556&lt;&gt;"","Primary",IF(Sheet1!O556&lt;&gt;"","Middle",IF(Sheet1!P556&lt;&gt;"","Some HS",IF(Sheet1!Q556&lt;&gt;"","HS Diploma",IF(Sheet1!R556&lt;&gt;"","Some College",IF(Sheet1!S556&lt;&gt;"","College Diploma",""))))))</f>
        <v/>
      </c>
      <c r="G556" s="32" t="str">
        <f>IF(Sheet1!U556&lt;&gt;"", "&lt;5", IF(Sheet1!V556&lt;&gt;"", "5-19", IF(Sheet1!W556&lt;&gt;"", "20-40", IF(Sheet1!X556&lt;&gt;"", "&gt;40",""))))</f>
        <v/>
      </c>
      <c r="H556" s="32" t="str">
        <f>IF(Sheet1!Y556&lt;&gt;"", "Parents", IF(Sheet1!Z556&lt;&gt;"", "Illegal Activity", IF(Sheet1!AA556&lt;&gt;"", "Gov't Support", IF(Sheet1!AB556&lt;&gt;"", "Other",""))))</f>
        <v/>
      </c>
      <c r="I556" s="32" t="str">
        <f>IF(Sheet1!AC556="Y", "Yes", IF(Sheet1!AC556="N", "No", ""))</f>
        <v/>
      </c>
      <c r="J556" s="32" t="str">
        <f>IF(Sheet1!AD556="N", "0", IF(Sheet1!AE556&lt;&gt;"", "1", IF(Sheet1!AF556&lt;&gt;"", "2-3", IF(Sheet1!AG556&lt;&gt;"", "4-6", IF(Sheet1!AH556&lt;&gt;"", "7+","")))))</f>
        <v/>
      </c>
      <c r="K556" s="32" t="str">
        <f>IF(Sheet1!AI556&lt;&gt;"", "English", IF(Sheet1!AJ556&lt;&gt;"", "Spanish", IF(Sheet1!AK556&lt;&gt;"", "Other","")))</f>
        <v/>
      </c>
      <c r="L556" s="32" t="str">
        <f>IF(Sheet1!AL556&lt;&gt;"","&lt;$20,000",IF(Sheet1!AM556&lt;&gt;"","$20-49K",IF(Sheet1!AN556&lt;&gt;"","$50-100K",IF(Sheet1!AO556&lt;&gt;"","&gt;$100K",""))))</f>
        <v/>
      </c>
      <c r="M556" s="32" t="str">
        <f>IF(Sheet1!AP556="Y", "Yes", IF(Sheet1!AP556="N", "No",""))</f>
        <v/>
      </c>
      <c r="N556" s="51" t="str">
        <f>IF(Sheet1!AQ556="Y", "Yes", IF(Sheet1!AQ556="N", "No",""))</f>
        <v/>
      </c>
      <c r="O556" s="45" t="str">
        <f>IF(Sheet1!AR556="N", 0, IF(Sheet1!AS556&lt;&gt;"", Sheet1!AS556, ""))</f>
        <v/>
      </c>
      <c r="P556" s="45" t="str">
        <f>IF(Sheet1!AT556&lt;&gt;"", "Never", IF(Sheet1!AU556&lt;&gt;"", "Sometimes", IF(Sheet1!AV556&lt;&gt;"", "Often", IF(Sheet1!AW556&lt;&gt;"", "Always",""))))</f>
        <v/>
      </c>
      <c r="Q556" s="45" t="str">
        <f>IF(Sheet1!AX556="Y", "Yes", IF(Sheet1!AX556="N", "No",""))</f>
        <v/>
      </c>
      <c r="R556" s="45" t="str">
        <f>IF(Sheet1!AY556="Y", IF(Sheet1!AZ556&lt;&gt;"", Sheet1!AZ556-Sheet1!DK556+Sheet1!DL556, ""),"")</f>
        <v/>
      </c>
      <c r="S556" s="45" t="str">
        <f>IF(Sheet1!BA556="Y", IF(Sheet1!BB556&lt;&gt;"", Sheet1!BB556-Sheet1!DK556+Sheet1!DL556, ""),"")</f>
        <v/>
      </c>
      <c r="T556" s="45" t="str">
        <f>IF(Sheet1!BC556="Y", IF(Sheet1!BD556&lt;&gt;"", Sheet1!BD556-Sheet1!DK556+Sheet1!DL556, ""),"")</f>
        <v/>
      </c>
      <c r="U556" s="45" t="str">
        <f>IF(Sheet1!BE556="Y", IF(Sheet1!BF556&lt;&gt;"", Sheet1!BF556-Sheet1!DK556+Sheet1!DL556, ""),"")</f>
        <v/>
      </c>
      <c r="V556" s="45" t="str">
        <f>IF(Sheet1!BG556&lt;&gt;"", Sheet1!BG556,"")</f>
        <v/>
      </c>
      <c r="W556" s="45" t="str">
        <f>IF(Sheet1!BH556&lt;&gt;"", Sheet1!BH556,"")</f>
        <v/>
      </c>
      <c r="X556" s="45" t="str">
        <f>IF(Sheet1!BI556&lt;&gt;"", Sheet1!BI556,"")</f>
        <v/>
      </c>
      <c r="Y556" s="45" t="str">
        <f>IF(Sheet1!BJ556="N", 0, IF(Sheet1!BK556&lt;&gt;"", Sheet1!BK556,""))</f>
        <v/>
      </c>
      <c r="Z556" s="45" t="str">
        <f>IF(Sheet1!BK556="N", 0, IF(Sheet1!BL556&lt;&gt;"", Sheet1!BL556,""))</f>
        <v/>
      </c>
      <c r="AA556" s="45" t="str">
        <f>IF(Sheet1!BN556&lt;&gt;"", Sheet1!BN556, "")</f>
        <v/>
      </c>
      <c r="AB556" s="45" t="str">
        <f>IF(Sheet1!BO556="Y", "Yes", IF(Sheet1!BO556="N", "No", IF(Sheet1!BO556="NA", "NA","")))</f>
        <v/>
      </c>
      <c r="AC556" s="45" t="str">
        <f>IF(Sheet1!BO556="N", "No", IF(Sheet1!BO556="NA", "No kids", IF(Sheet1!BP556="Y", "Enough", IF(Sheet1!BP556="N", "Not enough", ""))))</f>
        <v/>
      </c>
      <c r="AD556" s="45" t="str">
        <f>IF(Sheet1!BQ556="Y", "Yes", IF(Sheet1!BQ556="N", "No",""))</f>
        <v/>
      </c>
      <c r="AE556" s="45" t="str">
        <f>IF(Sheet1!BR556&lt;&gt;"", Sheet1!BR556, "")</f>
        <v/>
      </c>
      <c r="AF556" s="45" t="str">
        <f>IF(Sheet1!BS556&lt;&gt;"", "Yes", IF(Sheet1!BT556&lt;&gt;"", "No", IF(Sheet1!BU556&lt;&gt;"", "No surviving parent", IF(Sheet1!BV556&lt;&gt;"", "Don't know",""))))</f>
        <v/>
      </c>
      <c r="AG556" s="45" t="str">
        <f>IF(Sheet1!BW556&lt;&gt;"", "Yes", IF(Sheet1!BX556&lt;&gt;"", "No", IF(Sheet1!BY556&lt;&gt;"", "No surviving parent", IF(Sheet1!BZ556&lt;&gt;"", "Don't know",""))))</f>
        <v/>
      </c>
      <c r="AH556" s="45" t="str">
        <f>IF(Sheet1!CA556&lt;&gt;"", "Yes","")</f>
        <v/>
      </c>
      <c r="AI556" s="45" t="str">
        <f>IF(Sheet1!CB556&lt;&gt;"", "Yes","")</f>
        <v/>
      </c>
      <c r="AJ556" s="45" t="str">
        <f>IF(Sheet1!CC556&lt;&gt;"", "Yes","")</f>
        <v/>
      </c>
      <c r="AK556" s="45" t="str">
        <f>IF(Sheet1!CD556&lt;&gt;"", "Yes","")</f>
        <v/>
      </c>
      <c r="AL556" s="45" t="str">
        <f>IF(Sheet1!CE556&lt;&gt;"", "Yes","")</f>
        <v/>
      </c>
      <c r="AM556" s="45" t="str">
        <f>IF(Sheet1!CF556&lt;&gt;"", Sheet1!CF556, "")</f>
        <v/>
      </c>
      <c r="AN556" s="45" t="str">
        <f>IF(Sheet1!CG556="Y", "Yes", IF(Sheet1!CG556="N", "No",""))</f>
        <v/>
      </c>
      <c r="AO556" s="45" t="str">
        <f>IF(Sheet1!CH556&lt;&gt;"", Sheet1!CH556, "")</f>
        <v/>
      </c>
      <c r="AP556" s="45" t="str">
        <f>IF(Sheet1!CI556&lt;&gt;"", "No family support", IF(Sheet1!CJ556&lt;&gt;"", "A little family support", IF(Sheet1!CK556&lt;&gt;"", "A lot of family support","")))</f>
        <v/>
      </c>
      <c r="AQ556" s="45" t="str">
        <f>IF(Sheet1!CL556&lt;&gt;"", Sheet1!CL556, "")</f>
        <v/>
      </c>
      <c r="AR556" s="45" t="str">
        <f>IF(Sheet1!CM556="Y", "Yes", IF(Sheet1!CM556="N", "No",""))</f>
        <v/>
      </c>
      <c r="AS556" s="45" t="str">
        <f>IF(Sheet1!CN556&lt;&gt;"", "Boys and Girls Club was supportive", "")</f>
        <v/>
      </c>
      <c r="AT556" s="45" t="str">
        <f>IF(Sheet1!CO556&lt;&gt;"", "Supported by Reach program", "")</f>
        <v/>
      </c>
      <c r="AU556" s="45" t="str">
        <f>IF(Sheet1!CP556&lt;&gt;"", "Supported by Girls Inc", "")</f>
        <v/>
      </c>
      <c r="AV556" s="45" t="str">
        <f>IF(Sheet1!CQ556&lt;&gt;"", "Supported by sports teams", "")</f>
        <v/>
      </c>
      <c r="AW556" s="45" t="str">
        <f>IF(Sheet1!CR556&lt;&gt;"", "Supported by other groups", "")</f>
        <v/>
      </c>
      <c r="AX556" s="45" t="str">
        <f>IF(Sheet1!CS556&lt;&gt;"", Sheet1!CS556, "")</f>
        <v/>
      </c>
      <c r="AY556" s="45" t="str">
        <f>IF(Sheet1!CT556="Y", "Yes", IF(Sheet1!CT556="N", "No", ""))</f>
        <v/>
      </c>
      <c r="AZ556" s="45" t="str">
        <f>IF(Sheet1!CU556="Y", "Yes", IF(Sheet1!CU556="N", "No", ""))</f>
        <v/>
      </c>
      <c r="BA556" s="45" t="str">
        <f>IF(Sheet1!CV556&lt;&gt;"", "Yes", "")</f>
        <v/>
      </c>
      <c r="BB556" s="45" t="str">
        <f>IF(Sheet1!CW556&lt;&gt;"", "Yes", "")</f>
        <v/>
      </c>
      <c r="BC556" s="45" t="str">
        <f>IF(Sheet1!CX556&lt;&gt;"", "Yes", "")</f>
        <v/>
      </c>
      <c r="BD556" s="45" t="str">
        <f>IF(Sheet1!CY556&lt;&gt;"", "Yes", "")</f>
        <v/>
      </c>
      <c r="BE556" s="45" t="str">
        <f>IF(Sheet1!CZ556="N", "Didn't see one", IF(Sheet1!CZ556="Y", IF(Sheet1!DA556="Y", "It helped", IF(Sheet1!DA556="N", "It didn't help", "")), ""))</f>
        <v/>
      </c>
      <c r="BF556" s="45" t="str">
        <f>IF(Sheet1!DB556&lt;&gt;"", Sheet1!DB556, "")</f>
        <v/>
      </c>
      <c r="BG556" s="45" t="str">
        <f>IF(Sheet1!DC556="Y", "Yes", IF(Sheet1!DC556="N", "No", ""))</f>
        <v/>
      </c>
      <c r="BH556" s="45" t="str">
        <f>IF(Sheet1!DD556="Y", "Yes", IF(Sheet1!DD556="N", "No", ""))</f>
        <v/>
      </c>
      <c r="BI556" s="45" t="str">
        <f>IF(Sheet1!DE556&lt;&gt;"", "Before", IF(Sheet1!DF556&lt;&gt;"", "After", IF(Sheet1!DG556&lt;&gt;"", "Never in a gang","")))</f>
        <v/>
      </c>
      <c r="BJ556" s="45" t="str">
        <f>IF(Sheet1!DG556&lt;&gt;"", "", IF(Sheet1!DH556&lt;&gt;"", Sheet1!DH556, ""))</f>
        <v/>
      </c>
      <c r="BK556" s="45" t="str">
        <f>IF(Sheet1!DI556="Y", "Yes", IF(Sheet1!DI556="N", "No", ""))</f>
        <v/>
      </c>
      <c r="BL556" s="45" t="str">
        <f>IF(Sheet1!DI556="Y", IF(Sheet1!DJ556&lt;&gt;"", Sheet1!DJ556, ""), "")</f>
        <v/>
      </c>
      <c r="BM556" s="45" t="str">
        <f>IF(Sheet1!DL556&lt;&gt;"", Sheet1!DL556, "")</f>
        <v/>
      </c>
      <c r="BN556" s="45" t="str">
        <f>IF(Sheet1!DM556="Y", "Yes", IF(Sheet1!DM556="N", "No", ""))</f>
        <v/>
      </c>
    </row>
    <row r="557" spans="2:66">
      <c r="B557" s="32" t="str">
        <f>IF(Sheet1!B557="M","Male", IF(Sheet1!B557="F","Female",""))</f>
        <v/>
      </c>
      <c r="C557" s="32" t="str">
        <f>IF(Sheet1!C557&lt;&gt;"","&lt;20",IF(Sheet1!D557&lt;&gt;"","21-30",IF(Sheet1!E557&lt;&gt;"","31-40",(IF(Sheet1!F557&lt;&gt;"","41-50",IF(Sheet1!G557&lt;&gt;"","50+",""))))))</f>
        <v/>
      </c>
      <c r="D557" s="32" t="str">
        <f>IF(Sheet1!H557&lt;&gt;"","Latino",IF(Sheet1!I557&lt;&gt;"", "White", IF(Sheet1!J557&lt;&gt;"", "Asian", IF(Sheet1!K557&lt;&gt;"", "African-American",IF(Sheet1!L557&lt;&gt;"", "Other","")))))</f>
        <v/>
      </c>
      <c r="E557" s="32" t="str">
        <f>IF(Sheet1!M557="N","No",IF(Sheet1!M557="Y","Yes",""))</f>
        <v/>
      </c>
      <c r="F557" s="32" t="str">
        <f>IF(Sheet1!N557&lt;&gt;"","Primary",IF(Sheet1!O557&lt;&gt;"","Middle",IF(Sheet1!P557&lt;&gt;"","Some HS",IF(Sheet1!Q557&lt;&gt;"","HS Diploma",IF(Sheet1!R557&lt;&gt;"","Some College",IF(Sheet1!S557&lt;&gt;"","College Diploma",""))))))</f>
        <v/>
      </c>
      <c r="G557" s="32" t="str">
        <f>IF(Sheet1!U557&lt;&gt;"", "&lt;5", IF(Sheet1!V557&lt;&gt;"", "5-19", IF(Sheet1!W557&lt;&gt;"", "20-40", IF(Sheet1!X557&lt;&gt;"", "&gt;40",""))))</f>
        <v/>
      </c>
      <c r="H557" s="32" t="str">
        <f>IF(Sheet1!Y557&lt;&gt;"", "Parents", IF(Sheet1!Z557&lt;&gt;"", "Illegal Activity", IF(Sheet1!AA557&lt;&gt;"", "Gov't Support", IF(Sheet1!AB557&lt;&gt;"", "Other",""))))</f>
        <v/>
      </c>
      <c r="I557" s="32" t="str">
        <f>IF(Sheet1!AC557="Y", "Yes", IF(Sheet1!AC557="N", "No", ""))</f>
        <v/>
      </c>
      <c r="J557" s="32" t="str">
        <f>IF(Sheet1!AD557="N", "0", IF(Sheet1!AE557&lt;&gt;"", "1", IF(Sheet1!AF557&lt;&gt;"", "2-3", IF(Sheet1!AG557&lt;&gt;"", "4-6", IF(Sheet1!AH557&lt;&gt;"", "7+","")))))</f>
        <v/>
      </c>
      <c r="K557" s="32" t="str">
        <f>IF(Sheet1!AI557&lt;&gt;"", "English", IF(Sheet1!AJ557&lt;&gt;"", "Spanish", IF(Sheet1!AK557&lt;&gt;"", "Other","")))</f>
        <v/>
      </c>
      <c r="L557" s="32" t="str">
        <f>IF(Sheet1!AL557&lt;&gt;"","&lt;$20,000",IF(Sheet1!AM557&lt;&gt;"","$20-49K",IF(Sheet1!AN557&lt;&gt;"","$50-100K",IF(Sheet1!AO557&lt;&gt;"","&gt;$100K",""))))</f>
        <v/>
      </c>
      <c r="M557" s="32" t="str">
        <f>IF(Sheet1!AP557="Y", "Yes", IF(Sheet1!AP557="N", "No",""))</f>
        <v/>
      </c>
      <c r="N557" s="51" t="str">
        <f>IF(Sheet1!AQ557="Y", "Yes", IF(Sheet1!AQ557="N", "No",""))</f>
        <v/>
      </c>
      <c r="O557" s="45" t="str">
        <f>IF(Sheet1!AR557="N", 0, IF(Sheet1!AS557&lt;&gt;"", Sheet1!AS557, ""))</f>
        <v/>
      </c>
      <c r="P557" s="45" t="str">
        <f>IF(Sheet1!AT557&lt;&gt;"", "Never", IF(Sheet1!AU557&lt;&gt;"", "Sometimes", IF(Sheet1!AV557&lt;&gt;"", "Often", IF(Sheet1!AW557&lt;&gt;"", "Always",""))))</f>
        <v/>
      </c>
      <c r="Q557" s="45" t="str">
        <f>IF(Sheet1!AX557="Y", "Yes", IF(Sheet1!AX557="N", "No",""))</f>
        <v/>
      </c>
      <c r="R557" s="45" t="str">
        <f>IF(Sheet1!AY557="Y", IF(Sheet1!AZ557&lt;&gt;"", Sheet1!AZ557-Sheet1!DK557+Sheet1!DL557, ""),"")</f>
        <v/>
      </c>
      <c r="S557" s="45" t="str">
        <f>IF(Sheet1!BA557="Y", IF(Sheet1!BB557&lt;&gt;"", Sheet1!BB557-Sheet1!DK557+Sheet1!DL557, ""),"")</f>
        <v/>
      </c>
      <c r="T557" s="45" t="str">
        <f>IF(Sheet1!BC557="Y", IF(Sheet1!BD557&lt;&gt;"", Sheet1!BD557-Sheet1!DK557+Sheet1!DL557, ""),"")</f>
        <v/>
      </c>
      <c r="U557" s="45" t="str">
        <f>IF(Sheet1!BE557="Y", IF(Sheet1!BF557&lt;&gt;"", Sheet1!BF557-Sheet1!DK557+Sheet1!DL557, ""),"")</f>
        <v/>
      </c>
      <c r="V557" s="45" t="str">
        <f>IF(Sheet1!BG557&lt;&gt;"", Sheet1!BG557,"")</f>
        <v/>
      </c>
      <c r="W557" s="45" t="str">
        <f>IF(Sheet1!BH557&lt;&gt;"", Sheet1!BH557,"")</f>
        <v/>
      </c>
      <c r="X557" s="45" t="str">
        <f>IF(Sheet1!BI557&lt;&gt;"", Sheet1!BI557,"")</f>
        <v/>
      </c>
      <c r="Y557" s="45" t="str">
        <f>IF(Sheet1!BJ557="N", 0, IF(Sheet1!BK557&lt;&gt;"", Sheet1!BK557,""))</f>
        <v/>
      </c>
      <c r="Z557" s="45" t="str">
        <f>IF(Sheet1!BK557="N", 0, IF(Sheet1!BL557&lt;&gt;"", Sheet1!BL557,""))</f>
        <v/>
      </c>
      <c r="AA557" s="45" t="str">
        <f>IF(Sheet1!BN557&lt;&gt;"", Sheet1!BN557, "")</f>
        <v/>
      </c>
      <c r="AB557" s="45" t="str">
        <f>IF(Sheet1!BO557="Y", "Yes", IF(Sheet1!BO557="N", "No", IF(Sheet1!BO557="NA", "NA","")))</f>
        <v/>
      </c>
      <c r="AC557" s="45" t="str">
        <f>IF(Sheet1!BO557="N", "No", IF(Sheet1!BO557="NA", "No kids", IF(Sheet1!BP557="Y", "Enough", IF(Sheet1!BP557="N", "Not enough", ""))))</f>
        <v/>
      </c>
      <c r="AD557" s="45" t="str">
        <f>IF(Sheet1!BQ557="Y", "Yes", IF(Sheet1!BQ557="N", "No",""))</f>
        <v/>
      </c>
      <c r="AE557" s="45" t="str">
        <f>IF(Sheet1!BR557&lt;&gt;"", Sheet1!BR557, "")</f>
        <v/>
      </c>
      <c r="AF557" s="45" t="str">
        <f>IF(Sheet1!BS557&lt;&gt;"", "Yes", IF(Sheet1!BT557&lt;&gt;"", "No", IF(Sheet1!BU557&lt;&gt;"", "No surviving parent", IF(Sheet1!BV557&lt;&gt;"", "Don't know",""))))</f>
        <v/>
      </c>
      <c r="AG557" s="45" t="str">
        <f>IF(Sheet1!BW557&lt;&gt;"", "Yes", IF(Sheet1!BX557&lt;&gt;"", "No", IF(Sheet1!BY557&lt;&gt;"", "No surviving parent", IF(Sheet1!BZ557&lt;&gt;"", "Don't know",""))))</f>
        <v/>
      </c>
      <c r="AH557" s="45" t="str">
        <f>IF(Sheet1!CA557&lt;&gt;"", "Yes","")</f>
        <v/>
      </c>
      <c r="AI557" s="45" t="str">
        <f>IF(Sheet1!CB557&lt;&gt;"", "Yes","")</f>
        <v/>
      </c>
      <c r="AJ557" s="45" t="str">
        <f>IF(Sheet1!CC557&lt;&gt;"", "Yes","")</f>
        <v/>
      </c>
      <c r="AK557" s="45" t="str">
        <f>IF(Sheet1!CD557&lt;&gt;"", "Yes","")</f>
        <v/>
      </c>
      <c r="AL557" s="45" t="str">
        <f>IF(Sheet1!CE557&lt;&gt;"", "Yes","")</f>
        <v/>
      </c>
      <c r="AM557" s="45" t="str">
        <f>IF(Sheet1!CF557&lt;&gt;"", Sheet1!CF557, "")</f>
        <v/>
      </c>
      <c r="AN557" s="45" t="str">
        <f>IF(Sheet1!CG557="Y", "Yes", IF(Sheet1!CG557="N", "No",""))</f>
        <v/>
      </c>
      <c r="AO557" s="45" t="str">
        <f>IF(Sheet1!CH557&lt;&gt;"", Sheet1!CH557, "")</f>
        <v/>
      </c>
      <c r="AP557" s="45" t="str">
        <f>IF(Sheet1!CI557&lt;&gt;"", "No family support", IF(Sheet1!CJ557&lt;&gt;"", "A little family support", IF(Sheet1!CK557&lt;&gt;"", "A lot of family support","")))</f>
        <v/>
      </c>
      <c r="AQ557" s="45" t="str">
        <f>IF(Sheet1!CL557&lt;&gt;"", Sheet1!CL557, "")</f>
        <v/>
      </c>
      <c r="AR557" s="45" t="str">
        <f>IF(Sheet1!CM557="Y", "Yes", IF(Sheet1!CM557="N", "No",""))</f>
        <v/>
      </c>
      <c r="AS557" s="45" t="str">
        <f>IF(Sheet1!CN557&lt;&gt;"", "Boys and Girls Club was supportive", "")</f>
        <v/>
      </c>
      <c r="AT557" s="45" t="str">
        <f>IF(Sheet1!CO557&lt;&gt;"", "Supported by Reach program", "")</f>
        <v/>
      </c>
      <c r="AU557" s="45" t="str">
        <f>IF(Sheet1!CP557&lt;&gt;"", "Supported by Girls Inc", "")</f>
        <v/>
      </c>
      <c r="AV557" s="45" t="str">
        <f>IF(Sheet1!CQ557&lt;&gt;"", "Supported by sports teams", "")</f>
        <v/>
      </c>
      <c r="AW557" s="45" t="str">
        <f>IF(Sheet1!CR557&lt;&gt;"", "Supported by other groups", "")</f>
        <v/>
      </c>
      <c r="AX557" s="45" t="str">
        <f>IF(Sheet1!CS557&lt;&gt;"", Sheet1!CS557, "")</f>
        <v/>
      </c>
      <c r="AY557" s="45" t="str">
        <f>IF(Sheet1!CT557="Y", "Yes", IF(Sheet1!CT557="N", "No", ""))</f>
        <v/>
      </c>
      <c r="AZ557" s="45" t="str">
        <f>IF(Sheet1!CU557="Y", "Yes", IF(Sheet1!CU557="N", "No", ""))</f>
        <v/>
      </c>
      <c r="BA557" s="45" t="str">
        <f>IF(Sheet1!CV557&lt;&gt;"", "Yes", "")</f>
        <v/>
      </c>
      <c r="BB557" s="45" t="str">
        <f>IF(Sheet1!CW557&lt;&gt;"", "Yes", "")</f>
        <v/>
      </c>
      <c r="BC557" s="45" t="str">
        <f>IF(Sheet1!CX557&lt;&gt;"", "Yes", "")</f>
        <v/>
      </c>
      <c r="BD557" s="45" t="str">
        <f>IF(Sheet1!CY557&lt;&gt;"", "Yes", "")</f>
        <v/>
      </c>
      <c r="BE557" s="45" t="str">
        <f>IF(Sheet1!CZ557="N", "Didn't see one", IF(Sheet1!CZ557="Y", IF(Sheet1!DA557="Y", "It helped", IF(Sheet1!DA557="N", "It didn't help", "")), ""))</f>
        <v/>
      </c>
      <c r="BF557" s="45" t="str">
        <f>IF(Sheet1!DB557&lt;&gt;"", Sheet1!DB557, "")</f>
        <v/>
      </c>
      <c r="BG557" s="45" t="str">
        <f>IF(Sheet1!DC557="Y", "Yes", IF(Sheet1!DC557="N", "No", ""))</f>
        <v/>
      </c>
      <c r="BH557" s="45" t="str">
        <f>IF(Sheet1!DD557="Y", "Yes", IF(Sheet1!DD557="N", "No", ""))</f>
        <v/>
      </c>
      <c r="BI557" s="45" t="str">
        <f>IF(Sheet1!DE557&lt;&gt;"", "Before", IF(Sheet1!DF557&lt;&gt;"", "After", IF(Sheet1!DG557&lt;&gt;"", "Never in a gang","")))</f>
        <v/>
      </c>
      <c r="BJ557" s="45" t="str">
        <f>IF(Sheet1!DG557&lt;&gt;"", "", IF(Sheet1!DH557&lt;&gt;"", Sheet1!DH557, ""))</f>
        <v/>
      </c>
      <c r="BK557" s="45" t="str">
        <f>IF(Sheet1!DI557="Y", "Yes", IF(Sheet1!DI557="N", "No", ""))</f>
        <v/>
      </c>
      <c r="BL557" s="45" t="str">
        <f>IF(Sheet1!DI557="Y", IF(Sheet1!DJ557&lt;&gt;"", Sheet1!DJ557, ""), "")</f>
        <v/>
      </c>
      <c r="BM557" s="45" t="str">
        <f>IF(Sheet1!DL557&lt;&gt;"", Sheet1!DL557, "")</f>
        <v/>
      </c>
      <c r="BN557" s="45" t="str">
        <f>IF(Sheet1!DM557="Y", "Yes", IF(Sheet1!DM557="N", "No", ""))</f>
        <v/>
      </c>
    </row>
    <row r="558" spans="2:66">
      <c r="B558" s="32" t="str">
        <f>IF(Sheet1!B558="M","Male", IF(Sheet1!B558="F","Female",""))</f>
        <v/>
      </c>
      <c r="C558" s="32" t="str">
        <f>IF(Sheet1!C558&lt;&gt;"","&lt;20",IF(Sheet1!D558&lt;&gt;"","21-30",IF(Sheet1!E558&lt;&gt;"","31-40",(IF(Sheet1!F558&lt;&gt;"","41-50",IF(Sheet1!G558&lt;&gt;"","50+",""))))))</f>
        <v/>
      </c>
      <c r="D558" s="32" t="str">
        <f>IF(Sheet1!H558&lt;&gt;"","Latino",IF(Sheet1!I558&lt;&gt;"", "White", IF(Sheet1!J558&lt;&gt;"", "Asian", IF(Sheet1!K558&lt;&gt;"", "African-American",IF(Sheet1!L558&lt;&gt;"", "Other","")))))</f>
        <v/>
      </c>
      <c r="E558" s="32" t="str">
        <f>IF(Sheet1!M558="N","No",IF(Sheet1!M558="Y","Yes",""))</f>
        <v/>
      </c>
      <c r="F558" s="32" t="str">
        <f>IF(Sheet1!N558&lt;&gt;"","Primary",IF(Sheet1!O558&lt;&gt;"","Middle",IF(Sheet1!P558&lt;&gt;"","Some HS",IF(Sheet1!Q558&lt;&gt;"","HS Diploma",IF(Sheet1!R558&lt;&gt;"","Some College",IF(Sheet1!S558&lt;&gt;"","College Diploma",""))))))</f>
        <v/>
      </c>
      <c r="G558" s="32" t="str">
        <f>IF(Sheet1!U558&lt;&gt;"", "&lt;5", IF(Sheet1!V558&lt;&gt;"", "5-19", IF(Sheet1!W558&lt;&gt;"", "20-40", IF(Sheet1!X558&lt;&gt;"", "&gt;40",""))))</f>
        <v/>
      </c>
      <c r="H558" s="32" t="str">
        <f>IF(Sheet1!Y558&lt;&gt;"", "Parents", IF(Sheet1!Z558&lt;&gt;"", "Illegal Activity", IF(Sheet1!AA558&lt;&gt;"", "Gov't Support", IF(Sheet1!AB558&lt;&gt;"", "Other",""))))</f>
        <v/>
      </c>
      <c r="I558" s="32" t="str">
        <f>IF(Sheet1!AC558="Y", "Yes", IF(Sheet1!AC558="N", "No", ""))</f>
        <v/>
      </c>
      <c r="J558" s="32" t="str">
        <f>IF(Sheet1!AD558="N", "0", IF(Sheet1!AE558&lt;&gt;"", "1", IF(Sheet1!AF558&lt;&gt;"", "2-3", IF(Sheet1!AG558&lt;&gt;"", "4-6", IF(Sheet1!AH558&lt;&gt;"", "7+","")))))</f>
        <v/>
      </c>
      <c r="K558" s="32" t="str">
        <f>IF(Sheet1!AI558&lt;&gt;"", "English", IF(Sheet1!AJ558&lt;&gt;"", "Spanish", IF(Sheet1!AK558&lt;&gt;"", "Other","")))</f>
        <v/>
      </c>
      <c r="L558" s="32" t="str">
        <f>IF(Sheet1!AL558&lt;&gt;"","&lt;$20,000",IF(Sheet1!AM558&lt;&gt;"","$20-49K",IF(Sheet1!AN558&lt;&gt;"","$50-100K",IF(Sheet1!AO558&lt;&gt;"","&gt;$100K",""))))</f>
        <v/>
      </c>
      <c r="M558" s="32" t="str">
        <f>IF(Sheet1!AP558="Y", "Yes", IF(Sheet1!AP558="N", "No",""))</f>
        <v/>
      </c>
      <c r="N558" s="51" t="str">
        <f>IF(Sheet1!AQ558="Y", "Yes", IF(Sheet1!AQ558="N", "No",""))</f>
        <v/>
      </c>
      <c r="O558" s="45" t="str">
        <f>IF(Sheet1!AR558="N", 0, IF(Sheet1!AS558&lt;&gt;"", Sheet1!AS558, ""))</f>
        <v/>
      </c>
      <c r="P558" s="45" t="str">
        <f>IF(Sheet1!AT558&lt;&gt;"", "Never", IF(Sheet1!AU558&lt;&gt;"", "Sometimes", IF(Sheet1!AV558&lt;&gt;"", "Often", IF(Sheet1!AW558&lt;&gt;"", "Always",""))))</f>
        <v/>
      </c>
      <c r="Q558" s="45" t="str">
        <f>IF(Sheet1!AX558="Y", "Yes", IF(Sheet1!AX558="N", "No",""))</f>
        <v/>
      </c>
      <c r="R558" s="45" t="str">
        <f>IF(Sheet1!AY558="Y", IF(Sheet1!AZ558&lt;&gt;"", Sheet1!AZ558-Sheet1!DK558+Sheet1!DL558, ""),"")</f>
        <v/>
      </c>
      <c r="S558" s="45" t="str">
        <f>IF(Sheet1!BA558="Y", IF(Sheet1!BB558&lt;&gt;"", Sheet1!BB558-Sheet1!DK558+Sheet1!DL558, ""),"")</f>
        <v/>
      </c>
      <c r="T558" s="45" t="str">
        <f>IF(Sheet1!BC558="Y", IF(Sheet1!BD558&lt;&gt;"", Sheet1!BD558-Sheet1!DK558+Sheet1!DL558, ""),"")</f>
        <v/>
      </c>
      <c r="U558" s="45" t="str">
        <f>IF(Sheet1!BE558="Y", IF(Sheet1!BF558&lt;&gt;"", Sheet1!BF558-Sheet1!DK558+Sheet1!DL558, ""),"")</f>
        <v/>
      </c>
      <c r="V558" s="45" t="str">
        <f>IF(Sheet1!BG558&lt;&gt;"", Sheet1!BG558,"")</f>
        <v/>
      </c>
      <c r="W558" s="45" t="str">
        <f>IF(Sheet1!BH558&lt;&gt;"", Sheet1!BH558,"")</f>
        <v/>
      </c>
      <c r="X558" s="45" t="str">
        <f>IF(Sheet1!BI558&lt;&gt;"", Sheet1!BI558,"")</f>
        <v/>
      </c>
      <c r="Y558" s="45" t="str">
        <f>IF(Sheet1!BJ558="N", 0, IF(Sheet1!BK558&lt;&gt;"", Sheet1!BK558,""))</f>
        <v/>
      </c>
      <c r="Z558" s="45" t="str">
        <f>IF(Sheet1!BK558="N", 0, IF(Sheet1!BL558&lt;&gt;"", Sheet1!BL558,""))</f>
        <v/>
      </c>
      <c r="AA558" s="45" t="str">
        <f>IF(Sheet1!BN558&lt;&gt;"", Sheet1!BN558, "")</f>
        <v/>
      </c>
      <c r="AB558" s="45" t="str">
        <f>IF(Sheet1!BO558="Y", "Yes", IF(Sheet1!BO558="N", "No", IF(Sheet1!BO558="NA", "NA","")))</f>
        <v/>
      </c>
      <c r="AC558" s="45" t="str">
        <f>IF(Sheet1!BO558="N", "No", IF(Sheet1!BO558="NA", "No kids", IF(Sheet1!BP558="Y", "Enough", IF(Sheet1!BP558="N", "Not enough", ""))))</f>
        <v/>
      </c>
      <c r="AD558" s="45" t="str">
        <f>IF(Sheet1!BQ558="Y", "Yes", IF(Sheet1!BQ558="N", "No",""))</f>
        <v/>
      </c>
      <c r="AE558" s="45" t="str">
        <f>IF(Sheet1!BR558&lt;&gt;"", Sheet1!BR558, "")</f>
        <v/>
      </c>
      <c r="AF558" s="45" t="str">
        <f>IF(Sheet1!BS558&lt;&gt;"", "Yes", IF(Sheet1!BT558&lt;&gt;"", "No", IF(Sheet1!BU558&lt;&gt;"", "No surviving parent", IF(Sheet1!BV558&lt;&gt;"", "Don't know",""))))</f>
        <v/>
      </c>
      <c r="AG558" s="45" t="str">
        <f>IF(Sheet1!BW558&lt;&gt;"", "Yes", IF(Sheet1!BX558&lt;&gt;"", "No", IF(Sheet1!BY558&lt;&gt;"", "No surviving parent", IF(Sheet1!BZ558&lt;&gt;"", "Don't know",""))))</f>
        <v/>
      </c>
      <c r="AH558" s="45" t="str">
        <f>IF(Sheet1!CA558&lt;&gt;"", "Yes","")</f>
        <v/>
      </c>
      <c r="AI558" s="45" t="str">
        <f>IF(Sheet1!CB558&lt;&gt;"", "Yes","")</f>
        <v/>
      </c>
      <c r="AJ558" s="45" t="str">
        <f>IF(Sheet1!CC558&lt;&gt;"", "Yes","")</f>
        <v/>
      </c>
      <c r="AK558" s="45" t="str">
        <f>IF(Sheet1!CD558&lt;&gt;"", "Yes","")</f>
        <v/>
      </c>
      <c r="AL558" s="45" t="str">
        <f>IF(Sheet1!CE558&lt;&gt;"", "Yes","")</f>
        <v/>
      </c>
      <c r="AM558" s="45" t="str">
        <f>IF(Sheet1!CF558&lt;&gt;"", Sheet1!CF558, "")</f>
        <v/>
      </c>
      <c r="AN558" s="45" t="str">
        <f>IF(Sheet1!CG558="Y", "Yes", IF(Sheet1!CG558="N", "No",""))</f>
        <v/>
      </c>
      <c r="AO558" s="45" t="str">
        <f>IF(Sheet1!CH558&lt;&gt;"", Sheet1!CH558, "")</f>
        <v/>
      </c>
      <c r="AP558" s="45" t="str">
        <f>IF(Sheet1!CI558&lt;&gt;"", "No family support", IF(Sheet1!CJ558&lt;&gt;"", "A little family support", IF(Sheet1!CK558&lt;&gt;"", "A lot of family support","")))</f>
        <v/>
      </c>
      <c r="AQ558" s="45" t="str">
        <f>IF(Sheet1!CL558&lt;&gt;"", Sheet1!CL558, "")</f>
        <v/>
      </c>
      <c r="AR558" s="45" t="str">
        <f>IF(Sheet1!CM558="Y", "Yes", IF(Sheet1!CM558="N", "No",""))</f>
        <v/>
      </c>
      <c r="AS558" s="45" t="str">
        <f>IF(Sheet1!CN558&lt;&gt;"", "Boys and Girls Club was supportive", "")</f>
        <v/>
      </c>
      <c r="AT558" s="45" t="str">
        <f>IF(Sheet1!CO558&lt;&gt;"", "Supported by Reach program", "")</f>
        <v/>
      </c>
      <c r="AU558" s="45" t="str">
        <f>IF(Sheet1!CP558&lt;&gt;"", "Supported by Girls Inc", "")</f>
        <v/>
      </c>
      <c r="AV558" s="45" t="str">
        <f>IF(Sheet1!CQ558&lt;&gt;"", "Supported by sports teams", "")</f>
        <v/>
      </c>
      <c r="AW558" s="45" t="str">
        <f>IF(Sheet1!CR558&lt;&gt;"", "Supported by other groups", "")</f>
        <v/>
      </c>
      <c r="AX558" s="45" t="str">
        <f>IF(Sheet1!CS558&lt;&gt;"", Sheet1!CS558, "")</f>
        <v/>
      </c>
      <c r="AY558" s="45" t="str">
        <f>IF(Sheet1!CT558="Y", "Yes", IF(Sheet1!CT558="N", "No", ""))</f>
        <v/>
      </c>
      <c r="AZ558" s="45" t="str">
        <f>IF(Sheet1!CU558="Y", "Yes", IF(Sheet1!CU558="N", "No", ""))</f>
        <v/>
      </c>
      <c r="BA558" s="45" t="str">
        <f>IF(Sheet1!CV558&lt;&gt;"", "Yes", "")</f>
        <v/>
      </c>
      <c r="BB558" s="45" t="str">
        <f>IF(Sheet1!CW558&lt;&gt;"", "Yes", "")</f>
        <v/>
      </c>
      <c r="BC558" s="45" t="str">
        <f>IF(Sheet1!CX558&lt;&gt;"", "Yes", "")</f>
        <v/>
      </c>
      <c r="BD558" s="45" t="str">
        <f>IF(Sheet1!CY558&lt;&gt;"", "Yes", "")</f>
        <v/>
      </c>
      <c r="BE558" s="45" t="str">
        <f>IF(Sheet1!CZ558="N", "Didn't see one", IF(Sheet1!CZ558="Y", IF(Sheet1!DA558="Y", "It helped", IF(Sheet1!DA558="N", "It didn't help", "")), ""))</f>
        <v/>
      </c>
      <c r="BF558" s="45" t="str">
        <f>IF(Sheet1!DB558&lt;&gt;"", Sheet1!DB558, "")</f>
        <v/>
      </c>
      <c r="BG558" s="45" t="str">
        <f>IF(Sheet1!DC558="Y", "Yes", IF(Sheet1!DC558="N", "No", ""))</f>
        <v/>
      </c>
      <c r="BH558" s="45" t="str">
        <f>IF(Sheet1!DD558="Y", "Yes", IF(Sheet1!DD558="N", "No", ""))</f>
        <v/>
      </c>
      <c r="BI558" s="45" t="str">
        <f>IF(Sheet1!DE558&lt;&gt;"", "Before", IF(Sheet1!DF558&lt;&gt;"", "After", IF(Sheet1!DG558&lt;&gt;"", "Never in a gang","")))</f>
        <v/>
      </c>
      <c r="BJ558" s="45" t="str">
        <f>IF(Sheet1!DG558&lt;&gt;"", "", IF(Sheet1!DH558&lt;&gt;"", Sheet1!DH558, ""))</f>
        <v/>
      </c>
      <c r="BK558" s="45" t="str">
        <f>IF(Sheet1!DI558="Y", "Yes", IF(Sheet1!DI558="N", "No", ""))</f>
        <v/>
      </c>
      <c r="BL558" s="45" t="str">
        <f>IF(Sheet1!DI558="Y", IF(Sheet1!DJ558&lt;&gt;"", Sheet1!DJ558, ""), "")</f>
        <v/>
      </c>
      <c r="BM558" s="45" t="str">
        <f>IF(Sheet1!DL558&lt;&gt;"", Sheet1!DL558, "")</f>
        <v/>
      </c>
      <c r="BN558" s="45" t="str">
        <f>IF(Sheet1!DM558="Y", "Yes", IF(Sheet1!DM558="N", "No", ""))</f>
        <v/>
      </c>
    </row>
    <row r="559" spans="2:66">
      <c r="B559" s="32" t="str">
        <f>IF(Sheet1!B559="M","Male", IF(Sheet1!B559="F","Female",""))</f>
        <v/>
      </c>
      <c r="C559" s="32" t="str">
        <f>IF(Sheet1!C559&lt;&gt;"","&lt;20",IF(Sheet1!D559&lt;&gt;"","21-30",IF(Sheet1!E559&lt;&gt;"","31-40",(IF(Sheet1!F559&lt;&gt;"","41-50",IF(Sheet1!G559&lt;&gt;"","50+",""))))))</f>
        <v/>
      </c>
      <c r="D559" s="32" t="str">
        <f>IF(Sheet1!H559&lt;&gt;"","Latino",IF(Sheet1!I559&lt;&gt;"", "White", IF(Sheet1!J559&lt;&gt;"", "Asian", IF(Sheet1!K559&lt;&gt;"", "African-American",IF(Sheet1!L559&lt;&gt;"", "Other","")))))</f>
        <v/>
      </c>
      <c r="E559" s="32" t="str">
        <f>IF(Sheet1!M559="N","No",IF(Sheet1!M559="Y","Yes",""))</f>
        <v/>
      </c>
      <c r="F559" s="32" t="str">
        <f>IF(Sheet1!N559&lt;&gt;"","Primary",IF(Sheet1!O559&lt;&gt;"","Middle",IF(Sheet1!P559&lt;&gt;"","Some HS",IF(Sheet1!Q559&lt;&gt;"","HS Diploma",IF(Sheet1!R559&lt;&gt;"","Some College",IF(Sheet1!S559&lt;&gt;"","College Diploma",""))))))</f>
        <v/>
      </c>
      <c r="G559" s="32" t="str">
        <f>IF(Sheet1!U559&lt;&gt;"", "&lt;5", IF(Sheet1!V559&lt;&gt;"", "5-19", IF(Sheet1!W559&lt;&gt;"", "20-40", IF(Sheet1!X559&lt;&gt;"", "&gt;40",""))))</f>
        <v/>
      </c>
      <c r="H559" s="32" t="str">
        <f>IF(Sheet1!Y559&lt;&gt;"", "Parents", IF(Sheet1!Z559&lt;&gt;"", "Illegal Activity", IF(Sheet1!AA559&lt;&gt;"", "Gov't Support", IF(Sheet1!AB559&lt;&gt;"", "Other",""))))</f>
        <v/>
      </c>
      <c r="I559" s="32" t="str">
        <f>IF(Sheet1!AC559="Y", "Yes", IF(Sheet1!AC559="N", "No", ""))</f>
        <v/>
      </c>
      <c r="J559" s="32" t="str">
        <f>IF(Sheet1!AD559="N", "0", IF(Sheet1!AE559&lt;&gt;"", "1", IF(Sheet1!AF559&lt;&gt;"", "2-3", IF(Sheet1!AG559&lt;&gt;"", "4-6", IF(Sheet1!AH559&lt;&gt;"", "7+","")))))</f>
        <v/>
      </c>
      <c r="K559" s="32" t="str">
        <f>IF(Sheet1!AI559&lt;&gt;"", "English", IF(Sheet1!AJ559&lt;&gt;"", "Spanish", IF(Sheet1!AK559&lt;&gt;"", "Other","")))</f>
        <v/>
      </c>
      <c r="L559" s="32" t="str">
        <f>IF(Sheet1!AL559&lt;&gt;"","&lt;$20,000",IF(Sheet1!AM559&lt;&gt;"","$20-49K",IF(Sheet1!AN559&lt;&gt;"","$50-100K",IF(Sheet1!AO559&lt;&gt;"","&gt;$100K",""))))</f>
        <v/>
      </c>
      <c r="M559" s="32" t="str">
        <f>IF(Sheet1!AP559="Y", "Yes", IF(Sheet1!AP559="N", "No",""))</f>
        <v/>
      </c>
      <c r="N559" s="51" t="str">
        <f>IF(Sheet1!AQ559="Y", "Yes", IF(Sheet1!AQ559="N", "No",""))</f>
        <v/>
      </c>
      <c r="O559" s="45" t="str">
        <f>IF(Sheet1!AR559="N", 0, IF(Sheet1!AS559&lt;&gt;"", Sheet1!AS559, ""))</f>
        <v/>
      </c>
      <c r="P559" s="45" t="str">
        <f>IF(Sheet1!AT559&lt;&gt;"", "Never", IF(Sheet1!AU559&lt;&gt;"", "Sometimes", IF(Sheet1!AV559&lt;&gt;"", "Often", IF(Sheet1!AW559&lt;&gt;"", "Always",""))))</f>
        <v/>
      </c>
      <c r="Q559" s="45" t="str">
        <f>IF(Sheet1!AX559="Y", "Yes", IF(Sheet1!AX559="N", "No",""))</f>
        <v/>
      </c>
      <c r="R559" s="45" t="str">
        <f>IF(Sheet1!AY559="Y", IF(Sheet1!AZ559&lt;&gt;"", Sheet1!AZ559-Sheet1!DK559+Sheet1!DL559, ""),"")</f>
        <v/>
      </c>
      <c r="S559" s="45" t="str">
        <f>IF(Sheet1!BA559="Y", IF(Sheet1!BB559&lt;&gt;"", Sheet1!BB559-Sheet1!DK559+Sheet1!DL559, ""),"")</f>
        <v/>
      </c>
      <c r="T559" s="45" t="str">
        <f>IF(Sheet1!BC559="Y", IF(Sheet1!BD559&lt;&gt;"", Sheet1!BD559-Sheet1!DK559+Sheet1!DL559, ""),"")</f>
        <v/>
      </c>
      <c r="U559" s="45" t="str">
        <f>IF(Sheet1!BE559="Y", IF(Sheet1!BF559&lt;&gt;"", Sheet1!BF559-Sheet1!DK559+Sheet1!DL559, ""),"")</f>
        <v/>
      </c>
      <c r="V559" s="45" t="str">
        <f>IF(Sheet1!BG559&lt;&gt;"", Sheet1!BG559,"")</f>
        <v/>
      </c>
      <c r="W559" s="45" t="str">
        <f>IF(Sheet1!BH559&lt;&gt;"", Sheet1!BH559,"")</f>
        <v/>
      </c>
      <c r="X559" s="45" t="str">
        <f>IF(Sheet1!BI559&lt;&gt;"", Sheet1!BI559,"")</f>
        <v/>
      </c>
      <c r="Y559" s="45" t="str">
        <f>IF(Sheet1!BJ559="N", 0, IF(Sheet1!BK559&lt;&gt;"", Sheet1!BK559,""))</f>
        <v/>
      </c>
      <c r="Z559" s="45" t="str">
        <f>IF(Sheet1!BK559="N", 0, IF(Sheet1!BL559&lt;&gt;"", Sheet1!BL559,""))</f>
        <v/>
      </c>
      <c r="AA559" s="45" t="str">
        <f>IF(Sheet1!BN559&lt;&gt;"", Sheet1!BN559, "")</f>
        <v/>
      </c>
      <c r="AB559" s="45" t="str">
        <f>IF(Sheet1!BO559="Y", "Yes", IF(Sheet1!BO559="N", "No", IF(Sheet1!BO559="NA", "NA","")))</f>
        <v/>
      </c>
      <c r="AC559" s="45" t="str">
        <f>IF(Sheet1!BO559="N", "No", IF(Sheet1!BO559="NA", "No kids", IF(Sheet1!BP559="Y", "Enough", IF(Sheet1!BP559="N", "Not enough", ""))))</f>
        <v/>
      </c>
      <c r="AD559" s="45" t="str">
        <f>IF(Sheet1!BQ559="Y", "Yes", IF(Sheet1!BQ559="N", "No",""))</f>
        <v/>
      </c>
      <c r="AE559" s="45" t="str">
        <f>IF(Sheet1!BR559&lt;&gt;"", Sheet1!BR559, "")</f>
        <v/>
      </c>
      <c r="AF559" s="45" t="str">
        <f>IF(Sheet1!BS559&lt;&gt;"", "Yes", IF(Sheet1!BT559&lt;&gt;"", "No", IF(Sheet1!BU559&lt;&gt;"", "No surviving parent", IF(Sheet1!BV559&lt;&gt;"", "Don't know",""))))</f>
        <v/>
      </c>
      <c r="AG559" s="45" t="str">
        <f>IF(Sheet1!BW559&lt;&gt;"", "Yes", IF(Sheet1!BX559&lt;&gt;"", "No", IF(Sheet1!BY559&lt;&gt;"", "No surviving parent", IF(Sheet1!BZ559&lt;&gt;"", "Don't know",""))))</f>
        <v/>
      </c>
      <c r="AH559" s="45" t="str">
        <f>IF(Sheet1!CA559&lt;&gt;"", "Yes","")</f>
        <v/>
      </c>
      <c r="AI559" s="45" t="str">
        <f>IF(Sheet1!CB559&lt;&gt;"", "Yes","")</f>
        <v/>
      </c>
      <c r="AJ559" s="45" t="str">
        <f>IF(Sheet1!CC559&lt;&gt;"", "Yes","")</f>
        <v/>
      </c>
      <c r="AK559" s="45" t="str">
        <f>IF(Sheet1!CD559&lt;&gt;"", "Yes","")</f>
        <v/>
      </c>
      <c r="AL559" s="45" t="str">
        <f>IF(Sheet1!CE559&lt;&gt;"", "Yes","")</f>
        <v/>
      </c>
      <c r="AM559" s="45" t="str">
        <f>IF(Sheet1!CF559&lt;&gt;"", Sheet1!CF559, "")</f>
        <v/>
      </c>
      <c r="AN559" s="45" t="str">
        <f>IF(Sheet1!CG559="Y", "Yes", IF(Sheet1!CG559="N", "No",""))</f>
        <v/>
      </c>
      <c r="AO559" s="45" t="str">
        <f>IF(Sheet1!CH559&lt;&gt;"", Sheet1!CH559, "")</f>
        <v/>
      </c>
      <c r="AP559" s="45" t="str">
        <f>IF(Sheet1!CI559&lt;&gt;"", "No family support", IF(Sheet1!CJ559&lt;&gt;"", "A little family support", IF(Sheet1!CK559&lt;&gt;"", "A lot of family support","")))</f>
        <v/>
      </c>
      <c r="AQ559" s="45" t="str">
        <f>IF(Sheet1!CL559&lt;&gt;"", Sheet1!CL559, "")</f>
        <v/>
      </c>
      <c r="AR559" s="45" t="str">
        <f>IF(Sheet1!CM559="Y", "Yes", IF(Sheet1!CM559="N", "No",""))</f>
        <v/>
      </c>
      <c r="AS559" s="45" t="str">
        <f>IF(Sheet1!CN559&lt;&gt;"", "Boys and Girls Club was supportive", "")</f>
        <v/>
      </c>
      <c r="AT559" s="45" t="str">
        <f>IF(Sheet1!CO559&lt;&gt;"", "Supported by Reach program", "")</f>
        <v/>
      </c>
      <c r="AU559" s="45" t="str">
        <f>IF(Sheet1!CP559&lt;&gt;"", "Supported by Girls Inc", "")</f>
        <v/>
      </c>
      <c r="AV559" s="45" t="str">
        <f>IF(Sheet1!CQ559&lt;&gt;"", "Supported by sports teams", "")</f>
        <v/>
      </c>
      <c r="AW559" s="45" t="str">
        <f>IF(Sheet1!CR559&lt;&gt;"", "Supported by other groups", "")</f>
        <v/>
      </c>
      <c r="AX559" s="45" t="str">
        <f>IF(Sheet1!CS559&lt;&gt;"", Sheet1!CS559, "")</f>
        <v/>
      </c>
      <c r="AY559" s="45" t="str">
        <f>IF(Sheet1!CT559="Y", "Yes", IF(Sheet1!CT559="N", "No", ""))</f>
        <v/>
      </c>
      <c r="AZ559" s="45" t="str">
        <f>IF(Sheet1!CU559="Y", "Yes", IF(Sheet1!CU559="N", "No", ""))</f>
        <v/>
      </c>
      <c r="BA559" s="45" t="str">
        <f>IF(Sheet1!CV559&lt;&gt;"", "Yes", "")</f>
        <v/>
      </c>
      <c r="BB559" s="45" t="str">
        <f>IF(Sheet1!CW559&lt;&gt;"", "Yes", "")</f>
        <v/>
      </c>
      <c r="BC559" s="45" t="str">
        <f>IF(Sheet1!CX559&lt;&gt;"", "Yes", "")</f>
        <v/>
      </c>
      <c r="BD559" s="45" t="str">
        <f>IF(Sheet1!CY559&lt;&gt;"", "Yes", "")</f>
        <v/>
      </c>
      <c r="BE559" s="45" t="str">
        <f>IF(Sheet1!CZ559="N", "Didn't see one", IF(Sheet1!CZ559="Y", IF(Sheet1!DA559="Y", "It helped", IF(Sheet1!DA559="N", "It didn't help", "")), ""))</f>
        <v/>
      </c>
      <c r="BF559" s="45" t="str">
        <f>IF(Sheet1!DB559&lt;&gt;"", Sheet1!DB559, "")</f>
        <v/>
      </c>
      <c r="BG559" s="45" t="str">
        <f>IF(Sheet1!DC559="Y", "Yes", IF(Sheet1!DC559="N", "No", ""))</f>
        <v/>
      </c>
      <c r="BH559" s="45" t="str">
        <f>IF(Sheet1!DD559="Y", "Yes", IF(Sheet1!DD559="N", "No", ""))</f>
        <v/>
      </c>
      <c r="BI559" s="45" t="str">
        <f>IF(Sheet1!DE559&lt;&gt;"", "Before", IF(Sheet1!DF559&lt;&gt;"", "After", IF(Sheet1!DG559&lt;&gt;"", "Never in a gang","")))</f>
        <v/>
      </c>
      <c r="BJ559" s="45" t="str">
        <f>IF(Sheet1!DG559&lt;&gt;"", "", IF(Sheet1!DH559&lt;&gt;"", Sheet1!DH559, ""))</f>
        <v/>
      </c>
      <c r="BK559" s="45" t="str">
        <f>IF(Sheet1!DI559="Y", "Yes", IF(Sheet1!DI559="N", "No", ""))</f>
        <v/>
      </c>
      <c r="BL559" s="45" t="str">
        <f>IF(Sheet1!DI559="Y", IF(Sheet1!DJ559&lt;&gt;"", Sheet1!DJ559, ""), "")</f>
        <v/>
      </c>
      <c r="BM559" s="45" t="str">
        <f>IF(Sheet1!DL559&lt;&gt;"", Sheet1!DL559, "")</f>
        <v/>
      </c>
      <c r="BN559" s="45" t="str">
        <f>IF(Sheet1!DM559="Y", "Yes", IF(Sheet1!DM559="N", "No", ""))</f>
        <v/>
      </c>
    </row>
    <row r="560" spans="2:66">
      <c r="B560" s="32" t="str">
        <f>IF(Sheet1!B560="M","Male", IF(Sheet1!B560="F","Female",""))</f>
        <v/>
      </c>
      <c r="C560" s="32" t="str">
        <f>IF(Sheet1!C560&lt;&gt;"","&lt;20",IF(Sheet1!D560&lt;&gt;"","21-30",IF(Sheet1!E560&lt;&gt;"","31-40",(IF(Sheet1!F560&lt;&gt;"","41-50",IF(Sheet1!G560&lt;&gt;"","50+",""))))))</f>
        <v/>
      </c>
      <c r="D560" s="32" t="str">
        <f>IF(Sheet1!H560&lt;&gt;"","Latino",IF(Sheet1!I560&lt;&gt;"", "White", IF(Sheet1!J560&lt;&gt;"", "Asian", IF(Sheet1!K560&lt;&gt;"", "African-American",IF(Sheet1!L560&lt;&gt;"", "Other","")))))</f>
        <v/>
      </c>
      <c r="E560" s="32" t="str">
        <f>IF(Sheet1!M560="N","No",IF(Sheet1!M560="Y","Yes",""))</f>
        <v/>
      </c>
      <c r="F560" s="32" t="str">
        <f>IF(Sheet1!N560&lt;&gt;"","Primary",IF(Sheet1!O560&lt;&gt;"","Middle",IF(Sheet1!P560&lt;&gt;"","Some HS",IF(Sheet1!Q560&lt;&gt;"","HS Diploma",IF(Sheet1!R560&lt;&gt;"","Some College",IF(Sheet1!S560&lt;&gt;"","College Diploma",""))))))</f>
        <v/>
      </c>
      <c r="G560" s="32" t="str">
        <f>IF(Sheet1!U560&lt;&gt;"", "&lt;5", IF(Sheet1!V560&lt;&gt;"", "5-19", IF(Sheet1!W560&lt;&gt;"", "20-40", IF(Sheet1!X560&lt;&gt;"", "&gt;40",""))))</f>
        <v/>
      </c>
      <c r="H560" s="32" t="str">
        <f>IF(Sheet1!Y560&lt;&gt;"", "Parents", IF(Sheet1!Z560&lt;&gt;"", "Illegal Activity", IF(Sheet1!AA560&lt;&gt;"", "Gov't Support", IF(Sheet1!AB560&lt;&gt;"", "Other",""))))</f>
        <v/>
      </c>
      <c r="I560" s="32" t="str">
        <f>IF(Sheet1!AC560="Y", "Yes", IF(Sheet1!AC560="N", "No", ""))</f>
        <v/>
      </c>
      <c r="J560" s="32" t="str">
        <f>IF(Sheet1!AD560="N", "0", IF(Sheet1!AE560&lt;&gt;"", "1", IF(Sheet1!AF560&lt;&gt;"", "2-3", IF(Sheet1!AG560&lt;&gt;"", "4-6", IF(Sheet1!AH560&lt;&gt;"", "7+","")))))</f>
        <v/>
      </c>
      <c r="K560" s="32" t="str">
        <f>IF(Sheet1!AI560&lt;&gt;"", "English", IF(Sheet1!AJ560&lt;&gt;"", "Spanish", IF(Sheet1!AK560&lt;&gt;"", "Other","")))</f>
        <v/>
      </c>
      <c r="L560" s="32" t="str">
        <f>IF(Sheet1!AL560&lt;&gt;"","&lt;$20,000",IF(Sheet1!AM560&lt;&gt;"","$20-49K",IF(Sheet1!AN560&lt;&gt;"","$50-100K",IF(Sheet1!AO560&lt;&gt;"","&gt;$100K",""))))</f>
        <v/>
      </c>
      <c r="M560" s="32" t="str">
        <f>IF(Sheet1!AP560="Y", "Yes", IF(Sheet1!AP560="N", "No",""))</f>
        <v/>
      </c>
      <c r="N560" s="51" t="str">
        <f>IF(Sheet1!AQ560="Y", "Yes", IF(Sheet1!AQ560="N", "No",""))</f>
        <v/>
      </c>
      <c r="O560" s="45" t="str">
        <f>IF(Sheet1!AR560="N", 0, IF(Sheet1!AS560&lt;&gt;"", Sheet1!AS560, ""))</f>
        <v/>
      </c>
      <c r="P560" s="45" t="str">
        <f>IF(Sheet1!AT560&lt;&gt;"", "Never", IF(Sheet1!AU560&lt;&gt;"", "Sometimes", IF(Sheet1!AV560&lt;&gt;"", "Often", IF(Sheet1!AW560&lt;&gt;"", "Always",""))))</f>
        <v/>
      </c>
      <c r="Q560" s="45" t="str">
        <f>IF(Sheet1!AX560="Y", "Yes", IF(Sheet1!AX560="N", "No",""))</f>
        <v/>
      </c>
      <c r="R560" s="45" t="str">
        <f>IF(Sheet1!AY560="Y", IF(Sheet1!AZ560&lt;&gt;"", Sheet1!AZ560-Sheet1!DK560+Sheet1!DL560, ""),"")</f>
        <v/>
      </c>
      <c r="S560" s="45" t="str">
        <f>IF(Sheet1!BA560="Y", IF(Sheet1!BB560&lt;&gt;"", Sheet1!BB560-Sheet1!DK560+Sheet1!DL560, ""),"")</f>
        <v/>
      </c>
      <c r="T560" s="45" t="str">
        <f>IF(Sheet1!BC560="Y", IF(Sheet1!BD560&lt;&gt;"", Sheet1!BD560-Sheet1!DK560+Sheet1!DL560, ""),"")</f>
        <v/>
      </c>
      <c r="U560" s="45" t="str">
        <f>IF(Sheet1!BE560="Y", IF(Sheet1!BF560&lt;&gt;"", Sheet1!BF560-Sheet1!DK560+Sheet1!DL560, ""),"")</f>
        <v/>
      </c>
      <c r="V560" s="45" t="str">
        <f>IF(Sheet1!BG560&lt;&gt;"", Sheet1!BG560,"")</f>
        <v/>
      </c>
      <c r="W560" s="45" t="str">
        <f>IF(Sheet1!BH560&lt;&gt;"", Sheet1!BH560,"")</f>
        <v/>
      </c>
      <c r="X560" s="45" t="str">
        <f>IF(Sheet1!BI560&lt;&gt;"", Sheet1!BI560,"")</f>
        <v/>
      </c>
      <c r="Y560" s="45" t="str">
        <f>IF(Sheet1!BJ560="N", 0, IF(Sheet1!BK560&lt;&gt;"", Sheet1!BK560,""))</f>
        <v/>
      </c>
      <c r="Z560" s="45" t="str">
        <f>IF(Sheet1!BK560="N", 0, IF(Sheet1!BL560&lt;&gt;"", Sheet1!BL560,""))</f>
        <v/>
      </c>
      <c r="AA560" s="45" t="str">
        <f>IF(Sheet1!BN560&lt;&gt;"", Sheet1!BN560, "")</f>
        <v/>
      </c>
      <c r="AB560" s="45" t="str">
        <f>IF(Sheet1!BO560="Y", "Yes", IF(Sheet1!BO560="N", "No", IF(Sheet1!BO560="NA", "NA","")))</f>
        <v/>
      </c>
      <c r="AC560" s="45" t="str">
        <f>IF(Sheet1!BO560="N", "No", IF(Sheet1!BO560="NA", "No kids", IF(Sheet1!BP560="Y", "Enough", IF(Sheet1!BP560="N", "Not enough", ""))))</f>
        <v/>
      </c>
      <c r="AD560" s="45" t="str">
        <f>IF(Sheet1!BQ560="Y", "Yes", IF(Sheet1!BQ560="N", "No",""))</f>
        <v/>
      </c>
      <c r="AE560" s="45" t="str">
        <f>IF(Sheet1!BR560&lt;&gt;"", Sheet1!BR560, "")</f>
        <v/>
      </c>
      <c r="AF560" s="45" t="str">
        <f>IF(Sheet1!BS560&lt;&gt;"", "Yes", IF(Sheet1!BT560&lt;&gt;"", "No", IF(Sheet1!BU560&lt;&gt;"", "No surviving parent", IF(Sheet1!BV560&lt;&gt;"", "Don't know",""))))</f>
        <v/>
      </c>
      <c r="AG560" s="45" t="str">
        <f>IF(Sheet1!BW560&lt;&gt;"", "Yes", IF(Sheet1!BX560&lt;&gt;"", "No", IF(Sheet1!BY560&lt;&gt;"", "No surviving parent", IF(Sheet1!BZ560&lt;&gt;"", "Don't know",""))))</f>
        <v/>
      </c>
      <c r="AH560" s="45" t="str">
        <f>IF(Sheet1!CA560&lt;&gt;"", "Yes","")</f>
        <v/>
      </c>
      <c r="AI560" s="45" t="str">
        <f>IF(Sheet1!CB560&lt;&gt;"", "Yes","")</f>
        <v/>
      </c>
      <c r="AJ560" s="45" t="str">
        <f>IF(Sheet1!CC560&lt;&gt;"", "Yes","")</f>
        <v/>
      </c>
      <c r="AK560" s="45" t="str">
        <f>IF(Sheet1!CD560&lt;&gt;"", "Yes","")</f>
        <v/>
      </c>
      <c r="AL560" s="45" t="str">
        <f>IF(Sheet1!CE560&lt;&gt;"", "Yes","")</f>
        <v/>
      </c>
      <c r="AM560" s="45" t="str">
        <f>IF(Sheet1!CF560&lt;&gt;"", Sheet1!CF560, "")</f>
        <v/>
      </c>
      <c r="AN560" s="45" t="str">
        <f>IF(Sheet1!CG560="Y", "Yes", IF(Sheet1!CG560="N", "No",""))</f>
        <v/>
      </c>
      <c r="AO560" s="45" t="str">
        <f>IF(Sheet1!CH560&lt;&gt;"", Sheet1!CH560, "")</f>
        <v/>
      </c>
      <c r="AP560" s="45" t="str">
        <f>IF(Sheet1!CI560&lt;&gt;"", "No family support", IF(Sheet1!CJ560&lt;&gt;"", "A little family support", IF(Sheet1!CK560&lt;&gt;"", "A lot of family support","")))</f>
        <v/>
      </c>
      <c r="AQ560" s="45" t="str">
        <f>IF(Sheet1!CL560&lt;&gt;"", Sheet1!CL560, "")</f>
        <v/>
      </c>
      <c r="AR560" s="45" t="str">
        <f>IF(Sheet1!CM560="Y", "Yes", IF(Sheet1!CM560="N", "No",""))</f>
        <v/>
      </c>
      <c r="AS560" s="45" t="str">
        <f>IF(Sheet1!CN560&lt;&gt;"", "Boys and Girls Club was supportive", "")</f>
        <v/>
      </c>
      <c r="AT560" s="45" t="str">
        <f>IF(Sheet1!CO560&lt;&gt;"", "Supported by Reach program", "")</f>
        <v/>
      </c>
      <c r="AU560" s="45" t="str">
        <f>IF(Sheet1!CP560&lt;&gt;"", "Supported by Girls Inc", "")</f>
        <v/>
      </c>
      <c r="AV560" s="45" t="str">
        <f>IF(Sheet1!CQ560&lt;&gt;"", "Supported by sports teams", "")</f>
        <v/>
      </c>
      <c r="AW560" s="45" t="str">
        <f>IF(Sheet1!CR560&lt;&gt;"", "Supported by other groups", "")</f>
        <v/>
      </c>
      <c r="AX560" s="45" t="str">
        <f>IF(Sheet1!CS560&lt;&gt;"", Sheet1!CS560, "")</f>
        <v/>
      </c>
      <c r="AY560" s="45" t="str">
        <f>IF(Sheet1!CT560="Y", "Yes", IF(Sheet1!CT560="N", "No", ""))</f>
        <v/>
      </c>
      <c r="AZ560" s="45" t="str">
        <f>IF(Sheet1!CU560="Y", "Yes", IF(Sheet1!CU560="N", "No", ""))</f>
        <v/>
      </c>
      <c r="BA560" s="45" t="str">
        <f>IF(Sheet1!CV560&lt;&gt;"", "Yes", "")</f>
        <v/>
      </c>
      <c r="BB560" s="45" t="str">
        <f>IF(Sheet1!CW560&lt;&gt;"", "Yes", "")</f>
        <v/>
      </c>
      <c r="BC560" s="45" t="str">
        <f>IF(Sheet1!CX560&lt;&gt;"", "Yes", "")</f>
        <v/>
      </c>
      <c r="BD560" s="45" t="str">
        <f>IF(Sheet1!CY560&lt;&gt;"", "Yes", "")</f>
        <v/>
      </c>
      <c r="BE560" s="45" t="str">
        <f>IF(Sheet1!CZ560="N", "Didn't see one", IF(Sheet1!CZ560="Y", IF(Sheet1!DA560="Y", "It helped", IF(Sheet1!DA560="N", "It didn't help", "")), ""))</f>
        <v/>
      </c>
      <c r="BF560" s="45" t="str">
        <f>IF(Sheet1!DB560&lt;&gt;"", Sheet1!DB560, "")</f>
        <v/>
      </c>
      <c r="BG560" s="45" t="str">
        <f>IF(Sheet1!DC560="Y", "Yes", IF(Sheet1!DC560="N", "No", ""))</f>
        <v/>
      </c>
      <c r="BH560" s="45" t="str">
        <f>IF(Sheet1!DD560="Y", "Yes", IF(Sheet1!DD560="N", "No", ""))</f>
        <v/>
      </c>
      <c r="BI560" s="45" t="str">
        <f>IF(Sheet1!DE560&lt;&gt;"", "Before", IF(Sheet1!DF560&lt;&gt;"", "After", IF(Sheet1!DG560&lt;&gt;"", "Never in a gang","")))</f>
        <v/>
      </c>
      <c r="BJ560" s="45" t="str">
        <f>IF(Sheet1!DG560&lt;&gt;"", "", IF(Sheet1!DH560&lt;&gt;"", Sheet1!DH560, ""))</f>
        <v/>
      </c>
      <c r="BK560" s="45" t="str">
        <f>IF(Sheet1!DI560="Y", "Yes", IF(Sheet1!DI560="N", "No", ""))</f>
        <v/>
      </c>
      <c r="BL560" s="45" t="str">
        <f>IF(Sheet1!DI560="Y", IF(Sheet1!DJ560&lt;&gt;"", Sheet1!DJ560, ""), "")</f>
        <v/>
      </c>
      <c r="BM560" s="45" t="str">
        <f>IF(Sheet1!DL560&lt;&gt;"", Sheet1!DL560, "")</f>
        <v/>
      </c>
      <c r="BN560" s="45" t="str">
        <f>IF(Sheet1!DM560="Y", "Yes", IF(Sheet1!DM560="N", "No", ""))</f>
        <v/>
      </c>
    </row>
    <row r="561" spans="2:66">
      <c r="B561" s="32" t="str">
        <f>IF(Sheet1!B561="M","Male", IF(Sheet1!B561="F","Female",""))</f>
        <v/>
      </c>
      <c r="C561" s="32" t="str">
        <f>IF(Sheet1!C561&lt;&gt;"","&lt;20",IF(Sheet1!D561&lt;&gt;"","21-30",IF(Sheet1!E561&lt;&gt;"","31-40",(IF(Sheet1!F561&lt;&gt;"","41-50",IF(Sheet1!G561&lt;&gt;"","50+",""))))))</f>
        <v/>
      </c>
      <c r="D561" s="32" t="str">
        <f>IF(Sheet1!H561&lt;&gt;"","Latino",IF(Sheet1!I561&lt;&gt;"", "White", IF(Sheet1!J561&lt;&gt;"", "Asian", IF(Sheet1!K561&lt;&gt;"", "African-American",IF(Sheet1!L561&lt;&gt;"", "Other","")))))</f>
        <v/>
      </c>
      <c r="E561" s="32" t="str">
        <f>IF(Sheet1!M561="N","No",IF(Sheet1!M561="Y","Yes",""))</f>
        <v/>
      </c>
      <c r="F561" s="32" t="str">
        <f>IF(Sheet1!N561&lt;&gt;"","Primary",IF(Sheet1!O561&lt;&gt;"","Middle",IF(Sheet1!P561&lt;&gt;"","Some HS",IF(Sheet1!Q561&lt;&gt;"","HS Diploma",IF(Sheet1!R561&lt;&gt;"","Some College",IF(Sheet1!S561&lt;&gt;"","College Diploma",""))))))</f>
        <v/>
      </c>
      <c r="G561" s="32" t="str">
        <f>IF(Sheet1!U561&lt;&gt;"", "&lt;5", IF(Sheet1!V561&lt;&gt;"", "5-19", IF(Sheet1!W561&lt;&gt;"", "20-40", IF(Sheet1!X561&lt;&gt;"", "&gt;40",""))))</f>
        <v/>
      </c>
      <c r="H561" s="32" t="str">
        <f>IF(Sheet1!Y561&lt;&gt;"", "Parents", IF(Sheet1!Z561&lt;&gt;"", "Illegal Activity", IF(Sheet1!AA561&lt;&gt;"", "Gov't Support", IF(Sheet1!AB561&lt;&gt;"", "Other",""))))</f>
        <v/>
      </c>
      <c r="I561" s="32" t="str">
        <f>IF(Sheet1!AC561="Y", "Yes", IF(Sheet1!AC561="N", "No", ""))</f>
        <v/>
      </c>
      <c r="J561" s="32" t="str">
        <f>IF(Sheet1!AD561="N", "0", IF(Sheet1!AE561&lt;&gt;"", "1", IF(Sheet1!AF561&lt;&gt;"", "2-3", IF(Sheet1!AG561&lt;&gt;"", "4-6", IF(Sheet1!AH561&lt;&gt;"", "7+","")))))</f>
        <v/>
      </c>
      <c r="K561" s="32" t="str">
        <f>IF(Sheet1!AI561&lt;&gt;"", "English", IF(Sheet1!AJ561&lt;&gt;"", "Spanish", IF(Sheet1!AK561&lt;&gt;"", "Other","")))</f>
        <v/>
      </c>
      <c r="L561" s="32" t="str">
        <f>IF(Sheet1!AL561&lt;&gt;"","&lt;$20,000",IF(Sheet1!AM561&lt;&gt;"","$20-49K",IF(Sheet1!AN561&lt;&gt;"","$50-100K",IF(Sheet1!AO561&lt;&gt;"","&gt;$100K",""))))</f>
        <v/>
      </c>
      <c r="M561" s="32" t="str">
        <f>IF(Sheet1!AP561="Y", "Yes", IF(Sheet1!AP561="N", "No",""))</f>
        <v/>
      </c>
      <c r="N561" s="51" t="str">
        <f>IF(Sheet1!AQ561="Y", "Yes", IF(Sheet1!AQ561="N", "No",""))</f>
        <v/>
      </c>
      <c r="O561" s="45" t="str">
        <f>IF(Sheet1!AR561="N", 0, IF(Sheet1!AS561&lt;&gt;"", Sheet1!AS561, ""))</f>
        <v/>
      </c>
      <c r="P561" s="45" t="str">
        <f>IF(Sheet1!AT561&lt;&gt;"", "Never", IF(Sheet1!AU561&lt;&gt;"", "Sometimes", IF(Sheet1!AV561&lt;&gt;"", "Often", IF(Sheet1!AW561&lt;&gt;"", "Always",""))))</f>
        <v/>
      </c>
      <c r="Q561" s="45" t="str">
        <f>IF(Sheet1!AX561="Y", "Yes", IF(Sheet1!AX561="N", "No",""))</f>
        <v/>
      </c>
      <c r="R561" s="45" t="str">
        <f>IF(Sheet1!AY561="Y", IF(Sheet1!AZ561&lt;&gt;"", Sheet1!AZ561-Sheet1!DK561+Sheet1!DL561, ""),"")</f>
        <v/>
      </c>
      <c r="S561" s="45" t="str">
        <f>IF(Sheet1!BA561="Y", IF(Sheet1!BB561&lt;&gt;"", Sheet1!BB561-Sheet1!DK561+Sheet1!DL561, ""),"")</f>
        <v/>
      </c>
      <c r="T561" s="45" t="str">
        <f>IF(Sheet1!BC561="Y", IF(Sheet1!BD561&lt;&gt;"", Sheet1!BD561-Sheet1!DK561+Sheet1!DL561, ""),"")</f>
        <v/>
      </c>
      <c r="U561" s="45" t="str">
        <f>IF(Sheet1!BE561="Y", IF(Sheet1!BF561&lt;&gt;"", Sheet1!BF561-Sheet1!DK561+Sheet1!DL561, ""),"")</f>
        <v/>
      </c>
      <c r="V561" s="45" t="str">
        <f>IF(Sheet1!BG561&lt;&gt;"", Sheet1!BG561,"")</f>
        <v/>
      </c>
      <c r="W561" s="45" t="str">
        <f>IF(Sheet1!BH561&lt;&gt;"", Sheet1!BH561,"")</f>
        <v/>
      </c>
      <c r="X561" s="45" t="str">
        <f>IF(Sheet1!BI561&lt;&gt;"", Sheet1!BI561,"")</f>
        <v/>
      </c>
      <c r="Y561" s="45" t="str">
        <f>IF(Sheet1!BJ561="N", 0, IF(Sheet1!BK561&lt;&gt;"", Sheet1!BK561,""))</f>
        <v/>
      </c>
      <c r="Z561" s="45" t="str">
        <f>IF(Sheet1!BK561="N", 0, IF(Sheet1!BL561&lt;&gt;"", Sheet1!BL561,""))</f>
        <v/>
      </c>
      <c r="AA561" s="45" t="str">
        <f>IF(Sheet1!BN561&lt;&gt;"", Sheet1!BN561, "")</f>
        <v/>
      </c>
      <c r="AB561" s="45" t="str">
        <f>IF(Sheet1!BO561="Y", "Yes", IF(Sheet1!BO561="N", "No", IF(Sheet1!BO561="NA", "NA","")))</f>
        <v/>
      </c>
      <c r="AC561" s="45" t="str">
        <f>IF(Sheet1!BO561="N", "No", IF(Sheet1!BO561="NA", "No kids", IF(Sheet1!BP561="Y", "Enough", IF(Sheet1!BP561="N", "Not enough", ""))))</f>
        <v/>
      </c>
      <c r="AD561" s="45" t="str">
        <f>IF(Sheet1!BQ561="Y", "Yes", IF(Sheet1!BQ561="N", "No",""))</f>
        <v/>
      </c>
      <c r="AE561" s="45" t="str">
        <f>IF(Sheet1!BR561&lt;&gt;"", Sheet1!BR561, "")</f>
        <v/>
      </c>
      <c r="AF561" s="45" t="str">
        <f>IF(Sheet1!BS561&lt;&gt;"", "Yes", IF(Sheet1!BT561&lt;&gt;"", "No", IF(Sheet1!BU561&lt;&gt;"", "No surviving parent", IF(Sheet1!BV561&lt;&gt;"", "Don't know",""))))</f>
        <v/>
      </c>
      <c r="AG561" s="45" t="str">
        <f>IF(Sheet1!BW561&lt;&gt;"", "Yes", IF(Sheet1!BX561&lt;&gt;"", "No", IF(Sheet1!BY561&lt;&gt;"", "No surviving parent", IF(Sheet1!BZ561&lt;&gt;"", "Don't know",""))))</f>
        <v/>
      </c>
      <c r="AH561" s="45" t="str">
        <f>IF(Sheet1!CA561&lt;&gt;"", "Yes","")</f>
        <v/>
      </c>
      <c r="AI561" s="45" t="str">
        <f>IF(Sheet1!CB561&lt;&gt;"", "Yes","")</f>
        <v/>
      </c>
      <c r="AJ561" s="45" t="str">
        <f>IF(Sheet1!CC561&lt;&gt;"", "Yes","")</f>
        <v/>
      </c>
      <c r="AK561" s="45" t="str">
        <f>IF(Sheet1!CD561&lt;&gt;"", "Yes","")</f>
        <v/>
      </c>
      <c r="AL561" s="45" t="str">
        <f>IF(Sheet1!CE561&lt;&gt;"", "Yes","")</f>
        <v/>
      </c>
      <c r="AM561" s="45" t="str">
        <f>IF(Sheet1!CF561&lt;&gt;"", Sheet1!CF561, "")</f>
        <v/>
      </c>
      <c r="AN561" s="45" t="str">
        <f>IF(Sheet1!CG561="Y", "Yes", IF(Sheet1!CG561="N", "No",""))</f>
        <v/>
      </c>
      <c r="AO561" s="45" t="str">
        <f>IF(Sheet1!CH561&lt;&gt;"", Sheet1!CH561, "")</f>
        <v/>
      </c>
      <c r="AP561" s="45" t="str">
        <f>IF(Sheet1!CI561&lt;&gt;"", "No family support", IF(Sheet1!CJ561&lt;&gt;"", "A little family support", IF(Sheet1!CK561&lt;&gt;"", "A lot of family support","")))</f>
        <v/>
      </c>
      <c r="AQ561" s="45" t="str">
        <f>IF(Sheet1!CL561&lt;&gt;"", Sheet1!CL561, "")</f>
        <v/>
      </c>
      <c r="AR561" s="45" t="str">
        <f>IF(Sheet1!CM561="Y", "Yes", IF(Sheet1!CM561="N", "No",""))</f>
        <v/>
      </c>
      <c r="AS561" s="45" t="str">
        <f>IF(Sheet1!CN561&lt;&gt;"", "Boys and Girls Club was supportive", "")</f>
        <v/>
      </c>
      <c r="AT561" s="45" t="str">
        <f>IF(Sheet1!CO561&lt;&gt;"", "Supported by Reach program", "")</f>
        <v/>
      </c>
      <c r="AU561" s="45" t="str">
        <f>IF(Sheet1!CP561&lt;&gt;"", "Supported by Girls Inc", "")</f>
        <v/>
      </c>
      <c r="AV561" s="45" t="str">
        <f>IF(Sheet1!CQ561&lt;&gt;"", "Supported by sports teams", "")</f>
        <v/>
      </c>
      <c r="AW561" s="45" t="str">
        <f>IF(Sheet1!CR561&lt;&gt;"", "Supported by other groups", "")</f>
        <v/>
      </c>
      <c r="AX561" s="45" t="str">
        <f>IF(Sheet1!CS561&lt;&gt;"", Sheet1!CS561, "")</f>
        <v/>
      </c>
      <c r="AY561" s="45" t="str">
        <f>IF(Sheet1!CT561="Y", "Yes", IF(Sheet1!CT561="N", "No", ""))</f>
        <v/>
      </c>
      <c r="AZ561" s="45" t="str">
        <f>IF(Sheet1!CU561="Y", "Yes", IF(Sheet1!CU561="N", "No", ""))</f>
        <v/>
      </c>
      <c r="BA561" s="45" t="str">
        <f>IF(Sheet1!CV561&lt;&gt;"", "Yes", "")</f>
        <v/>
      </c>
      <c r="BB561" s="45" t="str">
        <f>IF(Sheet1!CW561&lt;&gt;"", "Yes", "")</f>
        <v/>
      </c>
      <c r="BC561" s="45" t="str">
        <f>IF(Sheet1!CX561&lt;&gt;"", "Yes", "")</f>
        <v/>
      </c>
      <c r="BD561" s="45" t="str">
        <f>IF(Sheet1!CY561&lt;&gt;"", "Yes", "")</f>
        <v/>
      </c>
      <c r="BE561" s="45" t="str">
        <f>IF(Sheet1!CZ561="N", "Didn't see one", IF(Sheet1!CZ561="Y", IF(Sheet1!DA561="Y", "It helped", IF(Sheet1!DA561="N", "It didn't help", "")), ""))</f>
        <v/>
      </c>
      <c r="BF561" s="45" t="str">
        <f>IF(Sheet1!DB561&lt;&gt;"", Sheet1!DB561, "")</f>
        <v/>
      </c>
      <c r="BG561" s="45" t="str">
        <f>IF(Sheet1!DC561="Y", "Yes", IF(Sheet1!DC561="N", "No", ""))</f>
        <v/>
      </c>
      <c r="BH561" s="45" t="str">
        <f>IF(Sheet1!DD561="Y", "Yes", IF(Sheet1!DD561="N", "No", ""))</f>
        <v/>
      </c>
      <c r="BI561" s="45" t="str">
        <f>IF(Sheet1!DE561&lt;&gt;"", "Before", IF(Sheet1!DF561&lt;&gt;"", "After", IF(Sheet1!DG561&lt;&gt;"", "Never in a gang","")))</f>
        <v/>
      </c>
      <c r="BJ561" s="45" t="str">
        <f>IF(Sheet1!DG561&lt;&gt;"", "", IF(Sheet1!DH561&lt;&gt;"", Sheet1!DH561, ""))</f>
        <v/>
      </c>
      <c r="BK561" s="45" t="str">
        <f>IF(Sheet1!DI561="Y", "Yes", IF(Sheet1!DI561="N", "No", ""))</f>
        <v/>
      </c>
      <c r="BL561" s="45" t="str">
        <f>IF(Sheet1!DI561="Y", IF(Sheet1!DJ561&lt;&gt;"", Sheet1!DJ561, ""), "")</f>
        <v/>
      </c>
      <c r="BM561" s="45" t="str">
        <f>IF(Sheet1!DL561&lt;&gt;"", Sheet1!DL561, "")</f>
        <v/>
      </c>
      <c r="BN561" s="45" t="str">
        <f>IF(Sheet1!DM561="Y", "Yes", IF(Sheet1!DM561="N", "No", ""))</f>
        <v/>
      </c>
    </row>
    <row r="562" spans="2:66">
      <c r="B562" s="32" t="str">
        <f>IF(Sheet1!B562="M","Male", IF(Sheet1!B562="F","Female",""))</f>
        <v/>
      </c>
      <c r="C562" s="32" t="str">
        <f>IF(Sheet1!C562&lt;&gt;"","&lt;20",IF(Sheet1!D562&lt;&gt;"","21-30",IF(Sheet1!E562&lt;&gt;"","31-40",(IF(Sheet1!F562&lt;&gt;"","41-50",IF(Sheet1!G562&lt;&gt;"","50+",""))))))</f>
        <v/>
      </c>
      <c r="D562" s="32" t="str">
        <f>IF(Sheet1!H562&lt;&gt;"","Latino",IF(Sheet1!I562&lt;&gt;"", "White", IF(Sheet1!J562&lt;&gt;"", "Asian", IF(Sheet1!K562&lt;&gt;"", "African-American",IF(Sheet1!L562&lt;&gt;"", "Other","")))))</f>
        <v/>
      </c>
      <c r="E562" s="32" t="str">
        <f>IF(Sheet1!M562="N","No",IF(Sheet1!M562="Y","Yes",""))</f>
        <v/>
      </c>
      <c r="F562" s="32" t="str">
        <f>IF(Sheet1!N562&lt;&gt;"","Primary",IF(Sheet1!O562&lt;&gt;"","Middle",IF(Sheet1!P562&lt;&gt;"","Some HS",IF(Sheet1!Q562&lt;&gt;"","HS Diploma",IF(Sheet1!R562&lt;&gt;"","Some College",IF(Sheet1!S562&lt;&gt;"","College Diploma",""))))))</f>
        <v/>
      </c>
      <c r="G562" s="32" t="str">
        <f>IF(Sheet1!U562&lt;&gt;"", "&lt;5", IF(Sheet1!V562&lt;&gt;"", "5-19", IF(Sheet1!W562&lt;&gt;"", "20-40", IF(Sheet1!X562&lt;&gt;"", "&gt;40",""))))</f>
        <v/>
      </c>
      <c r="H562" s="32" t="str">
        <f>IF(Sheet1!Y562&lt;&gt;"", "Parents", IF(Sheet1!Z562&lt;&gt;"", "Illegal Activity", IF(Sheet1!AA562&lt;&gt;"", "Gov't Support", IF(Sheet1!AB562&lt;&gt;"", "Other",""))))</f>
        <v/>
      </c>
      <c r="I562" s="32" t="str">
        <f>IF(Sheet1!AC562="Y", "Yes", IF(Sheet1!AC562="N", "No", ""))</f>
        <v/>
      </c>
      <c r="J562" s="32" t="str">
        <f>IF(Sheet1!AD562="N", "0", IF(Sheet1!AE562&lt;&gt;"", "1", IF(Sheet1!AF562&lt;&gt;"", "2-3", IF(Sheet1!AG562&lt;&gt;"", "4-6", IF(Sheet1!AH562&lt;&gt;"", "7+","")))))</f>
        <v/>
      </c>
      <c r="K562" s="32" t="str">
        <f>IF(Sheet1!AI562&lt;&gt;"", "English", IF(Sheet1!AJ562&lt;&gt;"", "Spanish", IF(Sheet1!AK562&lt;&gt;"", "Other","")))</f>
        <v/>
      </c>
      <c r="L562" s="32" t="str">
        <f>IF(Sheet1!AL562&lt;&gt;"","&lt;$20,000",IF(Sheet1!AM562&lt;&gt;"","$20-49K",IF(Sheet1!AN562&lt;&gt;"","$50-100K",IF(Sheet1!AO562&lt;&gt;"","&gt;$100K",""))))</f>
        <v/>
      </c>
      <c r="M562" s="32" t="str">
        <f>IF(Sheet1!AP562="Y", "Yes", IF(Sheet1!AP562="N", "No",""))</f>
        <v/>
      </c>
      <c r="N562" s="51" t="str">
        <f>IF(Sheet1!AQ562="Y", "Yes", IF(Sheet1!AQ562="N", "No",""))</f>
        <v/>
      </c>
      <c r="O562" s="45" t="str">
        <f>IF(Sheet1!AR562="N", 0, IF(Sheet1!AS562&lt;&gt;"", Sheet1!AS562, ""))</f>
        <v/>
      </c>
      <c r="P562" s="45" t="str">
        <f>IF(Sheet1!AT562&lt;&gt;"", "Never", IF(Sheet1!AU562&lt;&gt;"", "Sometimes", IF(Sheet1!AV562&lt;&gt;"", "Often", IF(Sheet1!AW562&lt;&gt;"", "Always",""))))</f>
        <v/>
      </c>
      <c r="Q562" s="45" t="str">
        <f>IF(Sheet1!AX562="Y", "Yes", IF(Sheet1!AX562="N", "No",""))</f>
        <v/>
      </c>
      <c r="R562" s="45" t="str">
        <f>IF(Sheet1!AY562="Y", IF(Sheet1!AZ562&lt;&gt;"", Sheet1!AZ562-Sheet1!DK562+Sheet1!DL562, ""),"")</f>
        <v/>
      </c>
      <c r="S562" s="45" t="str">
        <f>IF(Sheet1!BA562="Y", IF(Sheet1!BB562&lt;&gt;"", Sheet1!BB562-Sheet1!DK562+Sheet1!DL562, ""),"")</f>
        <v/>
      </c>
      <c r="T562" s="45" t="str">
        <f>IF(Sheet1!BC562="Y", IF(Sheet1!BD562&lt;&gt;"", Sheet1!BD562-Sheet1!DK562+Sheet1!DL562, ""),"")</f>
        <v/>
      </c>
      <c r="U562" s="45" t="str">
        <f>IF(Sheet1!BE562="Y", IF(Sheet1!BF562&lt;&gt;"", Sheet1!BF562-Sheet1!DK562+Sheet1!DL562, ""),"")</f>
        <v/>
      </c>
      <c r="V562" s="45" t="str">
        <f>IF(Sheet1!BG562&lt;&gt;"", Sheet1!BG562,"")</f>
        <v/>
      </c>
      <c r="W562" s="45" t="str">
        <f>IF(Sheet1!BH562&lt;&gt;"", Sheet1!BH562,"")</f>
        <v/>
      </c>
      <c r="X562" s="45" t="str">
        <f>IF(Sheet1!BI562&lt;&gt;"", Sheet1!BI562,"")</f>
        <v/>
      </c>
      <c r="Y562" s="45" t="str">
        <f>IF(Sheet1!BJ562="N", 0, IF(Sheet1!BK562&lt;&gt;"", Sheet1!BK562,""))</f>
        <v/>
      </c>
      <c r="Z562" s="45" t="str">
        <f>IF(Sheet1!BK562="N", 0, IF(Sheet1!BL562&lt;&gt;"", Sheet1!BL562,""))</f>
        <v/>
      </c>
      <c r="AA562" s="45" t="str">
        <f>IF(Sheet1!BN562&lt;&gt;"", Sheet1!BN562, "")</f>
        <v/>
      </c>
      <c r="AB562" s="45" t="str">
        <f>IF(Sheet1!BO562="Y", "Yes", IF(Sheet1!BO562="N", "No", IF(Sheet1!BO562="NA", "NA","")))</f>
        <v/>
      </c>
      <c r="AC562" s="45" t="str">
        <f>IF(Sheet1!BO562="N", "No", IF(Sheet1!BO562="NA", "No kids", IF(Sheet1!BP562="Y", "Enough", IF(Sheet1!BP562="N", "Not enough", ""))))</f>
        <v/>
      </c>
      <c r="AD562" s="45" t="str">
        <f>IF(Sheet1!BQ562="Y", "Yes", IF(Sheet1!BQ562="N", "No",""))</f>
        <v/>
      </c>
      <c r="AE562" s="45" t="str">
        <f>IF(Sheet1!BR562&lt;&gt;"", Sheet1!BR562, "")</f>
        <v/>
      </c>
      <c r="AF562" s="45" t="str">
        <f>IF(Sheet1!BS562&lt;&gt;"", "Yes", IF(Sheet1!BT562&lt;&gt;"", "No", IF(Sheet1!BU562&lt;&gt;"", "No surviving parent", IF(Sheet1!BV562&lt;&gt;"", "Don't know",""))))</f>
        <v/>
      </c>
      <c r="AG562" s="45" t="str">
        <f>IF(Sheet1!BW562&lt;&gt;"", "Yes", IF(Sheet1!BX562&lt;&gt;"", "No", IF(Sheet1!BY562&lt;&gt;"", "No surviving parent", IF(Sheet1!BZ562&lt;&gt;"", "Don't know",""))))</f>
        <v/>
      </c>
      <c r="AH562" s="45" t="str">
        <f>IF(Sheet1!CA562&lt;&gt;"", "Yes","")</f>
        <v/>
      </c>
      <c r="AI562" s="45" t="str">
        <f>IF(Sheet1!CB562&lt;&gt;"", "Yes","")</f>
        <v/>
      </c>
      <c r="AJ562" s="45" t="str">
        <f>IF(Sheet1!CC562&lt;&gt;"", "Yes","")</f>
        <v/>
      </c>
      <c r="AK562" s="45" t="str">
        <f>IF(Sheet1!CD562&lt;&gt;"", "Yes","")</f>
        <v/>
      </c>
      <c r="AL562" s="45" t="str">
        <f>IF(Sheet1!CE562&lt;&gt;"", "Yes","")</f>
        <v/>
      </c>
      <c r="AM562" s="45" t="str">
        <f>IF(Sheet1!CF562&lt;&gt;"", Sheet1!CF562, "")</f>
        <v/>
      </c>
      <c r="AN562" s="45" t="str">
        <f>IF(Sheet1!CG562="Y", "Yes", IF(Sheet1!CG562="N", "No",""))</f>
        <v/>
      </c>
      <c r="AO562" s="45" t="str">
        <f>IF(Sheet1!CH562&lt;&gt;"", Sheet1!CH562, "")</f>
        <v/>
      </c>
      <c r="AP562" s="45" t="str">
        <f>IF(Sheet1!CI562&lt;&gt;"", "No family support", IF(Sheet1!CJ562&lt;&gt;"", "A little family support", IF(Sheet1!CK562&lt;&gt;"", "A lot of family support","")))</f>
        <v/>
      </c>
      <c r="AQ562" s="45" t="str">
        <f>IF(Sheet1!CL562&lt;&gt;"", Sheet1!CL562, "")</f>
        <v/>
      </c>
      <c r="AR562" s="45" t="str">
        <f>IF(Sheet1!CM562="Y", "Yes", IF(Sheet1!CM562="N", "No",""))</f>
        <v/>
      </c>
      <c r="AS562" s="45" t="str">
        <f>IF(Sheet1!CN562&lt;&gt;"", "Boys and Girls Club was supportive", "")</f>
        <v/>
      </c>
      <c r="AT562" s="45" t="str">
        <f>IF(Sheet1!CO562&lt;&gt;"", "Supported by Reach program", "")</f>
        <v/>
      </c>
      <c r="AU562" s="45" t="str">
        <f>IF(Sheet1!CP562&lt;&gt;"", "Supported by Girls Inc", "")</f>
        <v/>
      </c>
      <c r="AV562" s="45" t="str">
        <f>IF(Sheet1!CQ562&lt;&gt;"", "Supported by sports teams", "")</f>
        <v/>
      </c>
      <c r="AW562" s="45" t="str">
        <f>IF(Sheet1!CR562&lt;&gt;"", "Supported by other groups", "")</f>
        <v/>
      </c>
      <c r="AX562" s="45" t="str">
        <f>IF(Sheet1!CS562&lt;&gt;"", Sheet1!CS562, "")</f>
        <v/>
      </c>
      <c r="AY562" s="45" t="str">
        <f>IF(Sheet1!CT562="Y", "Yes", IF(Sheet1!CT562="N", "No", ""))</f>
        <v/>
      </c>
      <c r="AZ562" s="45" t="str">
        <f>IF(Sheet1!CU562="Y", "Yes", IF(Sheet1!CU562="N", "No", ""))</f>
        <v/>
      </c>
      <c r="BA562" s="45" t="str">
        <f>IF(Sheet1!CV562&lt;&gt;"", "Yes", "")</f>
        <v/>
      </c>
      <c r="BB562" s="45" t="str">
        <f>IF(Sheet1!CW562&lt;&gt;"", "Yes", "")</f>
        <v/>
      </c>
      <c r="BC562" s="45" t="str">
        <f>IF(Sheet1!CX562&lt;&gt;"", "Yes", "")</f>
        <v/>
      </c>
      <c r="BD562" s="45" t="str">
        <f>IF(Sheet1!CY562&lt;&gt;"", "Yes", "")</f>
        <v/>
      </c>
      <c r="BE562" s="45" t="str">
        <f>IF(Sheet1!CZ562="N", "Didn't see one", IF(Sheet1!CZ562="Y", IF(Sheet1!DA562="Y", "It helped", IF(Sheet1!DA562="N", "It didn't help", "")), ""))</f>
        <v/>
      </c>
      <c r="BF562" s="45" t="str">
        <f>IF(Sheet1!DB562&lt;&gt;"", Sheet1!DB562, "")</f>
        <v/>
      </c>
      <c r="BG562" s="45" t="str">
        <f>IF(Sheet1!DC562="Y", "Yes", IF(Sheet1!DC562="N", "No", ""))</f>
        <v/>
      </c>
      <c r="BH562" s="45" t="str">
        <f>IF(Sheet1!DD562="Y", "Yes", IF(Sheet1!DD562="N", "No", ""))</f>
        <v/>
      </c>
      <c r="BI562" s="45" t="str">
        <f>IF(Sheet1!DE562&lt;&gt;"", "Before", IF(Sheet1!DF562&lt;&gt;"", "After", IF(Sheet1!DG562&lt;&gt;"", "Never in a gang","")))</f>
        <v/>
      </c>
      <c r="BJ562" s="45" t="str">
        <f>IF(Sheet1!DG562&lt;&gt;"", "", IF(Sheet1!DH562&lt;&gt;"", Sheet1!DH562, ""))</f>
        <v/>
      </c>
      <c r="BK562" s="45" t="str">
        <f>IF(Sheet1!DI562="Y", "Yes", IF(Sheet1!DI562="N", "No", ""))</f>
        <v/>
      </c>
      <c r="BL562" s="45" t="str">
        <f>IF(Sheet1!DI562="Y", IF(Sheet1!DJ562&lt;&gt;"", Sheet1!DJ562, ""), "")</f>
        <v/>
      </c>
      <c r="BM562" s="45" t="str">
        <f>IF(Sheet1!DL562&lt;&gt;"", Sheet1!DL562, "")</f>
        <v/>
      </c>
      <c r="BN562" s="45" t="str">
        <f>IF(Sheet1!DM562="Y", "Yes", IF(Sheet1!DM562="N", "No", ""))</f>
        <v/>
      </c>
    </row>
    <row r="563" spans="2:66">
      <c r="B563" s="32" t="str">
        <f>IF(Sheet1!B563="M","Male", IF(Sheet1!B563="F","Female",""))</f>
        <v/>
      </c>
      <c r="C563" s="32" t="str">
        <f>IF(Sheet1!C563&lt;&gt;"","&lt;20",IF(Sheet1!D563&lt;&gt;"","21-30",IF(Sheet1!E563&lt;&gt;"","31-40",(IF(Sheet1!F563&lt;&gt;"","41-50",IF(Sheet1!G563&lt;&gt;"","50+",""))))))</f>
        <v/>
      </c>
      <c r="D563" s="32" t="str">
        <f>IF(Sheet1!H563&lt;&gt;"","Latino",IF(Sheet1!I563&lt;&gt;"", "White", IF(Sheet1!J563&lt;&gt;"", "Asian", IF(Sheet1!K563&lt;&gt;"", "African-American",IF(Sheet1!L563&lt;&gt;"", "Other","")))))</f>
        <v/>
      </c>
      <c r="E563" s="32" t="str">
        <f>IF(Sheet1!M563="N","No",IF(Sheet1!M563="Y","Yes",""))</f>
        <v/>
      </c>
      <c r="F563" s="32" t="str">
        <f>IF(Sheet1!N563&lt;&gt;"","Primary",IF(Sheet1!O563&lt;&gt;"","Middle",IF(Sheet1!P563&lt;&gt;"","Some HS",IF(Sheet1!Q563&lt;&gt;"","HS Diploma",IF(Sheet1!R563&lt;&gt;"","Some College",IF(Sheet1!S563&lt;&gt;"","College Diploma",""))))))</f>
        <v/>
      </c>
      <c r="G563" s="32" t="str">
        <f>IF(Sheet1!U563&lt;&gt;"", "&lt;5", IF(Sheet1!V563&lt;&gt;"", "5-19", IF(Sheet1!W563&lt;&gt;"", "20-40", IF(Sheet1!X563&lt;&gt;"", "&gt;40",""))))</f>
        <v/>
      </c>
      <c r="H563" s="32" t="str">
        <f>IF(Sheet1!Y563&lt;&gt;"", "Parents", IF(Sheet1!Z563&lt;&gt;"", "Illegal Activity", IF(Sheet1!AA563&lt;&gt;"", "Gov't Support", IF(Sheet1!AB563&lt;&gt;"", "Other",""))))</f>
        <v/>
      </c>
      <c r="I563" s="32" t="str">
        <f>IF(Sheet1!AC563="Y", "Yes", IF(Sheet1!AC563="N", "No", ""))</f>
        <v/>
      </c>
      <c r="J563" s="32" t="str">
        <f>IF(Sheet1!AD563="N", "0", IF(Sheet1!AE563&lt;&gt;"", "1", IF(Sheet1!AF563&lt;&gt;"", "2-3", IF(Sheet1!AG563&lt;&gt;"", "4-6", IF(Sheet1!AH563&lt;&gt;"", "7+","")))))</f>
        <v/>
      </c>
      <c r="K563" s="32" t="str">
        <f>IF(Sheet1!AI563&lt;&gt;"", "English", IF(Sheet1!AJ563&lt;&gt;"", "Spanish", IF(Sheet1!AK563&lt;&gt;"", "Other","")))</f>
        <v/>
      </c>
      <c r="L563" s="32" t="str">
        <f>IF(Sheet1!AL563&lt;&gt;"","&lt;$20,000",IF(Sheet1!AM563&lt;&gt;"","$20-49K",IF(Sheet1!AN563&lt;&gt;"","$50-100K",IF(Sheet1!AO563&lt;&gt;"","&gt;$100K",""))))</f>
        <v/>
      </c>
      <c r="M563" s="32" t="str">
        <f>IF(Sheet1!AP563="Y", "Yes", IF(Sheet1!AP563="N", "No",""))</f>
        <v/>
      </c>
      <c r="N563" s="51" t="str">
        <f>IF(Sheet1!AQ563="Y", "Yes", IF(Sheet1!AQ563="N", "No",""))</f>
        <v/>
      </c>
      <c r="O563" s="45" t="str">
        <f>IF(Sheet1!AR563="N", 0, IF(Sheet1!AS563&lt;&gt;"", Sheet1!AS563, ""))</f>
        <v/>
      </c>
      <c r="P563" s="45" t="str">
        <f>IF(Sheet1!AT563&lt;&gt;"", "Never", IF(Sheet1!AU563&lt;&gt;"", "Sometimes", IF(Sheet1!AV563&lt;&gt;"", "Often", IF(Sheet1!AW563&lt;&gt;"", "Always",""))))</f>
        <v/>
      </c>
      <c r="Q563" s="45" t="str">
        <f>IF(Sheet1!AX563="Y", "Yes", IF(Sheet1!AX563="N", "No",""))</f>
        <v/>
      </c>
      <c r="R563" s="45" t="str">
        <f>IF(Sheet1!AY563="Y", IF(Sheet1!AZ563&lt;&gt;"", Sheet1!AZ563-Sheet1!DK563+Sheet1!DL563, ""),"")</f>
        <v/>
      </c>
      <c r="S563" s="45" t="str">
        <f>IF(Sheet1!BA563="Y", IF(Sheet1!BB563&lt;&gt;"", Sheet1!BB563-Sheet1!DK563+Sheet1!DL563, ""),"")</f>
        <v/>
      </c>
      <c r="T563" s="45" t="str">
        <f>IF(Sheet1!BC563="Y", IF(Sheet1!BD563&lt;&gt;"", Sheet1!BD563-Sheet1!DK563+Sheet1!DL563, ""),"")</f>
        <v/>
      </c>
      <c r="U563" s="45" t="str">
        <f>IF(Sheet1!BE563="Y", IF(Sheet1!BF563&lt;&gt;"", Sheet1!BF563-Sheet1!DK563+Sheet1!DL563, ""),"")</f>
        <v/>
      </c>
      <c r="V563" s="45" t="str">
        <f>IF(Sheet1!BG563&lt;&gt;"", Sheet1!BG563,"")</f>
        <v/>
      </c>
      <c r="W563" s="45" t="str">
        <f>IF(Sheet1!BH563&lt;&gt;"", Sheet1!BH563,"")</f>
        <v/>
      </c>
      <c r="X563" s="45" t="str">
        <f>IF(Sheet1!BI563&lt;&gt;"", Sheet1!BI563,"")</f>
        <v/>
      </c>
      <c r="Y563" s="45" t="str">
        <f>IF(Sheet1!BJ563="N", 0, IF(Sheet1!BK563&lt;&gt;"", Sheet1!BK563,""))</f>
        <v/>
      </c>
      <c r="Z563" s="45" t="str">
        <f>IF(Sheet1!BK563="N", 0, IF(Sheet1!BL563&lt;&gt;"", Sheet1!BL563,""))</f>
        <v/>
      </c>
      <c r="AA563" s="45" t="str">
        <f>IF(Sheet1!BN563&lt;&gt;"", Sheet1!BN563, "")</f>
        <v/>
      </c>
      <c r="AB563" s="45" t="str">
        <f>IF(Sheet1!BO563="Y", "Yes", IF(Sheet1!BO563="N", "No", IF(Sheet1!BO563="NA", "NA","")))</f>
        <v/>
      </c>
      <c r="AC563" s="45" t="str">
        <f>IF(Sheet1!BO563="N", "No", IF(Sheet1!BO563="NA", "No kids", IF(Sheet1!BP563="Y", "Enough", IF(Sheet1!BP563="N", "Not enough", ""))))</f>
        <v/>
      </c>
      <c r="AD563" s="45" t="str">
        <f>IF(Sheet1!BQ563="Y", "Yes", IF(Sheet1!BQ563="N", "No",""))</f>
        <v/>
      </c>
      <c r="AE563" s="45" t="str">
        <f>IF(Sheet1!BR563&lt;&gt;"", Sheet1!BR563, "")</f>
        <v/>
      </c>
      <c r="AF563" s="45" t="str">
        <f>IF(Sheet1!BS563&lt;&gt;"", "Yes", IF(Sheet1!BT563&lt;&gt;"", "No", IF(Sheet1!BU563&lt;&gt;"", "No surviving parent", IF(Sheet1!BV563&lt;&gt;"", "Don't know",""))))</f>
        <v/>
      </c>
      <c r="AG563" s="45" t="str">
        <f>IF(Sheet1!BW563&lt;&gt;"", "Yes", IF(Sheet1!BX563&lt;&gt;"", "No", IF(Sheet1!BY563&lt;&gt;"", "No surviving parent", IF(Sheet1!BZ563&lt;&gt;"", "Don't know",""))))</f>
        <v/>
      </c>
      <c r="AH563" s="45" t="str">
        <f>IF(Sheet1!CA563&lt;&gt;"", "Yes","")</f>
        <v/>
      </c>
      <c r="AI563" s="45" t="str">
        <f>IF(Sheet1!CB563&lt;&gt;"", "Yes","")</f>
        <v/>
      </c>
      <c r="AJ563" s="45" t="str">
        <f>IF(Sheet1!CC563&lt;&gt;"", "Yes","")</f>
        <v/>
      </c>
      <c r="AK563" s="45" t="str">
        <f>IF(Sheet1!CD563&lt;&gt;"", "Yes","")</f>
        <v/>
      </c>
      <c r="AL563" s="45" t="str">
        <f>IF(Sheet1!CE563&lt;&gt;"", "Yes","")</f>
        <v/>
      </c>
      <c r="AM563" s="45" t="str">
        <f>IF(Sheet1!CF563&lt;&gt;"", Sheet1!CF563, "")</f>
        <v/>
      </c>
      <c r="AN563" s="45" t="str">
        <f>IF(Sheet1!CG563="Y", "Yes", IF(Sheet1!CG563="N", "No",""))</f>
        <v/>
      </c>
      <c r="AO563" s="45" t="str">
        <f>IF(Sheet1!CH563&lt;&gt;"", Sheet1!CH563, "")</f>
        <v/>
      </c>
      <c r="AP563" s="45" t="str">
        <f>IF(Sheet1!CI563&lt;&gt;"", "No family support", IF(Sheet1!CJ563&lt;&gt;"", "A little family support", IF(Sheet1!CK563&lt;&gt;"", "A lot of family support","")))</f>
        <v/>
      </c>
      <c r="AQ563" s="45" t="str">
        <f>IF(Sheet1!CL563&lt;&gt;"", Sheet1!CL563, "")</f>
        <v/>
      </c>
      <c r="AR563" s="45" t="str">
        <f>IF(Sheet1!CM563="Y", "Yes", IF(Sheet1!CM563="N", "No",""))</f>
        <v/>
      </c>
      <c r="AS563" s="45" t="str">
        <f>IF(Sheet1!CN563&lt;&gt;"", "Boys and Girls Club was supportive", "")</f>
        <v/>
      </c>
      <c r="AT563" s="45" t="str">
        <f>IF(Sheet1!CO563&lt;&gt;"", "Supported by Reach program", "")</f>
        <v/>
      </c>
      <c r="AU563" s="45" t="str">
        <f>IF(Sheet1!CP563&lt;&gt;"", "Supported by Girls Inc", "")</f>
        <v/>
      </c>
      <c r="AV563" s="45" t="str">
        <f>IF(Sheet1!CQ563&lt;&gt;"", "Supported by sports teams", "")</f>
        <v/>
      </c>
      <c r="AW563" s="45" t="str">
        <f>IF(Sheet1!CR563&lt;&gt;"", "Supported by other groups", "")</f>
        <v/>
      </c>
      <c r="AX563" s="45" t="str">
        <f>IF(Sheet1!CS563&lt;&gt;"", Sheet1!CS563, "")</f>
        <v/>
      </c>
      <c r="AY563" s="45" t="str">
        <f>IF(Sheet1!CT563="Y", "Yes", IF(Sheet1!CT563="N", "No", ""))</f>
        <v/>
      </c>
      <c r="AZ563" s="45" t="str">
        <f>IF(Sheet1!CU563="Y", "Yes", IF(Sheet1!CU563="N", "No", ""))</f>
        <v/>
      </c>
      <c r="BA563" s="45" t="str">
        <f>IF(Sheet1!CV563&lt;&gt;"", "Yes", "")</f>
        <v/>
      </c>
      <c r="BB563" s="45" t="str">
        <f>IF(Sheet1!CW563&lt;&gt;"", "Yes", "")</f>
        <v/>
      </c>
      <c r="BC563" s="45" t="str">
        <f>IF(Sheet1!CX563&lt;&gt;"", "Yes", "")</f>
        <v/>
      </c>
      <c r="BD563" s="45" t="str">
        <f>IF(Sheet1!CY563&lt;&gt;"", "Yes", "")</f>
        <v/>
      </c>
      <c r="BE563" s="45" t="str">
        <f>IF(Sheet1!CZ563="N", "Didn't see one", IF(Sheet1!CZ563="Y", IF(Sheet1!DA563="Y", "It helped", IF(Sheet1!DA563="N", "It didn't help", "")), ""))</f>
        <v/>
      </c>
      <c r="BF563" s="45" t="str">
        <f>IF(Sheet1!DB563&lt;&gt;"", Sheet1!DB563, "")</f>
        <v/>
      </c>
      <c r="BG563" s="45" t="str">
        <f>IF(Sheet1!DC563="Y", "Yes", IF(Sheet1!DC563="N", "No", ""))</f>
        <v/>
      </c>
      <c r="BH563" s="45" t="str">
        <f>IF(Sheet1!DD563="Y", "Yes", IF(Sheet1!DD563="N", "No", ""))</f>
        <v/>
      </c>
      <c r="BI563" s="45" t="str">
        <f>IF(Sheet1!DE563&lt;&gt;"", "Before", IF(Sheet1!DF563&lt;&gt;"", "After", IF(Sheet1!DG563&lt;&gt;"", "Never in a gang","")))</f>
        <v/>
      </c>
      <c r="BJ563" s="45" t="str">
        <f>IF(Sheet1!DG563&lt;&gt;"", "", IF(Sheet1!DH563&lt;&gt;"", Sheet1!DH563, ""))</f>
        <v/>
      </c>
      <c r="BK563" s="45" t="str">
        <f>IF(Sheet1!DI563="Y", "Yes", IF(Sheet1!DI563="N", "No", ""))</f>
        <v/>
      </c>
      <c r="BL563" s="45" t="str">
        <f>IF(Sheet1!DI563="Y", IF(Sheet1!DJ563&lt;&gt;"", Sheet1!DJ563, ""), "")</f>
        <v/>
      </c>
      <c r="BM563" s="45" t="str">
        <f>IF(Sheet1!DL563&lt;&gt;"", Sheet1!DL563, "")</f>
        <v/>
      </c>
      <c r="BN563" s="45" t="str">
        <f>IF(Sheet1!DM563="Y", "Yes", IF(Sheet1!DM563="N", "No", ""))</f>
        <v/>
      </c>
    </row>
    <row r="564" spans="2:66">
      <c r="B564" s="32" t="str">
        <f>IF(Sheet1!B564="M","Male", IF(Sheet1!B564="F","Female",""))</f>
        <v/>
      </c>
      <c r="C564" s="32" t="str">
        <f>IF(Sheet1!C564&lt;&gt;"","&lt;20",IF(Sheet1!D564&lt;&gt;"","21-30",IF(Sheet1!E564&lt;&gt;"","31-40",(IF(Sheet1!F564&lt;&gt;"","41-50",IF(Sheet1!G564&lt;&gt;"","50+",""))))))</f>
        <v/>
      </c>
      <c r="D564" s="32" t="str">
        <f>IF(Sheet1!H564&lt;&gt;"","Latino",IF(Sheet1!I564&lt;&gt;"", "White", IF(Sheet1!J564&lt;&gt;"", "Asian", IF(Sheet1!K564&lt;&gt;"", "African-American",IF(Sheet1!L564&lt;&gt;"", "Other","")))))</f>
        <v/>
      </c>
      <c r="E564" s="32" t="str">
        <f>IF(Sheet1!M564="N","No",IF(Sheet1!M564="Y","Yes",""))</f>
        <v/>
      </c>
      <c r="F564" s="32" t="str">
        <f>IF(Sheet1!N564&lt;&gt;"","Primary",IF(Sheet1!O564&lt;&gt;"","Middle",IF(Sheet1!P564&lt;&gt;"","Some HS",IF(Sheet1!Q564&lt;&gt;"","HS Diploma",IF(Sheet1!R564&lt;&gt;"","Some College",IF(Sheet1!S564&lt;&gt;"","College Diploma",""))))))</f>
        <v/>
      </c>
      <c r="G564" s="32" t="str">
        <f>IF(Sheet1!U564&lt;&gt;"", "&lt;5", IF(Sheet1!V564&lt;&gt;"", "5-19", IF(Sheet1!W564&lt;&gt;"", "20-40", IF(Sheet1!X564&lt;&gt;"", "&gt;40",""))))</f>
        <v/>
      </c>
      <c r="H564" s="32" t="str">
        <f>IF(Sheet1!Y564&lt;&gt;"", "Parents", IF(Sheet1!Z564&lt;&gt;"", "Illegal Activity", IF(Sheet1!AA564&lt;&gt;"", "Gov't Support", IF(Sheet1!AB564&lt;&gt;"", "Other",""))))</f>
        <v/>
      </c>
      <c r="I564" s="32" t="str">
        <f>IF(Sheet1!AC564="Y", "Yes", IF(Sheet1!AC564="N", "No", ""))</f>
        <v/>
      </c>
      <c r="J564" s="32" t="str">
        <f>IF(Sheet1!AD564="N", "0", IF(Sheet1!AE564&lt;&gt;"", "1", IF(Sheet1!AF564&lt;&gt;"", "2-3", IF(Sheet1!AG564&lt;&gt;"", "4-6", IF(Sheet1!AH564&lt;&gt;"", "7+","")))))</f>
        <v/>
      </c>
      <c r="K564" s="32" t="str">
        <f>IF(Sheet1!AI564&lt;&gt;"", "English", IF(Sheet1!AJ564&lt;&gt;"", "Spanish", IF(Sheet1!AK564&lt;&gt;"", "Other","")))</f>
        <v/>
      </c>
      <c r="L564" s="32" t="str">
        <f>IF(Sheet1!AL564&lt;&gt;"","&lt;$20,000",IF(Sheet1!AM564&lt;&gt;"","$20-49K",IF(Sheet1!AN564&lt;&gt;"","$50-100K",IF(Sheet1!AO564&lt;&gt;"","&gt;$100K",""))))</f>
        <v/>
      </c>
      <c r="M564" s="32" t="str">
        <f>IF(Sheet1!AP564="Y", "Yes", IF(Sheet1!AP564="N", "No",""))</f>
        <v/>
      </c>
      <c r="N564" s="51" t="str">
        <f>IF(Sheet1!AQ564="Y", "Yes", IF(Sheet1!AQ564="N", "No",""))</f>
        <v/>
      </c>
      <c r="O564" s="45" t="str">
        <f>IF(Sheet1!AR564="N", 0, IF(Sheet1!AS564&lt;&gt;"", Sheet1!AS564, ""))</f>
        <v/>
      </c>
      <c r="P564" s="45" t="str">
        <f>IF(Sheet1!AT564&lt;&gt;"", "Never", IF(Sheet1!AU564&lt;&gt;"", "Sometimes", IF(Sheet1!AV564&lt;&gt;"", "Often", IF(Sheet1!AW564&lt;&gt;"", "Always",""))))</f>
        <v/>
      </c>
      <c r="Q564" s="45" t="str">
        <f>IF(Sheet1!AX564="Y", "Yes", IF(Sheet1!AX564="N", "No",""))</f>
        <v/>
      </c>
      <c r="R564" s="45" t="str">
        <f>IF(Sheet1!AY564="Y", IF(Sheet1!AZ564&lt;&gt;"", Sheet1!AZ564-Sheet1!DK564+Sheet1!DL564, ""),"")</f>
        <v/>
      </c>
      <c r="S564" s="45" t="str">
        <f>IF(Sheet1!BA564="Y", IF(Sheet1!BB564&lt;&gt;"", Sheet1!BB564-Sheet1!DK564+Sheet1!DL564, ""),"")</f>
        <v/>
      </c>
      <c r="T564" s="45" t="str">
        <f>IF(Sheet1!BC564="Y", IF(Sheet1!BD564&lt;&gt;"", Sheet1!BD564-Sheet1!DK564+Sheet1!DL564, ""),"")</f>
        <v/>
      </c>
      <c r="U564" s="45" t="str">
        <f>IF(Sheet1!BE564="Y", IF(Sheet1!BF564&lt;&gt;"", Sheet1!BF564-Sheet1!DK564+Sheet1!DL564, ""),"")</f>
        <v/>
      </c>
      <c r="V564" s="45" t="str">
        <f>IF(Sheet1!BG564&lt;&gt;"", Sheet1!BG564,"")</f>
        <v/>
      </c>
      <c r="W564" s="45" t="str">
        <f>IF(Sheet1!BH564&lt;&gt;"", Sheet1!BH564,"")</f>
        <v/>
      </c>
      <c r="X564" s="45" t="str">
        <f>IF(Sheet1!BI564&lt;&gt;"", Sheet1!BI564,"")</f>
        <v/>
      </c>
      <c r="Y564" s="45" t="str">
        <f>IF(Sheet1!BJ564="N", 0, IF(Sheet1!BK564&lt;&gt;"", Sheet1!BK564,""))</f>
        <v/>
      </c>
      <c r="Z564" s="45" t="str">
        <f>IF(Sheet1!BK564="N", 0, IF(Sheet1!BL564&lt;&gt;"", Sheet1!BL564,""))</f>
        <v/>
      </c>
      <c r="AA564" s="45" t="str">
        <f>IF(Sheet1!BN564&lt;&gt;"", Sheet1!BN564, "")</f>
        <v/>
      </c>
      <c r="AB564" s="45" t="str">
        <f>IF(Sheet1!BO564="Y", "Yes", IF(Sheet1!BO564="N", "No", IF(Sheet1!BO564="NA", "NA","")))</f>
        <v/>
      </c>
      <c r="AC564" s="45" t="str">
        <f>IF(Sheet1!BO564="N", "No", IF(Sheet1!BO564="NA", "No kids", IF(Sheet1!BP564="Y", "Enough", IF(Sheet1!BP564="N", "Not enough", ""))))</f>
        <v/>
      </c>
      <c r="AD564" s="45" t="str">
        <f>IF(Sheet1!BQ564="Y", "Yes", IF(Sheet1!BQ564="N", "No",""))</f>
        <v/>
      </c>
      <c r="AE564" s="45" t="str">
        <f>IF(Sheet1!BR564&lt;&gt;"", Sheet1!BR564, "")</f>
        <v/>
      </c>
      <c r="AF564" s="45" t="str">
        <f>IF(Sheet1!BS564&lt;&gt;"", "Yes", IF(Sheet1!BT564&lt;&gt;"", "No", IF(Sheet1!BU564&lt;&gt;"", "No surviving parent", IF(Sheet1!BV564&lt;&gt;"", "Don't know",""))))</f>
        <v/>
      </c>
      <c r="AG564" s="45" t="str">
        <f>IF(Sheet1!BW564&lt;&gt;"", "Yes", IF(Sheet1!BX564&lt;&gt;"", "No", IF(Sheet1!BY564&lt;&gt;"", "No surviving parent", IF(Sheet1!BZ564&lt;&gt;"", "Don't know",""))))</f>
        <v/>
      </c>
      <c r="AH564" s="45" t="str">
        <f>IF(Sheet1!CA564&lt;&gt;"", "Yes","")</f>
        <v/>
      </c>
      <c r="AI564" s="45" t="str">
        <f>IF(Sheet1!CB564&lt;&gt;"", "Yes","")</f>
        <v/>
      </c>
      <c r="AJ564" s="45" t="str">
        <f>IF(Sheet1!CC564&lt;&gt;"", "Yes","")</f>
        <v/>
      </c>
      <c r="AK564" s="45" t="str">
        <f>IF(Sheet1!CD564&lt;&gt;"", "Yes","")</f>
        <v/>
      </c>
      <c r="AL564" s="45" t="str">
        <f>IF(Sheet1!CE564&lt;&gt;"", "Yes","")</f>
        <v/>
      </c>
      <c r="AM564" s="45" t="str">
        <f>IF(Sheet1!CF564&lt;&gt;"", Sheet1!CF564, "")</f>
        <v/>
      </c>
      <c r="AN564" s="45" t="str">
        <f>IF(Sheet1!CG564="Y", "Yes", IF(Sheet1!CG564="N", "No",""))</f>
        <v/>
      </c>
      <c r="AO564" s="45" t="str">
        <f>IF(Sheet1!CH564&lt;&gt;"", Sheet1!CH564, "")</f>
        <v/>
      </c>
      <c r="AP564" s="45" t="str">
        <f>IF(Sheet1!CI564&lt;&gt;"", "No family support", IF(Sheet1!CJ564&lt;&gt;"", "A little family support", IF(Sheet1!CK564&lt;&gt;"", "A lot of family support","")))</f>
        <v/>
      </c>
      <c r="AQ564" s="45" t="str">
        <f>IF(Sheet1!CL564&lt;&gt;"", Sheet1!CL564, "")</f>
        <v/>
      </c>
      <c r="AR564" s="45" t="str">
        <f>IF(Sheet1!CM564="Y", "Yes", IF(Sheet1!CM564="N", "No",""))</f>
        <v/>
      </c>
      <c r="AS564" s="45" t="str">
        <f>IF(Sheet1!CN564&lt;&gt;"", "Boys and Girls Club was supportive", "")</f>
        <v/>
      </c>
      <c r="AT564" s="45" t="str">
        <f>IF(Sheet1!CO564&lt;&gt;"", "Supported by Reach program", "")</f>
        <v/>
      </c>
      <c r="AU564" s="45" t="str">
        <f>IF(Sheet1!CP564&lt;&gt;"", "Supported by Girls Inc", "")</f>
        <v/>
      </c>
      <c r="AV564" s="45" t="str">
        <f>IF(Sheet1!CQ564&lt;&gt;"", "Supported by sports teams", "")</f>
        <v/>
      </c>
      <c r="AW564" s="45" t="str">
        <f>IF(Sheet1!CR564&lt;&gt;"", "Supported by other groups", "")</f>
        <v/>
      </c>
      <c r="AX564" s="45" t="str">
        <f>IF(Sheet1!CS564&lt;&gt;"", Sheet1!CS564, "")</f>
        <v/>
      </c>
      <c r="AY564" s="45" t="str">
        <f>IF(Sheet1!CT564="Y", "Yes", IF(Sheet1!CT564="N", "No", ""))</f>
        <v/>
      </c>
      <c r="AZ564" s="45" t="str">
        <f>IF(Sheet1!CU564="Y", "Yes", IF(Sheet1!CU564="N", "No", ""))</f>
        <v/>
      </c>
      <c r="BA564" s="45" t="str">
        <f>IF(Sheet1!CV564&lt;&gt;"", "Yes", "")</f>
        <v/>
      </c>
      <c r="BB564" s="45" t="str">
        <f>IF(Sheet1!CW564&lt;&gt;"", "Yes", "")</f>
        <v/>
      </c>
      <c r="BC564" s="45" t="str">
        <f>IF(Sheet1!CX564&lt;&gt;"", "Yes", "")</f>
        <v/>
      </c>
      <c r="BD564" s="45" t="str">
        <f>IF(Sheet1!CY564&lt;&gt;"", "Yes", "")</f>
        <v/>
      </c>
      <c r="BE564" s="45" t="str">
        <f>IF(Sheet1!CZ564="N", "Didn't see one", IF(Sheet1!CZ564="Y", IF(Sheet1!DA564="Y", "It helped", IF(Sheet1!DA564="N", "It didn't help", "")), ""))</f>
        <v/>
      </c>
      <c r="BF564" s="45" t="str">
        <f>IF(Sheet1!DB564&lt;&gt;"", Sheet1!DB564, "")</f>
        <v/>
      </c>
      <c r="BG564" s="45" t="str">
        <f>IF(Sheet1!DC564="Y", "Yes", IF(Sheet1!DC564="N", "No", ""))</f>
        <v/>
      </c>
      <c r="BH564" s="45" t="str">
        <f>IF(Sheet1!DD564="Y", "Yes", IF(Sheet1!DD564="N", "No", ""))</f>
        <v/>
      </c>
      <c r="BI564" s="45" t="str">
        <f>IF(Sheet1!DE564&lt;&gt;"", "Before", IF(Sheet1!DF564&lt;&gt;"", "After", IF(Sheet1!DG564&lt;&gt;"", "Never in a gang","")))</f>
        <v/>
      </c>
      <c r="BJ564" s="45" t="str">
        <f>IF(Sheet1!DG564&lt;&gt;"", "", IF(Sheet1!DH564&lt;&gt;"", Sheet1!DH564, ""))</f>
        <v/>
      </c>
      <c r="BK564" s="45" t="str">
        <f>IF(Sheet1!DI564="Y", "Yes", IF(Sheet1!DI564="N", "No", ""))</f>
        <v/>
      </c>
      <c r="BL564" s="45" t="str">
        <f>IF(Sheet1!DI564="Y", IF(Sheet1!DJ564&lt;&gt;"", Sheet1!DJ564, ""), "")</f>
        <v/>
      </c>
      <c r="BM564" s="45" t="str">
        <f>IF(Sheet1!DL564&lt;&gt;"", Sheet1!DL564, "")</f>
        <v/>
      </c>
      <c r="BN564" s="45" t="str">
        <f>IF(Sheet1!DM564="Y", "Yes", IF(Sheet1!DM564="N", "No", ""))</f>
        <v/>
      </c>
    </row>
    <row r="565" spans="2:66">
      <c r="B565" s="32" t="str">
        <f>IF(Sheet1!B565="M","Male", IF(Sheet1!B565="F","Female",""))</f>
        <v/>
      </c>
      <c r="C565" s="32" t="str">
        <f>IF(Sheet1!C565&lt;&gt;"","&lt;20",IF(Sheet1!D565&lt;&gt;"","21-30",IF(Sheet1!E565&lt;&gt;"","31-40",(IF(Sheet1!F565&lt;&gt;"","41-50",IF(Sheet1!G565&lt;&gt;"","50+",""))))))</f>
        <v/>
      </c>
      <c r="D565" s="32" t="str">
        <f>IF(Sheet1!H565&lt;&gt;"","Latino",IF(Sheet1!I565&lt;&gt;"", "White", IF(Sheet1!J565&lt;&gt;"", "Asian", IF(Sheet1!K565&lt;&gt;"", "African-American",IF(Sheet1!L565&lt;&gt;"", "Other","")))))</f>
        <v/>
      </c>
      <c r="E565" s="32" t="str">
        <f>IF(Sheet1!M565="N","No",IF(Sheet1!M565="Y","Yes",""))</f>
        <v/>
      </c>
      <c r="F565" s="32" t="str">
        <f>IF(Sheet1!N565&lt;&gt;"","Primary",IF(Sheet1!O565&lt;&gt;"","Middle",IF(Sheet1!P565&lt;&gt;"","Some HS",IF(Sheet1!Q565&lt;&gt;"","HS Diploma",IF(Sheet1!R565&lt;&gt;"","Some College",IF(Sheet1!S565&lt;&gt;"","College Diploma",""))))))</f>
        <v/>
      </c>
      <c r="G565" s="32" t="str">
        <f>IF(Sheet1!U565&lt;&gt;"", "&lt;5", IF(Sheet1!V565&lt;&gt;"", "5-19", IF(Sheet1!W565&lt;&gt;"", "20-40", IF(Sheet1!X565&lt;&gt;"", "&gt;40",""))))</f>
        <v/>
      </c>
      <c r="H565" s="32" t="str">
        <f>IF(Sheet1!Y565&lt;&gt;"", "Parents", IF(Sheet1!Z565&lt;&gt;"", "Illegal Activity", IF(Sheet1!AA565&lt;&gt;"", "Gov't Support", IF(Sheet1!AB565&lt;&gt;"", "Other",""))))</f>
        <v/>
      </c>
      <c r="I565" s="32" t="str">
        <f>IF(Sheet1!AC565="Y", "Yes", IF(Sheet1!AC565="N", "No", ""))</f>
        <v/>
      </c>
      <c r="J565" s="32" t="str">
        <f>IF(Sheet1!AD565="N", "0", IF(Sheet1!AE565&lt;&gt;"", "1", IF(Sheet1!AF565&lt;&gt;"", "2-3", IF(Sheet1!AG565&lt;&gt;"", "4-6", IF(Sheet1!AH565&lt;&gt;"", "7+","")))))</f>
        <v/>
      </c>
      <c r="K565" s="32" t="str">
        <f>IF(Sheet1!AI565&lt;&gt;"", "English", IF(Sheet1!AJ565&lt;&gt;"", "Spanish", IF(Sheet1!AK565&lt;&gt;"", "Other","")))</f>
        <v/>
      </c>
      <c r="L565" s="32" t="str">
        <f>IF(Sheet1!AL565&lt;&gt;"","&lt;$20,000",IF(Sheet1!AM565&lt;&gt;"","$20-49K",IF(Sheet1!AN565&lt;&gt;"","$50-100K",IF(Sheet1!AO565&lt;&gt;"","&gt;$100K",""))))</f>
        <v/>
      </c>
      <c r="M565" s="32" t="str">
        <f>IF(Sheet1!AP565="Y", "Yes", IF(Sheet1!AP565="N", "No",""))</f>
        <v/>
      </c>
      <c r="N565" s="51" t="str">
        <f>IF(Sheet1!AQ565="Y", "Yes", IF(Sheet1!AQ565="N", "No",""))</f>
        <v/>
      </c>
      <c r="O565" s="45" t="str">
        <f>IF(Sheet1!AR565="N", 0, IF(Sheet1!AS565&lt;&gt;"", Sheet1!AS565, ""))</f>
        <v/>
      </c>
      <c r="P565" s="45" t="str">
        <f>IF(Sheet1!AT565&lt;&gt;"", "Never", IF(Sheet1!AU565&lt;&gt;"", "Sometimes", IF(Sheet1!AV565&lt;&gt;"", "Often", IF(Sheet1!AW565&lt;&gt;"", "Always",""))))</f>
        <v/>
      </c>
      <c r="Q565" s="45" t="str">
        <f>IF(Sheet1!AX565="Y", "Yes", IF(Sheet1!AX565="N", "No",""))</f>
        <v/>
      </c>
      <c r="R565" s="45" t="str">
        <f>IF(Sheet1!AY565="Y", IF(Sheet1!AZ565&lt;&gt;"", Sheet1!AZ565-Sheet1!DK565+Sheet1!DL565, ""),"")</f>
        <v/>
      </c>
      <c r="S565" s="45" t="str">
        <f>IF(Sheet1!BA565="Y", IF(Sheet1!BB565&lt;&gt;"", Sheet1!BB565-Sheet1!DK565+Sheet1!DL565, ""),"")</f>
        <v/>
      </c>
      <c r="T565" s="45" t="str">
        <f>IF(Sheet1!BC565="Y", IF(Sheet1!BD565&lt;&gt;"", Sheet1!BD565-Sheet1!DK565+Sheet1!DL565, ""),"")</f>
        <v/>
      </c>
      <c r="U565" s="45" t="str">
        <f>IF(Sheet1!BE565="Y", IF(Sheet1!BF565&lt;&gt;"", Sheet1!BF565-Sheet1!DK565+Sheet1!DL565, ""),"")</f>
        <v/>
      </c>
      <c r="V565" s="45" t="str">
        <f>IF(Sheet1!BG565&lt;&gt;"", Sheet1!BG565,"")</f>
        <v/>
      </c>
      <c r="W565" s="45" t="str">
        <f>IF(Sheet1!BH565&lt;&gt;"", Sheet1!BH565,"")</f>
        <v/>
      </c>
      <c r="X565" s="45" t="str">
        <f>IF(Sheet1!BI565&lt;&gt;"", Sheet1!BI565,"")</f>
        <v/>
      </c>
      <c r="Y565" s="45" t="str">
        <f>IF(Sheet1!BJ565="N", 0, IF(Sheet1!BK565&lt;&gt;"", Sheet1!BK565,""))</f>
        <v/>
      </c>
      <c r="Z565" s="45" t="str">
        <f>IF(Sheet1!BK565="N", 0, IF(Sheet1!BL565&lt;&gt;"", Sheet1!BL565,""))</f>
        <v/>
      </c>
      <c r="AA565" s="45" t="str">
        <f>IF(Sheet1!BN565&lt;&gt;"", Sheet1!BN565, "")</f>
        <v/>
      </c>
      <c r="AB565" s="45" t="str">
        <f>IF(Sheet1!BO565="Y", "Yes", IF(Sheet1!BO565="N", "No", IF(Sheet1!BO565="NA", "NA","")))</f>
        <v/>
      </c>
      <c r="AC565" s="45" t="str">
        <f>IF(Sheet1!BO565="N", "No", IF(Sheet1!BO565="NA", "No kids", IF(Sheet1!BP565="Y", "Enough", IF(Sheet1!BP565="N", "Not enough", ""))))</f>
        <v/>
      </c>
      <c r="AD565" s="45" t="str">
        <f>IF(Sheet1!BQ565="Y", "Yes", IF(Sheet1!BQ565="N", "No",""))</f>
        <v/>
      </c>
      <c r="AE565" s="45" t="str">
        <f>IF(Sheet1!BR565&lt;&gt;"", Sheet1!BR565, "")</f>
        <v/>
      </c>
      <c r="AF565" s="45" t="str">
        <f>IF(Sheet1!BS565&lt;&gt;"", "Yes", IF(Sheet1!BT565&lt;&gt;"", "No", IF(Sheet1!BU565&lt;&gt;"", "No surviving parent", IF(Sheet1!BV565&lt;&gt;"", "Don't know",""))))</f>
        <v/>
      </c>
      <c r="AG565" s="45" t="str">
        <f>IF(Sheet1!BW565&lt;&gt;"", "Yes", IF(Sheet1!BX565&lt;&gt;"", "No", IF(Sheet1!BY565&lt;&gt;"", "No surviving parent", IF(Sheet1!BZ565&lt;&gt;"", "Don't know",""))))</f>
        <v/>
      </c>
      <c r="AH565" s="45" t="str">
        <f>IF(Sheet1!CA565&lt;&gt;"", "Yes","")</f>
        <v/>
      </c>
      <c r="AI565" s="45" t="str">
        <f>IF(Sheet1!CB565&lt;&gt;"", "Yes","")</f>
        <v/>
      </c>
      <c r="AJ565" s="45" t="str">
        <f>IF(Sheet1!CC565&lt;&gt;"", "Yes","")</f>
        <v/>
      </c>
      <c r="AK565" s="45" t="str">
        <f>IF(Sheet1!CD565&lt;&gt;"", "Yes","")</f>
        <v/>
      </c>
      <c r="AL565" s="45" t="str">
        <f>IF(Sheet1!CE565&lt;&gt;"", "Yes","")</f>
        <v/>
      </c>
      <c r="AM565" s="45" t="str">
        <f>IF(Sheet1!CF565&lt;&gt;"", Sheet1!CF565, "")</f>
        <v/>
      </c>
      <c r="AN565" s="45" t="str">
        <f>IF(Sheet1!CG565="Y", "Yes", IF(Sheet1!CG565="N", "No",""))</f>
        <v/>
      </c>
      <c r="AO565" s="45" t="str">
        <f>IF(Sheet1!CH565&lt;&gt;"", Sheet1!CH565, "")</f>
        <v/>
      </c>
      <c r="AP565" s="45" t="str">
        <f>IF(Sheet1!CI565&lt;&gt;"", "No family support", IF(Sheet1!CJ565&lt;&gt;"", "A little family support", IF(Sheet1!CK565&lt;&gt;"", "A lot of family support","")))</f>
        <v/>
      </c>
      <c r="AQ565" s="45" t="str">
        <f>IF(Sheet1!CL565&lt;&gt;"", Sheet1!CL565, "")</f>
        <v/>
      </c>
      <c r="AR565" s="45" t="str">
        <f>IF(Sheet1!CM565="Y", "Yes", IF(Sheet1!CM565="N", "No",""))</f>
        <v/>
      </c>
      <c r="AS565" s="45" t="str">
        <f>IF(Sheet1!CN565&lt;&gt;"", "Boys and Girls Club was supportive", "")</f>
        <v/>
      </c>
      <c r="AT565" s="45" t="str">
        <f>IF(Sheet1!CO565&lt;&gt;"", "Supported by Reach program", "")</f>
        <v/>
      </c>
      <c r="AU565" s="45" t="str">
        <f>IF(Sheet1!CP565&lt;&gt;"", "Supported by Girls Inc", "")</f>
        <v/>
      </c>
      <c r="AV565" s="45" t="str">
        <f>IF(Sheet1!CQ565&lt;&gt;"", "Supported by sports teams", "")</f>
        <v/>
      </c>
      <c r="AW565" s="45" t="str">
        <f>IF(Sheet1!CR565&lt;&gt;"", "Supported by other groups", "")</f>
        <v/>
      </c>
      <c r="AX565" s="45" t="str">
        <f>IF(Sheet1!CS565&lt;&gt;"", Sheet1!CS565, "")</f>
        <v/>
      </c>
      <c r="AY565" s="45" t="str">
        <f>IF(Sheet1!CT565="Y", "Yes", IF(Sheet1!CT565="N", "No", ""))</f>
        <v/>
      </c>
      <c r="AZ565" s="45" t="str">
        <f>IF(Sheet1!CU565="Y", "Yes", IF(Sheet1!CU565="N", "No", ""))</f>
        <v/>
      </c>
      <c r="BA565" s="45" t="str">
        <f>IF(Sheet1!CV565&lt;&gt;"", "Yes", "")</f>
        <v/>
      </c>
      <c r="BB565" s="45" t="str">
        <f>IF(Sheet1!CW565&lt;&gt;"", "Yes", "")</f>
        <v/>
      </c>
      <c r="BC565" s="45" t="str">
        <f>IF(Sheet1!CX565&lt;&gt;"", "Yes", "")</f>
        <v/>
      </c>
      <c r="BD565" s="45" t="str">
        <f>IF(Sheet1!CY565&lt;&gt;"", "Yes", "")</f>
        <v/>
      </c>
      <c r="BE565" s="45" t="str">
        <f>IF(Sheet1!CZ565="N", "Didn't see one", IF(Sheet1!CZ565="Y", IF(Sheet1!DA565="Y", "It helped", IF(Sheet1!DA565="N", "It didn't help", "")), ""))</f>
        <v/>
      </c>
      <c r="BF565" s="45" t="str">
        <f>IF(Sheet1!DB565&lt;&gt;"", Sheet1!DB565, "")</f>
        <v/>
      </c>
      <c r="BG565" s="45" t="str">
        <f>IF(Sheet1!DC565="Y", "Yes", IF(Sheet1!DC565="N", "No", ""))</f>
        <v/>
      </c>
      <c r="BH565" s="45" t="str">
        <f>IF(Sheet1!DD565="Y", "Yes", IF(Sheet1!DD565="N", "No", ""))</f>
        <v/>
      </c>
      <c r="BI565" s="45" t="str">
        <f>IF(Sheet1!DE565&lt;&gt;"", "Before", IF(Sheet1!DF565&lt;&gt;"", "After", IF(Sheet1!DG565&lt;&gt;"", "Never in a gang","")))</f>
        <v/>
      </c>
      <c r="BJ565" s="45" t="str">
        <f>IF(Sheet1!DG565&lt;&gt;"", "", IF(Sheet1!DH565&lt;&gt;"", Sheet1!DH565, ""))</f>
        <v/>
      </c>
      <c r="BK565" s="45" t="str">
        <f>IF(Sheet1!DI565="Y", "Yes", IF(Sheet1!DI565="N", "No", ""))</f>
        <v/>
      </c>
      <c r="BL565" s="45" t="str">
        <f>IF(Sheet1!DI565="Y", IF(Sheet1!DJ565&lt;&gt;"", Sheet1!DJ565, ""), "")</f>
        <v/>
      </c>
      <c r="BM565" s="45" t="str">
        <f>IF(Sheet1!DL565&lt;&gt;"", Sheet1!DL565, "")</f>
        <v/>
      </c>
      <c r="BN565" s="45" t="str">
        <f>IF(Sheet1!DM565="Y", "Yes", IF(Sheet1!DM565="N", "No", ""))</f>
        <v/>
      </c>
    </row>
    <row r="566" spans="2:66">
      <c r="B566" s="32" t="str">
        <f>IF(Sheet1!B566="M","Male", IF(Sheet1!B566="F","Female",""))</f>
        <v/>
      </c>
      <c r="C566" s="32" t="str">
        <f>IF(Sheet1!C566&lt;&gt;"","&lt;20",IF(Sheet1!D566&lt;&gt;"","21-30",IF(Sheet1!E566&lt;&gt;"","31-40",(IF(Sheet1!F566&lt;&gt;"","41-50",IF(Sheet1!G566&lt;&gt;"","50+",""))))))</f>
        <v/>
      </c>
      <c r="D566" s="32" t="str">
        <f>IF(Sheet1!H566&lt;&gt;"","Latino",IF(Sheet1!I566&lt;&gt;"", "White", IF(Sheet1!J566&lt;&gt;"", "Asian", IF(Sheet1!K566&lt;&gt;"", "African-American",IF(Sheet1!L566&lt;&gt;"", "Other","")))))</f>
        <v/>
      </c>
      <c r="E566" s="32" t="str">
        <f>IF(Sheet1!M566="N","No",IF(Sheet1!M566="Y","Yes",""))</f>
        <v/>
      </c>
      <c r="F566" s="32" t="str">
        <f>IF(Sheet1!N566&lt;&gt;"","Primary",IF(Sheet1!O566&lt;&gt;"","Middle",IF(Sheet1!P566&lt;&gt;"","Some HS",IF(Sheet1!Q566&lt;&gt;"","HS Diploma",IF(Sheet1!R566&lt;&gt;"","Some College",IF(Sheet1!S566&lt;&gt;"","College Diploma",""))))))</f>
        <v/>
      </c>
      <c r="G566" s="32" t="str">
        <f>IF(Sheet1!U566&lt;&gt;"", "&lt;5", IF(Sheet1!V566&lt;&gt;"", "5-19", IF(Sheet1!W566&lt;&gt;"", "20-40", IF(Sheet1!X566&lt;&gt;"", "&gt;40",""))))</f>
        <v/>
      </c>
      <c r="H566" s="32" t="str">
        <f>IF(Sheet1!Y566&lt;&gt;"", "Parents", IF(Sheet1!Z566&lt;&gt;"", "Illegal Activity", IF(Sheet1!AA566&lt;&gt;"", "Gov't Support", IF(Sheet1!AB566&lt;&gt;"", "Other",""))))</f>
        <v/>
      </c>
      <c r="I566" s="32" t="str">
        <f>IF(Sheet1!AC566="Y", "Yes", IF(Sheet1!AC566="N", "No", ""))</f>
        <v/>
      </c>
      <c r="J566" s="32" t="str">
        <f>IF(Sheet1!AD566="N", "0", IF(Sheet1!AE566&lt;&gt;"", "1", IF(Sheet1!AF566&lt;&gt;"", "2-3", IF(Sheet1!AG566&lt;&gt;"", "4-6", IF(Sheet1!AH566&lt;&gt;"", "7+","")))))</f>
        <v/>
      </c>
      <c r="K566" s="32" t="str">
        <f>IF(Sheet1!AI566&lt;&gt;"", "English", IF(Sheet1!AJ566&lt;&gt;"", "Spanish", IF(Sheet1!AK566&lt;&gt;"", "Other","")))</f>
        <v/>
      </c>
      <c r="L566" s="32" t="str">
        <f>IF(Sheet1!AL566&lt;&gt;"","&lt;$20,000",IF(Sheet1!AM566&lt;&gt;"","$20-49K",IF(Sheet1!AN566&lt;&gt;"","$50-100K",IF(Sheet1!AO566&lt;&gt;"","&gt;$100K",""))))</f>
        <v/>
      </c>
      <c r="M566" s="32" t="str">
        <f>IF(Sheet1!AP566="Y", "Yes", IF(Sheet1!AP566="N", "No",""))</f>
        <v/>
      </c>
      <c r="N566" s="51" t="str">
        <f>IF(Sheet1!AQ566="Y", "Yes", IF(Sheet1!AQ566="N", "No",""))</f>
        <v/>
      </c>
      <c r="O566" s="45" t="str">
        <f>IF(Sheet1!AR566="N", 0, IF(Sheet1!AS566&lt;&gt;"", Sheet1!AS566, ""))</f>
        <v/>
      </c>
      <c r="P566" s="45" t="str">
        <f>IF(Sheet1!AT566&lt;&gt;"", "Never", IF(Sheet1!AU566&lt;&gt;"", "Sometimes", IF(Sheet1!AV566&lt;&gt;"", "Often", IF(Sheet1!AW566&lt;&gt;"", "Always",""))))</f>
        <v/>
      </c>
      <c r="Q566" s="45" t="str">
        <f>IF(Sheet1!AX566="Y", "Yes", IF(Sheet1!AX566="N", "No",""))</f>
        <v/>
      </c>
      <c r="R566" s="45" t="str">
        <f>IF(Sheet1!AY566="Y", IF(Sheet1!AZ566&lt;&gt;"", Sheet1!AZ566-Sheet1!DK566+Sheet1!DL566, ""),"")</f>
        <v/>
      </c>
      <c r="S566" s="45" t="str">
        <f>IF(Sheet1!BA566="Y", IF(Sheet1!BB566&lt;&gt;"", Sheet1!BB566-Sheet1!DK566+Sheet1!DL566, ""),"")</f>
        <v/>
      </c>
      <c r="T566" s="45" t="str">
        <f>IF(Sheet1!BC566="Y", IF(Sheet1!BD566&lt;&gt;"", Sheet1!BD566-Sheet1!DK566+Sheet1!DL566, ""),"")</f>
        <v/>
      </c>
      <c r="U566" s="45" t="str">
        <f>IF(Sheet1!BE566="Y", IF(Sheet1!BF566&lt;&gt;"", Sheet1!BF566-Sheet1!DK566+Sheet1!DL566, ""),"")</f>
        <v/>
      </c>
      <c r="V566" s="45" t="str">
        <f>IF(Sheet1!BG566&lt;&gt;"", Sheet1!BG566,"")</f>
        <v/>
      </c>
      <c r="W566" s="45" t="str">
        <f>IF(Sheet1!BH566&lt;&gt;"", Sheet1!BH566,"")</f>
        <v/>
      </c>
      <c r="X566" s="45" t="str">
        <f>IF(Sheet1!BI566&lt;&gt;"", Sheet1!BI566,"")</f>
        <v/>
      </c>
      <c r="Y566" s="45" t="str">
        <f>IF(Sheet1!BJ566="N", 0, IF(Sheet1!BK566&lt;&gt;"", Sheet1!BK566,""))</f>
        <v/>
      </c>
      <c r="Z566" s="45" t="str">
        <f>IF(Sheet1!BK566="N", 0, IF(Sheet1!BL566&lt;&gt;"", Sheet1!BL566,""))</f>
        <v/>
      </c>
      <c r="AA566" s="45" t="str">
        <f>IF(Sheet1!BN566&lt;&gt;"", Sheet1!BN566, "")</f>
        <v/>
      </c>
      <c r="AB566" s="45" t="str">
        <f>IF(Sheet1!BO566="Y", "Yes", IF(Sheet1!BO566="N", "No", IF(Sheet1!BO566="NA", "NA","")))</f>
        <v/>
      </c>
      <c r="AC566" s="45" t="str">
        <f>IF(Sheet1!BO566="N", "No", IF(Sheet1!BO566="NA", "No kids", IF(Sheet1!BP566="Y", "Enough", IF(Sheet1!BP566="N", "Not enough", ""))))</f>
        <v/>
      </c>
      <c r="AD566" s="45" t="str">
        <f>IF(Sheet1!BQ566="Y", "Yes", IF(Sheet1!BQ566="N", "No",""))</f>
        <v/>
      </c>
      <c r="AE566" s="45" t="str">
        <f>IF(Sheet1!BR566&lt;&gt;"", Sheet1!BR566, "")</f>
        <v/>
      </c>
      <c r="AF566" s="45" t="str">
        <f>IF(Sheet1!BS566&lt;&gt;"", "Yes", IF(Sheet1!BT566&lt;&gt;"", "No", IF(Sheet1!BU566&lt;&gt;"", "No surviving parent", IF(Sheet1!BV566&lt;&gt;"", "Don't know",""))))</f>
        <v/>
      </c>
      <c r="AG566" s="45" t="str">
        <f>IF(Sheet1!BW566&lt;&gt;"", "Yes", IF(Sheet1!BX566&lt;&gt;"", "No", IF(Sheet1!BY566&lt;&gt;"", "No surviving parent", IF(Sheet1!BZ566&lt;&gt;"", "Don't know",""))))</f>
        <v/>
      </c>
      <c r="AH566" s="45" t="str">
        <f>IF(Sheet1!CA566&lt;&gt;"", "Yes","")</f>
        <v/>
      </c>
      <c r="AI566" s="45" t="str">
        <f>IF(Sheet1!CB566&lt;&gt;"", "Yes","")</f>
        <v/>
      </c>
      <c r="AJ566" s="45" t="str">
        <f>IF(Sheet1!CC566&lt;&gt;"", "Yes","")</f>
        <v/>
      </c>
      <c r="AK566" s="45" t="str">
        <f>IF(Sheet1!CD566&lt;&gt;"", "Yes","")</f>
        <v/>
      </c>
      <c r="AL566" s="45" t="str">
        <f>IF(Sheet1!CE566&lt;&gt;"", "Yes","")</f>
        <v/>
      </c>
      <c r="AM566" s="45" t="str">
        <f>IF(Sheet1!CF566&lt;&gt;"", Sheet1!CF566, "")</f>
        <v/>
      </c>
      <c r="AN566" s="45" t="str">
        <f>IF(Sheet1!CG566="Y", "Yes", IF(Sheet1!CG566="N", "No",""))</f>
        <v/>
      </c>
      <c r="AO566" s="45" t="str">
        <f>IF(Sheet1!CH566&lt;&gt;"", Sheet1!CH566, "")</f>
        <v/>
      </c>
      <c r="AP566" s="45" t="str">
        <f>IF(Sheet1!CI566&lt;&gt;"", "No family support", IF(Sheet1!CJ566&lt;&gt;"", "A little family support", IF(Sheet1!CK566&lt;&gt;"", "A lot of family support","")))</f>
        <v/>
      </c>
      <c r="AQ566" s="45" t="str">
        <f>IF(Sheet1!CL566&lt;&gt;"", Sheet1!CL566, "")</f>
        <v/>
      </c>
      <c r="AR566" s="45" t="str">
        <f>IF(Sheet1!CM566="Y", "Yes", IF(Sheet1!CM566="N", "No",""))</f>
        <v/>
      </c>
      <c r="AS566" s="45" t="str">
        <f>IF(Sheet1!CN566&lt;&gt;"", "Boys and Girls Club was supportive", "")</f>
        <v/>
      </c>
      <c r="AT566" s="45" t="str">
        <f>IF(Sheet1!CO566&lt;&gt;"", "Supported by Reach program", "")</f>
        <v/>
      </c>
      <c r="AU566" s="45" t="str">
        <f>IF(Sheet1!CP566&lt;&gt;"", "Supported by Girls Inc", "")</f>
        <v/>
      </c>
      <c r="AV566" s="45" t="str">
        <f>IF(Sheet1!CQ566&lt;&gt;"", "Supported by sports teams", "")</f>
        <v/>
      </c>
      <c r="AW566" s="45" t="str">
        <f>IF(Sheet1!CR566&lt;&gt;"", "Supported by other groups", "")</f>
        <v/>
      </c>
      <c r="AX566" s="45" t="str">
        <f>IF(Sheet1!CS566&lt;&gt;"", Sheet1!CS566, "")</f>
        <v/>
      </c>
      <c r="AY566" s="45" t="str">
        <f>IF(Sheet1!CT566="Y", "Yes", IF(Sheet1!CT566="N", "No", ""))</f>
        <v/>
      </c>
      <c r="AZ566" s="45" t="str">
        <f>IF(Sheet1!CU566="Y", "Yes", IF(Sheet1!CU566="N", "No", ""))</f>
        <v/>
      </c>
      <c r="BA566" s="45" t="str">
        <f>IF(Sheet1!CV566&lt;&gt;"", "Yes", "")</f>
        <v/>
      </c>
      <c r="BB566" s="45" t="str">
        <f>IF(Sheet1!CW566&lt;&gt;"", "Yes", "")</f>
        <v/>
      </c>
      <c r="BC566" s="45" t="str">
        <f>IF(Sheet1!CX566&lt;&gt;"", "Yes", "")</f>
        <v/>
      </c>
      <c r="BD566" s="45" t="str">
        <f>IF(Sheet1!CY566&lt;&gt;"", "Yes", "")</f>
        <v/>
      </c>
      <c r="BE566" s="45" t="str">
        <f>IF(Sheet1!CZ566="N", "Didn't see one", IF(Sheet1!CZ566="Y", IF(Sheet1!DA566="Y", "It helped", IF(Sheet1!DA566="N", "It didn't help", "")), ""))</f>
        <v/>
      </c>
      <c r="BF566" s="45" t="str">
        <f>IF(Sheet1!DB566&lt;&gt;"", Sheet1!DB566, "")</f>
        <v/>
      </c>
      <c r="BG566" s="45" t="str">
        <f>IF(Sheet1!DC566="Y", "Yes", IF(Sheet1!DC566="N", "No", ""))</f>
        <v/>
      </c>
      <c r="BH566" s="45" t="str">
        <f>IF(Sheet1!DD566="Y", "Yes", IF(Sheet1!DD566="N", "No", ""))</f>
        <v/>
      </c>
      <c r="BI566" s="45" t="str">
        <f>IF(Sheet1!DE566&lt;&gt;"", "Before", IF(Sheet1!DF566&lt;&gt;"", "After", IF(Sheet1!DG566&lt;&gt;"", "Never in a gang","")))</f>
        <v/>
      </c>
      <c r="BJ566" s="45" t="str">
        <f>IF(Sheet1!DG566&lt;&gt;"", "", IF(Sheet1!DH566&lt;&gt;"", Sheet1!DH566, ""))</f>
        <v/>
      </c>
      <c r="BK566" s="45" t="str">
        <f>IF(Sheet1!DI566="Y", "Yes", IF(Sheet1!DI566="N", "No", ""))</f>
        <v/>
      </c>
      <c r="BL566" s="45" t="str">
        <f>IF(Sheet1!DI566="Y", IF(Sheet1!DJ566&lt;&gt;"", Sheet1!DJ566, ""), "")</f>
        <v/>
      </c>
      <c r="BM566" s="45" t="str">
        <f>IF(Sheet1!DL566&lt;&gt;"", Sheet1!DL566, "")</f>
        <v/>
      </c>
      <c r="BN566" s="45" t="str">
        <f>IF(Sheet1!DM566="Y", "Yes", IF(Sheet1!DM566="N", "No", ""))</f>
        <v/>
      </c>
    </row>
    <row r="567" spans="2:66">
      <c r="B567" s="32" t="str">
        <f>IF(Sheet1!B567="M","Male", IF(Sheet1!B567="F","Female",""))</f>
        <v/>
      </c>
      <c r="C567" s="32" t="str">
        <f>IF(Sheet1!C567&lt;&gt;"","&lt;20",IF(Sheet1!D567&lt;&gt;"","21-30",IF(Sheet1!E567&lt;&gt;"","31-40",(IF(Sheet1!F567&lt;&gt;"","41-50",IF(Sheet1!G567&lt;&gt;"","50+",""))))))</f>
        <v/>
      </c>
      <c r="D567" s="32" t="str">
        <f>IF(Sheet1!H567&lt;&gt;"","Latino",IF(Sheet1!I567&lt;&gt;"", "White", IF(Sheet1!J567&lt;&gt;"", "Asian", IF(Sheet1!K567&lt;&gt;"", "African-American",IF(Sheet1!L567&lt;&gt;"", "Other","")))))</f>
        <v/>
      </c>
      <c r="E567" s="32" t="str">
        <f>IF(Sheet1!M567="N","No",IF(Sheet1!M567="Y","Yes",""))</f>
        <v/>
      </c>
      <c r="F567" s="32" t="str">
        <f>IF(Sheet1!N567&lt;&gt;"","Primary",IF(Sheet1!O567&lt;&gt;"","Middle",IF(Sheet1!P567&lt;&gt;"","Some HS",IF(Sheet1!Q567&lt;&gt;"","HS Diploma",IF(Sheet1!R567&lt;&gt;"","Some College",IF(Sheet1!S567&lt;&gt;"","College Diploma",""))))))</f>
        <v/>
      </c>
      <c r="G567" s="32" t="str">
        <f>IF(Sheet1!U567&lt;&gt;"", "&lt;5", IF(Sheet1!V567&lt;&gt;"", "5-19", IF(Sheet1!W567&lt;&gt;"", "20-40", IF(Sheet1!X567&lt;&gt;"", "&gt;40",""))))</f>
        <v/>
      </c>
      <c r="H567" s="32" t="str">
        <f>IF(Sheet1!Y567&lt;&gt;"", "Parents", IF(Sheet1!Z567&lt;&gt;"", "Illegal Activity", IF(Sheet1!AA567&lt;&gt;"", "Gov't Support", IF(Sheet1!AB567&lt;&gt;"", "Other",""))))</f>
        <v/>
      </c>
      <c r="I567" s="32" t="str">
        <f>IF(Sheet1!AC567="Y", "Yes", IF(Sheet1!AC567="N", "No", ""))</f>
        <v/>
      </c>
      <c r="J567" s="32" t="str">
        <f>IF(Sheet1!AD567="N", "0", IF(Sheet1!AE567&lt;&gt;"", "1", IF(Sheet1!AF567&lt;&gt;"", "2-3", IF(Sheet1!AG567&lt;&gt;"", "4-6", IF(Sheet1!AH567&lt;&gt;"", "7+","")))))</f>
        <v/>
      </c>
      <c r="K567" s="32" t="str">
        <f>IF(Sheet1!AI567&lt;&gt;"", "English", IF(Sheet1!AJ567&lt;&gt;"", "Spanish", IF(Sheet1!AK567&lt;&gt;"", "Other","")))</f>
        <v/>
      </c>
      <c r="L567" s="32" t="str">
        <f>IF(Sheet1!AL567&lt;&gt;"","&lt;$20,000",IF(Sheet1!AM567&lt;&gt;"","$20-49K",IF(Sheet1!AN567&lt;&gt;"","$50-100K",IF(Sheet1!AO567&lt;&gt;"","&gt;$100K",""))))</f>
        <v/>
      </c>
      <c r="M567" s="32" t="str">
        <f>IF(Sheet1!AP567="Y", "Yes", IF(Sheet1!AP567="N", "No",""))</f>
        <v/>
      </c>
      <c r="N567" s="51" t="str">
        <f>IF(Sheet1!AQ567="Y", "Yes", IF(Sheet1!AQ567="N", "No",""))</f>
        <v/>
      </c>
      <c r="O567" s="45" t="str">
        <f>IF(Sheet1!AR567="N", 0, IF(Sheet1!AS567&lt;&gt;"", Sheet1!AS567, ""))</f>
        <v/>
      </c>
      <c r="P567" s="45" t="str">
        <f>IF(Sheet1!AT567&lt;&gt;"", "Never", IF(Sheet1!AU567&lt;&gt;"", "Sometimes", IF(Sheet1!AV567&lt;&gt;"", "Often", IF(Sheet1!AW567&lt;&gt;"", "Always",""))))</f>
        <v/>
      </c>
      <c r="Q567" s="45" t="str">
        <f>IF(Sheet1!AX567="Y", "Yes", IF(Sheet1!AX567="N", "No",""))</f>
        <v/>
      </c>
      <c r="R567" s="45" t="str">
        <f>IF(Sheet1!AY567="Y", IF(Sheet1!AZ567&lt;&gt;"", Sheet1!AZ567-Sheet1!DK567+Sheet1!DL567, ""),"")</f>
        <v/>
      </c>
      <c r="S567" s="45" t="str">
        <f>IF(Sheet1!BA567="Y", IF(Sheet1!BB567&lt;&gt;"", Sheet1!BB567-Sheet1!DK567+Sheet1!DL567, ""),"")</f>
        <v/>
      </c>
      <c r="T567" s="45" t="str">
        <f>IF(Sheet1!BC567="Y", IF(Sheet1!BD567&lt;&gt;"", Sheet1!BD567-Sheet1!DK567+Sheet1!DL567, ""),"")</f>
        <v/>
      </c>
      <c r="U567" s="45" t="str">
        <f>IF(Sheet1!BE567="Y", IF(Sheet1!BF567&lt;&gt;"", Sheet1!BF567-Sheet1!DK567+Sheet1!DL567, ""),"")</f>
        <v/>
      </c>
      <c r="V567" s="45" t="str">
        <f>IF(Sheet1!BG567&lt;&gt;"", Sheet1!BG567,"")</f>
        <v/>
      </c>
      <c r="W567" s="45" t="str">
        <f>IF(Sheet1!BH567&lt;&gt;"", Sheet1!BH567,"")</f>
        <v/>
      </c>
      <c r="X567" s="45" t="str">
        <f>IF(Sheet1!BI567&lt;&gt;"", Sheet1!BI567,"")</f>
        <v/>
      </c>
      <c r="Y567" s="45" t="str">
        <f>IF(Sheet1!BJ567="N", 0, IF(Sheet1!BK567&lt;&gt;"", Sheet1!BK567,""))</f>
        <v/>
      </c>
      <c r="Z567" s="45" t="str">
        <f>IF(Sheet1!BK567="N", 0, IF(Sheet1!BL567&lt;&gt;"", Sheet1!BL567,""))</f>
        <v/>
      </c>
      <c r="AA567" s="45" t="str">
        <f>IF(Sheet1!BN567&lt;&gt;"", Sheet1!BN567, "")</f>
        <v/>
      </c>
      <c r="AB567" s="45" t="str">
        <f>IF(Sheet1!BO567="Y", "Yes", IF(Sheet1!BO567="N", "No", IF(Sheet1!BO567="NA", "NA","")))</f>
        <v/>
      </c>
      <c r="AC567" s="45" t="str">
        <f>IF(Sheet1!BO567="N", "No", IF(Sheet1!BO567="NA", "No kids", IF(Sheet1!BP567="Y", "Enough", IF(Sheet1!BP567="N", "Not enough", ""))))</f>
        <v/>
      </c>
      <c r="AD567" s="45" t="str">
        <f>IF(Sheet1!BQ567="Y", "Yes", IF(Sheet1!BQ567="N", "No",""))</f>
        <v/>
      </c>
      <c r="AE567" s="45" t="str">
        <f>IF(Sheet1!BR567&lt;&gt;"", Sheet1!BR567, "")</f>
        <v/>
      </c>
      <c r="AF567" s="45" t="str">
        <f>IF(Sheet1!BS567&lt;&gt;"", "Yes", IF(Sheet1!BT567&lt;&gt;"", "No", IF(Sheet1!BU567&lt;&gt;"", "No surviving parent", IF(Sheet1!BV567&lt;&gt;"", "Don't know",""))))</f>
        <v/>
      </c>
      <c r="AG567" s="45" t="str">
        <f>IF(Sheet1!BW567&lt;&gt;"", "Yes", IF(Sheet1!BX567&lt;&gt;"", "No", IF(Sheet1!BY567&lt;&gt;"", "No surviving parent", IF(Sheet1!BZ567&lt;&gt;"", "Don't know",""))))</f>
        <v/>
      </c>
      <c r="AH567" s="45" t="str">
        <f>IF(Sheet1!CA567&lt;&gt;"", "Yes","")</f>
        <v/>
      </c>
      <c r="AI567" s="45" t="str">
        <f>IF(Sheet1!CB567&lt;&gt;"", "Yes","")</f>
        <v/>
      </c>
      <c r="AJ567" s="45" t="str">
        <f>IF(Sheet1!CC567&lt;&gt;"", "Yes","")</f>
        <v/>
      </c>
      <c r="AK567" s="45" t="str">
        <f>IF(Sheet1!CD567&lt;&gt;"", "Yes","")</f>
        <v/>
      </c>
      <c r="AL567" s="45" t="str">
        <f>IF(Sheet1!CE567&lt;&gt;"", "Yes","")</f>
        <v/>
      </c>
      <c r="AM567" s="45" t="str">
        <f>IF(Sheet1!CF567&lt;&gt;"", Sheet1!CF567, "")</f>
        <v/>
      </c>
      <c r="AN567" s="45" t="str">
        <f>IF(Sheet1!CG567="Y", "Yes", IF(Sheet1!CG567="N", "No",""))</f>
        <v/>
      </c>
      <c r="AO567" s="45" t="str">
        <f>IF(Sheet1!CH567&lt;&gt;"", Sheet1!CH567, "")</f>
        <v/>
      </c>
      <c r="AP567" s="45" t="str">
        <f>IF(Sheet1!CI567&lt;&gt;"", "No family support", IF(Sheet1!CJ567&lt;&gt;"", "A little family support", IF(Sheet1!CK567&lt;&gt;"", "A lot of family support","")))</f>
        <v/>
      </c>
      <c r="AQ567" s="45" t="str">
        <f>IF(Sheet1!CL567&lt;&gt;"", Sheet1!CL567, "")</f>
        <v/>
      </c>
      <c r="AR567" s="45" t="str">
        <f>IF(Sheet1!CM567="Y", "Yes", IF(Sheet1!CM567="N", "No",""))</f>
        <v/>
      </c>
      <c r="AS567" s="45" t="str">
        <f>IF(Sheet1!CN567&lt;&gt;"", "Boys and Girls Club was supportive", "")</f>
        <v/>
      </c>
      <c r="AT567" s="45" t="str">
        <f>IF(Sheet1!CO567&lt;&gt;"", "Supported by Reach program", "")</f>
        <v/>
      </c>
      <c r="AU567" s="45" t="str">
        <f>IF(Sheet1!CP567&lt;&gt;"", "Supported by Girls Inc", "")</f>
        <v/>
      </c>
      <c r="AV567" s="45" t="str">
        <f>IF(Sheet1!CQ567&lt;&gt;"", "Supported by sports teams", "")</f>
        <v/>
      </c>
      <c r="AW567" s="45" t="str">
        <f>IF(Sheet1!CR567&lt;&gt;"", "Supported by other groups", "")</f>
        <v/>
      </c>
      <c r="AX567" s="45" t="str">
        <f>IF(Sheet1!CS567&lt;&gt;"", Sheet1!CS567, "")</f>
        <v/>
      </c>
      <c r="AY567" s="45" t="str">
        <f>IF(Sheet1!CT567="Y", "Yes", IF(Sheet1!CT567="N", "No", ""))</f>
        <v/>
      </c>
      <c r="AZ567" s="45" t="str">
        <f>IF(Sheet1!CU567="Y", "Yes", IF(Sheet1!CU567="N", "No", ""))</f>
        <v/>
      </c>
      <c r="BA567" s="45" t="str">
        <f>IF(Sheet1!CV567&lt;&gt;"", "Yes", "")</f>
        <v/>
      </c>
      <c r="BB567" s="45" t="str">
        <f>IF(Sheet1!CW567&lt;&gt;"", "Yes", "")</f>
        <v/>
      </c>
      <c r="BC567" s="45" t="str">
        <f>IF(Sheet1!CX567&lt;&gt;"", "Yes", "")</f>
        <v/>
      </c>
      <c r="BD567" s="45" t="str">
        <f>IF(Sheet1!CY567&lt;&gt;"", "Yes", "")</f>
        <v/>
      </c>
      <c r="BE567" s="45" t="str">
        <f>IF(Sheet1!CZ567="N", "Didn't see one", IF(Sheet1!CZ567="Y", IF(Sheet1!DA567="Y", "It helped", IF(Sheet1!DA567="N", "It didn't help", "")), ""))</f>
        <v/>
      </c>
      <c r="BF567" s="45" t="str">
        <f>IF(Sheet1!DB567&lt;&gt;"", Sheet1!DB567, "")</f>
        <v/>
      </c>
      <c r="BG567" s="45" t="str">
        <f>IF(Sheet1!DC567="Y", "Yes", IF(Sheet1!DC567="N", "No", ""))</f>
        <v/>
      </c>
      <c r="BH567" s="45" t="str">
        <f>IF(Sheet1!DD567="Y", "Yes", IF(Sheet1!DD567="N", "No", ""))</f>
        <v/>
      </c>
      <c r="BI567" s="45" t="str">
        <f>IF(Sheet1!DE567&lt;&gt;"", "Before", IF(Sheet1!DF567&lt;&gt;"", "After", IF(Sheet1!DG567&lt;&gt;"", "Never in a gang","")))</f>
        <v/>
      </c>
      <c r="BJ567" s="45" t="str">
        <f>IF(Sheet1!DG567&lt;&gt;"", "", IF(Sheet1!DH567&lt;&gt;"", Sheet1!DH567, ""))</f>
        <v/>
      </c>
      <c r="BK567" s="45" t="str">
        <f>IF(Sheet1!DI567="Y", "Yes", IF(Sheet1!DI567="N", "No", ""))</f>
        <v/>
      </c>
      <c r="BL567" s="45" t="str">
        <f>IF(Sheet1!DI567="Y", IF(Sheet1!DJ567&lt;&gt;"", Sheet1!DJ567, ""), "")</f>
        <v/>
      </c>
      <c r="BM567" s="45" t="str">
        <f>IF(Sheet1!DL567&lt;&gt;"", Sheet1!DL567, "")</f>
        <v/>
      </c>
      <c r="BN567" s="45" t="str">
        <f>IF(Sheet1!DM567="Y", "Yes", IF(Sheet1!DM567="N", "No", ""))</f>
        <v/>
      </c>
    </row>
    <row r="568" spans="2:66">
      <c r="B568" s="32" t="str">
        <f>IF(Sheet1!B568="M","Male", IF(Sheet1!B568="F","Female",""))</f>
        <v/>
      </c>
      <c r="C568" s="32" t="str">
        <f>IF(Sheet1!C568&lt;&gt;"","&lt;20",IF(Sheet1!D568&lt;&gt;"","21-30",IF(Sheet1!E568&lt;&gt;"","31-40",(IF(Sheet1!F568&lt;&gt;"","41-50",IF(Sheet1!G568&lt;&gt;"","50+",""))))))</f>
        <v/>
      </c>
      <c r="D568" s="32" t="str">
        <f>IF(Sheet1!H568&lt;&gt;"","Latino",IF(Sheet1!I568&lt;&gt;"", "White", IF(Sheet1!J568&lt;&gt;"", "Asian", IF(Sheet1!K568&lt;&gt;"", "African-American",IF(Sheet1!L568&lt;&gt;"", "Other","")))))</f>
        <v/>
      </c>
      <c r="E568" s="32" t="str">
        <f>IF(Sheet1!M568="N","No",IF(Sheet1!M568="Y","Yes",""))</f>
        <v/>
      </c>
      <c r="F568" s="32" t="str">
        <f>IF(Sheet1!N568&lt;&gt;"","Primary",IF(Sheet1!O568&lt;&gt;"","Middle",IF(Sheet1!P568&lt;&gt;"","Some HS",IF(Sheet1!Q568&lt;&gt;"","HS Diploma",IF(Sheet1!R568&lt;&gt;"","Some College",IF(Sheet1!S568&lt;&gt;"","College Diploma",""))))))</f>
        <v/>
      </c>
      <c r="G568" s="32" t="str">
        <f>IF(Sheet1!U568&lt;&gt;"", "&lt;5", IF(Sheet1!V568&lt;&gt;"", "5-19", IF(Sheet1!W568&lt;&gt;"", "20-40", IF(Sheet1!X568&lt;&gt;"", "&gt;40",""))))</f>
        <v/>
      </c>
      <c r="H568" s="32" t="str">
        <f>IF(Sheet1!Y568&lt;&gt;"", "Parents", IF(Sheet1!Z568&lt;&gt;"", "Illegal Activity", IF(Sheet1!AA568&lt;&gt;"", "Gov't Support", IF(Sheet1!AB568&lt;&gt;"", "Other",""))))</f>
        <v/>
      </c>
      <c r="I568" s="32" t="str">
        <f>IF(Sheet1!AC568="Y", "Yes", IF(Sheet1!AC568="N", "No", ""))</f>
        <v/>
      </c>
      <c r="J568" s="32" t="str">
        <f>IF(Sheet1!AD568="N", "0", IF(Sheet1!AE568&lt;&gt;"", "1", IF(Sheet1!AF568&lt;&gt;"", "2-3", IF(Sheet1!AG568&lt;&gt;"", "4-6", IF(Sheet1!AH568&lt;&gt;"", "7+","")))))</f>
        <v/>
      </c>
      <c r="K568" s="32" t="str">
        <f>IF(Sheet1!AI568&lt;&gt;"", "English", IF(Sheet1!AJ568&lt;&gt;"", "Spanish", IF(Sheet1!AK568&lt;&gt;"", "Other","")))</f>
        <v/>
      </c>
      <c r="L568" s="32" t="str">
        <f>IF(Sheet1!AL568&lt;&gt;"","&lt;$20,000",IF(Sheet1!AM568&lt;&gt;"","$20-49K",IF(Sheet1!AN568&lt;&gt;"","$50-100K",IF(Sheet1!AO568&lt;&gt;"","&gt;$100K",""))))</f>
        <v/>
      </c>
      <c r="M568" s="32" t="str">
        <f>IF(Sheet1!AP568="Y", "Yes", IF(Sheet1!AP568="N", "No",""))</f>
        <v/>
      </c>
      <c r="N568" s="51" t="str">
        <f>IF(Sheet1!AQ568="Y", "Yes", IF(Sheet1!AQ568="N", "No",""))</f>
        <v/>
      </c>
      <c r="O568" s="45" t="str">
        <f>IF(Sheet1!AR568="N", 0, IF(Sheet1!AS568&lt;&gt;"", Sheet1!AS568, ""))</f>
        <v/>
      </c>
      <c r="P568" s="45" t="str">
        <f>IF(Sheet1!AT568&lt;&gt;"", "Never", IF(Sheet1!AU568&lt;&gt;"", "Sometimes", IF(Sheet1!AV568&lt;&gt;"", "Often", IF(Sheet1!AW568&lt;&gt;"", "Always",""))))</f>
        <v/>
      </c>
      <c r="Q568" s="45" t="str">
        <f>IF(Sheet1!AX568="Y", "Yes", IF(Sheet1!AX568="N", "No",""))</f>
        <v/>
      </c>
      <c r="R568" s="45" t="str">
        <f>IF(Sheet1!AY568="Y", IF(Sheet1!AZ568&lt;&gt;"", Sheet1!AZ568-Sheet1!DK568+Sheet1!DL568, ""),"")</f>
        <v/>
      </c>
      <c r="S568" s="45" t="str">
        <f>IF(Sheet1!BA568="Y", IF(Sheet1!BB568&lt;&gt;"", Sheet1!BB568-Sheet1!DK568+Sheet1!DL568, ""),"")</f>
        <v/>
      </c>
      <c r="T568" s="45" t="str">
        <f>IF(Sheet1!BC568="Y", IF(Sheet1!BD568&lt;&gt;"", Sheet1!BD568-Sheet1!DK568+Sheet1!DL568, ""),"")</f>
        <v/>
      </c>
      <c r="U568" s="45" t="str">
        <f>IF(Sheet1!BE568="Y", IF(Sheet1!BF568&lt;&gt;"", Sheet1!BF568-Sheet1!DK568+Sheet1!DL568, ""),"")</f>
        <v/>
      </c>
      <c r="V568" s="45" t="str">
        <f>IF(Sheet1!BG568&lt;&gt;"", Sheet1!BG568,"")</f>
        <v/>
      </c>
      <c r="W568" s="45" t="str">
        <f>IF(Sheet1!BH568&lt;&gt;"", Sheet1!BH568,"")</f>
        <v/>
      </c>
      <c r="X568" s="45" t="str">
        <f>IF(Sheet1!BI568&lt;&gt;"", Sheet1!BI568,"")</f>
        <v/>
      </c>
      <c r="Y568" s="45" t="str">
        <f>IF(Sheet1!BJ568="N", 0, IF(Sheet1!BK568&lt;&gt;"", Sheet1!BK568,""))</f>
        <v/>
      </c>
      <c r="Z568" s="45" t="str">
        <f>IF(Sheet1!BK568="N", 0, IF(Sheet1!BL568&lt;&gt;"", Sheet1!BL568,""))</f>
        <v/>
      </c>
      <c r="AA568" s="45" t="str">
        <f>IF(Sheet1!BN568&lt;&gt;"", Sheet1!BN568, "")</f>
        <v/>
      </c>
      <c r="AB568" s="45" t="str">
        <f>IF(Sheet1!BO568="Y", "Yes", IF(Sheet1!BO568="N", "No", IF(Sheet1!BO568="NA", "NA","")))</f>
        <v/>
      </c>
      <c r="AC568" s="45" t="str">
        <f>IF(Sheet1!BO568="N", "No", IF(Sheet1!BO568="NA", "No kids", IF(Sheet1!BP568="Y", "Enough", IF(Sheet1!BP568="N", "Not enough", ""))))</f>
        <v/>
      </c>
      <c r="AD568" s="45" t="str">
        <f>IF(Sheet1!BQ568="Y", "Yes", IF(Sheet1!BQ568="N", "No",""))</f>
        <v/>
      </c>
      <c r="AE568" s="45" t="str">
        <f>IF(Sheet1!BR568&lt;&gt;"", Sheet1!BR568, "")</f>
        <v/>
      </c>
      <c r="AF568" s="45" t="str">
        <f>IF(Sheet1!BS568&lt;&gt;"", "Yes", IF(Sheet1!BT568&lt;&gt;"", "No", IF(Sheet1!BU568&lt;&gt;"", "No surviving parent", IF(Sheet1!BV568&lt;&gt;"", "Don't know",""))))</f>
        <v/>
      </c>
      <c r="AG568" s="45" t="str">
        <f>IF(Sheet1!BW568&lt;&gt;"", "Yes", IF(Sheet1!BX568&lt;&gt;"", "No", IF(Sheet1!BY568&lt;&gt;"", "No surviving parent", IF(Sheet1!BZ568&lt;&gt;"", "Don't know",""))))</f>
        <v/>
      </c>
      <c r="AH568" s="45" t="str">
        <f>IF(Sheet1!CA568&lt;&gt;"", "Yes","")</f>
        <v/>
      </c>
      <c r="AI568" s="45" t="str">
        <f>IF(Sheet1!CB568&lt;&gt;"", "Yes","")</f>
        <v/>
      </c>
      <c r="AJ568" s="45" t="str">
        <f>IF(Sheet1!CC568&lt;&gt;"", "Yes","")</f>
        <v/>
      </c>
      <c r="AK568" s="45" t="str">
        <f>IF(Sheet1!CD568&lt;&gt;"", "Yes","")</f>
        <v/>
      </c>
      <c r="AL568" s="45" t="str">
        <f>IF(Sheet1!CE568&lt;&gt;"", "Yes","")</f>
        <v/>
      </c>
      <c r="AM568" s="45" t="str">
        <f>IF(Sheet1!CF568&lt;&gt;"", Sheet1!CF568, "")</f>
        <v/>
      </c>
      <c r="AN568" s="45" t="str">
        <f>IF(Sheet1!CG568="Y", "Yes", IF(Sheet1!CG568="N", "No",""))</f>
        <v/>
      </c>
      <c r="AO568" s="45" t="str">
        <f>IF(Sheet1!CH568&lt;&gt;"", Sheet1!CH568, "")</f>
        <v/>
      </c>
      <c r="AP568" s="45" t="str">
        <f>IF(Sheet1!CI568&lt;&gt;"", "No family support", IF(Sheet1!CJ568&lt;&gt;"", "A little family support", IF(Sheet1!CK568&lt;&gt;"", "A lot of family support","")))</f>
        <v/>
      </c>
      <c r="AQ568" s="45" t="str">
        <f>IF(Sheet1!CL568&lt;&gt;"", Sheet1!CL568, "")</f>
        <v/>
      </c>
      <c r="AR568" s="45" t="str">
        <f>IF(Sheet1!CM568="Y", "Yes", IF(Sheet1!CM568="N", "No",""))</f>
        <v/>
      </c>
      <c r="AS568" s="45" t="str">
        <f>IF(Sheet1!CN568&lt;&gt;"", "Boys and Girls Club was supportive", "")</f>
        <v/>
      </c>
      <c r="AT568" s="45" t="str">
        <f>IF(Sheet1!CO568&lt;&gt;"", "Supported by Reach program", "")</f>
        <v/>
      </c>
      <c r="AU568" s="45" t="str">
        <f>IF(Sheet1!CP568&lt;&gt;"", "Supported by Girls Inc", "")</f>
        <v/>
      </c>
      <c r="AV568" s="45" t="str">
        <f>IF(Sheet1!CQ568&lt;&gt;"", "Supported by sports teams", "")</f>
        <v/>
      </c>
      <c r="AW568" s="45" t="str">
        <f>IF(Sheet1!CR568&lt;&gt;"", "Supported by other groups", "")</f>
        <v/>
      </c>
      <c r="AX568" s="45" t="str">
        <f>IF(Sheet1!CS568&lt;&gt;"", Sheet1!CS568, "")</f>
        <v/>
      </c>
      <c r="AY568" s="45" t="str">
        <f>IF(Sheet1!CT568="Y", "Yes", IF(Sheet1!CT568="N", "No", ""))</f>
        <v/>
      </c>
      <c r="AZ568" s="45" t="str">
        <f>IF(Sheet1!CU568="Y", "Yes", IF(Sheet1!CU568="N", "No", ""))</f>
        <v/>
      </c>
      <c r="BA568" s="45" t="str">
        <f>IF(Sheet1!CV568&lt;&gt;"", "Yes", "")</f>
        <v/>
      </c>
      <c r="BB568" s="45" t="str">
        <f>IF(Sheet1!CW568&lt;&gt;"", "Yes", "")</f>
        <v/>
      </c>
      <c r="BC568" s="45" t="str">
        <f>IF(Sheet1!CX568&lt;&gt;"", "Yes", "")</f>
        <v/>
      </c>
      <c r="BD568" s="45" t="str">
        <f>IF(Sheet1!CY568&lt;&gt;"", "Yes", "")</f>
        <v/>
      </c>
      <c r="BE568" s="45" t="str">
        <f>IF(Sheet1!CZ568="N", "Didn't see one", IF(Sheet1!CZ568="Y", IF(Sheet1!DA568="Y", "It helped", IF(Sheet1!DA568="N", "It didn't help", "")), ""))</f>
        <v/>
      </c>
      <c r="BF568" s="45" t="str">
        <f>IF(Sheet1!DB568&lt;&gt;"", Sheet1!DB568, "")</f>
        <v/>
      </c>
      <c r="BG568" s="45" t="str">
        <f>IF(Sheet1!DC568="Y", "Yes", IF(Sheet1!DC568="N", "No", ""))</f>
        <v/>
      </c>
      <c r="BH568" s="45" t="str">
        <f>IF(Sheet1!DD568="Y", "Yes", IF(Sheet1!DD568="N", "No", ""))</f>
        <v/>
      </c>
      <c r="BI568" s="45" t="str">
        <f>IF(Sheet1!DE568&lt;&gt;"", "Before", IF(Sheet1!DF568&lt;&gt;"", "After", IF(Sheet1!DG568&lt;&gt;"", "Never in a gang","")))</f>
        <v/>
      </c>
      <c r="BJ568" s="45" t="str">
        <f>IF(Sheet1!DG568&lt;&gt;"", "", IF(Sheet1!DH568&lt;&gt;"", Sheet1!DH568, ""))</f>
        <v/>
      </c>
      <c r="BK568" s="45" t="str">
        <f>IF(Sheet1!DI568="Y", "Yes", IF(Sheet1!DI568="N", "No", ""))</f>
        <v/>
      </c>
      <c r="BL568" s="45" t="str">
        <f>IF(Sheet1!DI568="Y", IF(Sheet1!DJ568&lt;&gt;"", Sheet1!DJ568, ""), "")</f>
        <v/>
      </c>
      <c r="BM568" s="45" t="str">
        <f>IF(Sheet1!DL568&lt;&gt;"", Sheet1!DL568, "")</f>
        <v/>
      </c>
      <c r="BN568" s="45" t="str">
        <f>IF(Sheet1!DM568="Y", "Yes", IF(Sheet1!DM568="N", "No", ""))</f>
        <v/>
      </c>
    </row>
    <row r="569" spans="2:66">
      <c r="B569" s="32" t="str">
        <f>IF(Sheet1!B569="M","Male", IF(Sheet1!B569="F","Female",""))</f>
        <v/>
      </c>
      <c r="C569" s="32" t="str">
        <f>IF(Sheet1!C569&lt;&gt;"","&lt;20",IF(Sheet1!D569&lt;&gt;"","21-30",IF(Sheet1!E569&lt;&gt;"","31-40",(IF(Sheet1!F569&lt;&gt;"","41-50",IF(Sheet1!G569&lt;&gt;"","50+",""))))))</f>
        <v/>
      </c>
      <c r="D569" s="32" t="str">
        <f>IF(Sheet1!H569&lt;&gt;"","Latino",IF(Sheet1!I569&lt;&gt;"", "White", IF(Sheet1!J569&lt;&gt;"", "Asian", IF(Sheet1!K569&lt;&gt;"", "African-American",IF(Sheet1!L569&lt;&gt;"", "Other","")))))</f>
        <v/>
      </c>
      <c r="E569" s="32" t="str">
        <f>IF(Sheet1!M569="N","No",IF(Sheet1!M569="Y","Yes",""))</f>
        <v/>
      </c>
      <c r="F569" s="32" t="str">
        <f>IF(Sheet1!N569&lt;&gt;"","Primary",IF(Sheet1!O569&lt;&gt;"","Middle",IF(Sheet1!P569&lt;&gt;"","Some HS",IF(Sheet1!Q569&lt;&gt;"","HS Diploma",IF(Sheet1!R569&lt;&gt;"","Some College",IF(Sheet1!S569&lt;&gt;"","College Diploma",""))))))</f>
        <v/>
      </c>
      <c r="G569" s="32" t="str">
        <f>IF(Sheet1!U569&lt;&gt;"", "&lt;5", IF(Sheet1!V569&lt;&gt;"", "5-19", IF(Sheet1!W569&lt;&gt;"", "20-40", IF(Sheet1!X569&lt;&gt;"", "&gt;40",""))))</f>
        <v/>
      </c>
      <c r="H569" s="32" t="str">
        <f>IF(Sheet1!Y569&lt;&gt;"", "Parents", IF(Sheet1!Z569&lt;&gt;"", "Illegal Activity", IF(Sheet1!AA569&lt;&gt;"", "Gov't Support", IF(Sheet1!AB569&lt;&gt;"", "Other",""))))</f>
        <v/>
      </c>
      <c r="I569" s="32" t="str">
        <f>IF(Sheet1!AC569="Y", "Yes", IF(Sheet1!AC569="N", "No", ""))</f>
        <v/>
      </c>
      <c r="J569" s="32" t="str">
        <f>IF(Sheet1!AD569="N", "0", IF(Sheet1!AE569&lt;&gt;"", "1", IF(Sheet1!AF569&lt;&gt;"", "2-3", IF(Sheet1!AG569&lt;&gt;"", "4-6", IF(Sheet1!AH569&lt;&gt;"", "7+","")))))</f>
        <v/>
      </c>
      <c r="K569" s="32" t="str">
        <f>IF(Sheet1!AI569&lt;&gt;"", "English", IF(Sheet1!AJ569&lt;&gt;"", "Spanish", IF(Sheet1!AK569&lt;&gt;"", "Other","")))</f>
        <v/>
      </c>
      <c r="L569" s="32" t="str">
        <f>IF(Sheet1!AL569&lt;&gt;"","&lt;$20,000",IF(Sheet1!AM569&lt;&gt;"","$20-49K",IF(Sheet1!AN569&lt;&gt;"","$50-100K",IF(Sheet1!AO569&lt;&gt;"","&gt;$100K",""))))</f>
        <v/>
      </c>
      <c r="M569" s="32" t="str">
        <f>IF(Sheet1!AP569="Y", "Yes", IF(Sheet1!AP569="N", "No",""))</f>
        <v/>
      </c>
      <c r="N569" s="51" t="str">
        <f>IF(Sheet1!AQ569="Y", "Yes", IF(Sheet1!AQ569="N", "No",""))</f>
        <v/>
      </c>
      <c r="O569" s="45" t="str">
        <f>IF(Sheet1!AR569="N", 0, IF(Sheet1!AS569&lt;&gt;"", Sheet1!AS569, ""))</f>
        <v/>
      </c>
      <c r="P569" s="45" t="str">
        <f>IF(Sheet1!AT569&lt;&gt;"", "Never", IF(Sheet1!AU569&lt;&gt;"", "Sometimes", IF(Sheet1!AV569&lt;&gt;"", "Often", IF(Sheet1!AW569&lt;&gt;"", "Always",""))))</f>
        <v/>
      </c>
      <c r="Q569" s="45" t="str">
        <f>IF(Sheet1!AX569="Y", "Yes", IF(Sheet1!AX569="N", "No",""))</f>
        <v/>
      </c>
      <c r="R569" s="45" t="str">
        <f>IF(Sheet1!AY569="Y", IF(Sheet1!AZ569&lt;&gt;"", Sheet1!AZ569-Sheet1!DK569+Sheet1!DL569, ""),"")</f>
        <v/>
      </c>
      <c r="S569" s="45" t="str">
        <f>IF(Sheet1!BA569="Y", IF(Sheet1!BB569&lt;&gt;"", Sheet1!BB569-Sheet1!DK569+Sheet1!DL569, ""),"")</f>
        <v/>
      </c>
      <c r="T569" s="45" t="str">
        <f>IF(Sheet1!BC569="Y", IF(Sheet1!BD569&lt;&gt;"", Sheet1!BD569-Sheet1!DK569+Sheet1!DL569, ""),"")</f>
        <v/>
      </c>
      <c r="U569" s="45" t="str">
        <f>IF(Sheet1!BE569="Y", IF(Sheet1!BF569&lt;&gt;"", Sheet1!BF569-Sheet1!DK569+Sheet1!DL569, ""),"")</f>
        <v/>
      </c>
      <c r="V569" s="45" t="str">
        <f>IF(Sheet1!BG569&lt;&gt;"", Sheet1!BG569,"")</f>
        <v/>
      </c>
      <c r="W569" s="45" t="str">
        <f>IF(Sheet1!BH569&lt;&gt;"", Sheet1!BH569,"")</f>
        <v/>
      </c>
      <c r="X569" s="45" t="str">
        <f>IF(Sheet1!BI569&lt;&gt;"", Sheet1!BI569,"")</f>
        <v/>
      </c>
      <c r="Y569" s="45" t="str">
        <f>IF(Sheet1!BJ569="N", 0, IF(Sheet1!BK569&lt;&gt;"", Sheet1!BK569,""))</f>
        <v/>
      </c>
      <c r="Z569" s="45" t="str">
        <f>IF(Sheet1!BK569="N", 0, IF(Sheet1!BL569&lt;&gt;"", Sheet1!BL569,""))</f>
        <v/>
      </c>
      <c r="AA569" s="45" t="str">
        <f>IF(Sheet1!BN569&lt;&gt;"", Sheet1!BN569, "")</f>
        <v/>
      </c>
      <c r="AB569" s="45" t="str">
        <f>IF(Sheet1!BO569="Y", "Yes", IF(Sheet1!BO569="N", "No", IF(Sheet1!BO569="NA", "NA","")))</f>
        <v/>
      </c>
      <c r="AC569" s="45" t="str">
        <f>IF(Sheet1!BO569="N", "No", IF(Sheet1!BO569="NA", "No kids", IF(Sheet1!BP569="Y", "Enough", IF(Sheet1!BP569="N", "Not enough", ""))))</f>
        <v/>
      </c>
      <c r="AD569" s="45" t="str">
        <f>IF(Sheet1!BQ569="Y", "Yes", IF(Sheet1!BQ569="N", "No",""))</f>
        <v/>
      </c>
      <c r="AE569" s="45" t="str">
        <f>IF(Sheet1!BR569&lt;&gt;"", Sheet1!BR569, "")</f>
        <v/>
      </c>
      <c r="AF569" s="45" t="str">
        <f>IF(Sheet1!BS569&lt;&gt;"", "Yes", IF(Sheet1!BT569&lt;&gt;"", "No", IF(Sheet1!BU569&lt;&gt;"", "No surviving parent", IF(Sheet1!BV569&lt;&gt;"", "Don't know",""))))</f>
        <v/>
      </c>
      <c r="AG569" s="45" t="str">
        <f>IF(Sheet1!BW569&lt;&gt;"", "Yes", IF(Sheet1!BX569&lt;&gt;"", "No", IF(Sheet1!BY569&lt;&gt;"", "No surviving parent", IF(Sheet1!BZ569&lt;&gt;"", "Don't know",""))))</f>
        <v/>
      </c>
      <c r="AH569" s="45" t="str">
        <f>IF(Sheet1!CA569&lt;&gt;"", "Yes","")</f>
        <v/>
      </c>
      <c r="AI569" s="45" t="str">
        <f>IF(Sheet1!CB569&lt;&gt;"", "Yes","")</f>
        <v/>
      </c>
      <c r="AJ569" s="45" t="str">
        <f>IF(Sheet1!CC569&lt;&gt;"", "Yes","")</f>
        <v/>
      </c>
      <c r="AK569" s="45" t="str">
        <f>IF(Sheet1!CD569&lt;&gt;"", "Yes","")</f>
        <v/>
      </c>
      <c r="AL569" s="45" t="str">
        <f>IF(Sheet1!CE569&lt;&gt;"", "Yes","")</f>
        <v/>
      </c>
      <c r="AM569" s="45" t="str">
        <f>IF(Sheet1!CF569&lt;&gt;"", Sheet1!CF569, "")</f>
        <v/>
      </c>
      <c r="AN569" s="45" t="str">
        <f>IF(Sheet1!CG569="Y", "Yes", IF(Sheet1!CG569="N", "No",""))</f>
        <v/>
      </c>
      <c r="AO569" s="45" t="str">
        <f>IF(Sheet1!CH569&lt;&gt;"", Sheet1!CH569, "")</f>
        <v/>
      </c>
      <c r="AP569" s="45" t="str">
        <f>IF(Sheet1!CI569&lt;&gt;"", "No family support", IF(Sheet1!CJ569&lt;&gt;"", "A little family support", IF(Sheet1!CK569&lt;&gt;"", "A lot of family support","")))</f>
        <v/>
      </c>
      <c r="AQ569" s="45" t="str">
        <f>IF(Sheet1!CL569&lt;&gt;"", Sheet1!CL569, "")</f>
        <v/>
      </c>
      <c r="AR569" s="45" t="str">
        <f>IF(Sheet1!CM569="Y", "Yes", IF(Sheet1!CM569="N", "No",""))</f>
        <v/>
      </c>
      <c r="AS569" s="45" t="str">
        <f>IF(Sheet1!CN569&lt;&gt;"", "Boys and Girls Club was supportive", "")</f>
        <v/>
      </c>
      <c r="AT569" s="45" t="str">
        <f>IF(Sheet1!CO569&lt;&gt;"", "Supported by Reach program", "")</f>
        <v/>
      </c>
      <c r="AU569" s="45" t="str">
        <f>IF(Sheet1!CP569&lt;&gt;"", "Supported by Girls Inc", "")</f>
        <v/>
      </c>
      <c r="AV569" s="45" t="str">
        <f>IF(Sheet1!CQ569&lt;&gt;"", "Supported by sports teams", "")</f>
        <v/>
      </c>
      <c r="AW569" s="45" t="str">
        <f>IF(Sheet1!CR569&lt;&gt;"", "Supported by other groups", "")</f>
        <v/>
      </c>
      <c r="AX569" s="45" t="str">
        <f>IF(Sheet1!CS569&lt;&gt;"", Sheet1!CS569, "")</f>
        <v/>
      </c>
      <c r="AY569" s="45" t="str">
        <f>IF(Sheet1!CT569="Y", "Yes", IF(Sheet1!CT569="N", "No", ""))</f>
        <v/>
      </c>
      <c r="AZ569" s="45" t="str">
        <f>IF(Sheet1!CU569="Y", "Yes", IF(Sheet1!CU569="N", "No", ""))</f>
        <v/>
      </c>
      <c r="BA569" s="45" t="str">
        <f>IF(Sheet1!CV569&lt;&gt;"", "Yes", "")</f>
        <v/>
      </c>
      <c r="BB569" s="45" t="str">
        <f>IF(Sheet1!CW569&lt;&gt;"", "Yes", "")</f>
        <v/>
      </c>
      <c r="BC569" s="45" t="str">
        <f>IF(Sheet1!CX569&lt;&gt;"", "Yes", "")</f>
        <v/>
      </c>
      <c r="BD569" s="45" t="str">
        <f>IF(Sheet1!CY569&lt;&gt;"", "Yes", "")</f>
        <v/>
      </c>
      <c r="BE569" s="45" t="str">
        <f>IF(Sheet1!CZ569="N", "Didn't see one", IF(Sheet1!CZ569="Y", IF(Sheet1!DA569="Y", "It helped", IF(Sheet1!DA569="N", "It didn't help", "")), ""))</f>
        <v/>
      </c>
      <c r="BF569" s="45" t="str">
        <f>IF(Sheet1!DB569&lt;&gt;"", Sheet1!DB569, "")</f>
        <v/>
      </c>
      <c r="BG569" s="45" t="str">
        <f>IF(Sheet1!DC569="Y", "Yes", IF(Sheet1!DC569="N", "No", ""))</f>
        <v/>
      </c>
      <c r="BH569" s="45" t="str">
        <f>IF(Sheet1!DD569="Y", "Yes", IF(Sheet1!DD569="N", "No", ""))</f>
        <v/>
      </c>
      <c r="BI569" s="45" t="str">
        <f>IF(Sheet1!DE569&lt;&gt;"", "Before", IF(Sheet1!DF569&lt;&gt;"", "After", IF(Sheet1!DG569&lt;&gt;"", "Never in a gang","")))</f>
        <v/>
      </c>
      <c r="BJ569" s="45" t="str">
        <f>IF(Sheet1!DG569&lt;&gt;"", "", IF(Sheet1!DH569&lt;&gt;"", Sheet1!DH569, ""))</f>
        <v/>
      </c>
      <c r="BK569" s="45" t="str">
        <f>IF(Sheet1!DI569="Y", "Yes", IF(Sheet1!DI569="N", "No", ""))</f>
        <v/>
      </c>
      <c r="BL569" s="45" t="str">
        <f>IF(Sheet1!DI569="Y", IF(Sheet1!DJ569&lt;&gt;"", Sheet1!DJ569, ""), "")</f>
        <v/>
      </c>
      <c r="BM569" s="45" t="str">
        <f>IF(Sheet1!DL569&lt;&gt;"", Sheet1!DL569, "")</f>
        <v/>
      </c>
      <c r="BN569" s="45" t="str">
        <f>IF(Sheet1!DM569="Y", "Yes", IF(Sheet1!DM569="N", "No", ""))</f>
        <v/>
      </c>
    </row>
    <row r="570" spans="2:66">
      <c r="B570" s="32" t="str">
        <f>IF(Sheet1!B570="M","Male", IF(Sheet1!B570="F","Female",""))</f>
        <v/>
      </c>
      <c r="C570" s="32" t="str">
        <f>IF(Sheet1!C570&lt;&gt;"","&lt;20",IF(Sheet1!D570&lt;&gt;"","21-30",IF(Sheet1!E570&lt;&gt;"","31-40",(IF(Sheet1!F570&lt;&gt;"","41-50",IF(Sheet1!G570&lt;&gt;"","50+",""))))))</f>
        <v/>
      </c>
      <c r="D570" s="32" t="str">
        <f>IF(Sheet1!H570&lt;&gt;"","Latino",IF(Sheet1!I570&lt;&gt;"", "White", IF(Sheet1!J570&lt;&gt;"", "Asian", IF(Sheet1!K570&lt;&gt;"", "African-American",IF(Sheet1!L570&lt;&gt;"", "Other","")))))</f>
        <v/>
      </c>
      <c r="E570" s="32" t="str">
        <f>IF(Sheet1!M570="N","No",IF(Sheet1!M570="Y","Yes",""))</f>
        <v/>
      </c>
      <c r="F570" s="32" t="str">
        <f>IF(Sheet1!N570&lt;&gt;"","Primary",IF(Sheet1!O570&lt;&gt;"","Middle",IF(Sheet1!P570&lt;&gt;"","Some HS",IF(Sheet1!Q570&lt;&gt;"","HS Diploma",IF(Sheet1!R570&lt;&gt;"","Some College",IF(Sheet1!S570&lt;&gt;"","College Diploma",""))))))</f>
        <v/>
      </c>
      <c r="G570" s="32" t="str">
        <f>IF(Sheet1!U570&lt;&gt;"", "&lt;5", IF(Sheet1!V570&lt;&gt;"", "5-19", IF(Sheet1!W570&lt;&gt;"", "20-40", IF(Sheet1!X570&lt;&gt;"", "&gt;40",""))))</f>
        <v/>
      </c>
      <c r="H570" s="32" t="str">
        <f>IF(Sheet1!Y570&lt;&gt;"", "Parents", IF(Sheet1!Z570&lt;&gt;"", "Illegal Activity", IF(Sheet1!AA570&lt;&gt;"", "Gov't Support", IF(Sheet1!AB570&lt;&gt;"", "Other",""))))</f>
        <v/>
      </c>
      <c r="I570" s="32" t="str">
        <f>IF(Sheet1!AC570="Y", "Yes", IF(Sheet1!AC570="N", "No", ""))</f>
        <v/>
      </c>
      <c r="J570" s="32" t="str">
        <f>IF(Sheet1!AD570="N", "0", IF(Sheet1!AE570&lt;&gt;"", "1", IF(Sheet1!AF570&lt;&gt;"", "2-3", IF(Sheet1!AG570&lt;&gt;"", "4-6", IF(Sheet1!AH570&lt;&gt;"", "7+","")))))</f>
        <v/>
      </c>
      <c r="K570" s="32" t="str">
        <f>IF(Sheet1!AI570&lt;&gt;"", "English", IF(Sheet1!AJ570&lt;&gt;"", "Spanish", IF(Sheet1!AK570&lt;&gt;"", "Other","")))</f>
        <v/>
      </c>
      <c r="L570" s="32" t="str">
        <f>IF(Sheet1!AL570&lt;&gt;"","&lt;$20,000",IF(Sheet1!AM570&lt;&gt;"","$20-49K",IF(Sheet1!AN570&lt;&gt;"","$50-100K",IF(Sheet1!AO570&lt;&gt;"","&gt;$100K",""))))</f>
        <v/>
      </c>
      <c r="M570" s="32" t="str">
        <f>IF(Sheet1!AP570="Y", "Yes", IF(Sheet1!AP570="N", "No",""))</f>
        <v/>
      </c>
      <c r="N570" s="51" t="str">
        <f>IF(Sheet1!AQ570="Y", "Yes", IF(Sheet1!AQ570="N", "No",""))</f>
        <v/>
      </c>
      <c r="O570" s="45" t="str">
        <f>IF(Sheet1!AR570="N", 0, IF(Sheet1!AS570&lt;&gt;"", Sheet1!AS570, ""))</f>
        <v/>
      </c>
      <c r="P570" s="45" t="str">
        <f>IF(Sheet1!AT570&lt;&gt;"", "Never", IF(Sheet1!AU570&lt;&gt;"", "Sometimes", IF(Sheet1!AV570&lt;&gt;"", "Often", IF(Sheet1!AW570&lt;&gt;"", "Always",""))))</f>
        <v/>
      </c>
      <c r="Q570" s="45" t="str">
        <f>IF(Sheet1!AX570="Y", "Yes", IF(Sheet1!AX570="N", "No",""))</f>
        <v/>
      </c>
      <c r="R570" s="45" t="str">
        <f>IF(Sheet1!AY570="Y", IF(Sheet1!AZ570&lt;&gt;"", Sheet1!AZ570-Sheet1!DK570+Sheet1!DL570, ""),"")</f>
        <v/>
      </c>
      <c r="S570" s="45" t="str">
        <f>IF(Sheet1!BA570="Y", IF(Sheet1!BB570&lt;&gt;"", Sheet1!BB570-Sheet1!DK570+Sheet1!DL570, ""),"")</f>
        <v/>
      </c>
      <c r="T570" s="45" t="str">
        <f>IF(Sheet1!BC570="Y", IF(Sheet1!BD570&lt;&gt;"", Sheet1!BD570-Sheet1!DK570+Sheet1!DL570, ""),"")</f>
        <v/>
      </c>
      <c r="U570" s="45" t="str">
        <f>IF(Sheet1!BE570="Y", IF(Sheet1!BF570&lt;&gt;"", Sheet1!BF570-Sheet1!DK570+Sheet1!DL570, ""),"")</f>
        <v/>
      </c>
      <c r="V570" s="45" t="str">
        <f>IF(Sheet1!BG570&lt;&gt;"", Sheet1!BG570,"")</f>
        <v/>
      </c>
      <c r="W570" s="45" t="str">
        <f>IF(Sheet1!BH570&lt;&gt;"", Sheet1!BH570,"")</f>
        <v/>
      </c>
      <c r="X570" s="45" t="str">
        <f>IF(Sheet1!BI570&lt;&gt;"", Sheet1!BI570,"")</f>
        <v/>
      </c>
      <c r="Y570" s="45" t="str">
        <f>IF(Sheet1!BJ570="N", 0, IF(Sheet1!BK570&lt;&gt;"", Sheet1!BK570,""))</f>
        <v/>
      </c>
      <c r="Z570" s="45" t="str">
        <f>IF(Sheet1!BK570="N", 0, IF(Sheet1!BL570&lt;&gt;"", Sheet1!BL570,""))</f>
        <v/>
      </c>
      <c r="AA570" s="45" t="str">
        <f>IF(Sheet1!BN570&lt;&gt;"", Sheet1!BN570, "")</f>
        <v/>
      </c>
      <c r="AB570" s="45" t="str">
        <f>IF(Sheet1!BO570="Y", "Yes", IF(Sheet1!BO570="N", "No", IF(Sheet1!BO570="NA", "NA","")))</f>
        <v/>
      </c>
      <c r="AC570" s="45" t="str">
        <f>IF(Sheet1!BO570="N", "No", IF(Sheet1!BO570="NA", "No kids", IF(Sheet1!BP570="Y", "Enough", IF(Sheet1!BP570="N", "Not enough", ""))))</f>
        <v/>
      </c>
      <c r="AD570" s="45" t="str">
        <f>IF(Sheet1!BQ570="Y", "Yes", IF(Sheet1!BQ570="N", "No",""))</f>
        <v/>
      </c>
      <c r="AE570" s="45" t="str">
        <f>IF(Sheet1!BR570&lt;&gt;"", Sheet1!BR570, "")</f>
        <v/>
      </c>
      <c r="AF570" s="45" t="str">
        <f>IF(Sheet1!BS570&lt;&gt;"", "Yes", IF(Sheet1!BT570&lt;&gt;"", "No", IF(Sheet1!BU570&lt;&gt;"", "No surviving parent", IF(Sheet1!BV570&lt;&gt;"", "Don't know",""))))</f>
        <v/>
      </c>
      <c r="AG570" s="45" t="str">
        <f>IF(Sheet1!BW570&lt;&gt;"", "Yes", IF(Sheet1!BX570&lt;&gt;"", "No", IF(Sheet1!BY570&lt;&gt;"", "No surviving parent", IF(Sheet1!BZ570&lt;&gt;"", "Don't know",""))))</f>
        <v/>
      </c>
      <c r="AH570" s="45" t="str">
        <f>IF(Sheet1!CA570&lt;&gt;"", "Yes","")</f>
        <v/>
      </c>
      <c r="AI570" s="45" t="str">
        <f>IF(Sheet1!CB570&lt;&gt;"", "Yes","")</f>
        <v/>
      </c>
      <c r="AJ570" s="45" t="str">
        <f>IF(Sheet1!CC570&lt;&gt;"", "Yes","")</f>
        <v/>
      </c>
      <c r="AK570" s="45" t="str">
        <f>IF(Sheet1!CD570&lt;&gt;"", "Yes","")</f>
        <v/>
      </c>
      <c r="AL570" s="45" t="str">
        <f>IF(Sheet1!CE570&lt;&gt;"", "Yes","")</f>
        <v/>
      </c>
      <c r="AM570" s="45" t="str">
        <f>IF(Sheet1!CF570&lt;&gt;"", Sheet1!CF570, "")</f>
        <v/>
      </c>
      <c r="AN570" s="45" t="str">
        <f>IF(Sheet1!CG570="Y", "Yes", IF(Sheet1!CG570="N", "No",""))</f>
        <v/>
      </c>
      <c r="AO570" s="45" t="str">
        <f>IF(Sheet1!CH570&lt;&gt;"", Sheet1!CH570, "")</f>
        <v/>
      </c>
      <c r="AP570" s="45" t="str">
        <f>IF(Sheet1!CI570&lt;&gt;"", "No family support", IF(Sheet1!CJ570&lt;&gt;"", "A little family support", IF(Sheet1!CK570&lt;&gt;"", "A lot of family support","")))</f>
        <v/>
      </c>
      <c r="AQ570" s="45" t="str">
        <f>IF(Sheet1!CL570&lt;&gt;"", Sheet1!CL570, "")</f>
        <v/>
      </c>
      <c r="AR570" s="45" t="str">
        <f>IF(Sheet1!CM570="Y", "Yes", IF(Sheet1!CM570="N", "No",""))</f>
        <v/>
      </c>
      <c r="AS570" s="45" t="str">
        <f>IF(Sheet1!CN570&lt;&gt;"", "Boys and Girls Club was supportive", "")</f>
        <v/>
      </c>
      <c r="AT570" s="45" t="str">
        <f>IF(Sheet1!CO570&lt;&gt;"", "Supported by Reach program", "")</f>
        <v/>
      </c>
      <c r="AU570" s="45" t="str">
        <f>IF(Sheet1!CP570&lt;&gt;"", "Supported by Girls Inc", "")</f>
        <v/>
      </c>
      <c r="AV570" s="45" t="str">
        <f>IF(Sheet1!CQ570&lt;&gt;"", "Supported by sports teams", "")</f>
        <v/>
      </c>
      <c r="AW570" s="45" t="str">
        <f>IF(Sheet1!CR570&lt;&gt;"", "Supported by other groups", "")</f>
        <v/>
      </c>
      <c r="AX570" s="45" t="str">
        <f>IF(Sheet1!CS570&lt;&gt;"", Sheet1!CS570, "")</f>
        <v/>
      </c>
      <c r="AY570" s="45" t="str">
        <f>IF(Sheet1!CT570="Y", "Yes", IF(Sheet1!CT570="N", "No", ""))</f>
        <v/>
      </c>
      <c r="AZ570" s="45" t="str">
        <f>IF(Sheet1!CU570="Y", "Yes", IF(Sheet1!CU570="N", "No", ""))</f>
        <v/>
      </c>
      <c r="BA570" s="45" t="str">
        <f>IF(Sheet1!CV570&lt;&gt;"", "Yes", "")</f>
        <v/>
      </c>
      <c r="BB570" s="45" t="str">
        <f>IF(Sheet1!CW570&lt;&gt;"", "Yes", "")</f>
        <v/>
      </c>
      <c r="BC570" s="45" t="str">
        <f>IF(Sheet1!CX570&lt;&gt;"", "Yes", "")</f>
        <v/>
      </c>
      <c r="BD570" s="45" t="str">
        <f>IF(Sheet1!CY570&lt;&gt;"", "Yes", "")</f>
        <v/>
      </c>
      <c r="BE570" s="45" t="str">
        <f>IF(Sheet1!CZ570="N", "Didn't see one", IF(Sheet1!CZ570="Y", IF(Sheet1!DA570="Y", "It helped", IF(Sheet1!DA570="N", "It didn't help", "")), ""))</f>
        <v/>
      </c>
      <c r="BF570" s="45" t="str">
        <f>IF(Sheet1!DB570&lt;&gt;"", Sheet1!DB570, "")</f>
        <v/>
      </c>
      <c r="BG570" s="45" t="str">
        <f>IF(Sheet1!DC570="Y", "Yes", IF(Sheet1!DC570="N", "No", ""))</f>
        <v/>
      </c>
      <c r="BH570" s="45" t="str">
        <f>IF(Sheet1!DD570="Y", "Yes", IF(Sheet1!DD570="N", "No", ""))</f>
        <v/>
      </c>
      <c r="BI570" s="45" t="str">
        <f>IF(Sheet1!DE570&lt;&gt;"", "Before", IF(Sheet1!DF570&lt;&gt;"", "After", IF(Sheet1!DG570&lt;&gt;"", "Never in a gang","")))</f>
        <v/>
      </c>
      <c r="BJ570" s="45" t="str">
        <f>IF(Sheet1!DG570&lt;&gt;"", "", IF(Sheet1!DH570&lt;&gt;"", Sheet1!DH570, ""))</f>
        <v/>
      </c>
      <c r="BK570" s="45" t="str">
        <f>IF(Sheet1!DI570="Y", "Yes", IF(Sheet1!DI570="N", "No", ""))</f>
        <v/>
      </c>
      <c r="BL570" s="45" t="str">
        <f>IF(Sheet1!DI570="Y", IF(Sheet1!DJ570&lt;&gt;"", Sheet1!DJ570, ""), "")</f>
        <v/>
      </c>
      <c r="BM570" s="45" t="str">
        <f>IF(Sheet1!DL570&lt;&gt;"", Sheet1!DL570, "")</f>
        <v/>
      </c>
      <c r="BN570" s="45" t="str">
        <f>IF(Sheet1!DM570="Y", "Yes", IF(Sheet1!DM570="N", "No", ""))</f>
        <v/>
      </c>
    </row>
    <row r="571" spans="2:66">
      <c r="B571" s="32" t="str">
        <f>IF(Sheet1!B571="M","Male", IF(Sheet1!B571="F","Female",""))</f>
        <v/>
      </c>
      <c r="C571" s="32" t="str">
        <f>IF(Sheet1!C571&lt;&gt;"","&lt;20",IF(Sheet1!D571&lt;&gt;"","21-30",IF(Sheet1!E571&lt;&gt;"","31-40",(IF(Sheet1!F571&lt;&gt;"","41-50",IF(Sheet1!G571&lt;&gt;"","50+",""))))))</f>
        <v/>
      </c>
      <c r="D571" s="32" t="str">
        <f>IF(Sheet1!H571&lt;&gt;"","Latino",IF(Sheet1!I571&lt;&gt;"", "White", IF(Sheet1!J571&lt;&gt;"", "Asian", IF(Sheet1!K571&lt;&gt;"", "African-American",IF(Sheet1!L571&lt;&gt;"", "Other","")))))</f>
        <v/>
      </c>
      <c r="E571" s="32" t="str">
        <f>IF(Sheet1!M571="N","No",IF(Sheet1!M571="Y","Yes",""))</f>
        <v/>
      </c>
      <c r="F571" s="32" t="str">
        <f>IF(Sheet1!N571&lt;&gt;"","Primary",IF(Sheet1!O571&lt;&gt;"","Middle",IF(Sheet1!P571&lt;&gt;"","Some HS",IF(Sheet1!Q571&lt;&gt;"","HS Diploma",IF(Sheet1!R571&lt;&gt;"","Some College",IF(Sheet1!S571&lt;&gt;"","College Diploma",""))))))</f>
        <v/>
      </c>
      <c r="G571" s="32" t="str">
        <f>IF(Sheet1!U571&lt;&gt;"", "&lt;5", IF(Sheet1!V571&lt;&gt;"", "5-19", IF(Sheet1!W571&lt;&gt;"", "20-40", IF(Sheet1!X571&lt;&gt;"", "&gt;40",""))))</f>
        <v/>
      </c>
      <c r="H571" s="32" t="str">
        <f>IF(Sheet1!Y571&lt;&gt;"", "Parents", IF(Sheet1!Z571&lt;&gt;"", "Illegal Activity", IF(Sheet1!AA571&lt;&gt;"", "Gov't Support", IF(Sheet1!AB571&lt;&gt;"", "Other",""))))</f>
        <v/>
      </c>
      <c r="I571" s="32" t="str">
        <f>IF(Sheet1!AC571="Y", "Yes", IF(Sheet1!AC571="N", "No", ""))</f>
        <v/>
      </c>
      <c r="J571" s="32" t="str">
        <f>IF(Sheet1!AD571="N", "0", IF(Sheet1!AE571&lt;&gt;"", "1", IF(Sheet1!AF571&lt;&gt;"", "2-3", IF(Sheet1!AG571&lt;&gt;"", "4-6", IF(Sheet1!AH571&lt;&gt;"", "7+","")))))</f>
        <v/>
      </c>
      <c r="K571" s="32" t="str">
        <f>IF(Sheet1!AI571&lt;&gt;"", "English", IF(Sheet1!AJ571&lt;&gt;"", "Spanish", IF(Sheet1!AK571&lt;&gt;"", "Other","")))</f>
        <v/>
      </c>
      <c r="L571" s="32" t="str">
        <f>IF(Sheet1!AL571&lt;&gt;"","&lt;$20,000",IF(Sheet1!AM571&lt;&gt;"","$20-49K",IF(Sheet1!AN571&lt;&gt;"","$50-100K",IF(Sheet1!AO571&lt;&gt;"","&gt;$100K",""))))</f>
        <v/>
      </c>
      <c r="M571" s="32" t="str">
        <f>IF(Sheet1!AP571="Y", "Yes", IF(Sheet1!AP571="N", "No",""))</f>
        <v/>
      </c>
      <c r="N571" s="51" t="str">
        <f>IF(Sheet1!AQ571="Y", "Yes", IF(Sheet1!AQ571="N", "No",""))</f>
        <v/>
      </c>
      <c r="O571" s="45" t="str">
        <f>IF(Sheet1!AR571="N", 0, IF(Sheet1!AS571&lt;&gt;"", Sheet1!AS571, ""))</f>
        <v/>
      </c>
      <c r="P571" s="45" t="str">
        <f>IF(Sheet1!AT571&lt;&gt;"", "Never", IF(Sheet1!AU571&lt;&gt;"", "Sometimes", IF(Sheet1!AV571&lt;&gt;"", "Often", IF(Sheet1!AW571&lt;&gt;"", "Always",""))))</f>
        <v/>
      </c>
      <c r="Q571" s="45" t="str">
        <f>IF(Sheet1!AX571="Y", "Yes", IF(Sheet1!AX571="N", "No",""))</f>
        <v/>
      </c>
      <c r="R571" s="45" t="str">
        <f>IF(Sheet1!AY571="Y", IF(Sheet1!AZ571&lt;&gt;"", Sheet1!AZ571-Sheet1!DK571+Sheet1!DL571, ""),"")</f>
        <v/>
      </c>
      <c r="S571" s="45" t="str">
        <f>IF(Sheet1!BA571="Y", IF(Sheet1!BB571&lt;&gt;"", Sheet1!BB571-Sheet1!DK571+Sheet1!DL571, ""),"")</f>
        <v/>
      </c>
      <c r="T571" s="45" t="str">
        <f>IF(Sheet1!BC571="Y", IF(Sheet1!BD571&lt;&gt;"", Sheet1!BD571-Sheet1!DK571+Sheet1!DL571, ""),"")</f>
        <v/>
      </c>
      <c r="U571" s="45" t="str">
        <f>IF(Sheet1!BE571="Y", IF(Sheet1!BF571&lt;&gt;"", Sheet1!BF571-Sheet1!DK571+Sheet1!DL571, ""),"")</f>
        <v/>
      </c>
      <c r="V571" s="45" t="str">
        <f>IF(Sheet1!BG571&lt;&gt;"", Sheet1!BG571,"")</f>
        <v/>
      </c>
      <c r="W571" s="45" t="str">
        <f>IF(Sheet1!BH571&lt;&gt;"", Sheet1!BH571,"")</f>
        <v/>
      </c>
      <c r="X571" s="45" t="str">
        <f>IF(Sheet1!BI571&lt;&gt;"", Sheet1!BI571,"")</f>
        <v/>
      </c>
      <c r="Y571" s="45" t="str">
        <f>IF(Sheet1!BJ571="N", 0, IF(Sheet1!BK571&lt;&gt;"", Sheet1!BK571,""))</f>
        <v/>
      </c>
      <c r="Z571" s="45" t="str">
        <f>IF(Sheet1!BK571="N", 0, IF(Sheet1!BL571&lt;&gt;"", Sheet1!BL571,""))</f>
        <v/>
      </c>
      <c r="AA571" s="45" t="str">
        <f>IF(Sheet1!BN571&lt;&gt;"", Sheet1!BN571, "")</f>
        <v/>
      </c>
      <c r="AB571" s="45" t="str">
        <f>IF(Sheet1!BO571="Y", "Yes", IF(Sheet1!BO571="N", "No", IF(Sheet1!BO571="NA", "NA","")))</f>
        <v/>
      </c>
      <c r="AC571" s="45" t="str">
        <f>IF(Sheet1!BO571="N", "No", IF(Sheet1!BO571="NA", "No kids", IF(Sheet1!BP571="Y", "Enough", IF(Sheet1!BP571="N", "Not enough", ""))))</f>
        <v/>
      </c>
      <c r="AD571" s="45" t="str">
        <f>IF(Sheet1!BQ571="Y", "Yes", IF(Sheet1!BQ571="N", "No",""))</f>
        <v/>
      </c>
      <c r="AE571" s="45" t="str">
        <f>IF(Sheet1!BR571&lt;&gt;"", Sheet1!BR571, "")</f>
        <v/>
      </c>
      <c r="AF571" s="45" t="str">
        <f>IF(Sheet1!BS571&lt;&gt;"", "Yes", IF(Sheet1!BT571&lt;&gt;"", "No", IF(Sheet1!BU571&lt;&gt;"", "No surviving parent", IF(Sheet1!BV571&lt;&gt;"", "Don't know",""))))</f>
        <v/>
      </c>
      <c r="AG571" s="45" t="str">
        <f>IF(Sheet1!BW571&lt;&gt;"", "Yes", IF(Sheet1!BX571&lt;&gt;"", "No", IF(Sheet1!BY571&lt;&gt;"", "No surviving parent", IF(Sheet1!BZ571&lt;&gt;"", "Don't know",""))))</f>
        <v/>
      </c>
      <c r="AH571" s="45" t="str">
        <f>IF(Sheet1!CA571&lt;&gt;"", "Yes","")</f>
        <v/>
      </c>
      <c r="AI571" s="45" t="str">
        <f>IF(Sheet1!CB571&lt;&gt;"", "Yes","")</f>
        <v/>
      </c>
      <c r="AJ571" s="45" t="str">
        <f>IF(Sheet1!CC571&lt;&gt;"", "Yes","")</f>
        <v/>
      </c>
      <c r="AK571" s="45" t="str">
        <f>IF(Sheet1!CD571&lt;&gt;"", "Yes","")</f>
        <v/>
      </c>
      <c r="AL571" s="45" t="str">
        <f>IF(Sheet1!CE571&lt;&gt;"", "Yes","")</f>
        <v/>
      </c>
      <c r="AM571" s="45" t="str">
        <f>IF(Sheet1!CF571&lt;&gt;"", Sheet1!CF571, "")</f>
        <v/>
      </c>
      <c r="AN571" s="45" t="str">
        <f>IF(Sheet1!CG571="Y", "Yes", IF(Sheet1!CG571="N", "No",""))</f>
        <v/>
      </c>
      <c r="AO571" s="45" t="str">
        <f>IF(Sheet1!CH571&lt;&gt;"", Sheet1!CH571, "")</f>
        <v/>
      </c>
      <c r="AP571" s="45" t="str">
        <f>IF(Sheet1!CI571&lt;&gt;"", "No family support", IF(Sheet1!CJ571&lt;&gt;"", "A little family support", IF(Sheet1!CK571&lt;&gt;"", "A lot of family support","")))</f>
        <v/>
      </c>
      <c r="AQ571" s="45" t="str">
        <f>IF(Sheet1!CL571&lt;&gt;"", Sheet1!CL571, "")</f>
        <v/>
      </c>
      <c r="AR571" s="45" t="str">
        <f>IF(Sheet1!CM571="Y", "Yes", IF(Sheet1!CM571="N", "No",""))</f>
        <v/>
      </c>
      <c r="AS571" s="45" t="str">
        <f>IF(Sheet1!CN571&lt;&gt;"", "Boys and Girls Club was supportive", "")</f>
        <v/>
      </c>
      <c r="AT571" s="45" t="str">
        <f>IF(Sheet1!CO571&lt;&gt;"", "Supported by Reach program", "")</f>
        <v/>
      </c>
      <c r="AU571" s="45" t="str">
        <f>IF(Sheet1!CP571&lt;&gt;"", "Supported by Girls Inc", "")</f>
        <v/>
      </c>
      <c r="AV571" s="45" t="str">
        <f>IF(Sheet1!CQ571&lt;&gt;"", "Supported by sports teams", "")</f>
        <v/>
      </c>
      <c r="AW571" s="45" t="str">
        <f>IF(Sheet1!CR571&lt;&gt;"", "Supported by other groups", "")</f>
        <v/>
      </c>
      <c r="AX571" s="45" t="str">
        <f>IF(Sheet1!CS571&lt;&gt;"", Sheet1!CS571, "")</f>
        <v/>
      </c>
      <c r="AY571" s="45" t="str">
        <f>IF(Sheet1!CT571="Y", "Yes", IF(Sheet1!CT571="N", "No", ""))</f>
        <v/>
      </c>
      <c r="AZ571" s="45" t="str">
        <f>IF(Sheet1!CU571="Y", "Yes", IF(Sheet1!CU571="N", "No", ""))</f>
        <v/>
      </c>
      <c r="BA571" s="45" t="str">
        <f>IF(Sheet1!CV571&lt;&gt;"", "Yes", "")</f>
        <v/>
      </c>
      <c r="BB571" s="45" t="str">
        <f>IF(Sheet1!CW571&lt;&gt;"", "Yes", "")</f>
        <v/>
      </c>
      <c r="BC571" s="45" t="str">
        <f>IF(Sheet1!CX571&lt;&gt;"", "Yes", "")</f>
        <v/>
      </c>
      <c r="BD571" s="45" t="str">
        <f>IF(Sheet1!CY571&lt;&gt;"", "Yes", "")</f>
        <v/>
      </c>
      <c r="BE571" s="45" t="str">
        <f>IF(Sheet1!CZ571="N", "Didn't see one", IF(Sheet1!CZ571="Y", IF(Sheet1!DA571="Y", "It helped", IF(Sheet1!DA571="N", "It didn't help", "")), ""))</f>
        <v/>
      </c>
      <c r="BF571" s="45" t="str">
        <f>IF(Sheet1!DB571&lt;&gt;"", Sheet1!DB571, "")</f>
        <v/>
      </c>
      <c r="BG571" s="45" t="str">
        <f>IF(Sheet1!DC571="Y", "Yes", IF(Sheet1!DC571="N", "No", ""))</f>
        <v/>
      </c>
      <c r="BH571" s="45" t="str">
        <f>IF(Sheet1!DD571="Y", "Yes", IF(Sheet1!DD571="N", "No", ""))</f>
        <v/>
      </c>
      <c r="BI571" s="45" t="str">
        <f>IF(Sheet1!DE571&lt;&gt;"", "Before", IF(Sheet1!DF571&lt;&gt;"", "After", IF(Sheet1!DG571&lt;&gt;"", "Never in a gang","")))</f>
        <v/>
      </c>
      <c r="BJ571" s="45" t="str">
        <f>IF(Sheet1!DG571&lt;&gt;"", "", IF(Sheet1!DH571&lt;&gt;"", Sheet1!DH571, ""))</f>
        <v/>
      </c>
      <c r="BK571" s="45" t="str">
        <f>IF(Sheet1!DI571="Y", "Yes", IF(Sheet1!DI571="N", "No", ""))</f>
        <v/>
      </c>
      <c r="BL571" s="45" t="str">
        <f>IF(Sheet1!DI571="Y", IF(Sheet1!DJ571&lt;&gt;"", Sheet1!DJ571, ""), "")</f>
        <v/>
      </c>
      <c r="BM571" s="45" t="str">
        <f>IF(Sheet1!DL571&lt;&gt;"", Sheet1!DL571, "")</f>
        <v/>
      </c>
      <c r="BN571" s="45" t="str">
        <f>IF(Sheet1!DM571="Y", "Yes", IF(Sheet1!DM571="N", "No", ""))</f>
        <v/>
      </c>
    </row>
    <row r="572" spans="2:66">
      <c r="B572" s="32" t="str">
        <f>IF(Sheet1!B572="M","Male", IF(Sheet1!B572="F","Female",""))</f>
        <v/>
      </c>
      <c r="C572" s="32" t="str">
        <f>IF(Sheet1!C572&lt;&gt;"","&lt;20",IF(Sheet1!D572&lt;&gt;"","21-30",IF(Sheet1!E572&lt;&gt;"","31-40",(IF(Sheet1!F572&lt;&gt;"","41-50",IF(Sheet1!G572&lt;&gt;"","50+",""))))))</f>
        <v/>
      </c>
      <c r="D572" s="32" t="str">
        <f>IF(Sheet1!H572&lt;&gt;"","Latino",IF(Sheet1!I572&lt;&gt;"", "White", IF(Sheet1!J572&lt;&gt;"", "Asian", IF(Sheet1!K572&lt;&gt;"", "African-American",IF(Sheet1!L572&lt;&gt;"", "Other","")))))</f>
        <v/>
      </c>
      <c r="E572" s="32" t="str">
        <f>IF(Sheet1!M572="N","No",IF(Sheet1!M572="Y","Yes",""))</f>
        <v/>
      </c>
      <c r="F572" s="32" t="str">
        <f>IF(Sheet1!N572&lt;&gt;"","Primary",IF(Sheet1!O572&lt;&gt;"","Middle",IF(Sheet1!P572&lt;&gt;"","Some HS",IF(Sheet1!Q572&lt;&gt;"","HS Diploma",IF(Sheet1!R572&lt;&gt;"","Some College",IF(Sheet1!S572&lt;&gt;"","College Diploma",""))))))</f>
        <v/>
      </c>
      <c r="G572" s="32" t="str">
        <f>IF(Sheet1!U572&lt;&gt;"", "&lt;5", IF(Sheet1!V572&lt;&gt;"", "5-19", IF(Sheet1!W572&lt;&gt;"", "20-40", IF(Sheet1!X572&lt;&gt;"", "&gt;40",""))))</f>
        <v/>
      </c>
      <c r="H572" s="32" t="str">
        <f>IF(Sheet1!Y572&lt;&gt;"", "Parents", IF(Sheet1!Z572&lt;&gt;"", "Illegal Activity", IF(Sheet1!AA572&lt;&gt;"", "Gov't Support", IF(Sheet1!AB572&lt;&gt;"", "Other",""))))</f>
        <v/>
      </c>
      <c r="I572" s="32" t="str">
        <f>IF(Sheet1!AC572="Y", "Yes", IF(Sheet1!AC572="N", "No", ""))</f>
        <v/>
      </c>
      <c r="J572" s="32" t="str">
        <f>IF(Sheet1!AD572="N", "0", IF(Sheet1!AE572&lt;&gt;"", "1", IF(Sheet1!AF572&lt;&gt;"", "2-3", IF(Sheet1!AG572&lt;&gt;"", "4-6", IF(Sheet1!AH572&lt;&gt;"", "7+","")))))</f>
        <v/>
      </c>
      <c r="K572" s="32" t="str">
        <f>IF(Sheet1!AI572&lt;&gt;"", "English", IF(Sheet1!AJ572&lt;&gt;"", "Spanish", IF(Sheet1!AK572&lt;&gt;"", "Other","")))</f>
        <v/>
      </c>
      <c r="L572" s="32" t="str">
        <f>IF(Sheet1!AL572&lt;&gt;"","&lt;$20,000",IF(Sheet1!AM572&lt;&gt;"","$20-49K",IF(Sheet1!AN572&lt;&gt;"","$50-100K",IF(Sheet1!AO572&lt;&gt;"","&gt;$100K",""))))</f>
        <v/>
      </c>
      <c r="M572" s="32" t="str">
        <f>IF(Sheet1!AP572="Y", "Yes", IF(Sheet1!AP572="N", "No",""))</f>
        <v/>
      </c>
      <c r="N572" s="51" t="str">
        <f>IF(Sheet1!AQ572="Y", "Yes", IF(Sheet1!AQ572="N", "No",""))</f>
        <v/>
      </c>
      <c r="O572" s="45" t="str">
        <f>IF(Sheet1!AR572="N", 0, IF(Sheet1!AS572&lt;&gt;"", Sheet1!AS572, ""))</f>
        <v/>
      </c>
      <c r="P572" s="45" t="str">
        <f>IF(Sheet1!AT572&lt;&gt;"", "Never", IF(Sheet1!AU572&lt;&gt;"", "Sometimes", IF(Sheet1!AV572&lt;&gt;"", "Often", IF(Sheet1!AW572&lt;&gt;"", "Always",""))))</f>
        <v/>
      </c>
      <c r="Q572" s="45" t="str">
        <f>IF(Sheet1!AX572="Y", "Yes", IF(Sheet1!AX572="N", "No",""))</f>
        <v/>
      </c>
      <c r="R572" s="45" t="str">
        <f>IF(Sheet1!AY572="Y", IF(Sheet1!AZ572&lt;&gt;"", Sheet1!AZ572-Sheet1!DK572+Sheet1!DL572, ""),"")</f>
        <v/>
      </c>
      <c r="S572" s="45" t="str">
        <f>IF(Sheet1!BA572="Y", IF(Sheet1!BB572&lt;&gt;"", Sheet1!BB572-Sheet1!DK572+Sheet1!DL572, ""),"")</f>
        <v/>
      </c>
      <c r="T572" s="45" t="str">
        <f>IF(Sheet1!BC572="Y", IF(Sheet1!BD572&lt;&gt;"", Sheet1!BD572-Sheet1!DK572+Sheet1!DL572, ""),"")</f>
        <v/>
      </c>
      <c r="U572" s="45" t="str">
        <f>IF(Sheet1!BE572="Y", IF(Sheet1!BF572&lt;&gt;"", Sheet1!BF572-Sheet1!DK572+Sheet1!DL572, ""),"")</f>
        <v/>
      </c>
      <c r="V572" s="45" t="str">
        <f>IF(Sheet1!BG572&lt;&gt;"", Sheet1!BG572,"")</f>
        <v/>
      </c>
      <c r="W572" s="45" t="str">
        <f>IF(Sheet1!BH572&lt;&gt;"", Sheet1!BH572,"")</f>
        <v/>
      </c>
      <c r="X572" s="45" t="str">
        <f>IF(Sheet1!BI572&lt;&gt;"", Sheet1!BI572,"")</f>
        <v/>
      </c>
      <c r="Y572" s="45" t="str">
        <f>IF(Sheet1!BJ572="N", 0, IF(Sheet1!BK572&lt;&gt;"", Sheet1!BK572,""))</f>
        <v/>
      </c>
      <c r="Z572" s="45" t="str">
        <f>IF(Sheet1!BK572="N", 0, IF(Sheet1!BL572&lt;&gt;"", Sheet1!BL572,""))</f>
        <v/>
      </c>
      <c r="AA572" s="45" t="str">
        <f>IF(Sheet1!BN572&lt;&gt;"", Sheet1!BN572, "")</f>
        <v/>
      </c>
      <c r="AB572" s="45" t="str">
        <f>IF(Sheet1!BO572="Y", "Yes", IF(Sheet1!BO572="N", "No", IF(Sheet1!BO572="NA", "NA","")))</f>
        <v/>
      </c>
      <c r="AC572" s="45" t="str">
        <f>IF(Sheet1!BO572="N", "No", IF(Sheet1!BO572="NA", "No kids", IF(Sheet1!BP572="Y", "Enough", IF(Sheet1!BP572="N", "Not enough", ""))))</f>
        <v/>
      </c>
      <c r="AD572" s="45" t="str">
        <f>IF(Sheet1!BQ572="Y", "Yes", IF(Sheet1!BQ572="N", "No",""))</f>
        <v/>
      </c>
      <c r="AE572" s="45" t="str">
        <f>IF(Sheet1!BR572&lt;&gt;"", Sheet1!BR572, "")</f>
        <v/>
      </c>
      <c r="AF572" s="45" t="str">
        <f>IF(Sheet1!BS572&lt;&gt;"", "Yes", IF(Sheet1!BT572&lt;&gt;"", "No", IF(Sheet1!BU572&lt;&gt;"", "No surviving parent", IF(Sheet1!BV572&lt;&gt;"", "Don't know",""))))</f>
        <v/>
      </c>
      <c r="AG572" s="45" t="str">
        <f>IF(Sheet1!BW572&lt;&gt;"", "Yes", IF(Sheet1!BX572&lt;&gt;"", "No", IF(Sheet1!BY572&lt;&gt;"", "No surviving parent", IF(Sheet1!BZ572&lt;&gt;"", "Don't know",""))))</f>
        <v/>
      </c>
      <c r="AH572" s="45" t="str">
        <f>IF(Sheet1!CA572&lt;&gt;"", "Yes","")</f>
        <v/>
      </c>
      <c r="AI572" s="45" t="str">
        <f>IF(Sheet1!CB572&lt;&gt;"", "Yes","")</f>
        <v/>
      </c>
      <c r="AJ572" s="45" t="str">
        <f>IF(Sheet1!CC572&lt;&gt;"", "Yes","")</f>
        <v/>
      </c>
      <c r="AK572" s="45" t="str">
        <f>IF(Sheet1!CD572&lt;&gt;"", "Yes","")</f>
        <v/>
      </c>
      <c r="AL572" s="45" t="str">
        <f>IF(Sheet1!CE572&lt;&gt;"", "Yes","")</f>
        <v/>
      </c>
      <c r="AM572" s="45" t="str">
        <f>IF(Sheet1!CF572&lt;&gt;"", Sheet1!CF572, "")</f>
        <v/>
      </c>
      <c r="AN572" s="45" t="str">
        <f>IF(Sheet1!CG572="Y", "Yes", IF(Sheet1!CG572="N", "No",""))</f>
        <v/>
      </c>
      <c r="AO572" s="45" t="str">
        <f>IF(Sheet1!CH572&lt;&gt;"", Sheet1!CH572, "")</f>
        <v/>
      </c>
      <c r="AP572" s="45" t="str">
        <f>IF(Sheet1!CI572&lt;&gt;"", "No family support", IF(Sheet1!CJ572&lt;&gt;"", "A little family support", IF(Sheet1!CK572&lt;&gt;"", "A lot of family support","")))</f>
        <v/>
      </c>
      <c r="AQ572" s="45" t="str">
        <f>IF(Sheet1!CL572&lt;&gt;"", Sheet1!CL572, "")</f>
        <v/>
      </c>
      <c r="AR572" s="45" t="str">
        <f>IF(Sheet1!CM572="Y", "Yes", IF(Sheet1!CM572="N", "No",""))</f>
        <v/>
      </c>
      <c r="AS572" s="45" t="str">
        <f>IF(Sheet1!CN572&lt;&gt;"", "Boys and Girls Club was supportive", "")</f>
        <v/>
      </c>
      <c r="AT572" s="45" t="str">
        <f>IF(Sheet1!CO572&lt;&gt;"", "Supported by Reach program", "")</f>
        <v/>
      </c>
      <c r="AU572" s="45" t="str">
        <f>IF(Sheet1!CP572&lt;&gt;"", "Supported by Girls Inc", "")</f>
        <v/>
      </c>
      <c r="AV572" s="45" t="str">
        <f>IF(Sheet1!CQ572&lt;&gt;"", "Supported by sports teams", "")</f>
        <v/>
      </c>
      <c r="AW572" s="45" t="str">
        <f>IF(Sheet1!CR572&lt;&gt;"", "Supported by other groups", "")</f>
        <v/>
      </c>
      <c r="AX572" s="45" t="str">
        <f>IF(Sheet1!CS572&lt;&gt;"", Sheet1!CS572, "")</f>
        <v/>
      </c>
      <c r="AY572" s="45" t="str">
        <f>IF(Sheet1!CT572="Y", "Yes", IF(Sheet1!CT572="N", "No", ""))</f>
        <v/>
      </c>
      <c r="AZ572" s="45" t="str">
        <f>IF(Sheet1!CU572="Y", "Yes", IF(Sheet1!CU572="N", "No", ""))</f>
        <v/>
      </c>
      <c r="BA572" s="45" t="str">
        <f>IF(Sheet1!CV572&lt;&gt;"", "Yes", "")</f>
        <v/>
      </c>
      <c r="BB572" s="45" t="str">
        <f>IF(Sheet1!CW572&lt;&gt;"", "Yes", "")</f>
        <v/>
      </c>
      <c r="BC572" s="45" t="str">
        <f>IF(Sheet1!CX572&lt;&gt;"", "Yes", "")</f>
        <v/>
      </c>
      <c r="BD572" s="45" t="str">
        <f>IF(Sheet1!CY572&lt;&gt;"", "Yes", "")</f>
        <v/>
      </c>
      <c r="BE572" s="45" t="str">
        <f>IF(Sheet1!CZ572="N", "Didn't see one", IF(Sheet1!CZ572="Y", IF(Sheet1!DA572="Y", "It helped", IF(Sheet1!DA572="N", "It didn't help", "")), ""))</f>
        <v/>
      </c>
      <c r="BF572" s="45" t="str">
        <f>IF(Sheet1!DB572&lt;&gt;"", Sheet1!DB572, "")</f>
        <v/>
      </c>
      <c r="BG572" s="45" t="str">
        <f>IF(Sheet1!DC572="Y", "Yes", IF(Sheet1!DC572="N", "No", ""))</f>
        <v/>
      </c>
      <c r="BH572" s="45" t="str">
        <f>IF(Sheet1!DD572="Y", "Yes", IF(Sheet1!DD572="N", "No", ""))</f>
        <v/>
      </c>
      <c r="BI572" s="45" t="str">
        <f>IF(Sheet1!DE572&lt;&gt;"", "Before", IF(Sheet1!DF572&lt;&gt;"", "After", IF(Sheet1!DG572&lt;&gt;"", "Never in a gang","")))</f>
        <v/>
      </c>
      <c r="BJ572" s="45" t="str">
        <f>IF(Sheet1!DG572&lt;&gt;"", "", IF(Sheet1!DH572&lt;&gt;"", Sheet1!DH572, ""))</f>
        <v/>
      </c>
      <c r="BK572" s="45" t="str">
        <f>IF(Sheet1!DI572="Y", "Yes", IF(Sheet1!DI572="N", "No", ""))</f>
        <v/>
      </c>
      <c r="BL572" s="45" t="str">
        <f>IF(Sheet1!DI572="Y", IF(Sheet1!DJ572&lt;&gt;"", Sheet1!DJ572, ""), "")</f>
        <v/>
      </c>
      <c r="BM572" s="45" t="str">
        <f>IF(Sheet1!DL572&lt;&gt;"", Sheet1!DL572, "")</f>
        <v/>
      </c>
      <c r="BN572" s="45" t="str">
        <f>IF(Sheet1!DM572="Y", "Yes", IF(Sheet1!DM572="N", "No", ""))</f>
        <v/>
      </c>
    </row>
    <row r="573" spans="2:66">
      <c r="B573" s="32" t="str">
        <f>IF(Sheet1!B573="M","Male", IF(Sheet1!B573="F","Female",""))</f>
        <v/>
      </c>
      <c r="C573" s="32" t="str">
        <f>IF(Sheet1!C573&lt;&gt;"","&lt;20",IF(Sheet1!D573&lt;&gt;"","21-30",IF(Sheet1!E573&lt;&gt;"","31-40",(IF(Sheet1!F573&lt;&gt;"","41-50",IF(Sheet1!G573&lt;&gt;"","50+",""))))))</f>
        <v/>
      </c>
      <c r="D573" s="32" t="str">
        <f>IF(Sheet1!H573&lt;&gt;"","Latino",IF(Sheet1!I573&lt;&gt;"", "White", IF(Sheet1!J573&lt;&gt;"", "Asian", IF(Sheet1!K573&lt;&gt;"", "African-American",IF(Sheet1!L573&lt;&gt;"", "Other","")))))</f>
        <v/>
      </c>
      <c r="E573" s="32" t="str">
        <f>IF(Sheet1!M573="N","No",IF(Sheet1!M573="Y","Yes",""))</f>
        <v/>
      </c>
      <c r="F573" s="32" t="str">
        <f>IF(Sheet1!N573&lt;&gt;"","Primary",IF(Sheet1!O573&lt;&gt;"","Middle",IF(Sheet1!P573&lt;&gt;"","Some HS",IF(Sheet1!Q573&lt;&gt;"","HS Diploma",IF(Sheet1!R573&lt;&gt;"","Some College",IF(Sheet1!S573&lt;&gt;"","College Diploma",""))))))</f>
        <v/>
      </c>
      <c r="G573" s="32" t="str">
        <f>IF(Sheet1!U573&lt;&gt;"", "&lt;5", IF(Sheet1!V573&lt;&gt;"", "5-19", IF(Sheet1!W573&lt;&gt;"", "20-40", IF(Sheet1!X573&lt;&gt;"", "&gt;40",""))))</f>
        <v/>
      </c>
      <c r="H573" s="32" t="str">
        <f>IF(Sheet1!Y573&lt;&gt;"", "Parents", IF(Sheet1!Z573&lt;&gt;"", "Illegal Activity", IF(Sheet1!AA573&lt;&gt;"", "Gov't Support", IF(Sheet1!AB573&lt;&gt;"", "Other",""))))</f>
        <v/>
      </c>
      <c r="I573" s="32" t="str">
        <f>IF(Sheet1!AC573="Y", "Yes", IF(Sheet1!AC573="N", "No", ""))</f>
        <v/>
      </c>
      <c r="J573" s="32" t="str">
        <f>IF(Sheet1!AD573="N", "0", IF(Sheet1!AE573&lt;&gt;"", "1", IF(Sheet1!AF573&lt;&gt;"", "2-3", IF(Sheet1!AG573&lt;&gt;"", "4-6", IF(Sheet1!AH573&lt;&gt;"", "7+","")))))</f>
        <v/>
      </c>
      <c r="K573" s="32" t="str">
        <f>IF(Sheet1!AI573&lt;&gt;"", "English", IF(Sheet1!AJ573&lt;&gt;"", "Spanish", IF(Sheet1!AK573&lt;&gt;"", "Other","")))</f>
        <v/>
      </c>
      <c r="L573" s="32" t="str">
        <f>IF(Sheet1!AL573&lt;&gt;"","&lt;$20,000",IF(Sheet1!AM573&lt;&gt;"","$20-49K",IF(Sheet1!AN573&lt;&gt;"","$50-100K",IF(Sheet1!AO573&lt;&gt;"","&gt;$100K",""))))</f>
        <v/>
      </c>
      <c r="M573" s="32" t="str">
        <f>IF(Sheet1!AP573="Y", "Yes", IF(Sheet1!AP573="N", "No",""))</f>
        <v/>
      </c>
      <c r="N573" s="51" t="str">
        <f>IF(Sheet1!AQ573="Y", "Yes", IF(Sheet1!AQ573="N", "No",""))</f>
        <v/>
      </c>
      <c r="O573" s="45" t="str">
        <f>IF(Sheet1!AR573="N", 0, IF(Sheet1!AS573&lt;&gt;"", Sheet1!AS573, ""))</f>
        <v/>
      </c>
      <c r="P573" s="45" t="str">
        <f>IF(Sheet1!AT573&lt;&gt;"", "Never", IF(Sheet1!AU573&lt;&gt;"", "Sometimes", IF(Sheet1!AV573&lt;&gt;"", "Often", IF(Sheet1!AW573&lt;&gt;"", "Always",""))))</f>
        <v/>
      </c>
      <c r="Q573" s="45" t="str">
        <f>IF(Sheet1!AX573="Y", "Yes", IF(Sheet1!AX573="N", "No",""))</f>
        <v/>
      </c>
      <c r="R573" s="45" t="str">
        <f>IF(Sheet1!AY573="Y", IF(Sheet1!AZ573&lt;&gt;"", Sheet1!AZ573-Sheet1!DK573+Sheet1!DL573, ""),"")</f>
        <v/>
      </c>
      <c r="S573" s="45" t="str">
        <f>IF(Sheet1!BA573="Y", IF(Sheet1!BB573&lt;&gt;"", Sheet1!BB573-Sheet1!DK573+Sheet1!DL573, ""),"")</f>
        <v/>
      </c>
      <c r="T573" s="45" t="str">
        <f>IF(Sheet1!BC573="Y", IF(Sheet1!BD573&lt;&gt;"", Sheet1!BD573-Sheet1!DK573+Sheet1!DL573, ""),"")</f>
        <v/>
      </c>
      <c r="U573" s="45" t="str">
        <f>IF(Sheet1!BE573="Y", IF(Sheet1!BF573&lt;&gt;"", Sheet1!BF573-Sheet1!DK573+Sheet1!DL573, ""),"")</f>
        <v/>
      </c>
      <c r="V573" s="45" t="str">
        <f>IF(Sheet1!BG573&lt;&gt;"", Sheet1!BG573,"")</f>
        <v/>
      </c>
      <c r="W573" s="45" t="str">
        <f>IF(Sheet1!BH573&lt;&gt;"", Sheet1!BH573,"")</f>
        <v/>
      </c>
      <c r="X573" s="45" t="str">
        <f>IF(Sheet1!BI573&lt;&gt;"", Sheet1!BI573,"")</f>
        <v/>
      </c>
      <c r="Y573" s="45" t="str">
        <f>IF(Sheet1!BJ573="N", 0, IF(Sheet1!BK573&lt;&gt;"", Sheet1!BK573,""))</f>
        <v/>
      </c>
      <c r="Z573" s="45" t="str">
        <f>IF(Sheet1!BK573="N", 0, IF(Sheet1!BL573&lt;&gt;"", Sheet1!BL573,""))</f>
        <v/>
      </c>
      <c r="AA573" s="45" t="str">
        <f>IF(Sheet1!BN573&lt;&gt;"", Sheet1!BN573, "")</f>
        <v/>
      </c>
      <c r="AB573" s="45" t="str">
        <f>IF(Sheet1!BO573="Y", "Yes", IF(Sheet1!BO573="N", "No", IF(Sheet1!BO573="NA", "NA","")))</f>
        <v/>
      </c>
      <c r="AC573" s="45" t="str">
        <f>IF(Sheet1!BO573="N", "No", IF(Sheet1!BO573="NA", "No kids", IF(Sheet1!BP573="Y", "Enough", IF(Sheet1!BP573="N", "Not enough", ""))))</f>
        <v/>
      </c>
      <c r="AD573" s="45" t="str">
        <f>IF(Sheet1!BQ573="Y", "Yes", IF(Sheet1!BQ573="N", "No",""))</f>
        <v/>
      </c>
      <c r="AE573" s="45" t="str">
        <f>IF(Sheet1!BR573&lt;&gt;"", Sheet1!BR573, "")</f>
        <v/>
      </c>
      <c r="AF573" s="45" t="str">
        <f>IF(Sheet1!BS573&lt;&gt;"", "Yes", IF(Sheet1!BT573&lt;&gt;"", "No", IF(Sheet1!BU573&lt;&gt;"", "No surviving parent", IF(Sheet1!BV573&lt;&gt;"", "Don't know",""))))</f>
        <v/>
      </c>
      <c r="AG573" s="45" t="str">
        <f>IF(Sheet1!BW573&lt;&gt;"", "Yes", IF(Sheet1!BX573&lt;&gt;"", "No", IF(Sheet1!BY573&lt;&gt;"", "No surviving parent", IF(Sheet1!BZ573&lt;&gt;"", "Don't know",""))))</f>
        <v/>
      </c>
      <c r="AH573" s="45" t="str">
        <f>IF(Sheet1!CA573&lt;&gt;"", "Yes","")</f>
        <v/>
      </c>
      <c r="AI573" s="45" t="str">
        <f>IF(Sheet1!CB573&lt;&gt;"", "Yes","")</f>
        <v/>
      </c>
      <c r="AJ573" s="45" t="str">
        <f>IF(Sheet1!CC573&lt;&gt;"", "Yes","")</f>
        <v/>
      </c>
      <c r="AK573" s="45" t="str">
        <f>IF(Sheet1!CD573&lt;&gt;"", "Yes","")</f>
        <v/>
      </c>
      <c r="AL573" s="45" t="str">
        <f>IF(Sheet1!CE573&lt;&gt;"", "Yes","")</f>
        <v/>
      </c>
      <c r="AM573" s="45" t="str">
        <f>IF(Sheet1!CF573&lt;&gt;"", Sheet1!CF573, "")</f>
        <v/>
      </c>
      <c r="AN573" s="45" t="str">
        <f>IF(Sheet1!CG573="Y", "Yes", IF(Sheet1!CG573="N", "No",""))</f>
        <v/>
      </c>
      <c r="AO573" s="45" t="str">
        <f>IF(Sheet1!CH573&lt;&gt;"", Sheet1!CH573, "")</f>
        <v/>
      </c>
      <c r="AP573" s="45" t="str">
        <f>IF(Sheet1!CI573&lt;&gt;"", "No family support", IF(Sheet1!CJ573&lt;&gt;"", "A little family support", IF(Sheet1!CK573&lt;&gt;"", "A lot of family support","")))</f>
        <v/>
      </c>
      <c r="AQ573" s="45" t="str">
        <f>IF(Sheet1!CL573&lt;&gt;"", Sheet1!CL573, "")</f>
        <v/>
      </c>
      <c r="AR573" s="45" t="str">
        <f>IF(Sheet1!CM573="Y", "Yes", IF(Sheet1!CM573="N", "No",""))</f>
        <v/>
      </c>
      <c r="AS573" s="45" t="str">
        <f>IF(Sheet1!CN573&lt;&gt;"", "Boys and Girls Club was supportive", "")</f>
        <v/>
      </c>
      <c r="AT573" s="45" t="str">
        <f>IF(Sheet1!CO573&lt;&gt;"", "Supported by Reach program", "")</f>
        <v/>
      </c>
      <c r="AU573" s="45" t="str">
        <f>IF(Sheet1!CP573&lt;&gt;"", "Supported by Girls Inc", "")</f>
        <v/>
      </c>
      <c r="AV573" s="45" t="str">
        <f>IF(Sheet1!CQ573&lt;&gt;"", "Supported by sports teams", "")</f>
        <v/>
      </c>
      <c r="AW573" s="45" t="str">
        <f>IF(Sheet1!CR573&lt;&gt;"", "Supported by other groups", "")</f>
        <v/>
      </c>
      <c r="AX573" s="45" t="str">
        <f>IF(Sheet1!CS573&lt;&gt;"", Sheet1!CS573, "")</f>
        <v/>
      </c>
      <c r="AY573" s="45" t="str">
        <f>IF(Sheet1!CT573="Y", "Yes", IF(Sheet1!CT573="N", "No", ""))</f>
        <v/>
      </c>
      <c r="AZ573" s="45" t="str">
        <f>IF(Sheet1!CU573="Y", "Yes", IF(Sheet1!CU573="N", "No", ""))</f>
        <v/>
      </c>
      <c r="BA573" s="45" t="str">
        <f>IF(Sheet1!CV573&lt;&gt;"", "Yes", "")</f>
        <v/>
      </c>
      <c r="BB573" s="45" t="str">
        <f>IF(Sheet1!CW573&lt;&gt;"", "Yes", "")</f>
        <v/>
      </c>
      <c r="BC573" s="45" t="str">
        <f>IF(Sheet1!CX573&lt;&gt;"", "Yes", "")</f>
        <v/>
      </c>
      <c r="BD573" s="45" t="str">
        <f>IF(Sheet1!CY573&lt;&gt;"", "Yes", "")</f>
        <v/>
      </c>
      <c r="BE573" s="45" t="str">
        <f>IF(Sheet1!CZ573="N", "Didn't see one", IF(Sheet1!CZ573="Y", IF(Sheet1!DA573="Y", "It helped", IF(Sheet1!DA573="N", "It didn't help", "")), ""))</f>
        <v/>
      </c>
      <c r="BF573" s="45" t="str">
        <f>IF(Sheet1!DB573&lt;&gt;"", Sheet1!DB573, "")</f>
        <v/>
      </c>
      <c r="BG573" s="45" t="str">
        <f>IF(Sheet1!DC573="Y", "Yes", IF(Sheet1!DC573="N", "No", ""))</f>
        <v/>
      </c>
      <c r="BH573" s="45" t="str">
        <f>IF(Sheet1!DD573="Y", "Yes", IF(Sheet1!DD573="N", "No", ""))</f>
        <v/>
      </c>
      <c r="BI573" s="45" t="str">
        <f>IF(Sheet1!DE573&lt;&gt;"", "Before", IF(Sheet1!DF573&lt;&gt;"", "After", IF(Sheet1!DG573&lt;&gt;"", "Never in a gang","")))</f>
        <v/>
      </c>
      <c r="BJ573" s="45" t="str">
        <f>IF(Sheet1!DG573&lt;&gt;"", "", IF(Sheet1!DH573&lt;&gt;"", Sheet1!DH573, ""))</f>
        <v/>
      </c>
      <c r="BK573" s="45" t="str">
        <f>IF(Sheet1!DI573="Y", "Yes", IF(Sheet1!DI573="N", "No", ""))</f>
        <v/>
      </c>
      <c r="BL573" s="45" t="str">
        <f>IF(Sheet1!DI573="Y", IF(Sheet1!DJ573&lt;&gt;"", Sheet1!DJ573, ""), "")</f>
        <v/>
      </c>
      <c r="BM573" s="45" t="str">
        <f>IF(Sheet1!DL573&lt;&gt;"", Sheet1!DL573, "")</f>
        <v/>
      </c>
      <c r="BN573" s="45" t="str">
        <f>IF(Sheet1!DM573="Y", "Yes", IF(Sheet1!DM573="N", "No", ""))</f>
        <v/>
      </c>
    </row>
    <row r="574" spans="2:66">
      <c r="B574" s="32" t="str">
        <f>IF(Sheet1!B574="M","Male", IF(Sheet1!B574="F","Female",""))</f>
        <v/>
      </c>
      <c r="C574" s="32" t="str">
        <f>IF(Sheet1!C574&lt;&gt;"","&lt;20",IF(Sheet1!D574&lt;&gt;"","21-30",IF(Sheet1!E574&lt;&gt;"","31-40",(IF(Sheet1!F574&lt;&gt;"","41-50",IF(Sheet1!G574&lt;&gt;"","50+",""))))))</f>
        <v/>
      </c>
      <c r="D574" s="32" t="str">
        <f>IF(Sheet1!H574&lt;&gt;"","Latino",IF(Sheet1!I574&lt;&gt;"", "White", IF(Sheet1!J574&lt;&gt;"", "Asian", IF(Sheet1!K574&lt;&gt;"", "African-American",IF(Sheet1!L574&lt;&gt;"", "Other","")))))</f>
        <v/>
      </c>
      <c r="E574" s="32" t="str">
        <f>IF(Sheet1!M574="N","No",IF(Sheet1!M574="Y","Yes",""))</f>
        <v/>
      </c>
      <c r="F574" s="32" t="str">
        <f>IF(Sheet1!N574&lt;&gt;"","Primary",IF(Sheet1!O574&lt;&gt;"","Middle",IF(Sheet1!P574&lt;&gt;"","Some HS",IF(Sheet1!Q574&lt;&gt;"","HS Diploma",IF(Sheet1!R574&lt;&gt;"","Some College",IF(Sheet1!S574&lt;&gt;"","College Diploma",""))))))</f>
        <v/>
      </c>
      <c r="G574" s="32" t="str">
        <f>IF(Sheet1!U574&lt;&gt;"", "&lt;5", IF(Sheet1!V574&lt;&gt;"", "5-19", IF(Sheet1!W574&lt;&gt;"", "20-40", IF(Sheet1!X574&lt;&gt;"", "&gt;40",""))))</f>
        <v/>
      </c>
      <c r="H574" s="32" t="str">
        <f>IF(Sheet1!Y574&lt;&gt;"", "Parents", IF(Sheet1!Z574&lt;&gt;"", "Illegal Activity", IF(Sheet1!AA574&lt;&gt;"", "Gov't Support", IF(Sheet1!AB574&lt;&gt;"", "Other",""))))</f>
        <v/>
      </c>
      <c r="I574" s="32" t="str">
        <f>IF(Sheet1!AC574="Y", "Yes", IF(Sheet1!AC574="N", "No", ""))</f>
        <v/>
      </c>
      <c r="J574" s="32" t="str">
        <f>IF(Sheet1!AD574="N", "0", IF(Sheet1!AE574&lt;&gt;"", "1", IF(Sheet1!AF574&lt;&gt;"", "2-3", IF(Sheet1!AG574&lt;&gt;"", "4-6", IF(Sheet1!AH574&lt;&gt;"", "7+","")))))</f>
        <v/>
      </c>
      <c r="K574" s="32" t="str">
        <f>IF(Sheet1!AI574&lt;&gt;"", "English", IF(Sheet1!AJ574&lt;&gt;"", "Spanish", IF(Sheet1!AK574&lt;&gt;"", "Other","")))</f>
        <v/>
      </c>
      <c r="L574" s="32" t="str">
        <f>IF(Sheet1!AL574&lt;&gt;"","&lt;$20,000",IF(Sheet1!AM574&lt;&gt;"","$20-49K",IF(Sheet1!AN574&lt;&gt;"","$50-100K",IF(Sheet1!AO574&lt;&gt;"","&gt;$100K",""))))</f>
        <v/>
      </c>
      <c r="M574" s="32" t="str">
        <f>IF(Sheet1!AP574="Y", "Yes", IF(Sheet1!AP574="N", "No",""))</f>
        <v/>
      </c>
      <c r="N574" s="51" t="str">
        <f>IF(Sheet1!AQ574="Y", "Yes", IF(Sheet1!AQ574="N", "No",""))</f>
        <v/>
      </c>
      <c r="O574" s="45" t="str">
        <f>IF(Sheet1!AR574="N", 0, IF(Sheet1!AS574&lt;&gt;"", Sheet1!AS574, ""))</f>
        <v/>
      </c>
      <c r="P574" s="45" t="str">
        <f>IF(Sheet1!AT574&lt;&gt;"", "Never", IF(Sheet1!AU574&lt;&gt;"", "Sometimes", IF(Sheet1!AV574&lt;&gt;"", "Often", IF(Sheet1!AW574&lt;&gt;"", "Always",""))))</f>
        <v/>
      </c>
      <c r="Q574" s="45" t="str">
        <f>IF(Sheet1!AX574="Y", "Yes", IF(Sheet1!AX574="N", "No",""))</f>
        <v/>
      </c>
      <c r="R574" s="45" t="str">
        <f>IF(Sheet1!AY574="Y", IF(Sheet1!AZ574&lt;&gt;"", Sheet1!AZ574-Sheet1!DK574+Sheet1!DL574, ""),"")</f>
        <v/>
      </c>
      <c r="S574" s="45" t="str">
        <f>IF(Sheet1!BA574="Y", IF(Sheet1!BB574&lt;&gt;"", Sheet1!BB574-Sheet1!DK574+Sheet1!DL574, ""),"")</f>
        <v/>
      </c>
      <c r="T574" s="45" t="str">
        <f>IF(Sheet1!BC574="Y", IF(Sheet1!BD574&lt;&gt;"", Sheet1!BD574-Sheet1!DK574+Sheet1!DL574, ""),"")</f>
        <v/>
      </c>
      <c r="U574" s="45" t="str">
        <f>IF(Sheet1!BE574="Y", IF(Sheet1!BF574&lt;&gt;"", Sheet1!BF574-Sheet1!DK574+Sheet1!DL574, ""),"")</f>
        <v/>
      </c>
      <c r="V574" s="45" t="str">
        <f>IF(Sheet1!BG574&lt;&gt;"", Sheet1!BG574,"")</f>
        <v/>
      </c>
      <c r="W574" s="45" t="str">
        <f>IF(Sheet1!BH574&lt;&gt;"", Sheet1!BH574,"")</f>
        <v/>
      </c>
      <c r="X574" s="45" t="str">
        <f>IF(Sheet1!BI574&lt;&gt;"", Sheet1!BI574,"")</f>
        <v/>
      </c>
      <c r="Y574" s="45" t="str">
        <f>IF(Sheet1!BJ574="N", 0, IF(Sheet1!BK574&lt;&gt;"", Sheet1!BK574,""))</f>
        <v/>
      </c>
      <c r="Z574" s="45" t="str">
        <f>IF(Sheet1!BK574="N", 0, IF(Sheet1!BL574&lt;&gt;"", Sheet1!BL574,""))</f>
        <v/>
      </c>
      <c r="AA574" s="45" t="str">
        <f>IF(Sheet1!BN574&lt;&gt;"", Sheet1!BN574, "")</f>
        <v/>
      </c>
      <c r="AB574" s="45" t="str">
        <f>IF(Sheet1!BO574="Y", "Yes", IF(Sheet1!BO574="N", "No", IF(Sheet1!BO574="NA", "NA","")))</f>
        <v/>
      </c>
      <c r="AC574" s="45" t="str">
        <f>IF(Sheet1!BO574="N", "No", IF(Sheet1!BO574="NA", "No kids", IF(Sheet1!BP574="Y", "Enough", IF(Sheet1!BP574="N", "Not enough", ""))))</f>
        <v/>
      </c>
      <c r="AD574" s="45" t="str">
        <f>IF(Sheet1!BQ574="Y", "Yes", IF(Sheet1!BQ574="N", "No",""))</f>
        <v/>
      </c>
      <c r="AE574" s="45" t="str">
        <f>IF(Sheet1!BR574&lt;&gt;"", Sheet1!BR574, "")</f>
        <v/>
      </c>
      <c r="AF574" s="45" t="str">
        <f>IF(Sheet1!BS574&lt;&gt;"", "Yes", IF(Sheet1!BT574&lt;&gt;"", "No", IF(Sheet1!BU574&lt;&gt;"", "No surviving parent", IF(Sheet1!BV574&lt;&gt;"", "Don't know",""))))</f>
        <v/>
      </c>
      <c r="AG574" s="45" t="str">
        <f>IF(Sheet1!BW574&lt;&gt;"", "Yes", IF(Sheet1!BX574&lt;&gt;"", "No", IF(Sheet1!BY574&lt;&gt;"", "No surviving parent", IF(Sheet1!BZ574&lt;&gt;"", "Don't know",""))))</f>
        <v/>
      </c>
      <c r="AH574" s="45" t="str">
        <f>IF(Sheet1!CA574&lt;&gt;"", "Yes","")</f>
        <v/>
      </c>
      <c r="AI574" s="45" t="str">
        <f>IF(Sheet1!CB574&lt;&gt;"", "Yes","")</f>
        <v/>
      </c>
      <c r="AJ574" s="45" t="str">
        <f>IF(Sheet1!CC574&lt;&gt;"", "Yes","")</f>
        <v/>
      </c>
      <c r="AK574" s="45" t="str">
        <f>IF(Sheet1!CD574&lt;&gt;"", "Yes","")</f>
        <v/>
      </c>
      <c r="AL574" s="45" t="str">
        <f>IF(Sheet1!CE574&lt;&gt;"", "Yes","")</f>
        <v/>
      </c>
      <c r="AM574" s="45" t="str">
        <f>IF(Sheet1!CF574&lt;&gt;"", Sheet1!CF574, "")</f>
        <v/>
      </c>
      <c r="AN574" s="45" t="str">
        <f>IF(Sheet1!CG574="Y", "Yes", IF(Sheet1!CG574="N", "No",""))</f>
        <v/>
      </c>
      <c r="AO574" s="45" t="str">
        <f>IF(Sheet1!CH574&lt;&gt;"", Sheet1!CH574, "")</f>
        <v/>
      </c>
      <c r="AP574" s="45" t="str">
        <f>IF(Sheet1!CI574&lt;&gt;"", "No family support", IF(Sheet1!CJ574&lt;&gt;"", "A little family support", IF(Sheet1!CK574&lt;&gt;"", "A lot of family support","")))</f>
        <v/>
      </c>
      <c r="AQ574" s="45" t="str">
        <f>IF(Sheet1!CL574&lt;&gt;"", Sheet1!CL574, "")</f>
        <v/>
      </c>
      <c r="AR574" s="45" t="str">
        <f>IF(Sheet1!CM574="Y", "Yes", IF(Sheet1!CM574="N", "No",""))</f>
        <v/>
      </c>
      <c r="AS574" s="45" t="str">
        <f>IF(Sheet1!CN574&lt;&gt;"", "Boys and Girls Club was supportive", "")</f>
        <v/>
      </c>
      <c r="AT574" s="45" t="str">
        <f>IF(Sheet1!CO574&lt;&gt;"", "Supported by Reach program", "")</f>
        <v/>
      </c>
      <c r="AU574" s="45" t="str">
        <f>IF(Sheet1!CP574&lt;&gt;"", "Supported by Girls Inc", "")</f>
        <v/>
      </c>
      <c r="AV574" s="45" t="str">
        <f>IF(Sheet1!CQ574&lt;&gt;"", "Supported by sports teams", "")</f>
        <v/>
      </c>
      <c r="AW574" s="45" t="str">
        <f>IF(Sheet1!CR574&lt;&gt;"", "Supported by other groups", "")</f>
        <v/>
      </c>
      <c r="AX574" s="45" t="str">
        <f>IF(Sheet1!CS574&lt;&gt;"", Sheet1!CS574, "")</f>
        <v/>
      </c>
      <c r="AY574" s="45" t="str">
        <f>IF(Sheet1!CT574="Y", "Yes", IF(Sheet1!CT574="N", "No", ""))</f>
        <v/>
      </c>
      <c r="AZ574" s="45" t="str">
        <f>IF(Sheet1!CU574="Y", "Yes", IF(Sheet1!CU574="N", "No", ""))</f>
        <v/>
      </c>
      <c r="BA574" s="45" t="str">
        <f>IF(Sheet1!CV574&lt;&gt;"", "Yes", "")</f>
        <v/>
      </c>
      <c r="BB574" s="45" t="str">
        <f>IF(Sheet1!CW574&lt;&gt;"", "Yes", "")</f>
        <v/>
      </c>
      <c r="BC574" s="45" t="str">
        <f>IF(Sheet1!CX574&lt;&gt;"", "Yes", "")</f>
        <v/>
      </c>
      <c r="BD574" s="45" t="str">
        <f>IF(Sheet1!CY574&lt;&gt;"", "Yes", "")</f>
        <v/>
      </c>
      <c r="BE574" s="45" t="str">
        <f>IF(Sheet1!CZ574="N", "Didn't see one", IF(Sheet1!CZ574="Y", IF(Sheet1!DA574="Y", "It helped", IF(Sheet1!DA574="N", "It didn't help", "")), ""))</f>
        <v/>
      </c>
      <c r="BF574" s="45" t="str">
        <f>IF(Sheet1!DB574&lt;&gt;"", Sheet1!DB574, "")</f>
        <v/>
      </c>
      <c r="BG574" s="45" t="str">
        <f>IF(Sheet1!DC574="Y", "Yes", IF(Sheet1!DC574="N", "No", ""))</f>
        <v/>
      </c>
      <c r="BH574" s="45" t="str">
        <f>IF(Sheet1!DD574="Y", "Yes", IF(Sheet1!DD574="N", "No", ""))</f>
        <v/>
      </c>
      <c r="BI574" s="45" t="str">
        <f>IF(Sheet1!DE574&lt;&gt;"", "Before", IF(Sheet1!DF574&lt;&gt;"", "After", IF(Sheet1!DG574&lt;&gt;"", "Never in a gang","")))</f>
        <v/>
      </c>
      <c r="BJ574" s="45" t="str">
        <f>IF(Sheet1!DG574&lt;&gt;"", "", IF(Sheet1!DH574&lt;&gt;"", Sheet1!DH574, ""))</f>
        <v/>
      </c>
      <c r="BK574" s="45" t="str">
        <f>IF(Sheet1!DI574="Y", "Yes", IF(Sheet1!DI574="N", "No", ""))</f>
        <v/>
      </c>
      <c r="BL574" s="45" t="str">
        <f>IF(Sheet1!DI574="Y", IF(Sheet1!DJ574&lt;&gt;"", Sheet1!DJ574, ""), "")</f>
        <v/>
      </c>
      <c r="BM574" s="45" t="str">
        <f>IF(Sheet1!DL574&lt;&gt;"", Sheet1!DL574, "")</f>
        <v/>
      </c>
      <c r="BN574" s="45" t="str">
        <f>IF(Sheet1!DM574="Y", "Yes", IF(Sheet1!DM574="N", "No", ""))</f>
        <v/>
      </c>
    </row>
    <row r="575" spans="2:66">
      <c r="B575" s="32" t="str">
        <f>IF(Sheet1!B575="M","Male", IF(Sheet1!B575="F","Female",""))</f>
        <v/>
      </c>
      <c r="C575" s="32" t="str">
        <f>IF(Sheet1!C575&lt;&gt;"","&lt;20",IF(Sheet1!D575&lt;&gt;"","21-30",IF(Sheet1!E575&lt;&gt;"","31-40",(IF(Sheet1!F575&lt;&gt;"","41-50",IF(Sheet1!G575&lt;&gt;"","50+",""))))))</f>
        <v/>
      </c>
      <c r="D575" s="32" t="str">
        <f>IF(Sheet1!H575&lt;&gt;"","Latino",IF(Sheet1!I575&lt;&gt;"", "White", IF(Sheet1!J575&lt;&gt;"", "Asian", IF(Sheet1!K575&lt;&gt;"", "African-American",IF(Sheet1!L575&lt;&gt;"", "Other","")))))</f>
        <v/>
      </c>
      <c r="E575" s="32" t="str">
        <f>IF(Sheet1!M575="N","No",IF(Sheet1!M575="Y","Yes",""))</f>
        <v/>
      </c>
      <c r="F575" s="32" t="str">
        <f>IF(Sheet1!N575&lt;&gt;"","Primary",IF(Sheet1!O575&lt;&gt;"","Middle",IF(Sheet1!P575&lt;&gt;"","Some HS",IF(Sheet1!Q575&lt;&gt;"","HS Diploma",IF(Sheet1!R575&lt;&gt;"","Some College",IF(Sheet1!S575&lt;&gt;"","College Diploma",""))))))</f>
        <v/>
      </c>
      <c r="G575" s="32" t="str">
        <f>IF(Sheet1!U575&lt;&gt;"", "&lt;5", IF(Sheet1!V575&lt;&gt;"", "5-19", IF(Sheet1!W575&lt;&gt;"", "20-40", IF(Sheet1!X575&lt;&gt;"", "&gt;40",""))))</f>
        <v/>
      </c>
      <c r="H575" s="32" t="str">
        <f>IF(Sheet1!Y575&lt;&gt;"", "Parents", IF(Sheet1!Z575&lt;&gt;"", "Illegal Activity", IF(Sheet1!AA575&lt;&gt;"", "Gov't Support", IF(Sheet1!AB575&lt;&gt;"", "Other",""))))</f>
        <v/>
      </c>
      <c r="I575" s="32" t="str">
        <f>IF(Sheet1!AC575="Y", "Yes", IF(Sheet1!AC575="N", "No", ""))</f>
        <v/>
      </c>
      <c r="J575" s="32" t="str">
        <f>IF(Sheet1!AD575="N", "0", IF(Sheet1!AE575&lt;&gt;"", "1", IF(Sheet1!AF575&lt;&gt;"", "2-3", IF(Sheet1!AG575&lt;&gt;"", "4-6", IF(Sheet1!AH575&lt;&gt;"", "7+","")))))</f>
        <v/>
      </c>
      <c r="K575" s="32" t="str">
        <f>IF(Sheet1!AI575&lt;&gt;"", "English", IF(Sheet1!AJ575&lt;&gt;"", "Spanish", IF(Sheet1!AK575&lt;&gt;"", "Other","")))</f>
        <v/>
      </c>
      <c r="L575" s="32" t="str">
        <f>IF(Sheet1!AL575&lt;&gt;"","&lt;$20,000",IF(Sheet1!AM575&lt;&gt;"","$20-49K",IF(Sheet1!AN575&lt;&gt;"","$50-100K",IF(Sheet1!AO575&lt;&gt;"","&gt;$100K",""))))</f>
        <v/>
      </c>
      <c r="M575" s="32" t="str">
        <f>IF(Sheet1!AP575="Y", "Yes", IF(Sheet1!AP575="N", "No",""))</f>
        <v/>
      </c>
      <c r="N575" s="51" t="str">
        <f>IF(Sheet1!AQ575="Y", "Yes", IF(Sheet1!AQ575="N", "No",""))</f>
        <v/>
      </c>
      <c r="O575" s="45" t="str">
        <f>IF(Sheet1!AR575="N", 0, IF(Sheet1!AS575&lt;&gt;"", Sheet1!AS575, ""))</f>
        <v/>
      </c>
      <c r="P575" s="45" t="str">
        <f>IF(Sheet1!AT575&lt;&gt;"", "Never", IF(Sheet1!AU575&lt;&gt;"", "Sometimes", IF(Sheet1!AV575&lt;&gt;"", "Often", IF(Sheet1!AW575&lt;&gt;"", "Always",""))))</f>
        <v/>
      </c>
      <c r="Q575" s="45" t="str">
        <f>IF(Sheet1!AX575="Y", "Yes", IF(Sheet1!AX575="N", "No",""))</f>
        <v/>
      </c>
      <c r="R575" s="45" t="str">
        <f>IF(Sheet1!AY575="Y", IF(Sheet1!AZ575&lt;&gt;"", Sheet1!AZ575-Sheet1!DK575+Sheet1!DL575, ""),"")</f>
        <v/>
      </c>
      <c r="S575" s="45" t="str">
        <f>IF(Sheet1!BA575="Y", IF(Sheet1!BB575&lt;&gt;"", Sheet1!BB575-Sheet1!DK575+Sheet1!DL575, ""),"")</f>
        <v/>
      </c>
      <c r="T575" s="45" t="str">
        <f>IF(Sheet1!BC575="Y", IF(Sheet1!BD575&lt;&gt;"", Sheet1!BD575-Sheet1!DK575+Sheet1!DL575, ""),"")</f>
        <v/>
      </c>
      <c r="U575" s="45" t="str">
        <f>IF(Sheet1!BE575="Y", IF(Sheet1!BF575&lt;&gt;"", Sheet1!BF575-Sheet1!DK575+Sheet1!DL575, ""),"")</f>
        <v/>
      </c>
      <c r="V575" s="45" t="str">
        <f>IF(Sheet1!BG575&lt;&gt;"", Sheet1!BG575,"")</f>
        <v/>
      </c>
      <c r="W575" s="45" t="str">
        <f>IF(Sheet1!BH575&lt;&gt;"", Sheet1!BH575,"")</f>
        <v/>
      </c>
      <c r="X575" s="45" t="str">
        <f>IF(Sheet1!BI575&lt;&gt;"", Sheet1!BI575,"")</f>
        <v/>
      </c>
      <c r="Y575" s="45" t="str">
        <f>IF(Sheet1!BJ575="N", 0, IF(Sheet1!BK575&lt;&gt;"", Sheet1!BK575,""))</f>
        <v/>
      </c>
      <c r="Z575" s="45" t="str">
        <f>IF(Sheet1!BK575="N", 0, IF(Sheet1!BL575&lt;&gt;"", Sheet1!BL575,""))</f>
        <v/>
      </c>
      <c r="AA575" s="45" t="str">
        <f>IF(Sheet1!BN575&lt;&gt;"", Sheet1!BN575, "")</f>
        <v/>
      </c>
      <c r="AB575" s="45" t="str">
        <f>IF(Sheet1!BO575="Y", "Yes", IF(Sheet1!BO575="N", "No", IF(Sheet1!BO575="NA", "NA","")))</f>
        <v/>
      </c>
      <c r="AC575" s="45" t="str">
        <f>IF(Sheet1!BO575="N", "No", IF(Sheet1!BO575="NA", "No kids", IF(Sheet1!BP575="Y", "Enough", IF(Sheet1!BP575="N", "Not enough", ""))))</f>
        <v/>
      </c>
      <c r="AD575" s="45" t="str">
        <f>IF(Sheet1!BQ575="Y", "Yes", IF(Sheet1!BQ575="N", "No",""))</f>
        <v/>
      </c>
      <c r="AE575" s="45" t="str">
        <f>IF(Sheet1!BR575&lt;&gt;"", Sheet1!BR575, "")</f>
        <v/>
      </c>
      <c r="AF575" s="45" t="str">
        <f>IF(Sheet1!BS575&lt;&gt;"", "Yes", IF(Sheet1!BT575&lt;&gt;"", "No", IF(Sheet1!BU575&lt;&gt;"", "No surviving parent", IF(Sheet1!BV575&lt;&gt;"", "Don't know",""))))</f>
        <v/>
      </c>
      <c r="AG575" s="45" t="str">
        <f>IF(Sheet1!BW575&lt;&gt;"", "Yes", IF(Sheet1!BX575&lt;&gt;"", "No", IF(Sheet1!BY575&lt;&gt;"", "No surviving parent", IF(Sheet1!BZ575&lt;&gt;"", "Don't know",""))))</f>
        <v/>
      </c>
      <c r="AH575" s="45" t="str">
        <f>IF(Sheet1!CA575&lt;&gt;"", "Yes","")</f>
        <v/>
      </c>
      <c r="AI575" s="45" t="str">
        <f>IF(Sheet1!CB575&lt;&gt;"", "Yes","")</f>
        <v/>
      </c>
      <c r="AJ575" s="45" t="str">
        <f>IF(Sheet1!CC575&lt;&gt;"", "Yes","")</f>
        <v/>
      </c>
      <c r="AK575" s="45" t="str">
        <f>IF(Sheet1!CD575&lt;&gt;"", "Yes","")</f>
        <v/>
      </c>
      <c r="AL575" s="45" t="str">
        <f>IF(Sheet1!CE575&lt;&gt;"", "Yes","")</f>
        <v/>
      </c>
      <c r="AM575" s="45" t="str">
        <f>IF(Sheet1!CF575&lt;&gt;"", Sheet1!CF575, "")</f>
        <v/>
      </c>
      <c r="AN575" s="45" t="str">
        <f>IF(Sheet1!CG575="Y", "Yes", IF(Sheet1!CG575="N", "No",""))</f>
        <v/>
      </c>
      <c r="AO575" s="45" t="str">
        <f>IF(Sheet1!CH575&lt;&gt;"", Sheet1!CH575, "")</f>
        <v/>
      </c>
      <c r="AP575" s="45" t="str">
        <f>IF(Sheet1!CI575&lt;&gt;"", "No family support", IF(Sheet1!CJ575&lt;&gt;"", "A little family support", IF(Sheet1!CK575&lt;&gt;"", "A lot of family support","")))</f>
        <v/>
      </c>
      <c r="AQ575" s="45" t="str">
        <f>IF(Sheet1!CL575&lt;&gt;"", Sheet1!CL575, "")</f>
        <v/>
      </c>
      <c r="AR575" s="45" t="str">
        <f>IF(Sheet1!CM575="Y", "Yes", IF(Sheet1!CM575="N", "No",""))</f>
        <v/>
      </c>
      <c r="AS575" s="45" t="str">
        <f>IF(Sheet1!CN575&lt;&gt;"", "Boys and Girls Club was supportive", "")</f>
        <v/>
      </c>
      <c r="AT575" s="45" t="str">
        <f>IF(Sheet1!CO575&lt;&gt;"", "Supported by Reach program", "")</f>
        <v/>
      </c>
      <c r="AU575" s="45" t="str">
        <f>IF(Sheet1!CP575&lt;&gt;"", "Supported by Girls Inc", "")</f>
        <v/>
      </c>
      <c r="AV575" s="45" t="str">
        <f>IF(Sheet1!CQ575&lt;&gt;"", "Supported by sports teams", "")</f>
        <v/>
      </c>
      <c r="AW575" s="45" t="str">
        <f>IF(Sheet1!CR575&lt;&gt;"", "Supported by other groups", "")</f>
        <v/>
      </c>
      <c r="AX575" s="45" t="str">
        <f>IF(Sheet1!CS575&lt;&gt;"", Sheet1!CS575, "")</f>
        <v/>
      </c>
      <c r="AY575" s="45" t="str">
        <f>IF(Sheet1!CT575="Y", "Yes", IF(Sheet1!CT575="N", "No", ""))</f>
        <v/>
      </c>
      <c r="AZ575" s="45" t="str">
        <f>IF(Sheet1!CU575="Y", "Yes", IF(Sheet1!CU575="N", "No", ""))</f>
        <v/>
      </c>
      <c r="BA575" s="45" t="str">
        <f>IF(Sheet1!CV575&lt;&gt;"", "Yes", "")</f>
        <v/>
      </c>
      <c r="BB575" s="45" t="str">
        <f>IF(Sheet1!CW575&lt;&gt;"", "Yes", "")</f>
        <v/>
      </c>
      <c r="BC575" s="45" t="str">
        <f>IF(Sheet1!CX575&lt;&gt;"", "Yes", "")</f>
        <v/>
      </c>
      <c r="BD575" s="45" t="str">
        <f>IF(Sheet1!CY575&lt;&gt;"", "Yes", "")</f>
        <v/>
      </c>
      <c r="BE575" s="45" t="str">
        <f>IF(Sheet1!CZ575="N", "Didn't see one", IF(Sheet1!CZ575="Y", IF(Sheet1!DA575="Y", "It helped", IF(Sheet1!DA575="N", "It didn't help", "")), ""))</f>
        <v/>
      </c>
      <c r="BF575" s="45" t="str">
        <f>IF(Sheet1!DB575&lt;&gt;"", Sheet1!DB575, "")</f>
        <v/>
      </c>
      <c r="BG575" s="45" t="str">
        <f>IF(Sheet1!DC575="Y", "Yes", IF(Sheet1!DC575="N", "No", ""))</f>
        <v/>
      </c>
      <c r="BH575" s="45" t="str">
        <f>IF(Sheet1!DD575="Y", "Yes", IF(Sheet1!DD575="N", "No", ""))</f>
        <v/>
      </c>
      <c r="BI575" s="45" t="str">
        <f>IF(Sheet1!DE575&lt;&gt;"", "Before", IF(Sheet1!DF575&lt;&gt;"", "After", IF(Sheet1!DG575&lt;&gt;"", "Never in a gang","")))</f>
        <v/>
      </c>
      <c r="BJ575" s="45" t="str">
        <f>IF(Sheet1!DG575&lt;&gt;"", "", IF(Sheet1!DH575&lt;&gt;"", Sheet1!DH575, ""))</f>
        <v/>
      </c>
      <c r="BK575" s="45" t="str">
        <f>IF(Sheet1!DI575="Y", "Yes", IF(Sheet1!DI575="N", "No", ""))</f>
        <v/>
      </c>
      <c r="BL575" s="45" t="str">
        <f>IF(Sheet1!DI575="Y", IF(Sheet1!DJ575&lt;&gt;"", Sheet1!DJ575, ""), "")</f>
        <v/>
      </c>
      <c r="BM575" s="45" t="str">
        <f>IF(Sheet1!DL575&lt;&gt;"", Sheet1!DL575, "")</f>
        <v/>
      </c>
      <c r="BN575" s="45" t="str">
        <f>IF(Sheet1!DM575="Y", "Yes", IF(Sheet1!DM575="N", "No", ""))</f>
        <v/>
      </c>
    </row>
    <row r="576" spans="2:66">
      <c r="B576" s="32" t="str">
        <f>IF(Sheet1!B576="M","Male", IF(Sheet1!B576="F","Female",""))</f>
        <v/>
      </c>
      <c r="C576" s="32" t="str">
        <f>IF(Sheet1!C576&lt;&gt;"","&lt;20",IF(Sheet1!D576&lt;&gt;"","21-30",IF(Sheet1!E576&lt;&gt;"","31-40",(IF(Sheet1!F576&lt;&gt;"","41-50",IF(Sheet1!G576&lt;&gt;"","50+",""))))))</f>
        <v/>
      </c>
      <c r="D576" s="32" t="str">
        <f>IF(Sheet1!H576&lt;&gt;"","Latino",IF(Sheet1!I576&lt;&gt;"", "White", IF(Sheet1!J576&lt;&gt;"", "Asian", IF(Sheet1!K576&lt;&gt;"", "African-American",IF(Sheet1!L576&lt;&gt;"", "Other","")))))</f>
        <v/>
      </c>
      <c r="E576" s="32" t="str">
        <f>IF(Sheet1!M576="N","No",IF(Sheet1!M576="Y","Yes",""))</f>
        <v/>
      </c>
      <c r="F576" s="32" t="str">
        <f>IF(Sheet1!N576&lt;&gt;"","Primary",IF(Sheet1!O576&lt;&gt;"","Middle",IF(Sheet1!P576&lt;&gt;"","Some HS",IF(Sheet1!Q576&lt;&gt;"","HS Diploma",IF(Sheet1!R576&lt;&gt;"","Some College",IF(Sheet1!S576&lt;&gt;"","College Diploma",""))))))</f>
        <v/>
      </c>
      <c r="G576" s="32" t="str">
        <f>IF(Sheet1!U576&lt;&gt;"", "&lt;5", IF(Sheet1!V576&lt;&gt;"", "5-19", IF(Sheet1!W576&lt;&gt;"", "20-40", IF(Sheet1!X576&lt;&gt;"", "&gt;40",""))))</f>
        <v/>
      </c>
      <c r="H576" s="32" t="str">
        <f>IF(Sheet1!Y576&lt;&gt;"", "Parents", IF(Sheet1!Z576&lt;&gt;"", "Illegal Activity", IF(Sheet1!AA576&lt;&gt;"", "Gov't Support", IF(Sheet1!AB576&lt;&gt;"", "Other",""))))</f>
        <v/>
      </c>
      <c r="I576" s="32" t="str">
        <f>IF(Sheet1!AC576="Y", "Yes", IF(Sheet1!AC576="N", "No", ""))</f>
        <v/>
      </c>
      <c r="J576" s="32" t="str">
        <f>IF(Sheet1!AD576="N", "0", IF(Sheet1!AE576&lt;&gt;"", "1", IF(Sheet1!AF576&lt;&gt;"", "2-3", IF(Sheet1!AG576&lt;&gt;"", "4-6", IF(Sheet1!AH576&lt;&gt;"", "7+","")))))</f>
        <v/>
      </c>
      <c r="K576" s="32" t="str">
        <f>IF(Sheet1!AI576&lt;&gt;"", "English", IF(Sheet1!AJ576&lt;&gt;"", "Spanish", IF(Sheet1!AK576&lt;&gt;"", "Other","")))</f>
        <v/>
      </c>
      <c r="L576" s="32" t="str">
        <f>IF(Sheet1!AL576&lt;&gt;"","&lt;$20,000",IF(Sheet1!AM576&lt;&gt;"","$20-49K",IF(Sheet1!AN576&lt;&gt;"","$50-100K",IF(Sheet1!AO576&lt;&gt;"","&gt;$100K",""))))</f>
        <v/>
      </c>
      <c r="M576" s="32" t="str">
        <f>IF(Sheet1!AP576="Y", "Yes", IF(Sheet1!AP576="N", "No",""))</f>
        <v/>
      </c>
      <c r="N576" s="51" t="str">
        <f>IF(Sheet1!AQ576="Y", "Yes", IF(Sheet1!AQ576="N", "No",""))</f>
        <v/>
      </c>
      <c r="O576" s="45" t="str">
        <f>IF(Sheet1!AR576="N", 0, IF(Sheet1!AS576&lt;&gt;"", Sheet1!AS576, ""))</f>
        <v/>
      </c>
      <c r="P576" s="45" t="str">
        <f>IF(Sheet1!AT576&lt;&gt;"", "Never", IF(Sheet1!AU576&lt;&gt;"", "Sometimes", IF(Sheet1!AV576&lt;&gt;"", "Often", IF(Sheet1!AW576&lt;&gt;"", "Always",""))))</f>
        <v/>
      </c>
      <c r="Q576" s="45" t="str">
        <f>IF(Sheet1!AX576="Y", "Yes", IF(Sheet1!AX576="N", "No",""))</f>
        <v/>
      </c>
      <c r="R576" s="45" t="str">
        <f>IF(Sheet1!AY576="Y", IF(Sheet1!AZ576&lt;&gt;"", Sheet1!AZ576-Sheet1!DK576+Sheet1!DL576, ""),"")</f>
        <v/>
      </c>
      <c r="S576" s="45" t="str">
        <f>IF(Sheet1!BA576="Y", IF(Sheet1!BB576&lt;&gt;"", Sheet1!BB576-Sheet1!DK576+Sheet1!DL576, ""),"")</f>
        <v/>
      </c>
      <c r="T576" s="45" t="str">
        <f>IF(Sheet1!BC576="Y", IF(Sheet1!BD576&lt;&gt;"", Sheet1!BD576-Sheet1!DK576+Sheet1!DL576, ""),"")</f>
        <v/>
      </c>
      <c r="U576" s="45" t="str">
        <f>IF(Sheet1!BE576="Y", IF(Sheet1!BF576&lt;&gt;"", Sheet1!BF576-Sheet1!DK576+Sheet1!DL576, ""),"")</f>
        <v/>
      </c>
      <c r="V576" s="45" t="str">
        <f>IF(Sheet1!BG576&lt;&gt;"", Sheet1!BG576,"")</f>
        <v/>
      </c>
      <c r="W576" s="45" t="str">
        <f>IF(Sheet1!BH576&lt;&gt;"", Sheet1!BH576,"")</f>
        <v/>
      </c>
      <c r="X576" s="45" t="str">
        <f>IF(Sheet1!BI576&lt;&gt;"", Sheet1!BI576,"")</f>
        <v/>
      </c>
      <c r="Y576" s="45" t="str">
        <f>IF(Sheet1!BJ576="N", 0, IF(Sheet1!BK576&lt;&gt;"", Sheet1!BK576,""))</f>
        <v/>
      </c>
      <c r="Z576" s="45" t="str">
        <f>IF(Sheet1!BK576="N", 0, IF(Sheet1!BL576&lt;&gt;"", Sheet1!BL576,""))</f>
        <v/>
      </c>
      <c r="AA576" s="45" t="str">
        <f>IF(Sheet1!BN576&lt;&gt;"", Sheet1!BN576, "")</f>
        <v/>
      </c>
      <c r="AB576" s="45" t="str">
        <f>IF(Sheet1!BO576="Y", "Yes", IF(Sheet1!BO576="N", "No", IF(Sheet1!BO576="NA", "NA","")))</f>
        <v/>
      </c>
      <c r="AC576" s="45" t="str">
        <f>IF(Sheet1!BO576="N", "No", IF(Sheet1!BO576="NA", "No kids", IF(Sheet1!BP576="Y", "Enough", IF(Sheet1!BP576="N", "Not enough", ""))))</f>
        <v/>
      </c>
      <c r="AD576" s="45" t="str">
        <f>IF(Sheet1!BQ576="Y", "Yes", IF(Sheet1!BQ576="N", "No",""))</f>
        <v/>
      </c>
      <c r="AE576" s="45" t="str">
        <f>IF(Sheet1!BR576&lt;&gt;"", Sheet1!BR576, "")</f>
        <v/>
      </c>
      <c r="AF576" s="45" t="str">
        <f>IF(Sheet1!BS576&lt;&gt;"", "Yes", IF(Sheet1!BT576&lt;&gt;"", "No", IF(Sheet1!BU576&lt;&gt;"", "No surviving parent", IF(Sheet1!BV576&lt;&gt;"", "Don't know",""))))</f>
        <v/>
      </c>
      <c r="AG576" s="45" t="str">
        <f>IF(Sheet1!BW576&lt;&gt;"", "Yes", IF(Sheet1!BX576&lt;&gt;"", "No", IF(Sheet1!BY576&lt;&gt;"", "No surviving parent", IF(Sheet1!BZ576&lt;&gt;"", "Don't know",""))))</f>
        <v/>
      </c>
      <c r="AH576" s="45" t="str">
        <f>IF(Sheet1!CA576&lt;&gt;"", "Yes","")</f>
        <v/>
      </c>
      <c r="AI576" s="45" t="str">
        <f>IF(Sheet1!CB576&lt;&gt;"", "Yes","")</f>
        <v/>
      </c>
      <c r="AJ576" s="45" t="str">
        <f>IF(Sheet1!CC576&lt;&gt;"", "Yes","")</f>
        <v/>
      </c>
      <c r="AK576" s="45" t="str">
        <f>IF(Sheet1!CD576&lt;&gt;"", "Yes","")</f>
        <v/>
      </c>
      <c r="AL576" s="45" t="str">
        <f>IF(Sheet1!CE576&lt;&gt;"", "Yes","")</f>
        <v/>
      </c>
      <c r="AM576" s="45" t="str">
        <f>IF(Sheet1!CF576&lt;&gt;"", Sheet1!CF576, "")</f>
        <v/>
      </c>
      <c r="AN576" s="45" t="str">
        <f>IF(Sheet1!CG576="Y", "Yes", IF(Sheet1!CG576="N", "No",""))</f>
        <v/>
      </c>
      <c r="AO576" s="45" t="str">
        <f>IF(Sheet1!CH576&lt;&gt;"", Sheet1!CH576, "")</f>
        <v/>
      </c>
      <c r="AP576" s="45" t="str">
        <f>IF(Sheet1!CI576&lt;&gt;"", "No family support", IF(Sheet1!CJ576&lt;&gt;"", "A little family support", IF(Sheet1!CK576&lt;&gt;"", "A lot of family support","")))</f>
        <v/>
      </c>
      <c r="AQ576" s="45" t="str">
        <f>IF(Sheet1!CL576&lt;&gt;"", Sheet1!CL576, "")</f>
        <v/>
      </c>
      <c r="AR576" s="45" t="str">
        <f>IF(Sheet1!CM576="Y", "Yes", IF(Sheet1!CM576="N", "No",""))</f>
        <v/>
      </c>
      <c r="AS576" s="45" t="str">
        <f>IF(Sheet1!CN576&lt;&gt;"", "Boys and Girls Club was supportive", "")</f>
        <v/>
      </c>
      <c r="AT576" s="45" t="str">
        <f>IF(Sheet1!CO576&lt;&gt;"", "Supported by Reach program", "")</f>
        <v/>
      </c>
      <c r="AU576" s="45" t="str">
        <f>IF(Sheet1!CP576&lt;&gt;"", "Supported by Girls Inc", "")</f>
        <v/>
      </c>
      <c r="AV576" s="45" t="str">
        <f>IF(Sheet1!CQ576&lt;&gt;"", "Supported by sports teams", "")</f>
        <v/>
      </c>
      <c r="AW576" s="45" t="str">
        <f>IF(Sheet1!CR576&lt;&gt;"", "Supported by other groups", "")</f>
        <v/>
      </c>
      <c r="AX576" s="45" t="str">
        <f>IF(Sheet1!CS576&lt;&gt;"", Sheet1!CS576, "")</f>
        <v/>
      </c>
      <c r="AY576" s="45" t="str">
        <f>IF(Sheet1!CT576="Y", "Yes", IF(Sheet1!CT576="N", "No", ""))</f>
        <v/>
      </c>
      <c r="AZ576" s="45" t="str">
        <f>IF(Sheet1!CU576="Y", "Yes", IF(Sheet1!CU576="N", "No", ""))</f>
        <v/>
      </c>
      <c r="BA576" s="45" t="str">
        <f>IF(Sheet1!CV576&lt;&gt;"", "Yes", "")</f>
        <v/>
      </c>
      <c r="BB576" s="45" t="str">
        <f>IF(Sheet1!CW576&lt;&gt;"", "Yes", "")</f>
        <v/>
      </c>
      <c r="BC576" s="45" t="str">
        <f>IF(Sheet1!CX576&lt;&gt;"", "Yes", "")</f>
        <v/>
      </c>
      <c r="BD576" s="45" t="str">
        <f>IF(Sheet1!CY576&lt;&gt;"", "Yes", "")</f>
        <v/>
      </c>
      <c r="BE576" s="45" t="str">
        <f>IF(Sheet1!CZ576="N", "Didn't see one", IF(Sheet1!CZ576="Y", IF(Sheet1!DA576="Y", "It helped", IF(Sheet1!DA576="N", "It didn't help", "")), ""))</f>
        <v/>
      </c>
      <c r="BF576" s="45" t="str">
        <f>IF(Sheet1!DB576&lt;&gt;"", Sheet1!DB576, "")</f>
        <v/>
      </c>
      <c r="BG576" s="45" t="str">
        <f>IF(Sheet1!DC576="Y", "Yes", IF(Sheet1!DC576="N", "No", ""))</f>
        <v/>
      </c>
      <c r="BH576" s="45" t="str">
        <f>IF(Sheet1!DD576="Y", "Yes", IF(Sheet1!DD576="N", "No", ""))</f>
        <v/>
      </c>
      <c r="BI576" s="45" t="str">
        <f>IF(Sheet1!DE576&lt;&gt;"", "Before", IF(Sheet1!DF576&lt;&gt;"", "After", IF(Sheet1!DG576&lt;&gt;"", "Never in a gang","")))</f>
        <v/>
      </c>
      <c r="BJ576" s="45" t="str">
        <f>IF(Sheet1!DG576&lt;&gt;"", "", IF(Sheet1!DH576&lt;&gt;"", Sheet1!DH576, ""))</f>
        <v/>
      </c>
      <c r="BK576" s="45" t="str">
        <f>IF(Sheet1!DI576="Y", "Yes", IF(Sheet1!DI576="N", "No", ""))</f>
        <v/>
      </c>
      <c r="BL576" s="45" t="str">
        <f>IF(Sheet1!DI576="Y", IF(Sheet1!DJ576&lt;&gt;"", Sheet1!DJ576, ""), "")</f>
        <v/>
      </c>
      <c r="BM576" s="45" t="str">
        <f>IF(Sheet1!DL576&lt;&gt;"", Sheet1!DL576, "")</f>
        <v/>
      </c>
      <c r="BN576" s="45" t="str">
        <f>IF(Sheet1!DM576="Y", "Yes", IF(Sheet1!DM576="N", "No", ""))</f>
        <v/>
      </c>
    </row>
    <row r="577" spans="2:66">
      <c r="B577" s="32" t="str">
        <f>IF(Sheet1!B577="M","Male", IF(Sheet1!B577="F","Female",""))</f>
        <v/>
      </c>
      <c r="C577" s="32" t="str">
        <f>IF(Sheet1!C577&lt;&gt;"","&lt;20",IF(Sheet1!D577&lt;&gt;"","21-30",IF(Sheet1!E577&lt;&gt;"","31-40",(IF(Sheet1!F577&lt;&gt;"","41-50",IF(Sheet1!G577&lt;&gt;"","50+",""))))))</f>
        <v/>
      </c>
      <c r="D577" s="32" t="str">
        <f>IF(Sheet1!H577&lt;&gt;"","Latino",IF(Sheet1!I577&lt;&gt;"", "White", IF(Sheet1!J577&lt;&gt;"", "Asian", IF(Sheet1!K577&lt;&gt;"", "African-American",IF(Sheet1!L577&lt;&gt;"", "Other","")))))</f>
        <v/>
      </c>
      <c r="E577" s="32" t="str">
        <f>IF(Sheet1!M577="N","No",IF(Sheet1!M577="Y","Yes",""))</f>
        <v/>
      </c>
      <c r="F577" s="32" t="str">
        <f>IF(Sheet1!N577&lt;&gt;"","Primary",IF(Sheet1!O577&lt;&gt;"","Middle",IF(Sheet1!P577&lt;&gt;"","Some HS",IF(Sheet1!Q577&lt;&gt;"","HS Diploma",IF(Sheet1!R577&lt;&gt;"","Some College",IF(Sheet1!S577&lt;&gt;"","College Diploma",""))))))</f>
        <v/>
      </c>
      <c r="G577" s="32" t="str">
        <f>IF(Sheet1!U577&lt;&gt;"", "&lt;5", IF(Sheet1!V577&lt;&gt;"", "5-19", IF(Sheet1!W577&lt;&gt;"", "20-40", IF(Sheet1!X577&lt;&gt;"", "&gt;40",""))))</f>
        <v/>
      </c>
      <c r="H577" s="32" t="str">
        <f>IF(Sheet1!Y577&lt;&gt;"", "Parents", IF(Sheet1!Z577&lt;&gt;"", "Illegal Activity", IF(Sheet1!AA577&lt;&gt;"", "Gov't Support", IF(Sheet1!AB577&lt;&gt;"", "Other",""))))</f>
        <v/>
      </c>
      <c r="I577" s="32" t="str">
        <f>IF(Sheet1!AC577="Y", "Yes", IF(Sheet1!AC577="N", "No", ""))</f>
        <v/>
      </c>
      <c r="J577" s="32" t="str">
        <f>IF(Sheet1!AD577="N", "0", IF(Sheet1!AE577&lt;&gt;"", "1", IF(Sheet1!AF577&lt;&gt;"", "2-3", IF(Sheet1!AG577&lt;&gt;"", "4-6", IF(Sheet1!AH577&lt;&gt;"", "7+","")))))</f>
        <v/>
      </c>
      <c r="K577" s="32" t="str">
        <f>IF(Sheet1!AI577&lt;&gt;"", "English", IF(Sheet1!AJ577&lt;&gt;"", "Spanish", IF(Sheet1!AK577&lt;&gt;"", "Other","")))</f>
        <v/>
      </c>
      <c r="L577" s="32" t="str">
        <f>IF(Sheet1!AL577&lt;&gt;"","&lt;$20,000",IF(Sheet1!AM577&lt;&gt;"","$20-49K",IF(Sheet1!AN577&lt;&gt;"","$50-100K",IF(Sheet1!AO577&lt;&gt;"","&gt;$100K",""))))</f>
        <v/>
      </c>
      <c r="M577" s="32" t="str">
        <f>IF(Sheet1!AP577="Y", "Yes", IF(Sheet1!AP577="N", "No",""))</f>
        <v/>
      </c>
      <c r="N577" s="51" t="str">
        <f>IF(Sheet1!AQ577="Y", "Yes", IF(Sheet1!AQ577="N", "No",""))</f>
        <v/>
      </c>
      <c r="O577" s="45" t="str">
        <f>IF(Sheet1!AR577="N", 0, IF(Sheet1!AS577&lt;&gt;"", Sheet1!AS577, ""))</f>
        <v/>
      </c>
      <c r="P577" s="45" t="str">
        <f>IF(Sheet1!AT577&lt;&gt;"", "Never", IF(Sheet1!AU577&lt;&gt;"", "Sometimes", IF(Sheet1!AV577&lt;&gt;"", "Often", IF(Sheet1!AW577&lt;&gt;"", "Always",""))))</f>
        <v/>
      </c>
      <c r="Q577" s="45" t="str">
        <f>IF(Sheet1!AX577="Y", "Yes", IF(Sheet1!AX577="N", "No",""))</f>
        <v/>
      </c>
      <c r="R577" s="45" t="str">
        <f>IF(Sheet1!AY577="Y", IF(Sheet1!AZ577&lt;&gt;"", Sheet1!AZ577-Sheet1!DK577+Sheet1!DL577, ""),"")</f>
        <v/>
      </c>
      <c r="S577" s="45" t="str">
        <f>IF(Sheet1!BA577="Y", IF(Sheet1!BB577&lt;&gt;"", Sheet1!BB577-Sheet1!DK577+Sheet1!DL577, ""),"")</f>
        <v/>
      </c>
      <c r="T577" s="45" t="str">
        <f>IF(Sheet1!BC577="Y", IF(Sheet1!BD577&lt;&gt;"", Sheet1!BD577-Sheet1!DK577+Sheet1!DL577, ""),"")</f>
        <v/>
      </c>
      <c r="U577" s="45" t="str">
        <f>IF(Sheet1!BE577="Y", IF(Sheet1!BF577&lt;&gt;"", Sheet1!BF577-Sheet1!DK577+Sheet1!DL577, ""),"")</f>
        <v/>
      </c>
      <c r="V577" s="45" t="str">
        <f>IF(Sheet1!BG577&lt;&gt;"", Sheet1!BG577,"")</f>
        <v/>
      </c>
      <c r="W577" s="45" t="str">
        <f>IF(Sheet1!BH577&lt;&gt;"", Sheet1!BH577,"")</f>
        <v/>
      </c>
      <c r="X577" s="45" t="str">
        <f>IF(Sheet1!BI577&lt;&gt;"", Sheet1!BI577,"")</f>
        <v/>
      </c>
      <c r="Y577" s="45" t="str">
        <f>IF(Sheet1!BJ577="N", 0, IF(Sheet1!BK577&lt;&gt;"", Sheet1!BK577,""))</f>
        <v/>
      </c>
      <c r="Z577" s="45" t="str">
        <f>IF(Sheet1!BK577="N", 0, IF(Sheet1!BL577&lt;&gt;"", Sheet1!BL577,""))</f>
        <v/>
      </c>
      <c r="AA577" s="45" t="str">
        <f>IF(Sheet1!BN577&lt;&gt;"", Sheet1!BN577, "")</f>
        <v/>
      </c>
      <c r="AB577" s="45" t="str">
        <f>IF(Sheet1!BO577="Y", "Yes", IF(Sheet1!BO577="N", "No", IF(Sheet1!BO577="NA", "NA","")))</f>
        <v/>
      </c>
      <c r="AC577" s="45" t="str">
        <f>IF(Sheet1!BO577="N", "No", IF(Sheet1!BO577="NA", "No kids", IF(Sheet1!BP577="Y", "Enough", IF(Sheet1!BP577="N", "Not enough", ""))))</f>
        <v/>
      </c>
      <c r="AD577" s="45" t="str">
        <f>IF(Sheet1!BQ577="Y", "Yes", IF(Sheet1!BQ577="N", "No",""))</f>
        <v/>
      </c>
      <c r="AE577" s="45" t="str">
        <f>IF(Sheet1!BR577&lt;&gt;"", Sheet1!BR577, "")</f>
        <v/>
      </c>
      <c r="AF577" s="45" t="str">
        <f>IF(Sheet1!BS577&lt;&gt;"", "Yes", IF(Sheet1!BT577&lt;&gt;"", "No", IF(Sheet1!BU577&lt;&gt;"", "No surviving parent", IF(Sheet1!BV577&lt;&gt;"", "Don't know",""))))</f>
        <v/>
      </c>
      <c r="AG577" s="45" t="str">
        <f>IF(Sheet1!BW577&lt;&gt;"", "Yes", IF(Sheet1!BX577&lt;&gt;"", "No", IF(Sheet1!BY577&lt;&gt;"", "No surviving parent", IF(Sheet1!BZ577&lt;&gt;"", "Don't know",""))))</f>
        <v/>
      </c>
      <c r="AH577" s="45" t="str">
        <f>IF(Sheet1!CA577&lt;&gt;"", "Yes","")</f>
        <v/>
      </c>
      <c r="AI577" s="45" t="str">
        <f>IF(Sheet1!CB577&lt;&gt;"", "Yes","")</f>
        <v/>
      </c>
      <c r="AJ577" s="45" t="str">
        <f>IF(Sheet1!CC577&lt;&gt;"", "Yes","")</f>
        <v/>
      </c>
      <c r="AK577" s="45" t="str">
        <f>IF(Sheet1!CD577&lt;&gt;"", "Yes","")</f>
        <v/>
      </c>
      <c r="AL577" s="45" t="str">
        <f>IF(Sheet1!CE577&lt;&gt;"", "Yes","")</f>
        <v/>
      </c>
      <c r="AM577" s="45" t="str">
        <f>IF(Sheet1!CF577&lt;&gt;"", Sheet1!CF577, "")</f>
        <v/>
      </c>
      <c r="AN577" s="45" t="str">
        <f>IF(Sheet1!CG577="Y", "Yes", IF(Sheet1!CG577="N", "No",""))</f>
        <v/>
      </c>
      <c r="AO577" s="45" t="str">
        <f>IF(Sheet1!CH577&lt;&gt;"", Sheet1!CH577, "")</f>
        <v/>
      </c>
      <c r="AP577" s="45" t="str">
        <f>IF(Sheet1!CI577&lt;&gt;"", "No family support", IF(Sheet1!CJ577&lt;&gt;"", "A little family support", IF(Sheet1!CK577&lt;&gt;"", "A lot of family support","")))</f>
        <v/>
      </c>
      <c r="AQ577" s="45" t="str">
        <f>IF(Sheet1!CL577&lt;&gt;"", Sheet1!CL577, "")</f>
        <v/>
      </c>
      <c r="AR577" s="45" t="str">
        <f>IF(Sheet1!CM577="Y", "Yes", IF(Sheet1!CM577="N", "No",""))</f>
        <v/>
      </c>
      <c r="AS577" s="45" t="str">
        <f>IF(Sheet1!CN577&lt;&gt;"", "Boys and Girls Club was supportive", "")</f>
        <v/>
      </c>
      <c r="AT577" s="45" t="str">
        <f>IF(Sheet1!CO577&lt;&gt;"", "Supported by Reach program", "")</f>
        <v/>
      </c>
      <c r="AU577" s="45" t="str">
        <f>IF(Sheet1!CP577&lt;&gt;"", "Supported by Girls Inc", "")</f>
        <v/>
      </c>
      <c r="AV577" s="45" t="str">
        <f>IF(Sheet1!CQ577&lt;&gt;"", "Supported by sports teams", "")</f>
        <v/>
      </c>
      <c r="AW577" s="45" t="str">
        <f>IF(Sheet1!CR577&lt;&gt;"", "Supported by other groups", "")</f>
        <v/>
      </c>
      <c r="AX577" s="45" t="str">
        <f>IF(Sheet1!CS577&lt;&gt;"", Sheet1!CS577, "")</f>
        <v/>
      </c>
      <c r="AY577" s="45" t="str">
        <f>IF(Sheet1!CT577="Y", "Yes", IF(Sheet1!CT577="N", "No", ""))</f>
        <v/>
      </c>
      <c r="AZ577" s="45" t="str">
        <f>IF(Sheet1!CU577="Y", "Yes", IF(Sheet1!CU577="N", "No", ""))</f>
        <v/>
      </c>
      <c r="BA577" s="45" t="str">
        <f>IF(Sheet1!CV577&lt;&gt;"", "Yes", "")</f>
        <v/>
      </c>
      <c r="BB577" s="45" t="str">
        <f>IF(Sheet1!CW577&lt;&gt;"", "Yes", "")</f>
        <v/>
      </c>
      <c r="BC577" s="45" t="str">
        <f>IF(Sheet1!CX577&lt;&gt;"", "Yes", "")</f>
        <v/>
      </c>
      <c r="BD577" s="45" t="str">
        <f>IF(Sheet1!CY577&lt;&gt;"", "Yes", "")</f>
        <v/>
      </c>
      <c r="BE577" s="45" t="str">
        <f>IF(Sheet1!CZ577="N", "Didn't see one", IF(Sheet1!CZ577="Y", IF(Sheet1!DA577="Y", "It helped", IF(Sheet1!DA577="N", "It didn't help", "")), ""))</f>
        <v/>
      </c>
      <c r="BF577" s="45" t="str">
        <f>IF(Sheet1!DB577&lt;&gt;"", Sheet1!DB577, "")</f>
        <v/>
      </c>
      <c r="BG577" s="45" t="str">
        <f>IF(Sheet1!DC577="Y", "Yes", IF(Sheet1!DC577="N", "No", ""))</f>
        <v/>
      </c>
      <c r="BH577" s="45" t="str">
        <f>IF(Sheet1!DD577="Y", "Yes", IF(Sheet1!DD577="N", "No", ""))</f>
        <v/>
      </c>
      <c r="BI577" s="45" t="str">
        <f>IF(Sheet1!DE577&lt;&gt;"", "Before", IF(Sheet1!DF577&lt;&gt;"", "After", IF(Sheet1!DG577&lt;&gt;"", "Never in a gang","")))</f>
        <v/>
      </c>
      <c r="BJ577" s="45" t="str">
        <f>IF(Sheet1!DG577&lt;&gt;"", "", IF(Sheet1!DH577&lt;&gt;"", Sheet1!DH577, ""))</f>
        <v/>
      </c>
      <c r="BK577" s="45" t="str">
        <f>IF(Sheet1!DI577="Y", "Yes", IF(Sheet1!DI577="N", "No", ""))</f>
        <v/>
      </c>
      <c r="BL577" s="45" t="str">
        <f>IF(Sheet1!DI577="Y", IF(Sheet1!DJ577&lt;&gt;"", Sheet1!DJ577, ""), "")</f>
        <v/>
      </c>
      <c r="BM577" s="45" t="str">
        <f>IF(Sheet1!DL577&lt;&gt;"", Sheet1!DL577, "")</f>
        <v/>
      </c>
      <c r="BN577" s="45" t="str">
        <f>IF(Sheet1!DM577="Y", "Yes", IF(Sheet1!DM577="N", "No", ""))</f>
        <v/>
      </c>
    </row>
    <row r="578" spans="2:66">
      <c r="B578" s="32" t="str">
        <f>IF(Sheet1!B578="M","Male", IF(Sheet1!B578="F","Female",""))</f>
        <v/>
      </c>
      <c r="C578" s="32" t="str">
        <f>IF(Sheet1!C578&lt;&gt;"","&lt;20",IF(Sheet1!D578&lt;&gt;"","21-30",IF(Sheet1!E578&lt;&gt;"","31-40",(IF(Sheet1!F578&lt;&gt;"","41-50",IF(Sheet1!G578&lt;&gt;"","50+",""))))))</f>
        <v/>
      </c>
      <c r="D578" s="32" t="str">
        <f>IF(Sheet1!H578&lt;&gt;"","Latino",IF(Sheet1!I578&lt;&gt;"", "White", IF(Sheet1!J578&lt;&gt;"", "Asian", IF(Sheet1!K578&lt;&gt;"", "African-American",IF(Sheet1!L578&lt;&gt;"", "Other","")))))</f>
        <v/>
      </c>
      <c r="E578" s="32" t="str">
        <f>IF(Sheet1!M578="N","No",IF(Sheet1!M578="Y","Yes",""))</f>
        <v/>
      </c>
      <c r="F578" s="32" t="str">
        <f>IF(Sheet1!N578&lt;&gt;"","Primary",IF(Sheet1!O578&lt;&gt;"","Middle",IF(Sheet1!P578&lt;&gt;"","Some HS",IF(Sheet1!Q578&lt;&gt;"","HS Diploma",IF(Sheet1!R578&lt;&gt;"","Some College",IF(Sheet1!S578&lt;&gt;"","College Diploma",""))))))</f>
        <v/>
      </c>
      <c r="G578" s="32" t="str">
        <f>IF(Sheet1!U578&lt;&gt;"", "&lt;5", IF(Sheet1!V578&lt;&gt;"", "5-19", IF(Sheet1!W578&lt;&gt;"", "20-40", IF(Sheet1!X578&lt;&gt;"", "&gt;40",""))))</f>
        <v/>
      </c>
      <c r="H578" s="32" t="str">
        <f>IF(Sheet1!Y578&lt;&gt;"", "Parents", IF(Sheet1!Z578&lt;&gt;"", "Illegal Activity", IF(Sheet1!AA578&lt;&gt;"", "Gov't Support", IF(Sheet1!AB578&lt;&gt;"", "Other",""))))</f>
        <v/>
      </c>
      <c r="I578" s="32" t="str">
        <f>IF(Sheet1!AC578="Y", "Yes", IF(Sheet1!AC578="N", "No", ""))</f>
        <v/>
      </c>
      <c r="J578" s="32" t="str">
        <f>IF(Sheet1!AD578="N", "0", IF(Sheet1!AE578&lt;&gt;"", "1", IF(Sheet1!AF578&lt;&gt;"", "2-3", IF(Sheet1!AG578&lt;&gt;"", "4-6", IF(Sheet1!AH578&lt;&gt;"", "7+","")))))</f>
        <v/>
      </c>
      <c r="K578" s="32" t="str">
        <f>IF(Sheet1!AI578&lt;&gt;"", "English", IF(Sheet1!AJ578&lt;&gt;"", "Spanish", IF(Sheet1!AK578&lt;&gt;"", "Other","")))</f>
        <v/>
      </c>
      <c r="L578" s="32" t="str">
        <f>IF(Sheet1!AL578&lt;&gt;"","&lt;$20,000",IF(Sheet1!AM578&lt;&gt;"","$20-49K",IF(Sheet1!AN578&lt;&gt;"","$50-100K",IF(Sheet1!AO578&lt;&gt;"","&gt;$100K",""))))</f>
        <v/>
      </c>
      <c r="M578" s="32" t="str">
        <f>IF(Sheet1!AP578="Y", "Yes", IF(Sheet1!AP578="N", "No",""))</f>
        <v/>
      </c>
      <c r="N578" s="51" t="str">
        <f>IF(Sheet1!AQ578="Y", "Yes", IF(Sheet1!AQ578="N", "No",""))</f>
        <v/>
      </c>
      <c r="O578" s="45" t="str">
        <f>IF(Sheet1!AR578="N", 0, IF(Sheet1!AS578&lt;&gt;"", Sheet1!AS578, ""))</f>
        <v/>
      </c>
      <c r="P578" s="45" t="str">
        <f>IF(Sheet1!AT578&lt;&gt;"", "Never", IF(Sheet1!AU578&lt;&gt;"", "Sometimes", IF(Sheet1!AV578&lt;&gt;"", "Often", IF(Sheet1!AW578&lt;&gt;"", "Always",""))))</f>
        <v/>
      </c>
      <c r="Q578" s="45" t="str">
        <f>IF(Sheet1!AX578="Y", "Yes", IF(Sheet1!AX578="N", "No",""))</f>
        <v/>
      </c>
      <c r="R578" s="45" t="str">
        <f>IF(Sheet1!AY578="Y", IF(Sheet1!AZ578&lt;&gt;"", Sheet1!AZ578-Sheet1!DK578+Sheet1!DL578, ""),"")</f>
        <v/>
      </c>
      <c r="S578" s="45" t="str">
        <f>IF(Sheet1!BA578="Y", IF(Sheet1!BB578&lt;&gt;"", Sheet1!BB578-Sheet1!DK578+Sheet1!DL578, ""),"")</f>
        <v/>
      </c>
      <c r="T578" s="45" t="str">
        <f>IF(Sheet1!BC578="Y", IF(Sheet1!BD578&lt;&gt;"", Sheet1!BD578-Sheet1!DK578+Sheet1!DL578, ""),"")</f>
        <v/>
      </c>
      <c r="U578" s="45" t="str">
        <f>IF(Sheet1!BE578="Y", IF(Sheet1!BF578&lt;&gt;"", Sheet1!BF578-Sheet1!DK578+Sheet1!DL578, ""),"")</f>
        <v/>
      </c>
      <c r="V578" s="45" t="str">
        <f>IF(Sheet1!BG578&lt;&gt;"", Sheet1!BG578,"")</f>
        <v/>
      </c>
      <c r="W578" s="45" t="str">
        <f>IF(Sheet1!BH578&lt;&gt;"", Sheet1!BH578,"")</f>
        <v/>
      </c>
      <c r="X578" s="45" t="str">
        <f>IF(Sheet1!BI578&lt;&gt;"", Sheet1!BI578,"")</f>
        <v/>
      </c>
      <c r="Y578" s="45" t="str">
        <f>IF(Sheet1!BJ578="N", 0, IF(Sheet1!BK578&lt;&gt;"", Sheet1!BK578,""))</f>
        <v/>
      </c>
      <c r="Z578" s="45" t="str">
        <f>IF(Sheet1!BK578="N", 0, IF(Sheet1!BL578&lt;&gt;"", Sheet1!BL578,""))</f>
        <v/>
      </c>
      <c r="AA578" s="45" t="str">
        <f>IF(Sheet1!BN578&lt;&gt;"", Sheet1!BN578, "")</f>
        <v/>
      </c>
      <c r="AB578" s="45" t="str">
        <f>IF(Sheet1!BO578="Y", "Yes", IF(Sheet1!BO578="N", "No", IF(Sheet1!BO578="NA", "NA","")))</f>
        <v/>
      </c>
      <c r="AC578" s="45" t="str">
        <f>IF(Sheet1!BO578="N", "No", IF(Sheet1!BO578="NA", "No kids", IF(Sheet1!BP578="Y", "Enough", IF(Sheet1!BP578="N", "Not enough", ""))))</f>
        <v/>
      </c>
      <c r="AD578" s="45" t="str">
        <f>IF(Sheet1!BQ578="Y", "Yes", IF(Sheet1!BQ578="N", "No",""))</f>
        <v/>
      </c>
      <c r="AE578" s="45" t="str">
        <f>IF(Sheet1!BR578&lt;&gt;"", Sheet1!BR578, "")</f>
        <v/>
      </c>
      <c r="AF578" s="45" t="str">
        <f>IF(Sheet1!BS578&lt;&gt;"", "Yes", IF(Sheet1!BT578&lt;&gt;"", "No", IF(Sheet1!BU578&lt;&gt;"", "No surviving parent", IF(Sheet1!BV578&lt;&gt;"", "Don't know",""))))</f>
        <v/>
      </c>
      <c r="AG578" s="45" t="str">
        <f>IF(Sheet1!BW578&lt;&gt;"", "Yes", IF(Sheet1!BX578&lt;&gt;"", "No", IF(Sheet1!BY578&lt;&gt;"", "No surviving parent", IF(Sheet1!BZ578&lt;&gt;"", "Don't know",""))))</f>
        <v/>
      </c>
      <c r="AH578" s="45" t="str">
        <f>IF(Sheet1!CA578&lt;&gt;"", "Yes","")</f>
        <v/>
      </c>
      <c r="AI578" s="45" t="str">
        <f>IF(Sheet1!CB578&lt;&gt;"", "Yes","")</f>
        <v/>
      </c>
      <c r="AJ578" s="45" t="str">
        <f>IF(Sheet1!CC578&lt;&gt;"", "Yes","")</f>
        <v/>
      </c>
      <c r="AK578" s="45" t="str">
        <f>IF(Sheet1!CD578&lt;&gt;"", "Yes","")</f>
        <v/>
      </c>
      <c r="AL578" s="45" t="str">
        <f>IF(Sheet1!CE578&lt;&gt;"", "Yes","")</f>
        <v/>
      </c>
      <c r="AM578" s="45" t="str">
        <f>IF(Sheet1!CF578&lt;&gt;"", Sheet1!CF578, "")</f>
        <v/>
      </c>
      <c r="AN578" s="45" t="str">
        <f>IF(Sheet1!CG578="Y", "Yes", IF(Sheet1!CG578="N", "No",""))</f>
        <v/>
      </c>
      <c r="AO578" s="45" t="str">
        <f>IF(Sheet1!CH578&lt;&gt;"", Sheet1!CH578, "")</f>
        <v/>
      </c>
      <c r="AP578" s="45" t="str">
        <f>IF(Sheet1!CI578&lt;&gt;"", "No family support", IF(Sheet1!CJ578&lt;&gt;"", "A little family support", IF(Sheet1!CK578&lt;&gt;"", "A lot of family support","")))</f>
        <v/>
      </c>
      <c r="AQ578" s="45" t="str">
        <f>IF(Sheet1!CL578&lt;&gt;"", Sheet1!CL578, "")</f>
        <v/>
      </c>
      <c r="AR578" s="45" t="str">
        <f>IF(Sheet1!CM578="Y", "Yes", IF(Sheet1!CM578="N", "No",""))</f>
        <v/>
      </c>
      <c r="AS578" s="45" t="str">
        <f>IF(Sheet1!CN578&lt;&gt;"", "Boys and Girls Club was supportive", "")</f>
        <v/>
      </c>
      <c r="AT578" s="45" t="str">
        <f>IF(Sheet1!CO578&lt;&gt;"", "Supported by Reach program", "")</f>
        <v/>
      </c>
      <c r="AU578" s="45" t="str">
        <f>IF(Sheet1!CP578&lt;&gt;"", "Supported by Girls Inc", "")</f>
        <v/>
      </c>
      <c r="AV578" s="45" t="str">
        <f>IF(Sheet1!CQ578&lt;&gt;"", "Supported by sports teams", "")</f>
        <v/>
      </c>
      <c r="AW578" s="45" t="str">
        <f>IF(Sheet1!CR578&lt;&gt;"", "Supported by other groups", "")</f>
        <v/>
      </c>
      <c r="AX578" s="45" t="str">
        <f>IF(Sheet1!CS578&lt;&gt;"", Sheet1!CS578, "")</f>
        <v/>
      </c>
      <c r="AY578" s="45" t="str">
        <f>IF(Sheet1!CT578="Y", "Yes", IF(Sheet1!CT578="N", "No", ""))</f>
        <v/>
      </c>
      <c r="AZ578" s="45" t="str">
        <f>IF(Sheet1!CU578="Y", "Yes", IF(Sheet1!CU578="N", "No", ""))</f>
        <v/>
      </c>
      <c r="BA578" s="45" t="str">
        <f>IF(Sheet1!CV578&lt;&gt;"", "Yes", "")</f>
        <v/>
      </c>
      <c r="BB578" s="45" t="str">
        <f>IF(Sheet1!CW578&lt;&gt;"", "Yes", "")</f>
        <v/>
      </c>
      <c r="BC578" s="45" t="str">
        <f>IF(Sheet1!CX578&lt;&gt;"", "Yes", "")</f>
        <v/>
      </c>
      <c r="BD578" s="45" t="str">
        <f>IF(Sheet1!CY578&lt;&gt;"", "Yes", "")</f>
        <v/>
      </c>
      <c r="BE578" s="45" t="str">
        <f>IF(Sheet1!CZ578="N", "Didn't see one", IF(Sheet1!CZ578="Y", IF(Sheet1!DA578="Y", "It helped", IF(Sheet1!DA578="N", "It didn't help", "")), ""))</f>
        <v/>
      </c>
      <c r="BF578" s="45" t="str">
        <f>IF(Sheet1!DB578&lt;&gt;"", Sheet1!DB578, "")</f>
        <v/>
      </c>
      <c r="BG578" s="45" t="str">
        <f>IF(Sheet1!DC578="Y", "Yes", IF(Sheet1!DC578="N", "No", ""))</f>
        <v/>
      </c>
      <c r="BH578" s="45" t="str">
        <f>IF(Sheet1!DD578="Y", "Yes", IF(Sheet1!DD578="N", "No", ""))</f>
        <v/>
      </c>
      <c r="BI578" s="45" t="str">
        <f>IF(Sheet1!DE578&lt;&gt;"", "Before", IF(Sheet1!DF578&lt;&gt;"", "After", IF(Sheet1!DG578&lt;&gt;"", "Never in a gang","")))</f>
        <v/>
      </c>
      <c r="BJ578" s="45" t="str">
        <f>IF(Sheet1!DG578&lt;&gt;"", "", IF(Sheet1!DH578&lt;&gt;"", Sheet1!DH578, ""))</f>
        <v/>
      </c>
      <c r="BK578" s="45" t="str">
        <f>IF(Sheet1!DI578="Y", "Yes", IF(Sheet1!DI578="N", "No", ""))</f>
        <v/>
      </c>
      <c r="BL578" s="45" t="str">
        <f>IF(Sheet1!DI578="Y", IF(Sheet1!DJ578&lt;&gt;"", Sheet1!DJ578, ""), "")</f>
        <v/>
      </c>
      <c r="BM578" s="45" t="str">
        <f>IF(Sheet1!DL578&lt;&gt;"", Sheet1!DL578, "")</f>
        <v/>
      </c>
      <c r="BN578" s="45" t="str">
        <f>IF(Sheet1!DM578="Y", "Yes", IF(Sheet1!DM578="N", "No", ""))</f>
        <v/>
      </c>
    </row>
    <row r="579" spans="2:66">
      <c r="B579" s="32" t="str">
        <f>IF(Sheet1!B579="M","Male", IF(Sheet1!B579="F","Female",""))</f>
        <v/>
      </c>
      <c r="C579" s="32" t="str">
        <f>IF(Sheet1!C579&lt;&gt;"","&lt;20",IF(Sheet1!D579&lt;&gt;"","21-30",IF(Sheet1!E579&lt;&gt;"","31-40",(IF(Sheet1!F579&lt;&gt;"","41-50",IF(Sheet1!G579&lt;&gt;"","50+",""))))))</f>
        <v/>
      </c>
      <c r="D579" s="32" t="str">
        <f>IF(Sheet1!H579&lt;&gt;"","Latino",IF(Sheet1!I579&lt;&gt;"", "White", IF(Sheet1!J579&lt;&gt;"", "Asian", IF(Sheet1!K579&lt;&gt;"", "African-American",IF(Sheet1!L579&lt;&gt;"", "Other","")))))</f>
        <v/>
      </c>
      <c r="E579" s="32" t="str">
        <f>IF(Sheet1!M579="N","No",IF(Sheet1!M579="Y","Yes",""))</f>
        <v/>
      </c>
      <c r="F579" s="32" t="str">
        <f>IF(Sheet1!N579&lt;&gt;"","Primary",IF(Sheet1!O579&lt;&gt;"","Middle",IF(Sheet1!P579&lt;&gt;"","Some HS",IF(Sheet1!Q579&lt;&gt;"","HS Diploma",IF(Sheet1!R579&lt;&gt;"","Some College",IF(Sheet1!S579&lt;&gt;"","College Diploma",""))))))</f>
        <v/>
      </c>
      <c r="G579" s="32" t="str">
        <f>IF(Sheet1!U579&lt;&gt;"", "&lt;5", IF(Sheet1!V579&lt;&gt;"", "5-19", IF(Sheet1!W579&lt;&gt;"", "20-40", IF(Sheet1!X579&lt;&gt;"", "&gt;40",""))))</f>
        <v/>
      </c>
      <c r="H579" s="32" t="str">
        <f>IF(Sheet1!Y579&lt;&gt;"", "Parents", IF(Sheet1!Z579&lt;&gt;"", "Illegal Activity", IF(Sheet1!AA579&lt;&gt;"", "Gov't Support", IF(Sheet1!AB579&lt;&gt;"", "Other",""))))</f>
        <v/>
      </c>
      <c r="I579" s="32" t="str">
        <f>IF(Sheet1!AC579="Y", "Yes", IF(Sheet1!AC579="N", "No", ""))</f>
        <v/>
      </c>
      <c r="J579" s="32" t="str">
        <f>IF(Sheet1!AD579="N", "0", IF(Sheet1!AE579&lt;&gt;"", "1", IF(Sheet1!AF579&lt;&gt;"", "2-3", IF(Sheet1!AG579&lt;&gt;"", "4-6", IF(Sheet1!AH579&lt;&gt;"", "7+","")))))</f>
        <v/>
      </c>
      <c r="K579" s="32" t="str">
        <f>IF(Sheet1!AI579&lt;&gt;"", "English", IF(Sheet1!AJ579&lt;&gt;"", "Spanish", IF(Sheet1!AK579&lt;&gt;"", "Other","")))</f>
        <v/>
      </c>
      <c r="L579" s="32" t="str">
        <f>IF(Sheet1!AL579&lt;&gt;"","&lt;$20,000",IF(Sheet1!AM579&lt;&gt;"","$20-49K",IF(Sheet1!AN579&lt;&gt;"","$50-100K",IF(Sheet1!AO579&lt;&gt;"","&gt;$100K",""))))</f>
        <v/>
      </c>
      <c r="M579" s="32" t="str">
        <f>IF(Sheet1!AP579="Y", "Yes", IF(Sheet1!AP579="N", "No",""))</f>
        <v/>
      </c>
      <c r="N579" s="51" t="str">
        <f>IF(Sheet1!AQ579="Y", "Yes", IF(Sheet1!AQ579="N", "No",""))</f>
        <v/>
      </c>
      <c r="O579" s="45" t="str">
        <f>IF(Sheet1!AR579="N", 0, IF(Sheet1!AS579&lt;&gt;"", Sheet1!AS579, ""))</f>
        <v/>
      </c>
      <c r="P579" s="45" t="str">
        <f>IF(Sheet1!AT579&lt;&gt;"", "Never", IF(Sheet1!AU579&lt;&gt;"", "Sometimes", IF(Sheet1!AV579&lt;&gt;"", "Often", IF(Sheet1!AW579&lt;&gt;"", "Always",""))))</f>
        <v/>
      </c>
      <c r="Q579" s="45" t="str">
        <f>IF(Sheet1!AX579="Y", "Yes", IF(Sheet1!AX579="N", "No",""))</f>
        <v/>
      </c>
      <c r="R579" s="45" t="str">
        <f>IF(Sheet1!AY579="Y", IF(Sheet1!AZ579&lt;&gt;"", Sheet1!AZ579-Sheet1!DK579+Sheet1!DL579, ""),"")</f>
        <v/>
      </c>
      <c r="S579" s="45" t="str">
        <f>IF(Sheet1!BA579="Y", IF(Sheet1!BB579&lt;&gt;"", Sheet1!BB579-Sheet1!DK579+Sheet1!DL579, ""),"")</f>
        <v/>
      </c>
      <c r="T579" s="45" t="str">
        <f>IF(Sheet1!BC579="Y", IF(Sheet1!BD579&lt;&gt;"", Sheet1!BD579-Sheet1!DK579+Sheet1!DL579, ""),"")</f>
        <v/>
      </c>
      <c r="U579" s="45" t="str">
        <f>IF(Sheet1!BE579="Y", IF(Sheet1!BF579&lt;&gt;"", Sheet1!BF579-Sheet1!DK579+Sheet1!DL579, ""),"")</f>
        <v/>
      </c>
      <c r="V579" s="45" t="str">
        <f>IF(Sheet1!BG579&lt;&gt;"", Sheet1!BG579,"")</f>
        <v/>
      </c>
      <c r="W579" s="45" t="str">
        <f>IF(Sheet1!BH579&lt;&gt;"", Sheet1!BH579,"")</f>
        <v/>
      </c>
      <c r="X579" s="45" t="str">
        <f>IF(Sheet1!BI579&lt;&gt;"", Sheet1!BI579,"")</f>
        <v/>
      </c>
      <c r="Y579" s="45" t="str">
        <f>IF(Sheet1!BJ579="N", 0, IF(Sheet1!BK579&lt;&gt;"", Sheet1!BK579,""))</f>
        <v/>
      </c>
      <c r="Z579" s="45" t="str">
        <f>IF(Sheet1!BK579="N", 0, IF(Sheet1!BL579&lt;&gt;"", Sheet1!BL579,""))</f>
        <v/>
      </c>
      <c r="AA579" s="45" t="str">
        <f>IF(Sheet1!BN579&lt;&gt;"", Sheet1!BN579, "")</f>
        <v/>
      </c>
      <c r="AB579" s="45" t="str">
        <f>IF(Sheet1!BO579="Y", "Yes", IF(Sheet1!BO579="N", "No", IF(Sheet1!BO579="NA", "NA","")))</f>
        <v/>
      </c>
      <c r="AC579" s="45" t="str">
        <f>IF(Sheet1!BO579="N", "No", IF(Sheet1!BO579="NA", "No kids", IF(Sheet1!BP579="Y", "Enough", IF(Sheet1!BP579="N", "Not enough", ""))))</f>
        <v/>
      </c>
      <c r="AD579" s="45" t="str">
        <f>IF(Sheet1!BQ579="Y", "Yes", IF(Sheet1!BQ579="N", "No",""))</f>
        <v/>
      </c>
      <c r="AE579" s="45" t="str">
        <f>IF(Sheet1!BR579&lt;&gt;"", Sheet1!BR579, "")</f>
        <v/>
      </c>
      <c r="AF579" s="45" t="str">
        <f>IF(Sheet1!BS579&lt;&gt;"", "Yes", IF(Sheet1!BT579&lt;&gt;"", "No", IF(Sheet1!BU579&lt;&gt;"", "No surviving parent", IF(Sheet1!BV579&lt;&gt;"", "Don't know",""))))</f>
        <v/>
      </c>
      <c r="AG579" s="45" t="str">
        <f>IF(Sheet1!BW579&lt;&gt;"", "Yes", IF(Sheet1!BX579&lt;&gt;"", "No", IF(Sheet1!BY579&lt;&gt;"", "No surviving parent", IF(Sheet1!BZ579&lt;&gt;"", "Don't know",""))))</f>
        <v/>
      </c>
      <c r="AH579" s="45" t="str">
        <f>IF(Sheet1!CA579&lt;&gt;"", "Yes","")</f>
        <v/>
      </c>
      <c r="AI579" s="45" t="str">
        <f>IF(Sheet1!CB579&lt;&gt;"", "Yes","")</f>
        <v/>
      </c>
      <c r="AJ579" s="45" t="str">
        <f>IF(Sheet1!CC579&lt;&gt;"", "Yes","")</f>
        <v/>
      </c>
      <c r="AK579" s="45" t="str">
        <f>IF(Sheet1!CD579&lt;&gt;"", "Yes","")</f>
        <v/>
      </c>
      <c r="AL579" s="45" t="str">
        <f>IF(Sheet1!CE579&lt;&gt;"", "Yes","")</f>
        <v/>
      </c>
      <c r="AM579" s="45" t="str">
        <f>IF(Sheet1!CF579&lt;&gt;"", Sheet1!CF579, "")</f>
        <v/>
      </c>
      <c r="AN579" s="45" t="str">
        <f>IF(Sheet1!CG579="Y", "Yes", IF(Sheet1!CG579="N", "No",""))</f>
        <v/>
      </c>
      <c r="AO579" s="45" t="str">
        <f>IF(Sheet1!CH579&lt;&gt;"", Sheet1!CH579, "")</f>
        <v/>
      </c>
      <c r="AP579" s="45" t="str">
        <f>IF(Sheet1!CI579&lt;&gt;"", "No family support", IF(Sheet1!CJ579&lt;&gt;"", "A little family support", IF(Sheet1!CK579&lt;&gt;"", "A lot of family support","")))</f>
        <v/>
      </c>
      <c r="AQ579" s="45" t="str">
        <f>IF(Sheet1!CL579&lt;&gt;"", Sheet1!CL579, "")</f>
        <v/>
      </c>
      <c r="AR579" s="45" t="str">
        <f>IF(Sheet1!CM579="Y", "Yes", IF(Sheet1!CM579="N", "No",""))</f>
        <v/>
      </c>
      <c r="AS579" s="45" t="str">
        <f>IF(Sheet1!CN579&lt;&gt;"", "Boys and Girls Club was supportive", "")</f>
        <v/>
      </c>
      <c r="AT579" s="45" t="str">
        <f>IF(Sheet1!CO579&lt;&gt;"", "Supported by Reach program", "")</f>
        <v/>
      </c>
      <c r="AU579" s="45" t="str">
        <f>IF(Sheet1!CP579&lt;&gt;"", "Supported by Girls Inc", "")</f>
        <v/>
      </c>
      <c r="AV579" s="45" t="str">
        <f>IF(Sheet1!CQ579&lt;&gt;"", "Supported by sports teams", "")</f>
        <v/>
      </c>
      <c r="AW579" s="45" t="str">
        <f>IF(Sheet1!CR579&lt;&gt;"", "Supported by other groups", "")</f>
        <v/>
      </c>
      <c r="AX579" s="45" t="str">
        <f>IF(Sheet1!CS579&lt;&gt;"", Sheet1!CS579, "")</f>
        <v/>
      </c>
      <c r="AY579" s="45" t="str">
        <f>IF(Sheet1!CT579="Y", "Yes", IF(Sheet1!CT579="N", "No", ""))</f>
        <v/>
      </c>
      <c r="AZ579" s="45" t="str">
        <f>IF(Sheet1!CU579="Y", "Yes", IF(Sheet1!CU579="N", "No", ""))</f>
        <v/>
      </c>
      <c r="BA579" s="45" t="str">
        <f>IF(Sheet1!CV579&lt;&gt;"", "Yes", "")</f>
        <v/>
      </c>
      <c r="BB579" s="45" t="str">
        <f>IF(Sheet1!CW579&lt;&gt;"", "Yes", "")</f>
        <v/>
      </c>
      <c r="BC579" s="45" t="str">
        <f>IF(Sheet1!CX579&lt;&gt;"", "Yes", "")</f>
        <v/>
      </c>
      <c r="BD579" s="45" t="str">
        <f>IF(Sheet1!CY579&lt;&gt;"", "Yes", "")</f>
        <v/>
      </c>
      <c r="BE579" s="45" t="str">
        <f>IF(Sheet1!CZ579="N", "Didn't see one", IF(Sheet1!CZ579="Y", IF(Sheet1!DA579="Y", "It helped", IF(Sheet1!DA579="N", "It didn't help", "")), ""))</f>
        <v/>
      </c>
      <c r="BF579" s="45" t="str">
        <f>IF(Sheet1!DB579&lt;&gt;"", Sheet1!DB579, "")</f>
        <v/>
      </c>
      <c r="BG579" s="45" t="str">
        <f>IF(Sheet1!DC579="Y", "Yes", IF(Sheet1!DC579="N", "No", ""))</f>
        <v/>
      </c>
      <c r="BH579" s="45" t="str">
        <f>IF(Sheet1!DD579="Y", "Yes", IF(Sheet1!DD579="N", "No", ""))</f>
        <v/>
      </c>
      <c r="BI579" s="45" t="str">
        <f>IF(Sheet1!DE579&lt;&gt;"", "Before", IF(Sheet1!DF579&lt;&gt;"", "After", IF(Sheet1!DG579&lt;&gt;"", "Never in a gang","")))</f>
        <v/>
      </c>
      <c r="BJ579" s="45" t="str">
        <f>IF(Sheet1!DG579&lt;&gt;"", "", IF(Sheet1!DH579&lt;&gt;"", Sheet1!DH579, ""))</f>
        <v/>
      </c>
      <c r="BK579" s="45" t="str">
        <f>IF(Sheet1!DI579="Y", "Yes", IF(Sheet1!DI579="N", "No", ""))</f>
        <v/>
      </c>
      <c r="BL579" s="45" t="str">
        <f>IF(Sheet1!DI579="Y", IF(Sheet1!DJ579&lt;&gt;"", Sheet1!DJ579, ""), "")</f>
        <v/>
      </c>
      <c r="BM579" s="45" t="str">
        <f>IF(Sheet1!DL579&lt;&gt;"", Sheet1!DL579, "")</f>
        <v/>
      </c>
      <c r="BN579" s="45" t="str">
        <f>IF(Sheet1!DM579="Y", "Yes", IF(Sheet1!DM579="N", "No", ""))</f>
        <v/>
      </c>
    </row>
    <row r="580" spans="2:66">
      <c r="B580" s="32" t="str">
        <f>IF(Sheet1!B580="M","Male", IF(Sheet1!B580="F","Female",""))</f>
        <v/>
      </c>
      <c r="C580" s="32" t="str">
        <f>IF(Sheet1!C580&lt;&gt;"","&lt;20",IF(Sheet1!D580&lt;&gt;"","21-30",IF(Sheet1!E580&lt;&gt;"","31-40",(IF(Sheet1!F580&lt;&gt;"","41-50",IF(Sheet1!G580&lt;&gt;"","50+",""))))))</f>
        <v/>
      </c>
      <c r="D580" s="32" t="str">
        <f>IF(Sheet1!H580&lt;&gt;"","Latino",IF(Sheet1!I580&lt;&gt;"", "White", IF(Sheet1!J580&lt;&gt;"", "Asian", IF(Sheet1!K580&lt;&gt;"", "African-American",IF(Sheet1!L580&lt;&gt;"", "Other","")))))</f>
        <v/>
      </c>
      <c r="E580" s="32" t="str">
        <f>IF(Sheet1!M580="N","No",IF(Sheet1!M580="Y","Yes",""))</f>
        <v/>
      </c>
      <c r="F580" s="32" t="str">
        <f>IF(Sheet1!N580&lt;&gt;"","Primary",IF(Sheet1!O580&lt;&gt;"","Middle",IF(Sheet1!P580&lt;&gt;"","Some HS",IF(Sheet1!Q580&lt;&gt;"","HS Diploma",IF(Sheet1!R580&lt;&gt;"","Some College",IF(Sheet1!S580&lt;&gt;"","College Diploma",""))))))</f>
        <v/>
      </c>
      <c r="G580" s="32" t="str">
        <f>IF(Sheet1!U580&lt;&gt;"", "&lt;5", IF(Sheet1!V580&lt;&gt;"", "5-19", IF(Sheet1!W580&lt;&gt;"", "20-40", IF(Sheet1!X580&lt;&gt;"", "&gt;40",""))))</f>
        <v/>
      </c>
      <c r="H580" s="32" t="str">
        <f>IF(Sheet1!Y580&lt;&gt;"", "Parents", IF(Sheet1!Z580&lt;&gt;"", "Illegal Activity", IF(Sheet1!AA580&lt;&gt;"", "Gov't Support", IF(Sheet1!AB580&lt;&gt;"", "Other",""))))</f>
        <v/>
      </c>
      <c r="I580" s="32" t="str">
        <f>IF(Sheet1!AC580="Y", "Yes", IF(Sheet1!AC580="N", "No", ""))</f>
        <v/>
      </c>
      <c r="J580" s="32" t="str">
        <f>IF(Sheet1!AD580="N", "0", IF(Sheet1!AE580&lt;&gt;"", "1", IF(Sheet1!AF580&lt;&gt;"", "2-3", IF(Sheet1!AG580&lt;&gt;"", "4-6", IF(Sheet1!AH580&lt;&gt;"", "7+","")))))</f>
        <v/>
      </c>
      <c r="K580" s="32" t="str">
        <f>IF(Sheet1!AI580&lt;&gt;"", "English", IF(Sheet1!AJ580&lt;&gt;"", "Spanish", IF(Sheet1!AK580&lt;&gt;"", "Other","")))</f>
        <v/>
      </c>
      <c r="L580" s="32" t="str">
        <f>IF(Sheet1!AL580&lt;&gt;"","&lt;$20,000",IF(Sheet1!AM580&lt;&gt;"","$20-49K",IF(Sheet1!AN580&lt;&gt;"","$50-100K",IF(Sheet1!AO580&lt;&gt;"","&gt;$100K",""))))</f>
        <v/>
      </c>
      <c r="M580" s="32" t="str">
        <f>IF(Sheet1!AP580="Y", "Yes", IF(Sheet1!AP580="N", "No",""))</f>
        <v/>
      </c>
      <c r="N580" s="51" t="str">
        <f>IF(Sheet1!AQ580="Y", "Yes", IF(Sheet1!AQ580="N", "No",""))</f>
        <v/>
      </c>
      <c r="O580" s="45" t="str">
        <f>IF(Sheet1!AR580="N", 0, IF(Sheet1!AS580&lt;&gt;"", Sheet1!AS580, ""))</f>
        <v/>
      </c>
      <c r="P580" s="45" t="str">
        <f>IF(Sheet1!AT580&lt;&gt;"", "Never", IF(Sheet1!AU580&lt;&gt;"", "Sometimes", IF(Sheet1!AV580&lt;&gt;"", "Often", IF(Sheet1!AW580&lt;&gt;"", "Always",""))))</f>
        <v/>
      </c>
      <c r="Q580" s="45" t="str">
        <f>IF(Sheet1!AX580="Y", "Yes", IF(Sheet1!AX580="N", "No",""))</f>
        <v/>
      </c>
      <c r="R580" s="45" t="str">
        <f>IF(Sheet1!AY580="Y", IF(Sheet1!AZ580&lt;&gt;"", Sheet1!AZ580-Sheet1!DK580+Sheet1!DL580, ""),"")</f>
        <v/>
      </c>
      <c r="S580" s="45" t="str">
        <f>IF(Sheet1!BA580="Y", IF(Sheet1!BB580&lt;&gt;"", Sheet1!BB580-Sheet1!DK580+Sheet1!DL580, ""),"")</f>
        <v/>
      </c>
      <c r="T580" s="45" t="str">
        <f>IF(Sheet1!BC580="Y", IF(Sheet1!BD580&lt;&gt;"", Sheet1!BD580-Sheet1!DK580+Sheet1!DL580, ""),"")</f>
        <v/>
      </c>
      <c r="U580" s="45" t="str">
        <f>IF(Sheet1!BE580="Y", IF(Sheet1!BF580&lt;&gt;"", Sheet1!BF580-Sheet1!DK580+Sheet1!DL580, ""),"")</f>
        <v/>
      </c>
      <c r="V580" s="45" t="str">
        <f>IF(Sheet1!BG580&lt;&gt;"", Sheet1!BG580,"")</f>
        <v/>
      </c>
      <c r="W580" s="45" t="str">
        <f>IF(Sheet1!BH580&lt;&gt;"", Sheet1!BH580,"")</f>
        <v/>
      </c>
      <c r="X580" s="45" t="str">
        <f>IF(Sheet1!BI580&lt;&gt;"", Sheet1!BI580,"")</f>
        <v/>
      </c>
      <c r="Y580" s="45" t="str">
        <f>IF(Sheet1!BJ580="N", 0, IF(Sheet1!BK580&lt;&gt;"", Sheet1!BK580,""))</f>
        <v/>
      </c>
      <c r="Z580" s="45" t="str">
        <f>IF(Sheet1!BK580="N", 0, IF(Sheet1!BL580&lt;&gt;"", Sheet1!BL580,""))</f>
        <v/>
      </c>
      <c r="AA580" s="45" t="str">
        <f>IF(Sheet1!BN580&lt;&gt;"", Sheet1!BN580, "")</f>
        <v/>
      </c>
      <c r="AB580" s="45" t="str">
        <f>IF(Sheet1!BO580="Y", "Yes", IF(Sheet1!BO580="N", "No", IF(Sheet1!BO580="NA", "NA","")))</f>
        <v/>
      </c>
      <c r="AC580" s="45" t="str">
        <f>IF(Sheet1!BO580="N", "No", IF(Sheet1!BO580="NA", "No kids", IF(Sheet1!BP580="Y", "Enough", IF(Sheet1!BP580="N", "Not enough", ""))))</f>
        <v/>
      </c>
      <c r="AD580" s="45" t="str">
        <f>IF(Sheet1!BQ580="Y", "Yes", IF(Sheet1!BQ580="N", "No",""))</f>
        <v/>
      </c>
      <c r="AE580" s="45" t="str">
        <f>IF(Sheet1!BR580&lt;&gt;"", Sheet1!BR580, "")</f>
        <v/>
      </c>
      <c r="AF580" s="45" t="str">
        <f>IF(Sheet1!BS580&lt;&gt;"", "Yes", IF(Sheet1!BT580&lt;&gt;"", "No", IF(Sheet1!BU580&lt;&gt;"", "No surviving parent", IF(Sheet1!BV580&lt;&gt;"", "Don't know",""))))</f>
        <v/>
      </c>
      <c r="AG580" s="45" t="str">
        <f>IF(Sheet1!BW580&lt;&gt;"", "Yes", IF(Sheet1!BX580&lt;&gt;"", "No", IF(Sheet1!BY580&lt;&gt;"", "No surviving parent", IF(Sheet1!BZ580&lt;&gt;"", "Don't know",""))))</f>
        <v/>
      </c>
      <c r="AH580" s="45" t="str">
        <f>IF(Sheet1!CA580&lt;&gt;"", "Yes","")</f>
        <v/>
      </c>
      <c r="AI580" s="45" t="str">
        <f>IF(Sheet1!CB580&lt;&gt;"", "Yes","")</f>
        <v/>
      </c>
      <c r="AJ580" s="45" t="str">
        <f>IF(Sheet1!CC580&lt;&gt;"", "Yes","")</f>
        <v/>
      </c>
      <c r="AK580" s="45" t="str">
        <f>IF(Sheet1!CD580&lt;&gt;"", "Yes","")</f>
        <v/>
      </c>
      <c r="AL580" s="45" t="str">
        <f>IF(Sheet1!CE580&lt;&gt;"", "Yes","")</f>
        <v/>
      </c>
      <c r="AM580" s="45" t="str">
        <f>IF(Sheet1!CF580&lt;&gt;"", Sheet1!CF580, "")</f>
        <v/>
      </c>
      <c r="AN580" s="45" t="str">
        <f>IF(Sheet1!CG580="Y", "Yes", IF(Sheet1!CG580="N", "No",""))</f>
        <v/>
      </c>
      <c r="AO580" s="45" t="str">
        <f>IF(Sheet1!CH580&lt;&gt;"", Sheet1!CH580, "")</f>
        <v/>
      </c>
      <c r="AP580" s="45" t="str">
        <f>IF(Sheet1!CI580&lt;&gt;"", "No family support", IF(Sheet1!CJ580&lt;&gt;"", "A little family support", IF(Sheet1!CK580&lt;&gt;"", "A lot of family support","")))</f>
        <v/>
      </c>
      <c r="AQ580" s="45" t="str">
        <f>IF(Sheet1!CL580&lt;&gt;"", Sheet1!CL580, "")</f>
        <v/>
      </c>
      <c r="AR580" s="45" t="str">
        <f>IF(Sheet1!CM580="Y", "Yes", IF(Sheet1!CM580="N", "No",""))</f>
        <v/>
      </c>
      <c r="AS580" s="45" t="str">
        <f>IF(Sheet1!CN580&lt;&gt;"", "Boys and Girls Club was supportive", "")</f>
        <v/>
      </c>
      <c r="AT580" s="45" t="str">
        <f>IF(Sheet1!CO580&lt;&gt;"", "Supported by Reach program", "")</f>
        <v/>
      </c>
      <c r="AU580" s="45" t="str">
        <f>IF(Sheet1!CP580&lt;&gt;"", "Supported by Girls Inc", "")</f>
        <v/>
      </c>
      <c r="AV580" s="45" t="str">
        <f>IF(Sheet1!CQ580&lt;&gt;"", "Supported by sports teams", "")</f>
        <v/>
      </c>
      <c r="AW580" s="45" t="str">
        <f>IF(Sheet1!CR580&lt;&gt;"", "Supported by other groups", "")</f>
        <v/>
      </c>
      <c r="AX580" s="45" t="str">
        <f>IF(Sheet1!CS580&lt;&gt;"", Sheet1!CS580, "")</f>
        <v/>
      </c>
      <c r="AY580" s="45" t="str">
        <f>IF(Sheet1!CT580="Y", "Yes", IF(Sheet1!CT580="N", "No", ""))</f>
        <v/>
      </c>
      <c r="AZ580" s="45" t="str">
        <f>IF(Sheet1!CU580="Y", "Yes", IF(Sheet1!CU580="N", "No", ""))</f>
        <v/>
      </c>
      <c r="BA580" s="45" t="str">
        <f>IF(Sheet1!CV580&lt;&gt;"", "Yes", "")</f>
        <v/>
      </c>
      <c r="BB580" s="45" t="str">
        <f>IF(Sheet1!CW580&lt;&gt;"", "Yes", "")</f>
        <v/>
      </c>
      <c r="BC580" s="45" t="str">
        <f>IF(Sheet1!CX580&lt;&gt;"", "Yes", "")</f>
        <v/>
      </c>
      <c r="BD580" s="45" t="str">
        <f>IF(Sheet1!CY580&lt;&gt;"", "Yes", "")</f>
        <v/>
      </c>
      <c r="BE580" s="45" t="str">
        <f>IF(Sheet1!CZ580="N", "Didn't see one", IF(Sheet1!CZ580="Y", IF(Sheet1!DA580="Y", "It helped", IF(Sheet1!DA580="N", "It didn't help", "")), ""))</f>
        <v/>
      </c>
      <c r="BF580" s="45" t="str">
        <f>IF(Sheet1!DB580&lt;&gt;"", Sheet1!DB580, "")</f>
        <v/>
      </c>
      <c r="BG580" s="45" t="str">
        <f>IF(Sheet1!DC580="Y", "Yes", IF(Sheet1!DC580="N", "No", ""))</f>
        <v/>
      </c>
      <c r="BH580" s="45" t="str">
        <f>IF(Sheet1!DD580="Y", "Yes", IF(Sheet1!DD580="N", "No", ""))</f>
        <v/>
      </c>
      <c r="BI580" s="45" t="str">
        <f>IF(Sheet1!DE580&lt;&gt;"", "Before", IF(Sheet1!DF580&lt;&gt;"", "After", IF(Sheet1!DG580&lt;&gt;"", "Never in a gang","")))</f>
        <v/>
      </c>
      <c r="BJ580" s="45" t="str">
        <f>IF(Sheet1!DG580&lt;&gt;"", "", IF(Sheet1!DH580&lt;&gt;"", Sheet1!DH580, ""))</f>
        <v/>
      </c>
      <c r="BK580" s="45" t="str">
        <f>IF(Sheet1!DI580="Y", "Yes", IF(Sheet1!DI580="N", "No", ""))</f>
        <v/>
      </c>
      <c r="BL580" s="45" t="str">
        <f>IF(Sheet1!DI580="Y", IF(Sheet1!DJ580&lt;&gt;"", Sheet1!DJ580, ""), "")</f>
        <v/>
      </c>
      <c r="BM580" s="45" t="str">
        <f>IF(Sheet1!DL580&lt;&gt;"", Sheet1!DL580, "")</f>
        <v/>
      </c>
      <c r="BN580" s="45" t="str">
        <f>IF(Sheet1!DM580="Y", "Yes", IF(Sheet1!DM580="N", "No", ""))</f>
        <v/>
      </c>
    </row>
    <row r="581" spans="2:66">
      <c r="B581" s="32" t="str">
        <f>IF(Sheet1!B581="M","Male", IF(Sheet1!B581="F","Female",""))</f>
        <v/>
      </c>
      <c r="C581" s="32" t="str">
        <f>IF(Sheet1!C581&lt;&gt;"","&lt;20",IF(Sheet1!D581&lt;&gt;"","21-30",IF(Sheet1!E581&lt;&gt;"","31-40",(IF(Sheet1!F581&lt;&gt;"","41-50",IF(Sheet1!G581&lt;&gt;"","50+",""))))))</f>
        <v/>
      </c>
      <c r="D581" s="32" t="str">
        <f>IF(Sheet1!H581&lt;&gt;"","Latino",IF(Sheet1!I581&lt;&gt;"", "White", IF(Sheet1!J581&lt;&gt;"", "Asian", IF(Sheet1!K581&lt;&gt;"", "African-American",IF(Sheet1!L581&lt;&gt;"", "Other","")))))</f>
        <v/>
      </c>
      <c r="E581" s="32" t="str">
        <f>IF(Sheet1!M581="N","No",IF(Sheet1!M581="Y","Yes",""))</f>
        <v/>
      </c>
      <c r="F581" s="32" t="str">
        <f>IF(Sheet1!N581&lt;&gt;"","Primary",IF(Sheet1!O581&lt;&gt;"","Middle",IF(Sheet1!P581&lt;&gt;"","Some HS",IF(Sheet1!Q581&lt;&gt;"","HS Diploma",IF(Sheet1!R581&lt;&gt;"","Some College",IF(Sheet1!S581&lt;&gt;"","College Diploma",""))))))</f>
        <v/>
      </c>
      <c r="G581" s="32" t="str">
        <f>IF(Sheet1!U581&lt;&gt;"", "&lt;5", IF(Sheet1!V581&lt;&gt;"", "5-19", IF(Sheet1!W581&lt;&gt;"", "20-40", IF(Sheet1!X581&lt;&gt;"", "&gt;40",""))))</f>
        <v/>
      </c>
      <c r="H581" s="32" t="str">
        <f>IF(Sheet1!Y581&lt;&gt;"", "Parents", IF(Sheet1!Z581&lt;&gt;"", "Illegal Activity", IF(Sheet1!AA581&lt;&gt;"", "Gov't Support", IF(Sheet1!AB581&lt;&gt;"", "Other",""))))</f>
        <v/>
      </c>
      <c r="I581" s="32" t="str">
        <f>IF(Sheet1!AC581="Y", "Yes", IF(Sheet1!AC581="N", "No", ""))</f>
        <v/>
      </c>
      <c r="J581" s="32" t="str">
        <f>IF(Sheet1!AD581="N", "0", IF(Sheet1!AE581&lt;&gt;"", "1", IF(Sheet1!AF581&lt;&gt;"", "2-3", IF(Sheet1!AG581&lt;&gt;"", "4-6", IF(Sheet1!AH581&lt;&gt;"", "7+","")))))</f>
        <v/>
      </c>
      <c r="K581" s="32" t="str">
        <f>IF(Sheet1!AI581&lt;&gt;"", "English", IF(Sheet1!AJ581&lt;&gt;"", "Spanish", IF(Sheet1!AK581&lt;&gt;"", "Other","")))</f>
        <v/>
      </c>
      <c r="L581" s="32" t="str">
        <f>IF(Sheet1!AL581&lt;&gt;"","&lt;$20,000",IF(Sheet1!AM581&lt;&gt;"","$20-49K",IF(Sheet1!AN581&lt;&gt;"","$50-100K",IF(Sheet1!AO581&lt;&gt;"","&gt;$100K",""))))</f>
        <v/>
      </c>
      <c r="M581" s="32" t="str">
        <f>IF(Sheet1!AP581="Y", "Yes", IF(Sheet1!AP581="N", "No",""))</f>
        <v/>
      </c>
      <c r="N581" s="51" t="str">
        <f>IF(Sheet1!AQ581="Y", "Yes", IF(Sheet1!AQ581="N", "No",""))</f>
        <v/>
      </c>
      <c r="O581" s="45" t="str">
        <f>IF(Sheet1!AR581="N", 0, IF(Sheet1!AS581&lt;&gt;"", Sheet1!AS581, ""))</f>
        <v/>
      </c>
      <c r="P581" s="45" t="str">
        <f>IF(Sheet1!AT581&lt;&gt;"", "Never", IF(Sheet1!AU581&lt;&gt;"", "Sometimes", IF(Sheet1!AV581&lt;&gt;"", "Often", IF(Sheet1!AW581&lt;&gt;"", "Always",""))))</f>
        <v/>
      </c>
      <c r="Q581" s="45" t="str">
        <f>IF(Sheet1!AX581="Y", "Yes", IF(Sheet1!AX581="N", "No",""))</f>
        <v/>
      </c>
      <c r="R581" s="45" t="str">
        <f>IF(Sheet1!AY581="Y", IF(Sheet1!AZ581&lt;&gt;"", Sheet1!AZ581-Sheet1!DK581+Sheet1!DL581, ""),"")</f>
        <v/>
      </c>
      <c r="S581" s="45" t="str">
        <f>IF(Sheet1!BA581="Y", IF(Sheet1!BB581&lt;&gt;"", Sheet1!BB581-Sheet1!DK581+Sheet1!DL581, ""),"")</f>
        <v/>
      </c>
      <c r="T581" s="45" t="str">
        <f>IF(Sheet1!BC581="Y", IF(Sheet1!BD581&lt;&gt;"", Sheet1!BD581-Sheet1!DK581+Sheet1!DL581, ""),"")</f>
        <v/>
      </c>
      <c r="U581" s="45" t="str">
        <f>IF(Sheet1!BE581="Y", IF(Sheet1!BF581&lt;&gt;"", Sheet1!BF581-Sheet1!DK581+Sheet1!DL581, ""),"")</f>
        <v/>
      </c>
      <c r="V581" s="45" t="str">
        <f>IF(Sheet1!BG581&lt;&gt;"", Sheet1!BG581,"")</f>
        <v/>
      </c>
      <c r="W581" s="45" t="str">
        <f>IF(Sheet1!BH581&lt;&gt;"", Sheet1!BH581,"")</f>
        <v/>
      </c>
      <c r="X581" s="45" t="str">
        <f>IF(Sheet1!BI581&lt;&gt;"", Sheet1!BI581,"")</f>
        <v/>
      </c>
      <c r="Y581" s="45" t="str">
        <f>IF(Sheet1!BJ581="N", 0, IF(Sheet1!BK581&lt;&gt;"", Sheet1!BK581,""))</f>
        <v/>
      </c>
      <c r="Z581" s="45" t="str">
        <f>IF(Sheet1!BK581="N", 0, IF(Sheet1!BL581&lt;&gt;"", Sheet1!BL581,""))</f>
        <v/>
      </c>
      <c r="AA581" s="45" t="str">
        <f>IF(Sheet1!BN581&lt;&gt;"", Sheet1!BN581, "")</f>
        <v/>
      </c>
      <c r="AB581" s="45" t="str">
        <f>IF(Sheet1!BO581="Y", "Yes", IF(Sheet1!BO581="N", "No", IF(Sheet1!BO581="NA", "NA","")))</f>
        <v/>
      </c>
      <c r="AC581" s="45" t="str">
        <f>IF(Sheet1!BO581="N", "No", IF(Sheet1!BO581="NA", "No kids", IF(Sheet1!BP581="Y", "Enough", IF(Sheet1!BP581="N", "Not enough", ""))))</f>
        <v/>
      </c>
      <c r="AD581" s="45" t="str">
        <f>IF(Sheet1!BQ581="Y", "Yes", IF(Sheet1!BQ581="N", "No",""))</f>
        <v/>
      </c>
      <c r="AE581" s="45" t="str">
        <f>IF(Sheet1!BR581&lt;&gt;"", Sheet1!BR581, "")</f>
        <v/>
      </c>
      <c r="AF581" s="45" t="str">
        <f>IF(Sheet1!BS581&lt;&gt;"", "Yes", IF(Sheet1!BT581&lt;&gt;"", "No", IF(Sheet1!BU581&lt;&gt;"", "No surviving parent", IF(Sheet1!BV581&lt;&gt;"", "Don't know",""))))</f>
        <v/>
      </c>
      <c r="AG581" s="45" t="str">
        <f>IF(Sheet1!BW581&lt;&gt;"", "Yes", IF(Sheet1!BX581&lt;&gt;"", "No", IF(Sheet1!BY581&lt;&gt;"", "No surviving parent", IF(Sheet1!BZ581&lt;&gt;"", "Don't know",""))))</f>
        <v/>
      </c>
      <c r="AH581" s="45" t="str">
        <f>IF(Sheet1!CA581&lt;&gt;"", "Yes","")</f>
        <v/>
      </c>
      <c r="AI581" s="45" t="str">
        <f>IF(Sheet1!CB581&lt;&gt;"", "Yes","")</f>
        <v/>
      </c>
      <c r="AJ581" s="45" t="str">
        <f>IF(Sheet1!CC581&lt;&gt;"", "Yes","")</f>
        <v/>
      </c>
      <c r="AK581" s="45" t="str">
        <f>IF(Sheet1!CD581&lt;&gt;"", "Yes","")</f>
        <v/>
      </c>
      <c r="AL581" s="45" t="str">
        <f>IF(Sheet1!CE581&lt;&gt;"", "Yes","")</f>
        <v/>
      </c>
      <c r="AM581" s="45" t="str">
        <f>IF(Sheet1!CF581&lt;&gt;"", Sheet1!CF581, "")</f>
        <v/>
      </c>
      <c r="AN581" s="45" t="str">
        <f>IF(Sheet1!CG581="Y", "Yes", IF(Sheet1!CG581="N", "No",""))</f>
        <v/>
      </c>
      <c r="AO581" s="45" t="str">
        <f>IF(Sheet1!CH581&lt;&gt;"", Sheet1!CH581, "")</f>
        <v/>
      </c>
      <c r="AP581" s="45" t="str">
        <f>IF(Sheet1!CI581&lt;&gt;"", "No family support", IF(Sheet1!CJ581&lt;&gt;"", "A little family support", IF(Sheet1!CK581&lt;&gt;"", "A lot of family support","")))</f>
        <v/>
      </c>
      <c r="AQ581" s="45" t="str">
        <f>IF(Sheet1!CL581&lt;&gt;"", Sheet1!CL581, "")</f>
        <v/>
      </c>
      <c r="AR581" s="45" t="str">
        <f>IF(Sheet1!CM581="Y", "Yes", IF(Sheet1!CM581="N", "No",""))</f>
        <v/>
      </c>
      <c r="AS581" s="45" t="str">
        <f>IF(Sheet1!CN581&lt;&gt;"", "Boys and Girls Club was supportive", "")</f>
        <v/>
      </c>
      <c r="AT581" s="45" t="str">
        <f>IF(Sheet1!CO581&lt;&gt;"", "Supported by Reach program", "")</f>
        <v/>
      </c>
      <c r="AU581" s="45" t="str">
        <f>IF(Sheet1!CP581&lt;&gt;"", "Supported by Girls Inc", "")</f>
        <v/>
      </c>
      <c r="AV581" s="45" t="str">
        <f>IF(Sheet1!CQ581&lt;&gt;"", "Supported by sports teams", "")</f>
        <v/>
      </c>
      <c r="AW581" s="45" t="str">
        <f>IF(Sheet1!CR581&lt;&gt;"", "Supported by other groups", "")</f>
        <v/>
      </c>
      <c r="AX581" s="45" t="str">
        <f>IF(Sheet1!CS581&lt;&gt;"", Sheet1!CS581, "")</f>
        <v/>
      </c>
      <c r="AY581" s="45" t="str">
        <f>IF(Sheet1!CT581="Y", "Yes", IF(Sheet1!CT581="N", "No", ""))</f>
        <v/>
      </c>
      <c r="AZ581" s="45" t="str">
        <f>IF(Sheet1!CU581="Y", "Yes", IF(Sheet1!CU581="N", "No", ""))</f>
        <v/>
      </c>
      <c r="BA581" s="45" t="str">
        <f>IF(Sheet1!CV581&lt;&gt;"", "Yes", "")</f>
        <v/>
      </c>
      <c r="BB581" s="45" t="str">
        <f>IF(Sheet1!CW581&lt;&gt;"", "Yes", "")</f>
        <v/>
      </c>
      <c r="BC581" s="45" t="str">
        <f>IF(Sheet1!CX581&lt;&gt;"", "Yes", "")</f>
        <v/>
      </c>
      <c r="BD581" s="45" t="str">
        <f>IF(Sheet1!CY581&lt;&gt;"", "Yes", "")</f>
        <v/>
      </c>
      <c r="BE581" s="45" t="str">
        <f>IF(Sheet1!CZ581="N", "Didn't see one", IF(Sheet1!CZ581="Y", IF(Sheet1!DA581="Y", "It helped", IF(Sheet1!DA581="N", "It didn't help", "")), ""))</f>
        <v/>
      </c>
      <c r="BF581" s="45" t="str">
        <f>IF(Sheet1!DB581&lt;&gt;"", Sheet1!DB581, "")</f>
        <v/>
      </c>
      <c r="BG581" s="45" t="str">
        <f>IF(Sheet1!DC581="Y", "Yes", IF(Sheet1!DC581="N", "No", ""))</f>
        <v/>
      </c>
      <c r="BH581" s="45" t="str">
        <f>IF(Sheet1!DD581="Y", "Yes", IF(Sheet1!DD581="N", "No", ""))</f>
        <v/>
      </c>
      <c r="BI581" s="45" t="str">
        <f>IF(Sheet1!DE581&lt;&gt;"", "Before", IF(Sheet1!DF581&lt;&gt;"", "After", IF(Sheet1!DG581&lt;&gt;"", "Never in a gang","")))</f>
        <v/>
      </c>
      <c r="BJ581" s="45" t="str">
        <f>IF(Sheet1!DG581&lt;&gt;"", "", IF(Sheet1!DH581&lt;&gt;"", Sheet1!DH581, ""))</f>
        <v/>
      </c>
      <c r="BK581" s="45" t="str">
        <f>IF(Sheet1!DI581="Y", "Yes", IF(Sheet1!DI581="N", "No", ""))</f>
        <v/>
      </c>
      <c r="BL581" s="45" t="str">
        <f>IF(Sheet1!DI581="Y", IF(Sheet1!DJ581&lt;&gt;"", Sheet1!DJ581, ""), "")</f>
        <v/>
      </c>
      <c r="BM581" s="45" t="str">
        <f>IF(Sheet1!DL581&lt;&gt;"", Sheet1!DL581, "")</f>
        <v/>
      </c>
      <c r="BN581" s="45" t="str">
        <f>IF(Sheet1!DM581="Y", "Yes", IF(Sheet1!DM581="N", "No", ""))</f>
        <v/>
      </c>
    </row>
    <row r="582" spans="2:66">
      <c r="B582" s="32" t="str">
        <f>IF(Sheet1!B582="M","Male", IF(Sheet1!B582="F","Female",""))</f>
        <v/>
      </c>
      <c r="C582" s="32" t="str">
        <f>IF(Sheet1!C582&lt;&gt;"","&lt;20",IF(Sheet1!D582&lt;&gt;"","21-30",IF(Sheet1!E582&lt;&gt;"","31-40",(IF(Sheet1!F582&lt;&gt;"","41-50",IF(Sheet1!G582&lt;&gt;"","50+",""))))))</f>
        <v/>
      </c>
      <c r="D582" s="32" t="str">
        <f>IF(Sheet1!H582&lt;&gt;"","Latino",IF(Sheet1!I582&lt;&gt;"", "White", IF(Sheet1!J582&lt;&gt;"", "Asian", IF(Sheet1!K582&lt;&gt;"", "African-American",IF(Sheet1!L582&lt;&gt;"", "Other","")))))</f>
        <v/>
      </c>
      <c r="E582" s="32" t="str">
        <f>IF(Sheet1!M582="N","No",IF(Sheet1!M582="Y","Yes",""))</f>
        <v/>
      </c>
      <c r="F582" s="32" t="str">
        <f>IF(Sheet1!N582&lt;&gt;"","Primary",IF(Sheet1!O582&lt;&gt;"","Middle",IF(Sheet1!P582&lt;&gt;"","Some HS",IF(Sheet1!Q582&lt;&gt;"","HS Diploma",IF(Sheet1!R582&lt;&gt;"","Some College",IF(Sheet1!S582&lt;&gt;"","College Diploma",""))))))</f>
        <v/>
      </c>
      <c r="G582" s="32" t="str">
        <f>IF(Sheet1!U582&lt;&gt;"", "&lt;5", IF(Sheet1!V582&lt;&gt;"", "5-19", IF(Sheet1!W582&lt;&gt;"", "20-40", IF(Sheet1!X582&lt;&gt;"", "&gt;40",""))))</f>
        <v/>
      </c>
      <c r="H582" s="32" t="str">
        <f>IF(Sheet1!Y582&lt;&gt;"", "Parents", IF(Sheet1!Z582&lt;&gt;"", "Illegal Activity", IF(Sheet1!AA582&lt;&gt;"", "Gov't Support", IF(Sheet1!AB582&lt;&gt;"", "Other",""))))</f>
        <v/>
      </c>
      <c r="I582" s="32" t="str">
        <f>IF(Sheet1!AC582="Y", "Yes", IF(Sheet1!AC582="N", "No", ""))</f>
        <v/>
      </c>
      <c r="J582" s="32" t="str">
        <f>IF(Sheet1!AD582="N", "0", IF(Sheet1!AE582&lt;&gt;"", "1", IF(Sheet1!AF582&lt;&gt;"", "2-3", IF(Sheet1!AG582&lt;&gt;"", "4-6", IF(Sheet1!AH582&lt;&gt;"", "7+","")))))</f>
        <v/>
      </c>
      <c r="K582" s="32" t="str">
        <f>IF(Sheet1!AI582&lt;&gt;"", "English", IF(Sheet1!AJ582&lt;&gt;"", "Spanish", IF(Sheet1!AK582&lt;&gt;"", "Other","")))</f>
        <v/>
      </c>
      <c r="L582" s="32" t="str">
        <f>IF(Sheet1!AL582&lt;&gt;"","&lt;$20,000",IF(Sheet1!AM582&lt;&gt;"","$20-49K",IF(Sheet1!AN582&lt;&gt;"","$50-100K",IF(Sheet1!AO582&lt;&gt;"","&gt;$100K",""))))</f>
        <v/>
      </c>
      <c r="M582" s="32" t="str">
        <f>IF(Sheet1!AP582="Y", "Yes", IF(Sheet1!AP582="N", "No",""))</f>
        <v/>
      </c>
      <c r="N582" s="51" t="str">
        <f>IF(Sheet1!AQ582="Y", "Yes", IF(Sheet1!AQ582="N", "No",""))</f>
        <v/>
      </c>
      <c r="O582" s="45" t="str">
        <f>IF(Sheet1!AR582="N", 0, IF(Sheet1!AS582&lt;&gt;"", Sheet1!AS582, ""))</f>
        <v/>
      </c>
      <c r="P582" s="45" t="str">
        <f>IF(Sheet1!AT582&lt;&gt;"", "Never", IF(Sheet1!AU582&lt;&gt;"", "Sometimes", IF(Sheet1!AV582&lt;&gt;"", "Often", IF(Sheet1!AW582&lt;&gt;"", "Always",""))))</f>
        <v/>
      </c>
      <c r="Q582" s="45" t="str">
        <f>IF(Sheet1!AX582="Y", "Yes", IF(Sheet1!AX582="N", "No",""))</f>
        <v/>
      </c>
      <c r="R582" s="45" t="str">
        <f>IF(Sheet1!AY582="Y", IF(Sheet1!AZ582&lt;&gt;"", Sheet1!AZ582-Sheet1!DK582+Sheet1!DL582, ""),"")</f>
        <v/>
      </c>
      <c r="S582" s="45" t="str">
        <f>IF(Sheet1!BA582="Y", IF(Sheet1!BB582&lt;&gt;"", Sheet1!BB582-Sheet1!DK582+Sheet1!DL582, ""),"")</f>
        <v/>
      </c>
      <c r="T582" s="45" t="str">
        <f>IF(Sheet1!BC582="Y", IF(Sheet1!BD582&lt;&gt;"", Sheet1!BD582-Sheet1!DK582+Sheet1!DL582, ""),"")</f>
        <v/>
      </c>
      <c r="U582" s="45" t="str">
        <f>IF(Sheet1!BE582="Y", IF(Sheet1!BF582&lt;&gt;"", Sheet1!BF582-Sheet1!DK582+Sheet1!DL582, ""),"")</f>
        <v/>
      </c>
      <c r="V582" s="45" t="str">
        <f>IF(Sheet1!BG582&lt;&gt;"", Sheet1!BG582,"")</f>
        <v/>
      </c>
      <c r="W582" s="45" t="str">
        <f>IF(Sheet1!BH582&lt;&gt;"", Sheet1!BH582,"")</f>
        <v/>
      </c>
      <c r="X582" s="45" t="str">
        <f>IF(Sheet1!BI582&lt;&gt;"", Sheet1!BI582,"")</f>
        <v/>
      </c>
      <c r="Y582" s="45" t="str">
        <f>IF(Sheet1!BJ582="N", 0, IF(Sheet1!BK582&lt;&gt;"", Sheet1!BK582,""))</f>
        <v/>
      </c>
      <c r="Z582" s="45" t="str">
        <f>IF(Sheet1!BK582="N", 0, IF(Sheet1!BL582&lt;&gt;"", Sheet1!BL582,""))</f>
        <v/>
      </c>
      <c r="AA582" s="45" t="str">
        <f>IF(Sheet1!BN582&lt;&gt;"", Sheet1!BN582, "")</f>
        <v/>
      </c>
      <c r="AB582" s="45" t="str">
        <f>IF(Sheet1!BO582="Y", "Yes", IF(Sheet1!BO582="N", "No", IF(Sheet1!BO582="NA", "NA","")))</f>
        <v/>
      </c>
      <c r="AC582" s="45" t="str">
        <f>IF(Sheet1!BO582="N", "No", IF(Sheet1!BO582="NA", "No kids", IF(Sheet1!BP582="Y", "Enough", IF(Sheet1!BP582="N", "Not enough", ""))))</f>
        <v/>
      </c>
      <c r="AD582" s="45" t="str">
        <f>IF(Sheet1!BQ582="Y", "Yes", IF(Sheet1!BQ582="N", "No",""))</f>
        <v/>
      </c>
      <c r="AE582" s="45" t="str">
        <f>IF(Sheet1!BR582&lt;&gt;"", Sheet1!BR582, "")</f>
        <v/>
      </c>
      <c r="AF582" s="45" t="str">
        <f>IF(Sheet1!BS582&lt;&gt;"", "Yes", IF(Sheet1!BT582&lt;&gt;"", "No", IF(Sheet1!BU582&lt;&gt;"", "No surviving parent", IF(Sheet1!BV582&lt;&gt;"", "Don't know",""))))</f>
        <v/>
      </c>
      <c r="AG582" s="45" t="str">
        <f>IF(Sheet1!BW582&lt;&gt;"", "Yes", IF(Sheet1!BX582&lt;&gt;"", "No", IF(Sheet1!BY582&lt;&gt;"", "No surviving parent", IF(Sheet1!BZ582&lt;&gt;"", "Don't know",""))))</f>
        <v/>
      </c>
      <c r="AH582" s="45" t="str">
        <f>IF(Sheet1!CA582&lt;&gt;"", "Yes","")</f>
        <v/>
      </c>
      <c r="AI582" s="45" t="str">
        <f>IF(Sheet1!CB582&lt;&gt;"", "Yes","")</f>
        <v/>
      </c>
      <c r="AJ582" s="45" t="str">
        <f>IF(Sheet1!CC582&lt;&gt;"", "Yes","")</f>
        <v/>
      </c>
      <c r="AK582" s="45" t="str">
        <f>IF(Sheet1!CD582&lt;&gt;"", "Yes","")</f>
        <v/>
      </c>
      <c r="AL582" s="45" t="str">
        <f>IF(Sheet1!CE582&lt;&gt;"", "Yes","")</f>
        <v/>
      </c>
      <c r="AM582" s="45" t="str">
        <f>IF(Sheet1!CF582&lt;&gt;"", Sheet1!CF582, "")</f>
        <v/>
      </c>
      <c r="AN582" s="45" t="str">
        <f>IF(Sheet1!CG582="Y", "Yes", IF(Sheet1!CG582="N", "No",""))</f>
        <v/>
      </c>
      <c r="AO582" s="45" t="str">
        <f>IF(Sheet1!CH582&lt;&gt;"", Sheet1!CH582, "")</f>
        <v/>
      </c>
      <c r="AP582" s="45" t="str">
        <f>IF(Sheet1!CI582&lt;&gt;"", "No family support", IF(Sheet1!CJ582&lt;&gt;"", "A little family support", IF(Sheet1!CK582&lt;&gt;"", "A lot of family support","")))</f>
        <v/>
      </c>
      <c r="AQ582" s="45" t="str">
        <f>IF(Sheet1!CL582&lt;&gt;"", Sheet1!CL582, "")</f>
        <v/>
      </c>
      <c r="AR582" s="45" t="str">
        <f>IF(Sheet1!CM582="Y", "Yes", IF(Sheet1!CM582="N", "No",""))</f>
        <v/>
      </c>
      <c r="AS582" s="45" t="str">
        <f>IF(Sheet1!CN582&lt;&gt;"", "Boys and Girls Club was supportive", "")</f>
        <v/>
      </c>
      <c r="AT582" s="45" t="str">
        <f>IF(Sheet1!CO582&lt;&gt;"", "Supported by Reach program", "")</f>
        <v/>
      </c>
      <c r="AU582" s="45" t="str">
        <f>IF(Sheet1!CP582&lt;&gt;"", "Supported by Girls Inc", "")</f>
        <v/>
      </c>
      <c r="AV582" s="45" t="str">
        <f>IF(Sheet1!CQ582&lt;&gt;"", "Supported by sports teams", "")</f>
        <v/>
      </c>
      <c r="AW582" s="45" t="str">
        <f>IF(Sheet1!CR582&lt;&gt;"", "Supported by other groups", "")</f>
        <v/>
      </c>
      <c r="AX582" s="45" t="str">
        <f>IF(Sheet1!CS582&lt;&gt;"", Sheet1!CS582, "")</f>
        <v/>
      </c>
      <c r="AY582" s="45" t="str">
        <f>IF(Sheet1!CT582="Y", "Yes", IF(Sheet1!CT582="N", "No", ""))</f>
        <v/>
      </c>
      <c r="AZ582" s="45" t="str">
        <f>IF(Sheet1!CU582="Y", "Yes", IF(Sheet1!CU582="N", "No", ""))</f>
        <v/>
      </c>
      <c r="BA582" s="45" t="str">
        <f>IF(Sheet1!CV582&lt;&gt;"", "Yes", "")</f>
        <v/>
      </c>
      <c r="BB582" s="45" t="str">
        <f>IF(Sheet1!CW582&lt;&gt;"", "Yes", "")</f>
        <v/>
      </c>
      <c r="BC582" s="45" t="str">
        <f>IF(Sheet1!CX582&lt;&gt;"", "Yes", "")</f>
        <v/>
      </c>
      <c r="BD582" s="45" t="str">
        <f>IF(Sheet1!CY582&lt;&gt;"", "Yes", "")</f>
        <v/>
      </c>
      <c r="BE582" s="45" t="str">
        <f>IF(Sheet1!CZ582="N", "Didn't see one", IF(Sheet1!CZ582="Y", IF(Sheet1!DA582="Y", "It helped", IF(Sheet1!DA582="N", "It didn't help", "")), ""))</f>
        <v/>
      </c>
      <c r="BF582" s="45" t="str">
        <f>IF(Sheet1!DB582&lt;&gt;"", Sheet1!DB582, "")</f>
        <v/>
      </c>
      <c r="BG582" s="45" t="str">
        <f>IF(Sheet1!DC582="Y", "Yes", IF(Sheet1!DC582="N", "No", ""))</f>
        <v/>
      </c>
      <c r="BH582" s="45" t="str">
        <f>IF(Sheet1!DD582="Y", "Yes", IF(Sheet1!DD582="N", "No", ""))</f>
        <v/>
      </c>
      <c r="BI582" s="45" t="str">
        <f>IF(Sheet1!DE582&lt;&gt;"", "Before", IF(Sheet1!DF582&lt;&gt;"", "After", IF(Sheet1!DG582&lt;&gt;"", "Never in a gang","")))</f>
        <v/>
      </c>
      <c r="BJ582" s="45" t="str">
        <f>IF(Sheet1!DG582&lt;&gt;"", "", IF(Sheet1!DH582&lt;&gt;"", Sheet1!DH582, ""))</f>
        <v/>
      </c>
      <c r="BK582" s="45" t="str">
        <f>IF(Sheet1!DI582="Y", "Yes", IF(Sheet1!DI582="N", "No", ""))</f>
        <v/>
      </c>
      <c r="BL582" s="45" t="str">
        <f>IF(Sheet1!DI582="Y", IF(Sheet1!DJ582&lt;&gt;"", Sheet1!DJ582, ""), "")</f>
        <v/>
      </c>
      <c r="BM582" s="45" t="str">
        <f>IF(Sheet1!DL582&lt;&gt;"", Sheet1!DL582, "")</f>
        <v/>
      </c>
      <c r="BN582" s="45" t="str">
        <f>IF(Sheet1!DM582="Y", "Yes", IF(Sheet1!DM582="N", "No", ""))</f>
        <v/>
      </c>
    </row>
    <row r="583" spans="2:66">
      <c r="B583" s="32" t="str">
        <f>IF(Sheet1!B583="M","Male", IF(Sheet1!B583="F","Female",""))</f>
        <v/>
      </c>
      <c r="C583" s="32" t="str">
        <f>IF(Sheet1!C583&lt;&gt;"","&lt;20",IF(Sheet1!D583&lt;&gt;"","21-30",IF(Sheet1!E583&lt;&gt;"","31-40",(IF(Sheet1!F583&lt;&gt;"","41-50",IF(Sheet1!G583&lt;&gt;"","50+",""))))))</f>
        <v/>
      </c>
      <c r="D583" s="32" t="str">
        <f>IF(Sheet1!H583&lt;&gt;"","Latino",IF(Sheet1!I583&lt;&gt;"", "White", IF(Sheet1!J583&lt;&gt;"", "Asian", IF(Sheet1!K583&lt;&gt;"", "African-American",IF(Sheet1!L583&lt;&gt;"", "Other","")))))</f>
        <v/>
      </c>
      <c r="E583" s="32" t="str">
        <f>IF(Sheet1!M583="N","No",IF(Sheet1!M583="Y","Yes",""))</f>
        <v/>
      </c>
      <c r="F583" s="32" t="str">
        <f>IF(Sheet1!N583&lt;&gt;"","Primary",IF(Sheet1!O583&lt;&gt;"","Middle",IF(Sheet1!P583&lt;&gt;"","Some HS",IF(Sheet1!Q583&lt;&gt;"","HS Diploma",IF(Sheet1!R583&lt;&gt;"","Some College",IF(Sheet1!S583&lt;&gt;"","College Diploma",""))))))</f>
        <v/>
      </c>
      <c r="G583" s="32" t="str">
        <f>IF(Sheet1!U583&lt;&gt;"", "&lt;5", IF(Sheet1!V583&lt;&gt;"", "5-19", IF(Sheet1!W583&lt;&gt;"", "20-40", IF(Sheet1!X583&lt;&gt;"", "&gt;40",""))))</f>
        <v/>
      </c>
      <c r="H583" s="32" t="str">
        <f>IF(Sheet1!Y583&lt;&gt;"", "Parents", IF(Sheet1!Z583&lt;&gt;"", "Illegal Activity", IF(Sheet1!AA583&lt;&gt;"", "Gov't Support", IF(Sheet1!AB583&lt;&gt;"", "Other",""))))</f>
        <v/>
      </c>
      <c r="I583" s="32" t="str">
        <f>IF(Sheet1!AC583="Y", "Yes", IF(Sheet1!AC583="N", "No", ""))</f>
        <v/>
      </c>
      <c r="J583" s="32" t="str">
        <f>IF(Sheet1!AD583="N", "0", IF(Sheet1!AE583&lt;&gt;"", "1", IF(Sheet1!AF583&lt;&gt;"", "2-3", IF(Sheet1!AG583&lt;&gt;"", "4-6", IF(Sheet1!AH583&lt;&gt;"", "7+","")))))</f>
        <v/>
      </c>
      <c r="K583" s="32" t="str">
        <f>IF(Sheet1!AI583&lt;&gt;"", "English", IF(Sheet1!AJ583&lt;&gt;"", "Spanish", IF(Sheet1!AK583&lt;&gt;"", "Other","")))</f>
        <v/>
      </c>
      <c r="L583" s="32" t="str">
        <f>IF(Sheet1!AL583&lt;&gt;"","&lt;$20,000",IF(Sheet1!AM583&lt;&gt;"","$20-49K",IF(Sheet1!AN583&lt;&gt;"","$50-100K",IF(Sheet1!AO583&lt;&gt;"","&gt;$100K",""))))</f>
        <v/>
      </c>
      <c r="M583" s="32" t="str">
        <f>IF(Sheet1!AP583="Y", "Yes", IF(Sheet1!AP583="N", "No",""))</f>
        <v/>
      </c>
      <c r="N583" s="51" t="str">
        <f>IF(Sheet1!AQ583="Y", "Yes", IF(Sheet1!AQ583="N", "No",""))</f>
        <v/>
      </c>
      <c r="O583" s="45" t="str">
        <f>IF(Sheet1!AR583="N", 0, IF(Sheet1!AS583&lt;&gt;"", Sheet1!AS583, ""))</f>
        <v/>
      </c>
      <c r="P583" s="45" t="str">
        <f>IF(Sheet1!AT583&lt;&gt;"", "Never", IF(Sheet1!AU583&lt;&gt;"", "Sometimes", IF(Sheet1!AV583&lt;&gt;"", "Often", IF(Sheet1!AW583&lt;&gt;"", "Always",""))))</f>
        <v/>
      </c>
      <c r="Q583" s="45" t="str">
        <f>IF(Sheet1!AX583="Y", "Yes", IF(Sheet1!AX583="N", "No",""))</f>
        <v/>
      </c>
      <c r="R583" s="45" t="str">
        <f>IF(Sheet1!AY583="Y", IF(Sheet1!AZ583&lt;&gt;"", Sheet1!AZ583-Sheet1!DK583+Sheet1!DL583, ""),"")</f>
        <v/>
      </c>
      <c r="S583" s="45" t="str">
        <f>IF(Sheet1!BA583="Y", IF(Sheet1!BB583&lt;&gt;"", Sheet1!BB583-Sheet1!DK583+Sheet1!DL583, ""),"")</f>
        <v/>
      </c>
      <c r="T583" s="45" t="str">
        <f>IF(Sheet1!BC583="Y", IF(Sheet1!BD583&lt;&gt;"", Sheet1!BD583-Sheet1!DK583+Sheet1!DL583, ""),"")</f>
        <v/>
      </c>
      <c r="U583" s="45" t="str">
        <f>IF(Sheet1!BE583="Y", IF(Sheet1!BF583&lt;&gt;"", Sheet1!BF583-Sheet1!DK583+Sheet1!DL583, ""),"")</f>
        <v/>
      </c>
      <c r="V583" s="45" t="str">
        <f>IF(Sheet1!BG583&lt;&gt;"", Sheet1!BG583,"")</f>
        <v/>
      </c>
      <c r="W583" s="45" t="str">
        <f>IF(Sheet1!BH583&lt;&gt;"", Sheet1!BH583,"")</f>
        <v/>
      </c>
      <c r="X583" s="45" t="str">
        <f>IF(Sheet1!BI583&lt;&gt;"", Sheet1!BI583,"")</f>
        <v/>
      </c>
      <c r="Y583" s="45" t="str">
        <f>IF(Sheet1!BJ583="N", 0, IF(Sheet1!BK583&lt;&gt;"", Sheet1!BK583,""))</f>
        <v/>
      </c>
      <c r="Z583" s="45" t="str">
        <f>IF(Sheet1!BK583="N", 0, IF(Sheet1!BL583&lt;&gt;"", Sheet1!BL583,""))</f>
        <v/>
      </c>
      <c r="AA583" s="45" t="str">
        <f>IF(Sheet1!BN583&lt;&gt;"", Sheet1!BN583, "")</f>
        <v/>
      </c>
      <c r="AB583" s="45" t="str">
        <f>IF(Sheet1!BO583="Y", "Yes", IF(Sheet1!BO583="N", "No", IF(Sheet1!BO583="NA", "NA","")))</f>
        <v/>
      </c>
      <c r="AC583" s="45" t="str">
        <f>IF(Sheet1!BO583="N", "No", IF(Sheet1!BO583="NA", "No kids", IF(Sheet1!BP583="Y", "Enough", IF(Sheet1!BP583="N", "Not enough", ""))))</f>
        <v/>
      </c>
      <c r="AD583" s="45" t="str">
        <f>IF(Sheet1!BQ583="Y", "Yes", IF(Sheet1!BQ583="N", "No",""))</f>
        <v/>
      </c>
      <c r="AE583" s="45" t="str">
        <f>IF(Sheet1!BR583&lt;&gt;"", Sheet1!BR583, "")</f>
        <v/>
      </c>
      <c r="AF583" s="45" t="str">
        <f>IF(Sheet1!BS583&lt;&gt;"", "Yes", IF(Sheet1!BT583&lt;&gt;"", "No", IF(Sheet1!BU583&lt;&gt;"", "No surviving parent", IF(Sheet1!BV583&lt;&gt;"", "Don't know",""))))</f>
        <v/>
      </c>
      <c r="AG583" s="45" t="str">
        <f>IF(Sheet1!BW583&lt;&gt;"", "Yes", IF(Sheet1!BX583&lt;&gt;"", "No", IF(Sheet1!BY583&lt;&gt;"", "No surviving parent", IF(Sheet1!BZ583&lt;&gt;"", "Don't know",""))))</f>
        <v/>
      </c>
      <c r="AH583" s="45" t="str">
        <f>IF(Sheet1!CA583&lt;&gt;"", "Yes","")</f>
        <v/>
      </c>
      <c r="AI583" s="45" t="str">
        <f>IF(Sheet1!CB583&lt;&gt;"", "Yes","")</f>
        <v/>
      </c>
      <c r="AJ583" s="45" t="str">
        <f>IF(Sheet1!CC583&lt;&gt;"", "Yes","")</f>
        <v/>
      </c>
      <c r="AK583" s="45" t="str">
        <f>IF(Sheet1!CD583&lt;&gt;"", "Yes","")</f>
        <v/>
      </c>
      <c r="AL583" s="45" t="str">
        <f>IF(Sheet1!CE583&lt;&gt;"", "Yes","")</f>
        <v/>
      </c>
      <c r="AM583" s="45" t="str">
        <f>IF(Sheet1!CF583&lt;&gt;"", Sheet1!CF583, "")</f>
        <v/>
      </c>
      <c r="AN583" s="45" t="str">
        <f>IF(Sheet1!CG583="Y", "Yes", IF(Sheet1!CG583="N", "No",""))</f>
        <v/>
      </c>
      <c r="AO583" s="45" t="str">
        <f>IF(Sheet1!CH583&lt;&gt;"", Sheet1!CH583, "")</f>
        <v/>
      </c>
      <c r="AP583" s="45" t="str">
        <f>IF(Sheet1!CI583&lt;&gt;"", "No family support", IF(Sheet1!CJ583&lt;&gt;"", "A little family support", IF(Sheet1!CK583&lt;&gt;"", "A lot of family support","")))</f>
        <v/>
      </c>
      <c r="AQ583" s="45" t="str">
        <f>IF(Sheet1!CL583&lt;&gt;"", Sheet1!CL583, "")</f>
        <v/>
      </c>
      <c r="AR583" s="45" t="str">
        <f>IF(Sheet1!CM583="Y", "Yes", IF(Sheet1!CM583="N", "No",""))</f>
        <v/>
      </c>
      <c r="AS583" s="45" t="str">
        <f>IF(Sheet1!CN583&lt;&gt;"", "Boys and Girls Club was supportive", "")</f>
        <v/>
      </c>
      <c r="AT583" s="45" t="str">
        <f>IF(Sheet1!CO583&lt;&gt;"", "Supported by Reach program", "")</f>
        <v/>
      </c>
      <c r="AU583" s="45" t="str">
        <f>IF(Sheet1!CP583&lt;&gt;"", "Supported by Girls Inc", "")</f>
        <v/>
      </c>
      <c r="AV583" s="45" t="str">
        <f>IF(Sheet1!CQ583&lt;&gt;"", "Supported by sports teams", "")</f>
        <v/>
      </c>
      <c r="AW583" s="45" t="str">
        <f>IF(Sheet1!CR583&lt;&gt;"", "Supported by other groups", "")</f>
        <v/>
      </c>
      <c r="AX583" s="45" t="str">
        <f>IF(Sheet1!CS583&lt;&gt;"", Sheet1!CS583, "")</f>
        <v/>
      </c>
      <c r="AY583" s="45" t="str">
        <f>IF(Sheet1!CT583="Y", "Yes", IF(Sheet1!CT583="N", "No", ""))</f>
        <v/>
      </c>
      <c r="AZ583" s="45" t="str">
        <f>IF(Sheet1!CU583="Y", "Yes", IF(Sheet1!CU583="N", "No", ""))</f>
        <v/>
      </c>
      <c r="BA583" s="45" t="str">
        <f>IF(Sheet1!CV583&lt;&gt;"", "Yes", "")</f>
        <v/>
      </c>
      <c r="BB583" s="45" t="str">
        <f>IF(Sheet1!CW583&lt;&gt;"", "Yes", "")</f>
        <v/>
      </c>
      <c r="BC583" s="45" t="str">
        <f>IF(Sheet1!CX583&lt;&gt;"", "Yes", "")</f>
        <v/>
      </c>
      <c r="BD583" s="45" t="str">
        <f>IF(Sheet1!CY583&lt;&gt;"", "Yes", "")</f>
        <v/>
      </c>
      <c r="BE583" s="45" t="str">
        <f>IF(Sheet1!CZ583="N", "Didn't see one", IF(Sheet1!CZ583="Y", IF(Sheet1!DA583="Y", "It helped", IF(Sheet1!DA583="N", "It didn't help", "")), ""))</f>
        <v/>
      </c>
      <c r="BF583" s="45" t="str">
        <f>IF(Sheet1!DB583&lt;&gt;"", Sheet1!DB583, "")</f>
        <v/>
      </c>
      <c r="BG583" s="45" t="str">
        <f>IF(Sheet1!DC583="Y", "Yes", IF(Sheet1!DC583="N", "No", ""))</f>
        <v/>
      </c>
      <c r="BH583" s="45" t="str">
        <f>IF(Sheet1!DD583="Y", "Yes", IF(Sheet1!DD583="N", "No", ""))</f>
        <v/>
      </c>
      <c r="BI583" s="45" t="str">
        <f>IF(Sheet1!DE583&lt;&gt;"", "Before", IF(Sheet1!DF583&lt;&gt;"", "After", IF(Sheet1!DG583&lt;&gt;"", "Never in a gang","")))</f>
        <v/>
      </c>
      <c r="BJ583" s="45" t="str">
        <f>IF(Sheet1!DG583&lt;&gt;"", "", IF(Sheet1!DH583&lt;&gt;"", Sheet1!DH583, ""))</f>
        <v/>
      </c>
      <c r="BK583" s="45" t="str">
        <f>IF(Sheet1!DI583="Y", "Yes", IF(Sheet1!DI583="N", "No", ""))</f>
        <v/>
      </c>
      <c r="BL583" s="45" t="str">
        <f>IF(Sheet1!DI583="Y", IF(Sheet1!DJ583&lt;&gt;"", Sheet1!DJ583, ""), "")</f>
        <v/>
      </c>
      <c r="BM583" s="45" t="str">
        <f>IF(Sheet1!DL583&lt;&gt;"", Sheet1!DL583, "")</f>
        <v/>
      </c>
      <c r="BN583" s="45" t="str">
        <f>IF(Sheet1!DM583="Y", "Yes", IF(Sheet1!DM583="N", "No", ""))</f>
        <v/>
      </c>
    </row>
    <row r="584" spans="2:66">
      <c r="B584" s="32" t="str">
        <f>IF(Sheet1!B584="M","Male", IF(Sheet1!B584="F","Female",""))</f>
        <v/>
      </c>
      <c r="C584" s="32" t="str">
        <f>IF(Sheet1!C584&lt;&gt;"","&lt;20",IF(Sheet1!D584&lt;&gt;"","21-30",IF(Sheet1!E584&lt;&gt;"","31-40",(IF(Sheet1!F584&lt;&gt;"","41-50",IF(Sheet1!G584&lt;&gt;"","50+",""))))))</f>
        <v/>
      </c>
      <c r="D584" s="32" t="str">
        <f>IF(Sheet1!H584&lt;&gt;"","Latino",IF(Sheet1!I584&lt;&gt;"", "White", IF(Sheet1!J584&lt;&gt;"", "Asian", IF(Sheet1!K584&lt;&gt;"", "African-American",IF(Sheet1!L584&lt;&gt;"", "Other","")))))</f>
        <v/>
      </c>
      <c r="E584" s="32" t="str">
        <f>IF(Sheet1!M584="N","No",IF(Sheet1!M584="Y","Yes",""))</f>
        <v/>
      </c>
      <c r="F584" s="32" t="str">
        <f>IF(Sheet1!N584&lt;&gt;"","Primary",IF(Sheet1!O584&lt;&gt;"","Middle",IF(Sheet1!P584&lt;&gt;"","Some HS",IF(Sheet1!Q584&lt;&gt;"","HS Diploma",IF(Sheet1!R584&lt;&gt;"","Some College",IF(Sheet1!S584&lt;&gt;"","College Diploma",""))))))</f>
        <v/>
      </c>
      <c r="G584" s="32" t="str">
        <f>IF(Sheet1!U584&lt;&gt;"", "&lt;5", IF(Sheet1!V584&lt;&gt;"", "5-19", IF(Sheet1!W584&lt;&gt;"", "20-40", IF(Sheet1!X584&lt;&gt;"", "&gt;40",""))))</f>
        <v/>
      </c>
      <c r="H584" s="32" t="str">
        <f>IF(Sheet1!Y584&lt;&gt;"", "Parents", IF(Sheet1!Z584&lt;&gt;"", "Illegal Activity", IF(Sheet1!AA584&lt;&gt;"", "Gov't Support", IF(Sheet1!AB584&lt;&gt;"", "Other",""))))</f>
        <v/>
      </c>
      <c r="I584" s="32" t="str">
        <f>IF(Sheet1!AC584="Y", "Yes", IF(Sheet1!AC584="N", "No", ""))</f>
        <v/>
      </c>
      <c r="J584" s="32" t="str">
        <f>IF(Sheet1!AD584="N", "0", IF(Sheet1!AE584&lt;&gt;"", "1", IF(Sheet1!AF584&lt;&gt;"", "2-3", IF(Sheet1!AG584&lt;&gt;"", "4-6", IF(Sheet1!AH584&lt;&gt;"", "7+","")))))</f>
        <v/>
      </c>
      <c r="K584" s="32" t="str">
        <f>IF(Sheet1!AI584&lt;&gt;"", "English", IF(Sheet1!AJ584&lt;&gt;"", "Spanish", IF(Sheet1!AK584&lt;&gt;"", "Other","")))</f>
        <v/>
      </c>
      <c r="L584" s="32" t="str">
        <f>IF(Sheet1!AL584&lt;&gt;"","&lt;$20,000",IF(Sheet1!AM584&lt;&gt;"","$20-49K",IF(Sheet1!AN584&lt;&gt;"","$50-100K",IF(Sheet1!AO584&lt;&gt;"","&gt;$100K",""))))</f>
        <v/>
      </c>
      <c r="M584" s="32" t="str">
        <f>IF(Sheet1!AP584="Y", "Yes", IF(Sheet1!AP584="N", "No",""))</f>
        <v/>
      </c>
      <c r="N584" s="51" t="str">
        <f>IF(Sheet1!AQ584="Y", "Yes", IF(Sheet1!AQ584="N", "No",""))</f>
        <v/>
      </c>
      <c r="O584" s="45" t="str">
        <f>IF(Sheet1!AR584="N", 0, IF(Sheet1!AS584&lt;&gt;"", Sheet1!AS584, ""))</f>
        <v/>
      </c>
      <c r="P584" s="45" t="str">
        <f>IF(Sheet1!AT584&lt;&gt;"", "Never", IF(Sheet1!AU584&lt;&gt;"", "Sometimes", IF(Sheet1!AV584&lt;&gt;"", "Often", IF(Sheet1!AW584&lt;&gt;"", "Always",""))))</f>
        <v/>
      </c>
      <c r="Q584" s="45" t="str">
        <f>IF(Sheet1!AX584="Y", "Yes", IF(Sheet1!AX584="N", "No",""))</f>
        <v/>
      </c>
      <c r="R584" s="45" t="str">
        <f>IF(Sheet1!AY584="Y", IF(Sheet1!AZ584&lt;&gt;"", Sheet1!AZ584-Sheet1!DK584+Sheet1!DL584, ""),"")</f>
        <v/>
      </c>
      <c r="S584" s="45" t="str">
        <f>IF(Sheet1!BA584="Y", IF(Sheet1!BB584&lt;&gt;"", Sheet1!BB584-Sheet1!DK584+Sheet1!DL584, ""),"")</f>
        <v/>
      </c>
      <c r="T584" s="45" t="str">
        <f>IF(Sheet1!BC584="Y", IF(Sheet1!BD584&lt;&gt;"", Sheet1!BD584-Sheet1!DK584+Sheet1!DL584, ""),"")</f>
        <v/>
      </c>
      <c r="U584" s="45" t="str">
        <f>IF(Sheet1!BE584="Y", IF(Sheet1!BF584&lt;&gt;"", Sheet1!BF584-Sheet1!DK584+Sheet1!DL584, ""),"")</f>
        <v/>
      </c>
      <c r="V584" s="45" t="str">
        <f>IF(Sheet1!BG584&lt;&gt;"", Sheet1!BG584,"")</f>
        <v/>
      </c>
      <c r="W584" s="45" t="str">
        <f>IF(Sheet1!BH584&lt;&gt;"", Sheet1!BH584,"")</f>
        <v/>
      </c>
      <c r="X584" s="45" t="str">
        <f>IF(Sheet1!BI584&lt;&gt;"", Sheet1!BI584,"")</f>
        <v/>
      </c>
      <c r="Y584" s="45" t="str">
        <f>IF(Sheet1!BJ584="N", 0, IF(Sheet1!BK584&lt;&gt;"", Sheet1!BK584,""))</f>
        <v/>
      </c>
      <c r="Z584" s="45" t="str">
        <f>IF(Sheet1!BK584="N", 0, IF(Sheet1!BL584&lt;&gt;"", Sheet1!BL584,""))</f>
        <v/>
      </c>
      <c r="AA584" s="45" t="str">
        <f>IF(Sheet1!BN584&lt;&gt;"", Sheet1!BN584, "")</f>
        <v/>
      </c>
      <c r="AB584" s="45" t="str">
        <f>IF(Sheet1!BO584="Y", "Yes", IF(Sheet1!BO584="N", "No", IF(Sheet1!BO584="NA", "NA","")))</f>
        <v/>
      </c>
      <c r="AC584" s="45" t="str">
        <f>IF(Sheet1!BO584="N", "No", IF(Sheet1!BO584="NA", "No kids", IF(Sheet1!BP584="Y", "Enough", IF(Sheet1!BP584="N", "Not enough", ""))))</f>
        <v/>
      </c>
      <c r="AD584" s="45" t="str">
        <f>IF(Sheet1!BQ584="Y", "Yes", IF(Sheet1!BQ584="N", "No",""))</f>
        <v/>
      </c>
      <c r="AE584" s="45" t="str">
        <f>IF(Sheet1!BR584&lt;&gt;"", Sheet1!BR584, "")</f>
        <v/>
      </c>
      <c r="AF584" s="45" t="str">
        <f>IF(Sheet1!BS584&lt;&gt;"", "Yes", IF(Sheet1!BT584&lt;&gt;"", "No", IF(Sheet1!BU584&lt;&gt;"", "No surviving parent", IF(Sheet1!BV584&lt;&gt;"", "Don't know",""))))</f>
        <v/>
      </c>
      <c r="AG584" s="45" t="str">
        <f>IF(Sheet1!BW584&lt;&gt;"", "Yes", IF(Sheet1!BX584&lt;&gt;"", "No", IF(Sheet1!BY584&lt;&gt;"", "No surviving parent", IF(Sheet1!BZ584&lt;&gt;"", "Don't know",""))))</f>
        <v/>
      </c>
      <c r="AH584" s="45" t="str">
        <f>IF(Sheet1!CA584&lt;&gt;"", "Yes","")</f>
        <v/>
      </c>
      <c r="AI584" s="45" t="str">
        <f>IF(Sheet1!CB584&lt;&gt;"", "Yes","")</f>
        <v/>
      </c>
      <c r="AJ584" s="45" t="str">
        <f>IF(Sheet1!CC584&lt;&gt;"", "Yes","")</f>
        <v/>
      </c>
      <c r="AK584" s="45" t="str">
        <f>IF(Sheet1!CD584&lt;&gt;"", "Yes","")</f>
        <v/>
      </c>
      <c r="AL584" s="45" t="str">
        <f>IF(Sheet1!CE584&lt;&gt;"", "Yes","")</f>
        <v/>
      </c>
      <c r="AM584" s="45" t="str">
        <f>IF(Sheet1!CF584&lt;&gt;"", Sheet1!CF584, "")</f>
        <v/>
      </c>
      <c r="AN584" s="45" t="str">
        <f>IF(Sheet1!CG584="Y", "Yes", IF(Sheet1!CG584="N", "No",""))</f>
        <v/>
      </c>
      <c r="AO584" s="45" t="str">
        <f>IF(Sheet1!CH584&lt;&gt;"", Sheet1!CH584, "")</f>
        <v/>
      </c>
      <c r="AP584" s="45" t="str">
        <f>IF(Sheet1!CI584&lt;&gt;"", "No family support", IF(Sheet1!CJ584&lt;&gt;"", "A little family support", IF(Sheet1!CK584&lt;&gt;"", "A lot of family support","")))</f>
        <v/>
      </c>
      <c r="AQ584" s="45" t="str">
        <f>IF(Sheet1!CL584&lt;&gt;"", Sheet1!CL584, "")</f>
        <v/>
      </c>
      <c r="AR584" s="45" t="str">
        <f>IF(Sheet1!CM584="Y", "Yes", IF(Sheet1!CM584="N", "No",""))</f>
        <v/>
      </c>
      <c r="AS584" s="45" t="str">
        <f>IF(Sheet1!CN584&lt;&gt;"", "Boys and Girls Club was supportive", "")</f>
        <v/>
      </c>
      <c r="AT584" s="45" t="str">
        <f>IF(Sheet1!CO584&lt;&gt;"", "Supported by Reach program", "")</f>
        <v/>
      </c>
      <c r="AU584" s="45" t="str">
        <f>IF(Sheet1!CP584&lt;&gt;"", "Supported by Girls Inc", "")</f>
        <v/>
      </c>
      <c r="AV584" s="45" t="str">
        <f>IF(Sheet1!CQ584&lt;&gt;"", "Supported by sports teams", "")</f>
        <v/>
      </c>
      <c r="AW584" s="45" t="str">
        <f>IF(Sheet1!CR584&lt;&gt;"", "Supported by other groups", "")</f>
        <v/>
      </c>
      <c r="AX584" s="45" t="str">
        <f>IF(Sheet1!CS584&lt;&gt;"", Sheet1!CS584, "")</f>
        <v/>
      </c>
      <c r="AY584" s="45" t="str">
        <f>IF(Sheet1!CT584="Y", "Yes", IF(Sheet1!CT584="N", "No", ""))</f>
        <v/>
      </c>
      <c r="AZ584" s="45" t="str">
        <f>IF(Sheet1!CU584="Y", "Yes", IF(Sheet1!CU584="N", "No", ""))</f>
        <v/>
      </c>
      <c r="BA584" s="45" t="str">
        <f>IF(Sheet1!CV584&lt;&gt;"", "Yes", "")</f>
        <v/>
      </c>
      <c r="BB584" s="45" t="str">
        <f>IF(Sheet1!CW584&lt;&gt;"", "Yes", "")</f>
        <v/>
      </c>
      <c r="BC584" s="45" t="str">
        <f>IF(Sheet1!CX584&lt;&gt;"", "Yes", "")</f>
        <v/>
      </c>
      <c r="BD584" s="45" t="str">
        <f>IF(Sheet1!CY584&lt;&gt;"", "Yes", "")</f>
        <v/>
      </c>
      <c r="BE584" s="45" t="str">
        <f>IF(Sheet1!CZ584="N", "Didn't see one", IF(Sheet1!CZ584="Y", IF(Sheet1!DA584="Y", "It helped", IF(Sheet1!DA584="N", "It didn't help", "")), ""))</f>
        <v/>
      </c>
      <c r="BF584" s="45" t="str">
        <f>IF(Sheet1!DB584&lt;&gt;"", Sheet1!DB584, "")</f>
        <v/>
      </c>
      <c r="BG584" s="45" t="str">
        <f>IF(Sheet1!DC584="Y", "Yes", IF(Sheet1!DC584="N", "No", ""))</f>
        <v/>
      </c>
      <c r="BH584" s="45" t="str">
        <f>IF(Sheet1!DD584="Y", "Yes", IF(Sheet1!DD584="N", "No", ""))</f>
        <v/>
      </c>
      <c r="BI584" s="45" t="str">
        <f>IF(Sheet1!DE584&lt;&gt;"", "Before", IF(Sheet1!DF584&lt;&gt;"", "After", IF(Sheet1!DG584&lt;&gt;"", "Never in a gang","")))</f>
        <v/>
      </c>
      <c r="BJ584" s="45" t="str">
        <f>IF(Sheet1!DG584&lt;&gt;"", "", IF(Sheet1!DH584&lt;&gt;"", Sheet1!DH584, ""))</f>
        <v/>
      </c>
      <c r="BK584" s="45" t="str">
        <f>IF(Sheet1!DI584="Y", "Yes", IF(Sheet1!DI584="N", "No", ""))</f>
        <v/>
      </c>
      <c r="BL584" s="45" t="str">
        <f>IF(Sheet1!DI584="Y", IF(Sheet1!DJ584&lt;&gt;"", Sheet1!DJ584, ""), "")</f>
        <v/>
      </c>
      <c r="BM584" s="45" t="str">
        <f>IF(Sheet1!DL584&lt;&gt;"", Sheet1!DL584, "")</f>
        <v/>
      </c>
      <c r="BN584" s="45" t="str">
        <f>IF(Sheet1!DM584="Y", "Yes", IF(Sheet1!DM584="N", "No", ""))</f>
        <v/>
      </c>
    </row>
    <row r="585" spans="2:66">
      <c r="B585" s="32" t="str">
        <f>IF(Sheet1!B585="M","Male", IF(Sheet1!B585="F","Female",""))</f>
        <v/>
      </c>
      <c r="C585" s="32" t="str">
        <f>IF(Sheet1!C585&lt;&gt;"","&lt;20",IF(Sheet1!D585&lt;&gt;"","21-30",IF(Sheet1!E585&lt;&gt;"","31-40",(IF(Sheet1!F585&lt;&gt;"","41-50",IF(Sheet1!G585&lt;&gt;"","50+",""))))))</f>
        <v/>
      </c>
      <c r="D585" s="32" t="str">
        <f>IF(Sheet1!H585&lt;&gt;"","Latino",IF(Sheet1!I585&lt;&gt;"", "White", IF(Sheet1!J585&lt;&gt;"", "Asian", IF(Sheet1!K585&lt;&gt;"", "African-American",IF(Sheet1!L585&lt;&gt;"", "Other","")))))</f>
        <v/>
      </c>
      <c r="E585" s="32" t="str">
        <f>IF(Sheet1!M585="N","No",IF(Sheet1!M585="Y","Yes",""))</f>
        <v/>
      </c>
      <c r="F585" s="32" t="str">
        <f>IF(Sheet1!N585&lt;&gt;"","Primary",IF(Sheet1!O585&lt;&gt;"","Middle",IF(Sheet1!P585&lt;&gt;"","Some HS",IF(Sheet1!Q585&lt;&gt;"","HS Diploma",IF(Sheet1!R585&lt;&gt;"","Some College",IF(Sheet1!S585&lt;&gt;"","College Diploma",""))))))</f>
        <v/>
      </c>
      <c r="G585" s="32" t="str">
        <f>IF(Sheet1!U585&lt;&gt;"", "&lt;5", IF(Sheet1!V585&lt;&gt;"", "5-19", IF(Sheet1!W585&lt;&gt;"", "20-40", IF(Sheet1!X585&lt;&gt;"", "&gt;40",""))))</f>
        <v/>
      </c>
      <c r="H585" s="32" t="str">
        <f>IF(Sheet1!Y585&lt;&gt;"", "Parents", IF(Sheet1!Z585&lt;&gt;"", "Illegal Activity", IF(Sheet1!AA585&lt;&gt;"", "Gov't Support", IF(Sheet1!AB585&lt;&gt;"", "Other",""))))</f>
        <v/>
      </c>
      <c r="I585" s="32" t="str">
        <f>IF(Sheet1!AC585="Y", "Yes", IF(Sheet1!AC585="N", "No", ""))</f>
        <v/>
      </c>
      <c r="J585" s="32" t="str">
        <f>IF(Sheet1!AD585="N", "0", IF(Sheet1!AE585&lt;&gt;"", "1", IF(Sheet1!AF585&lt;&gt;"", "2-3", IF(Sheet1!AG585&lt;&gt;"", "4-6", IF(Sheet1!AH585&lt;&gt;"", "7+","")))))</f>
        <v/>
      </c>
      <c r="K585" s="32" t="str">
        <f>IF(Sheet1!AI585&lt;&gt;"", "English", IF(Sheet1!AJ585&lt;&gt;"", "Spanish", IF(Sheet1!AK585&lt;&gt;"", "Other","")))</f>
        <v/>
      </c>
      <c r="L585" s="32" t="str">
        <f>IF(Sheet1!AL585&lt;&gt;"","&lt;$20,000",IF(Sheet1!AM585&lt;&gt;"","$20-49K",IF(Sheet1!AN585&lt;&gt;"","$50-100K",IF(Sheet1!AO585&lt;&gt;"","&gt;$100K",""))))</f>
        <v/>
      </c>
      <c r="M585" s="32" t="str">
        <f>IF(Sheet1!AP585="Y", "Yes", IF(Sheet1!AP585="N", "No",""))</f>
        <v/>
      </c>
      <c r="N585" s="51" t="str">
        <f>IF(Sheet1!AQ585="Y", "Yes", IF(Sheet1!AQ585="N", "No",""))</f>
        <v/>
      </c>
      <c r="O585" s="45" t="str">
        <f>IF(Sheet1!AR585="N", 0, IF(Sheet1!AS585&lt;&gt;"", Sheet1!AS585, ""))</f>
        <v/>
      </c>
      <c r="P585" s="45" t="str">
        <f>IF(Sheet1!AT585&lt;&gt;"", "Never", IF(Sheet1!AU585&lt;&gt;"", "Sometimes", IF(Sheet1!AV585&lt;&gt;"", "Often", IF(Sheet1!AW585&lt;&gt;"", "Always",""))))</f>
        <v/>
      </c>
      <c r="Q585" s="45" t="str">
        <f>IF(Sheet1!AX585="Y", "Yes", IF(Sheet1!AX585="N", "No",""))</f>
        <v/>
      </c>
      <c r="R585" s="45" t="str">
        <f>IF(Sheet1!AY585="Y", IF(Sheet1!AZ585&lt;&gt;"", Sheet1!AZ585-Sheet1!DK585+Sheet1!DL585, ""),"")</f>
        <v/>
      </c>
      <c r="S585" s="45" t="str">
        <f>IF(Sheet1!BA585="Y", IF(Sheet1!BB585&lt;&gt;"", Sheet1!BB585-Sheet1!DK585+Sheet1!DL585, ""),"")</f>
        <v/>
      </c>
      <c r="T585" s="45" t="str">
        <f>IF(Sheet1!BC585="Y", IF(Sheet1!BD585&lt;&gt;"", Sheet1!BD585-Sheet1!DK585+Sheet1!DL585, ""),"")</f>
        <v/>
      </c>
      <c r="U585" s="45" t="str">
        <f>IF(Sheet1!BE585="Y", IF(Sheet1!BF585&lt;&gt;"", Sheet1!BF585-Sheet1!DK585+Sheet1!DL585, ""),"")</f>
        <v/>
      </c>
      <c r="V585" s="45" t="str">
        <f>IF(Sheet1!BG585&lt;&gt;"", Sheet1!BG585,"")</f>
        <v/>
      </c>
      <c r="W585" s="45" t="str">
        <f>IF(Sheet1!BH585&lt;&gt;"", Sheet1!BH585,"")</f>
        <v/>
      </c>
      <c r="X585" s="45" t="str">
        <f>IF(Sheet1!BI585&lt;&gt;"", Sheet1!BI585,"")</f>
        <v/>
      </c>
      <c r="Y585" s="45" t="str">
        <f>IF(Sheet1!BJ585="N", 0, IF(Sheet1!BK585&lt;&gt;"", Sheet1!BK585,""))</f>
        <v/>
      </c>
      <c r="Z585" s="45" t="str">
        <f>IF(Sheet1!BK585="N", 0, IF(Sheet1!BL585&lt;&gt;"", Sheet1!BL585,""))</f>
        <v/>
      </c>
      <c r="AA585" s="45" t="str">
        <f>IF(Sheet1!BN585&lt;&gt;"", Sheet1!BN585, "")</f>
        <v/>
      </c>
      <c r="AB585" s="45" t="str">
        <f>IF(Sheet1!BO585="Y", "Yes", IF(Sheet1!BO585="N", "No", IF(Sheet1!BO585="NA", "NA","")))</f>
        <v/>
      </c>
      <c r="AC585" s="45" t="str">
        <f>IF(Sheet1!BO585="N", "No", IF(Sheet1!BO585="NA", "No kids", IF(Sheet1!BP585="Y", "Enough", IF(Sheet1!BP585="N", "Not enough", ""))))</f>
        <v/>
      </c>
      <c r="AD585" s="45" t="str">
        <f>IF(Sheet1!BQ585="Y", "Yes", IF(Sheet1!BQ585="N", "No",""))</f>
        <v/>
      </c>
      <c r="AE585" s="45" t="str">
        <f>IF(Sheet1!BR585&lt;&gt;"", Sheet1!BR585, "")</f>
        <v/>
      </c>
      <c r="AF585" s="45" t="str">
        <f>IF(Sheet1!BS585&lt;&gt;"", "Yes", IF(Sheet1!BT585&lt;&gt;"", "No", IF(Sheet1!BU585&lt;&gt;"", "No surviving parent", IF(Sheet1!BV585&lt;&gt;"", "Don't know",""))))</f>
        <v/>
      </c>
      <c r="AG585" s="45" t="str">
        <f>IF(Sheet1!BW585&lt;&gt;"", "Yes", IF(Sheet1!BX585&lt;&gt;"", "No", IF(Sheet1!BY585&lt;&gt;"", "No surviving parent", IF(Sheet1!BZ585&lt;&gt;"", "Don't know",""))))</f>
        <v/>
      </c>
      <c r="AH585" s="45" t="str">
        <f>IF(Sheet1!CA585&lt;&gt;"", "Yes","")</f>
        <v/>
      </c>
      <c r="AI585" s="45" t="str">
        <f>IF(Sheet1!CB585&lt;&gt;"", "Yes","")</f>
        <v/>
      </c>
      <c r="AJ585" s="45" t="str">
        <f>IF(Sheet1!CC585&lt;&gt;"", "Yes","")</f>
        <v/>
      </c>
      <c r="AK585" s="45" t="str">
        <f>IF(Sheet1!CD585&lt;&gt;"", "Yes","")</f>
        <v/>
      </c>
      <c r="AL585" s="45" t="str">
        <f>IF(Sheet1!CE585&lt;&gt;"", "Yes","")</f>
        <v/>
      </c>
      <c r="AM585" s="45" t="str">
        <f>IF(Sheet1!CF585&lt;&gt;"", Sheet1!CF585, "")</f>
        <v/>
      </c>
      <c r="AN585" s="45" t="str">
        <f>IF(Sheet1!CG585="Y", "Yes", IF(Sheet1!CG585="N", "No",""))</f>
        <v/>
      </c>
      <c r="AO585" s="45" t="str">
        <f>IF(Sheet1!CH585&lt;&gt;"", Sheet1!CH585, "")</f>
        <v/>
      </c>
      <c r="AP585" s="45" t="str">
        <f>IF(Sheet1!CI585&lt;&gt;"", "No family support", IF(Sheet1!CJ585&lt;&gt;"", "A little family support", IF(Sheet1!CK585&lt;&gt;"", "A lot of family support","")))</f>
        <v/>
      </c>
      <c r="AQ585" s="45" t="str">
        <f>IF(Sheet1!CL585&lt;&gt;"", Sheet1!CL585, "")</f>
        <v/>
      </c>
      <c r="AR585" s="45" t="str">
        <f>IF(Sheet1!CM585="Y", "Yes", IF(Sheet1!CM585="N", "No",""))</f>
        <v/>
      </c>
      <c r="AS585" s="45" t="str">
        <f>IF(Sheet1!CN585&lt;&gt;"", "Boys and Girls Club was supportive", "")</f>
        <v/>
      </c>
      <c r="AT585" s="45" t="str">
        <f>IF(Sheet1!CO585&lt;&gt;"", "Supported by Reach program", "")</f>
        <v/>
      </c>
      <c r="AU585" s="45" t="str">
        <f>IF(Sheet1!CP585&lt;&gt;"", "Supported by Girls Inc", "")</f>
        <v/>
      </c>
      <c r="AV585" s="45" t="str">
        <f>IF(Sheet1!CQ585&lt;&gt;"", "Supported by sports teams", "")</f>
        <v/>
      </c>
      <c r="AW585" s="45" t="str">
        <f>IF(Sheet1!CR585&lt;&gt;"", "Supported by other groups", "")</f>
        <v/>
      </c>
      <c r="AX585" s="45" t="str">
        <f>IF(Sheet1!CS585&lt;&gt;"", Sheet1!CS585, "")</f>
        <v/>
      </c>
      <c r="AY585" s="45" t="str">
        <f>IF(Sheet1!CT585="Y", "Yes", IF(Sheet1!CT585="N", "No", ""))</f>
        <v/>
      </c>
      <c r="AZ585" s="45" t="str">
        <f>IF(Sheet1!CU585="Y", "Yes", IF(Sheet1!CU585="N", "No", ""))</f>
        <v/>
      </c>
      <c r="BA585" s="45" t="str">
        <f>IF(Sheet1!CV585&lt;&gt;"", "Yes", "")</f>
        <v/>
      </c>
      <c r="BB585" s="45" t="str">
        <f>IF(Sheet1!CW585&lt;&gt;"", "Yes", "")</f>
        <v/>
      </c>
      <c r="BC585" s="45" t="str">
        <f>IF(Sheet1!CX585&lt;&gt;"", "Yes", "")</f>
        <v/>
      </c>
      <c r="BD585" s="45" t="str">
        <f>IF(Sheet1!CY585&lt;&gt;"", "Yes", "")</f>
        <v/>
      </c>
      <c r="BE585" s="45" t="str">
        <f>IF(Sheet1!CZ585="N", "Didn't see one", IF(Sheet1!CZ585="Y", IF(Sheet1!DA585="Y", "It helped", IF(Sheet1!DA585="N", "It didn't help", "")), ""))</f>
        <v/>
      </c>
      <c r="BF585" s="45" t="str">
        <f>IF(Sheet1!DB585&lt;&gt;"", Sheet1!DB585, "")</f>
        <v/>
      </c>
      <c r="BG585" s="45" t="str">
        <f>IF(Sheet1!DC585="Y", "Yes", IF(Sheet1!DC585="N", "No", ""))</f>
        <v/>
      </c>
      <c r="BH585" s="45" t="str">
        <f>IF(Sheet1!DD585="Y", "Yes", IF(Sheet1!DD585="N", "No", ""))</f>
        <v/>
      </c>
      <c r="BI585" s="45" t="str">
        <f>IF(Sheet1!DE585&lt;&gt;"", "Before", IF(Sheet1!DF585&lt;&gt;"", "After", IF(Sheet1!DG585&lt;&gt;"", "Never in a gang","")))</f>
        <v/>
      </c>
      <c r="BJ585" s="45" t="str">
        <f>IF(Sheet1!DG585&lt;&gt;"", "", IF(Sheet1!DH585&lt;&gt;"", Sheet1!DH585, ""))</f>
        <v/>
      </c>
      <c r="BK585" s="45" t="str">
        <f>IF(Sheet1!DI585="Y", "Yes", IF(Sheet1!DI585="N", "No", ""))</f>
        <v/>
      </c>
      <c r="BL585" s="45" t="str">
        <f>IF(Sheet1!DI585="Y", IF(Sheet1!DJ585&lt;&gt;"", Sheet1!DJ585, ""), "")</f>
        <v/>
      </c>
      <c r="BM585" s="45" t="str">
        <f>IF(Sheet1!DL585&lt;&gt;"", Sheet1!DL585, "")</f>
        <v/>
      </c>
      <c r="BN585" s="45" t="str">
        <f>IF(Sheet1!DM585="Y", "Yes", IF(Sheet1!DM585="N", "No", ""))</f>
        <v/>
      </c>
    </row>
    <row r="586" spans="2:66">
      <c r="B586" s="32" t="str">
        <f>IF(Sheet1!B586="M","Male", IF(Sheet1!B586="F","Female",""))</f>
        <v/>
      </c>
      <c r="C586" s="32" t="str">
        <f>IF(Sheet1!C586&lt;&gt;"","&lt;20",IF(Sheet1!D586&lt;&gt;"","21-30",IF(Sheet1!E586&lt;&gt;"","31-40",(IF(Sheet1!F586&lt;&gt;"","41-50",IF(Sheet1!G586&lt;&gt;"","50+",""))))))</f>
        <v/>
      </c>
      <c r="D586" s="32" t="str">
        <f>IF(Sheet1!H586&lt;&gt;"","Latino",IF(Sheet1!I586&lt;&gt;"", "White", IF(Sheet1!J586&lt;&gt;"", "Asian", IF(Sheet1!K586&lt;&gt;"", "African-American",IF(Sheet1!L586&lt;&gt;"", "Other","")))))</f>
        <v/>
      </c>
      <c r="E586" s="32" t="str">
        <f>IF(Sheet1!M586="N","No",IF(Sheet1!M586="Y","Yes",""))</f>
        <v/>
      </c>
      <c r="F586" s="32" t="str">
        <f>IF(Sheet1!N586&lt;&gt;"","Primary",IF(Sheet1!O586&lt;&gt;"","Middle",IF(Sheet1!P586&lt;&gt;"","Some HS",IF(Sheet1!Q586&lt;&gt;"","HS Diploma",IF(Sheet1!R586&lt;&gt;"","Some College",IF(Sheet1!S586&lt;&gt;"","College Diploma",""))))))</f>
        <v/>
      </c>
      <c r="G586" s="32" t="str">
        <f>IF(Sheet1!U586&lt;&gt;"", "&lt;5", IF(Sheet1!V586&lt;&gt;"", "5-19", IF(Sheet1!W586&lt;&gt;"", "20-40", IF(Sheet1!X586&lt;&gt;"", "&gt;40",""))))</f>
        <v/>
      </c>
      <c r="H586" s="32" t="str">
        <f>IF(Sheet1!Y586&lt;&gt;"", "Parents", IF(Sheet1!Z586&lt;&gt;"", "Illegal Activity", IF(Sheet1!AA586&lt;&gt;"", "Gov't Support", IF(Sheet1!AB586&lt;&gt;"", "Other",""))))</f>
        <v/>
      </c>
      <c r="I586" s="32" t="str">
        <f>IF(Sheet1!AC586="Y", "Yes", IF(Sheet1!AC586="N", "No", ""))</f>
        <v/>
      </c>
      <c r="J586" s="32" t="str">
        <f>IF(Sheet1!AD586="N", "0", IF(Sheet1!AE586&lt;&gt;"", "1", IF(Sheet1!AF586&lt;&gt;"", "2-3", IF(Sheet1!AG586&lt;&gt;"", "4-6", IF(Sheet1!AH586&lt;&gt;"", "7+","")))))</f>
        <v/>
      </c>
      <c r="K586" s="32" t="str">
        <f>IF(Sheet1!AI586&lt;&gt;"", "English", IF(Sheet1!AJ586&lt;&gt;"", "Spanish", IF(Sheet1!AK586&lt;&gt;"", "Other","")))</f>
        <v/>
      </c>
      <c r="L586" s="32" t="str">
        <f>IF(Sheet1!AL586&lt;&gt;"","&lt;$20,000",IF(Sheet1!AM586&lt;&gt;"","$20-49K",IF(Sheet1!AN586&lt;&gt;"","$50-100K",IF(Sheet1!AO586&lt;&gt;"","&gt;$100K",""))))</f>
        <v/>
      </c>
      <c r="M586" s="32" t="str">
        <f>IF(Sheet1!AP586="Y", "Yes", IF(Sheet1!AP586="N", "No",""))</f>
        <v/>
      </c>
      <c r="N586" s="51" t="str">
        <f>IF(Sheet1!AQ586="Y", "Yes", IF(Sheet1!AQ586="N", "No",""))</f>
        <v/>
      </c>
      <c r="O586" s="45" t="str">
        <f>IF(Sheet1!AR586="N", 0, IF(Sheet1!AS586&lt;&gt;"", Sheet1!AS586, ""))</f>
        <v/>
      </c>
      <c r="P586" s="45" t="str">
        <f>IF(Sheet1!AT586&lt;&gt;"", "Never", IF(Sheet1!AU586&lt;&gt;"", "Sometimes", IF(Sheet1!AV586&lt;&gt;"", "Often", IF(Sheet1!AW586&lt;&gt;"", "Always",""))))</f>
        <v/>
      </c>
      <c r="Q586" s="45" t="str">
        <f>IF(Sheet1!AX586="Y", "Yes", IF(Sheet1!AX586="N", "No",""))</f>
        <v/>
      </c>
      <c r="R586" s="45" t="str">
        <f>IF(Sheet1!AY586="Y", IF(Sheet1!AZ586&lt;&gt;"", Sheet1!AZ586-Sheet1!DK586+Sheet1!DL586, ""),"")</f>
        <v/>
      </c>
      <c r="S586" s="45" t="str">
        <f>IF(Sheet1!BA586="Y", IF(Sheet1!BB586&lt;&gt;"", Sheet1!BB586-Sheet1!DK586+Sheet1!DL586, ""),"")</f>
        <v/>
      </c>
      <c r="T586" s="45" t="str">
        <f>IF(Sheet1!BC586="Y", IF(Sheet1!BD586&lt;&gt;"", Sheet1!BD586-Sheet1!DK586+Sheet1!DL586, ""),"")</f>
        <v/>
      </c>
      <c r="U586" s="45" t="str">
        <f>IF(Sheet1!BE586="Y", IF(Sheet1!BF586&lt;&gt;"", Sheet1!BF586-Sheet1!DK586+Sheet1!DL586, ""),"")</f>
        <v/>
      </c>
      <c r="V586" s="45" t="str">
        <f>IF(Sheet1!BG586&lt;&gt;"", Sheet1!BG586,"")</f>
        <v/>
      </c>
      <c r="W586" s="45" t="str">
        <f>IF(Sheet1!BH586&lt;&gt;"", Sheet1!BH586,"")</f>
        <v/>
      </c>
      <c r="X586" s="45" t="str">
        <f>IF(Sheet1!BI586&lt;&gt;"", Sheet1!BI586,"")</f>
        <v/>
      </c>
      <c r="Y586" s="45" t="str">
        <f>IF(Sheet1!BJ586="N", 0, IF(Sheet1!BK586&lt;&gt;"", Sheet1!BK586,""))</f>
        <v/>
      </c>
      <c r="Z586" s="45" t="str">
        <f>IF(Sheet1!BK586="N", 0, IF(Sheet1!BL586&lt;&gt;"", Sheet1!BL586,""))</f>
        <v/>
      </c>
      <c r="AA586" s="45" t="str">
        <f>IF(Sheet1!BN586&lt;&gt;"", Sheet1!BN586, "")</f>
        <v/>
      </c>
      <c r="AB586" s="45" t="str">
        <f>IF(Sheet1!BO586="Y", "Yes", IF(Sheet1!BO586="N", "No", IF(Sheet1!BO586="NA", "NA","")))</f>
        <v/>
      </c>
      <c r="AC586" s="45" t="str">
        <f>IF(Sheet1!BO586="N", "No", IF(Sheet1!BO586="NA", "No kids", IF(Sheet1!BP586="Y", "Enough", IF(Sheet1!BP586="N", "Not enough", ""))))</f>
        <v/>
      </c>
      <c r="AD586" s="45" t="str">
        <f>IF(Sheet1!BQ586="Y", "Yes", IF(Sheet1!BQ586="N", "No",""))</f>
        <v/>
      </c>
      <c r="AE586" s="45" t="str">
        <f>IF(Sheet1!BR586&lt;&gt;"", Sheet1!BR586, "")</f>
        <v/>
      </c>
      <c r="AF586" s="45" t="str">
        <f>IF(Sheet1!BS586&lt;&gt;"", "Yes", IF(Sheet1!BT586&lt;&gt;"", "No", IF(Sheet1!BU586&lt;&gt;"", "No surviving parent", IF(Sheet1!BV586&lt;&gt;"", "Don't know",""))))</f>
        <v/>
      </c>
      <c r="AG586" s="45" t="str">
        <f>IF(Sheet1!BW586&lt;&gt;"", "Yes", IF(Sheet1!BX586&lt;&gt;"", "No", IF(Sheet1!BY586&lt;&gt;"", "No surviving parent", IF(Sheet1!BZ586&lt;&gt;"", "Don't know",""))))</f>
        <v/>
      </c>
      <c r="AH586" s="45" t="str">
        <f>IF(Sheet1!CA586&lt;&gt;"", "Yes","")</f>
        <v/>
      </c>
      <c r="AI586" s="45" t="str">
        <f>IF(Sheet1!CB586&lt;&gt;"", "Yes","")</f>
        <v/>
      </c>
      <c r="AJ586" s="45" t="str">
        <f>IF(Sheet1!CC586&lt;&gt;"", "Yes","")</f>
        <v/>
      </c>
      <c r="AK586" s="45" t="str">
        <f>IF(Sheet1!CD586&lt;&gt;"", "Yes","")</f>
        <v/>
      </c>
      <c r="AL586" s="45" t="str">
        <f>IF(Sheet1!CE586&lt;&gt;"", "Yes","")</f>
        <v/>
      </c>
      <c r="AM586" s="45" t="str">
        <f>IF(Sheet1!CF586&lt;&gt;"", Sheet1!CF586, "")</f>
        <v/>
      </c>
      <c r="AN586" s="45" t="str">
        <f>IF(Sheet1!CG586="Y", "Yes", IF(Sheet1!CG586="N", "No",""))</f>
        <v/>
      </c>
      <c r="AO586" s="45" t="str">
        <f>IF(Sheet1!CH586&lt;&gt;"", Sheet1!CH586, "")</f>
        <v/>
      </c>
      <c r="AP586" s="45" t="str">
        <f>IF(Sheet1!CI586&lt;&gt;"", "No family support", IF(Sheet1!CJ586&lt;&gt;"", "A little family support", IF(Sheet1!CK586&lt;&gt;"", "A lot of family support","")))</f>
        <v/>
      </c>
      <c r="AQ586" s="45" t="str">
        <f>IF(Sheet1!CL586&lt;&gt;"", Sheet1!CL586, "")</f>
        <v/>
      </c>
      <c r="AR586" s="45" t="str">
        <f>IF(Sheet1!CM586="Y", "Yes", IF(Sheet1!CM586="N", "No",""))</f>
        <v/>
      </c>
      <c r="AS586" s="45" t="str">
        <f>IF(Sheet1!CN586&lt;&gt;"", "Boys and Girls Club was supportive", "")</f>
        <v/>
      </c>
      <c r="AT586" s="45" t="str">
        <f>IF(Sheet1!CO586&lt;&gt;"", "Supported by Reach program", "")</f>
        <v/>
      </c>
      <c r="AU586" s="45" t="str">
        <f>IF(Sheet1!CP586&lt;&gt;"", "Supported by Girls Inc", "")</f>
        <v/>
      </c>
      <c r="AV586" s="45" t="str">
        <f>IF(Sheet1!CQ586&lt;&gt;"", "Supported by sports teams", "")</f>
        <v/>
      </c>
      <c r="AW586" s="45" t="str">
        <f>IF(Sheet1!CR586&lt;&gt;"", "Supported by other groups", "")</f>
        <v/>
      </c>
      <c r="AX586" s="45" t="str">
        <f>IF(Sheet1!CS586&lt;&gt;"", Sheet1!CS586, "")</f>
        <v/>
      </c>
      <c r="AY586" s="45" t="str">
        <f>IF(Sheet1!CT586="Y", "Yes", IF(Sheet1!CT586="N", "No", ""))</f>
        <v/>
      </c>
      <c r="AZ586" s="45" t="str">
        <f>IF(Sheet1!CU586="Y", "Yes", IF(Sheet1!CU586="N", "No", ""))</f>
        <v/>
      </c>
      <c r="BA586" s="45" t="str">
        <f>IF(Sheet1!CV586&lt;&gt;"", "Yes", "")</f>
        <v/>
      </c>
      <c r="BB586" s="45" t="str">
        <f>IF(Sheet1!CW586&lt;&gt;"", "Yes", "")</f>
        <v/>
      </c>
      <c r="BC586" s="45" t="str">
        <f>IF(Sheet1!CX586&lt;&gt;"", "Yes", "")</f>
        <v/>
      </c>
      <c r="BD586" s="45" t="str">
        <f>IF(Sheet1!CY586&lt;&gt;"", "Yes", "")</f>
        <v/>
      </c>
      <c r="BE586" s="45" t="str">
        <f>IF(Sheet1!CZ586="N", "Didn't see one", IF(Sheet1!CZ586="Y", IF(Sheet1!DA586="Y", "It helped", IF(Sheet1!DA586="N", "It didn't help", "")), ""))</f>
        <v/>
      </c>
      <c r="BF586" s="45" t="str">
        <f>IF(Sheet1!DB586&lt;&gt;"", Sheet1!DB586, "")</f>
        <v/>
      </c>
      <c r="BG586" s="45" t="str">
        <f>IF(Sheet1!DC586="Y", "Yes", IF(Sheet1!DC586="N", "No", ""))</f>
        <v/>
      </c>
      <c r="BH586" s="45" t="str">
        <f>IF(Sheet1!DD586="Y", "Yes", IF(Sheet1!DD586="N", "No", ""))</f>
        <v/>
      </c>
      <c r="BI586" s="45" t="str">
        <f>IF(Sheet1!DE586&lt;&gt;"", "Before", IF(Sheet1!DF586&lt;&gt;"", "After", IF(Sheet1!DG586&lt;&gt;"", "Never in a gang","")))</f>
        <v/>
      </c>
      <c r="BJ586" s="45" t="str">
        <f>IF(Sheet1!DG586&lt;&gt;"", "", IF(Sheet1!DH586&lt;&gt;"", Sheet1!DH586, ""))</f>
        <v/>
      </c>
      <c r="BK586" s="45" t="str">
        <f>IF(Sheet1!DI586="Y", "Yes", IF(Sheet1!DI586="N", "No", ""))</f>
        <v/>
      </c>
      <c r="BL586" s="45" t="str">
        <f>IF(Sheet1!DI586="Y", IF(Sheet1!DJ586&lt;&gt;"", Sheet1!DJ586, ""), "")</f>
        <v/>
      </c>
      <c r="BM586" s="45" t="str">
        <f>IF(Sheet1!DL586&lt;&gt;"", Sheet1!DL586, "")</f>
        <v/>
      </c>
      <c r="BN586" s="45" t="str">
        <f>IF(Sheet1!DM586="Y", "Yes", IF(Sheet1!DM586="N", "No", ""))</f>
        <v/>
      </c>
    </row>
    <row r="587" spans="2:66">
      <c r="B587" s="32" t="str">
        <f>IF(Sheet1!B587="M","Male", IF(Sheet1!B587="F","Female",""))</f>
        <v/>
      </c>
      <c r="C587" s="32" t="str">
        <f>IF(Sheet1!C587&lt;&gt;"","&lt;20",IF(Sheet1!D587&lt;&gt;"","21-30",IF(Sheet1!E587&lt;&gt;"","31-40",(IF(Sheet1!F587&lt;&gt;"","41-50",IF(Sheet1!G587&lt;&gt;"","50+",""))))))</f>
        <v/>
      </c>
      <c r="D587" s="32" t="str">
        <f>IF(Sheet1!H587&lt;&gt;"","Latino",IF(Sheet1!I587&lt;&gt;"", "White", IF(Sheet1!J587&lt;&gt;"", "Asian", IF(Sheet1!K587&lt;&gt;"", "African-American",IF(Sheet1!L587&lt;&gt;"", "Other","")))))</f>
        <v/>
      </c>
      <c r="E587" s="32" t="str">
        <f>IF(Sheet1!M587="N","No",IF(Sheet1!M587="Y","Yes",""))</f>
        <v/>
      </c>
      <c r="F587" s="32" t="str">
        <f>IF(Sheet1!N587&lt;&gt;"","Primary",IF(Sheet1!O587&lt;&gt;"","Middle",IF(Sheet1!P587&lt;&gt;"","Some HS",IF(Sheet1!Q587&lt;&gt;"","HS Diploma",IF(Sheet1!R587&lt;&gt;"","Some College",IF(Sheet1!S587&lt;&gt;"","College Diploma",""))))))</f>
        <v/>
      </c>
      <c r="G587" s="32" t="str">
        <f>IF(Sheet1!U587&lt;&gt;"", "&lt;5", IF(Sheet1!V587&lt;&gt;"", "5-19", IF(Sheet1!W587&lt;&gt;"", "20-40", IF(Sheet1!X587&lt;&gt;"", "&gt;40",""))))</f>
        <v/>
      </c>
      <c r="H587" s="32" t="str">
        <f>IF(Sheet1!Y587&lt;&gt;"", "Parents", IF(Sheet1!Z587&lt;&gt;"", "Illegal Activity", IF(Sheet1!AA587&lt;&gt;"", "Gov't Support", IF(Sheet1!AB587&lt;&gt;"", "Other",""))))</f>
        <v/>
      </c>
      <c r="I587" s="32" t="str">
        <f>IF(Sheet1!AC587="Y", "Yes", IF(Sheet1!AC587="N", "No", ""))</f>
        <v/>
      </c>
      <c r="J587" s="32" t="str">
        <f>IF(Sheet1!AD587="N", "0", IF(Sheet1!AE587&lt;&gt;"", "1", IF(Sheet1!AF587&lt;&gt;"", "2-3", IF(Sheet1!AG587&lt;&gt;"", "4-6", IF(Sheet1!AH587&lt;&gt;"", "7+","")))))</f>
        <v/>
      </c>
      <c r="K587" s="32" t="str">
        <f>IF(Sheet1!AI587&lt;&gt;"", "English", IF(Sheet1!AJ587&lt;&gt;"", "Spanish", IF(Sheet1!AK587&lt;&gt;"", "Other","")))</f>
        <v/>
      </c>
      <c r="L587" s="32" t="str">
        <f>IF(Sheet1!AL587&lt;&gt;"","&lt;$20,000",IF(Sheet1!AM587&lt;&gt;"","$20-49K",IF(Sheet1!AN587&lt;&gt;"","$50-100K",IF(Sheet1!AO587&lt;&gt;"","&gt;$100K",""))))</f>
        <v/>
      </c>
      <c r="M587" s="32" t="str">
        <f>IF(Sheet1!AP587="Y", "Yes", IF(Sheet1!AP587="N", "No",""))</f>
        <v/>
      </c>
      <c r="N587" s="51" t="str">
        <f>IF(Sheet1!AQ587="Y", "Yes", IF(Sheet1!AQ587="N", "No",""))</f>
        <v/>
      </c>
      <c r="O587" s="45" t="str">
        <f>IF(Sheet1!AR587="N", 0, IF(Sheet1!AS587&lt;&gt;"", Sheet1!AS587, ""))</f>
        <v/>
      </c>
      <c r="P587" s="45" t="str">
        <f>IF(Sheet1!AT587&lt;&gt;"", "Never", IF(Sheet1!AU587&lt;&gt;"", "Sometimes", IF(Sheet1!AV587&lt;&gt;"", "Often", IF(Sheet1!AW587&lt;&gt;"", "Always",""))))</f>
        <v/>
      </c>
      <c r="Q587" s="45" t="str">
        <f>IF(Sheet1!AX587="Y", "Yes", IF(Sheet1!AX587="N", "No",""))</f>
        <v/>
      </c>
      <c r="R587" s="45" t="str">
        <f>IF(Sheet1!AY587="Y", IF(Sheet1!AZ587&lt;&gt;"", Sheet1!AZ587-Sheet1!DK587+Sheet1!DL587, ""),"")</f>
        <v/>
      </c>
      <c r="S587" s="45" t="str">
        <f>IF(Sheet1!BA587="Y", IF(Sheet1!BB587&lt;&gt;"", Sheet1!BB587-Sheet1!DK587+Sheet1!DL587, ""),"")</f>
        <v/>
      </c>
      <c r="T587" s="45" t="str">
        <f>IF(Sheet1!BC587="Y", IF(Sheet1!BD587&lt;&gt;"", Sheet1!BD587-Sheet1!DK587+Sheet1!DL587, ""),"")</f>
        <v/>
      </c>
      <c r="U587" s="45" t="str">
        <f>IF(Sheet1!BE587="Y", IF(Sheet1!BF587&lt;&gt;"", Sheet1!BF587-Sheet1!DK587+Sheet1!DL587, ""),"")</f>
        <v/>
      </c>
      <c r="V587" s="45" t="str">
        <f>IF(Sheet1!BG587&lt;&gt;"", Sheet1!BG587,"")</f>
        <v/>
      </c>
      <c r="W587" s="45" t="str">
        <f>IF(Sheet1!BH587&lt;&gt;"", Sheet1!BH587,"")</f>
        <v/>
      </c>
      <c r="X587" s="45" t="str">
        <f>IF(Sheet1!BI587&lt;&gt;"", Sheet1!BI587,"")</f>
        <v/>
      </c>
      <c r="Y587" s="45" t="str">
        <f>IF(Sheet1!BJ587="N", 0, IF(Sheet1!BK587&lt;&gt;"", Sheet1!BK587,""))</f>
        <v/>
      </c>
      <c r="Z587" s="45" t="str">
        <f>IF(Sheet1!BK587="N", 0, IF(Sheet1!BL587&lt;&gt;"", Sheet1!BL587,""))</f>
        <v/>
      </c>
      <c r="AA587" s="45" t="str">
        <f>IF(Sheet1!BN587&lt;&gt;"", Sheet1!BN587, "")</f>
        <v/>
      </c>
      <c r="AB587" s="45" t="str">
        <f>IF(Sheet1!BO587="Y", "Yes", IF(Sheet1!BO587="N", "No", IF(Sheet1!BO587="NA", "NA","")))</f>
        <v/>
      </c>
      <c r="AC587" s="45" t="str">
        <f>IF(Sheet1!BO587="N", "No", IF(Sheet1!BO587="NA", "No kids", IF(Sheet1!BP587="Y", "Enough", IF(Sheet1!BP587="N", "Not enough", ""))))</f>
        <v/>
      </c>
      <c r="AD587" s="45" t="str">
        <f>IF(Sheet1!BQ587="Y", "Yes", IF(Sheet1!BQ587="N", "No",""))</f>
        <v/>
      </c>
      <c r="AE587" s="45" t="str">
        <f>IF(Sheet1!BR587&lt;&gt;"", Sheet1!BR587, "")</f>
        <v/>
      </c>
      <c r="AF587" s="45" t="str">
        <f>IF(Sheet1!BS587&lt;&gt;"", "Yes", IF(Sheet1!BT587&lt;&gt;"", "No", IF(Sheet1!BU587&lt;&gt;"", "No surviving parent", IF(Sheet1!BV587&lt;&gt;"", "Don't know",""))))</f>
        <v/>
      </c>
      <c r="AG587" s="45" t="str">
        <f>IF(Sheet1!BW587&lt;&gt;"", "Yes", IF(Sheet1!BX587&lt;&gt;"", "No", IF(Sheet1!BY587&lt;&gt;"", "No surviving parent", IF(Sheet1!BZ587&lt;&gt;"", "Don't know",""))))</f>
        <v/>
      </c>
      <c r="AH587" s="45" t="str">
        <f>IF(Sheet1!CA587&lt;&gt;"", "Yes","")</f>
        <v/>
      </c>
      <c r="AI587" s="45" t="str">
        <f>IF(Sheet1!CB587&lt;&gt;"", "Yes","")</f>
        <v/>
      </c>
      <c r="AJ587" s="45" t="str">
        <f>IF(Sheet1!CC587&lt;&gt;"", "Yes","")</f>
        <v/>
      </c>
      <c r="AK587" s="45" t="str">
        <f>IF(Sheet1!CD587&lt;&gt;"", "Yes","")</f>
        <v/>
      </c>
      <c r="AL587" s="45" t="str">
        <f>IF(Sheet1!CE587&lt;&gt;"", "Yes","")</f>
        <v/>
      </c>
      <c r="AM587" s="45" t="str">
        <f>IF(Sheet1!CF587&lt;&gt;"", Sheet1!CF587, "")</f>
        <v/>
      </c>
      <c r="AN587" s="45" t="str">
        <f>IF(Sheet1!CG587="Y", "Yes", IF(Sheet1!CG587="N", "No",""))</f>
        <v/>
      </c>
      <c r="AO587" s="45" t="str">
        <f>IF(Sheet1!CH587&lt;&gt;"", Sheet1!CH587, "")</f>
        <v/>
      </c>
      <c r="AP587" s="45" t="str">
        <f>IF(Sheet1!CI587&lt;&gt;"", "No family support", IF(Sheet1!CJ587&lt;&gt;"", "A little family support", IF(Sheet1!CK587&lt;&gt;"", "A lot of family support","")))</f>
        <v/>
      </c>
      <c r="AQ587" s="45" t="str">
        <f>IF(Sheet1!CL587&lt;&gt;"", Sheet1!CL587, "")</f>
        <v/>
      </c>
      <c r="AR587" s="45" t="str">
        <f>IF(Sheet1!CM587="Y", "Yes", IF(Sheet1!CM587="N", "No",""))</f>
        <v/>
      </c>
      <c r="AS587" s="45" t="str">
        <f>IF(Sheet1!CN587&lt;&gt;"", "Boys and Girls Club was supportive", "")</f>
        <v/>
      </c>
      <c r="AT587" s="45" t="str">
        <f>IF(Sheet1!CO587&lt;&gt;"", "Supported by Reach program", "")</f>
        <v/>
      </c>
      <c r="AU587" s="45" t="str">
        <f>IF(Sheet1!CP587&lt;&gt;"", "Supported by Girls Inc", "")</f>
        <v/>
      </c>
      <c r="AV587" s="45" t="str">
        <f>IF(Sheet1!CQ587&lt;&gt;"", "Supported by sports teams", "")</f>
        <v/>
      </c>
      <c r="AW587" s="45" t="str">
        <f>IF(Sheet1!CR587&lt;&gt;"", "Supported by other groups", "")</f>
        <v/>
      </c>
      <c r="AX587" s="45" t="str">
        <f>IF(Sheet1!CS587&lt;&gt;"", Sheet1!CS587, "")</f>
        <v/>
      </c>
      <c r="AY587" s="45" t="str">
        <f>IF(Sheet1!CT587="Y", "Yes", IF(Sheet1!CT587="N", "No", ""))</f>
        <v/>
      </c>
      <c r="AZ587" s="45" t="str">
        <f>IF(Sheet1!CU587="Y", "Yes", IF(Sheet1!CU587="N", "No", ""))</f>
        <v/>
      </c>
      <c r="BA587" s="45" t="str">
        <f>IF(Sheet1!CV587&lt;&gt;"", "Yes", "")</f>
        <v/>
      </c>
      <c r="BB587" s="45" t="str">
        <f>IF(Sheet1!CW587&lt;&gt;"", "Yes", "")</f>
        <v/>
      </c>
      <c r="BC587" s="45" t="str">
        <f>IF(Sheet1!CX587&lt;&gt;"", "Yes", "")</f>
        <v/>
      </c>
      <c r="BD587" s="45" t="str">
        <f>IF(Sheet1!CY587&lt;&gt;"", "Yes", "")</f>
        <v/>
      </c>
      <c r="BE587" s="45" t="str">
        <f>IF(Sheet1!CZ587="N", "Didn't see one", IF(Sheet1!CZ587="Y", IF(Sheet1!DA587="Y", "It helped", IF(Sheet1!DA587="N", "It didn't help", "")), ""))</f>
        <v/>
      </c>
      <c r="BF587" s="45" t="str">
        <f>IF(Sheet1!DB587&lt;&gt;"", Sheet1!DB587, "")</f>
        <v/>
      </c>
      <c r="BG587" s="45" t="str">
        <f>IF(Sheet1!DC587="Y", "Yes", IF(Sheet1!DC587="N", "No", ""))</f>
        <v/>
      </c>
      <c r="BH587" s="45" t="str">
        <f>IF(Sheet1!DD587="Y", "Yes", IF(Sheet1!DD587="N", "No", ""))</f>
        <v/>
      </c>
      <c r="BI587" s="45" t="str">
        <f>IF(Sheet1!DE587&lt;&gt;"", "Before", IF(Sheet1!DF587&lt;&gt;"", "After", IF(Sheet1!DG587&lt;&gt;"", "Never in a gang","")))</f>
        <v/>
      </c>
      <c r="BJ587" s="45" t="str">
        <f>IF(Sheet1!DG587&lt;&gt;"", "", IF(Sheet1!DH587&lt;&gt;"", Sheet1!DH587, ""))</f>
        <v/>
      </c>
      <c r="BK587" s="45" t="str">
        <f>IF(Sheet1!DI587="Y", "Yes", IF(Sheet1!DI587="N", "No", ""))</f>
        <v/>
      </c>
      <c r="BL587" s="45" t="str">
        <f>IF(Sheet1!DI587="Y", IF(Sheet1!DJ587&lt;&gt;"", Sheet1!DJ587, ""), "")</f>
        <v/>
      </c>
      <c r="BM587" s="45" t="str">
        <f>IF(Sheet1!DL587&lt;&gt;"", Sheet1!DL587, "")</f>
        <v/>
      </c>
      <c r="BN587" s="45" t="str">
        <f>IF(Sheet1!DM587="Y", "Yes", IF(Sheet1!DM587="N", "No", ""))</f>
        <v/>
      </c>
    </row>
    <row r="588" spans="2:66">
      <c r="B588" s="32" t="str">
        <f>IF(Sheet1!B588="M","Male", IF(Sheet1!B588="F","Female",""))</f>
        <v/>
      </c>
      <c r="C588" s="32" t="str">
        <f>IF(Sheet1!C588&lt;&gt;"","&lt;20",IF(Sheet1!D588&lt;&gt;"","21-30",IF(Sheet1!E588&lt;&gt;"","31-40",(IF(Sheet1!F588&lt;&gt;"","41-50",IF(Sheet1!G588&lt;&gt;"","50+",""))))))</f>
        <v/>
      </c>
      <c r="D588" s="32" t="str">
        <f>IF(Sheet1!H588&lt;&gt;"","Latino",IF(Sheet1!I588&lt;&gt;"", "White", IF(Sheet1!J588&lt;&gt;"", "Asian", IF(Sheet1!K588&lt;&gt;"", "African-American",IF(Sheet1!L588&lt;&gt;"", "Other","")))))</f>
        <v/>
      </c>
      <c r="E588" s="32" t="str">
        <f>IF(Sheet1!M588="N","No",IF(Sheet1!M588="Y","Yes",""))</f>
        <v/>
      </c>
      <c r="F588" s="32" t="str">
        <f>IF(Sheet1!N588&lt;&gt;"","Primary",IF(Sheet1!O588&lt;&gt;"","Middle",IF(Sheet1!P588&lt;&gt;"","Some HS",IF(Sheet1!Q588&lt;&gt;"","HS Diploma",IF(Sheet1!R588&lt;&gt;"","Some College",IF(Sheet1!S588&lt;&gt;"","College Diploma",""))))))</f>
        <v/>
      </c>
      <c r="G588" s="32" t="str">
        <f>IF(Sheet1!U588&lt;&gt;"", "&lt;5", IF(Sheet1!V588&lt;&gt;"", "5-19", IF(Sheet1!W588&lt;&gt;"", "20-40", IF(Sheet1!X588&lt;&gt;"", "&gt;40",""))))</f>
        <v/>
      </c>
      <c r="H588" s="32" t="str">
        <f>IF(Sheet1!Y588&lt;&gt;"", "Parents", IF(Sheet1!Z588&lt;&gt;"", "Illegal Activity", IF(Sheet1!AA588&lt;&gt;"", "Gov't Support", IF(Sheet1!AB588&lt;&gt;"", "Other",""))))</f>
        <v/>
      </c>
      <c r="I588" s="32" t="str">
        <f>IF(Sheet1!AC588="Y", "Yes", IF(Sheet1!AC588="N", "No", ""))</f>
        <v/>
      </c>
      <c r="J588" s="32" t="str">
        <f>IF(Sheet1!AD588="N", "0", IF(Sheet1!AE588&lt;&gt;"", "1", IF(Sheet1!AF588&lt;&gt;"", "2-3", IF(Sheet1!AG588&lt;&gt;"", "4-6", IF(Sheet1!AH588&lt;&gt;"", "7+","")))))</f>
        <v/>
      </c>
      <c r="K588" s="32" t="str">
        <f>IF(Sheet1!AI588&lt;&gt;"", "English", IF(Sheet1!AJ588&lt;&gt;"", "Spanish", IF(Sheet1!AK588&lt;&gt;"", "Other","")))</f>
        <v/>
      </c>
      <c r="L588" s="32" t="str">
        <f>IF(Sheet1!AL588&lt;&gt;"","&lt;$20,000",IF(Sheet1!AM588&lt;&gt;"","$20-49K",IF(Sheet1!AN588&lt;&gt;"","$50-100K",IF(Sheet1!AO588&lt;&gt;"","&gt;$100K",""))))</f>
        <v/>
      </c>
      <c r="M588" s="32" t="str">
        <f>IF(Sheet1!AP588="Y", "Yes", IF(Sheet1!AP588="N", "No",""))</f>
        <v/>
      </c>
      <c r="N588" s="51" t="str">
        <f>IF(Sheet1!AQ588="Y", "Yes", IF(Sheet1!AQ588="N", "No",""))</f>
        <v/>
      </c>
      <c r="O588" s="45" t="str">
        <f>IF(Sheet1!AR588="N", 0, IF(Sheet1!AS588&lt;&gt;"", Sheet1!AS588, ""))</f>
        <v/>
      </c>
      <c r="P588" s="45" t="str">
        <f>IF(Sheet1!AT588&lt;&gt;"", "Never", IF(Sheet1!AU588&lt;&gt;"", "Sometimes", IF(Sheet1!AV588&lt;&gt;"", "Often", IF(Sheet1!AW588&lt;&gt;"", "Always",""))))</f>
        <v/>
      </c>
      <c r="Q588" s="45" t="str">
        <f>IF(Sheet1!AX588="Y", "Yes", IF(Sheet1!AX588="N", "No",""))</f>
        <v/>
      </c>
      <c r="R588" s="45" t="str">
        <f>IF(Sheet1!AY588="Y", IF(Sheet1!AZ588&lt;&gt;"", Sheet1!AZ588-Sheet1!DK588+Sheet1!DL588, ""),"")</f>
        <v/>
      </c>
      <c r="S588" s="45" t="str">
        <f>IF(Sheet1!BA588="Y", IF(Sheet1!BB588&lt;&gt;"", Sheet1!BB588-Sheet1!DK588+Sheet1!DL588, ""),"")</f>
        <v/>
      </c>
      <c r="T588" s="45" t="str">
        <f>IF(Sheet1!BC588="Y", IF(Sheet1!BD588&lt;&gt;"", Sheet1!BD588-Sheet1!DK588+Sheet1!DL588, ""),"")</f>
        <v/>
      </c>
      <c r="U588" s="45" t="str">
        <f>IF(Sheet1!BE588="Y", IF(Sheet1!BF588&lt;&gt;"", Sheet1!BF588-Sheet1!DK588+Sheet1!DL588, ""),"")</f>
        <v/>
      </c>
      <c r="V588" s="45" t="str">
        <f>IF(Sheet1!BG588&lt;&gt;"", Sheet1!BG588,"")</f>
        <v/>
      </c>
      <c r="W588" s="45" t="str">
        <f>IF(Sheet1!BH588&lt;&gt;"", Sheet1!BH588,"")</f>
        <v/>
      </c>
      <c r="X588" s="45" t="str">
        <f>IF(Sheet1!BI588&lt;&gt;"", Sheet1!BI588,"")</f>
        <v/>
      </c>
      <c r="Y588" s="45" t="str">
        <f>IF(Sheet1!BJ588="N", 0, IF(Sheet1!BK588&lt;&gt;"", Sheet1!BK588,""))</f>
        <v/>
      </c>
      <c r="Z588" s="45" t="str">
        <f>IF(Sheet1!BK588="N", 0, IF(Sheet1!BL588&lt;&gt;"", Sheet1!BL588,""))</f>
        <v/>
      </c>
      <c r="AA588" s="45" t="str">
        <f>IF(Sheet1!BN588&lt;&gt;"", Sheet1!BN588, "")</f>
        <v/>
      </c>
      <c r="AB588" s="45" t="str">
        <f>IF(Sheet1!BO588="Y", "Yes", IF(Sheet1!BO588="N", "No", IF(Sheet1!BO588="NA", "NA","")))</f>
        <v/>
      </c>
      <c r="AC588" s="45" t="str">
        <f>IF(Sheet1!BO588="N", "No", IF(Sheet1!BO588="NA", "No kids", IF(Sheet1!BP588="Y", "Enough", IF(Sheet1!BP588="N", "Not enough", ""))))</f>
        <v/>
      </c>
      <c r="AD588" s="45" t="str">
        <f>IF(Sheet1!BQ588="Y", "Yes", IF(Sheet1!BQ588="N", "No",""))</f>
        <v/>
      </c>
      <c r="AE588" s="45" t="str">
        <f>IF(Sheet1!BR588&lt;&gt;"", Sheet1!BR588, "")</f>
        <v/>
      </c>
      <c r="AF588" s="45" t="str">
        <f>IF(Sheet1!BS588&lt;&gt;"", "Yes", IF(Sheet1!BT588&lt;&gt;"", "No", IF(Sheet1!BU588&lt;&gt;"", "No surviving parent", IF(Sheet1!BV588&lt;&gt;"", "Don't know",""))))</f>
        <v/>
      </c>
      <c r="AG588" s="45" t="str">
        <f>IF(Sheet1!BW588&lt;&gt;"", "Yes", IF(Sheet1!BX588&lt;&gt;"", "No", IF(Sheet1!BY588&lt;&gt;"", "No surviving parent", IF(Sheet1!BZ588&lt;&gt;"", "Don't know",""))))</f>
        <v/>
      </c>
      <c r="AH588" s="45" t="str">
        <f>IF(Sheet1!CA588&lt;&gt;"", "Yes","")</f>
        <v/>
      </c>
      <c r="AI588" s="45" t="str">
        <f>IF(Sheet1!CB588&lt;&gt;"", "Yes","")</f>
        <v/>
      </c>
      <c r="AJ588" s="45" t="str">
        <f>IF(Sheet1!CC588&lt;&gt;"", "Yes","")</f>
        <v/>
      </c>
      <c r="AK588" s="45" t="str">
        <f>IF(Sheet1!CD588&lt;&gt;"", "Yes","")</f>
        <v/>
      </c>
      <c r="AL588" s="45" t="str">
        <f>IF(Sheet1!CE588&lt;&gt;"", "Yes","")</f>
        <v/>
      </c>
      <c r="AM588" s="45" t="str">
        <f>IF(Sheet1!CF588&lt;&gt;"", Sheet1!CF588, "")</f>
        <v/>
      </c>
      <c r="AN588" s="45" t="str">
        <f>IF(Sheet1!CG588="Y", "Yes", IF(Sheet1!CG588="N", "No",""))</f>
        <v/>
      </c>
      <c r="AO588" s="45" t="str">
        <f>IF(Sheet1!CH588&lt;&gt;"", Sheet1!CH588, "")</f>
        <v/>
      </c>
      <c r="AP588" s="45" t="str">
        <f>IF(Sheet1!CI588&lt;&gt;"", "No family support", IF(Sheet1!CJ588&lt;&gt;"", "A little family support", IF(Sheet1!CK588&lt;&gt;"", "A lot of family support","")))</f>
        <v/>
      </c>
      <c r="AQ588" s="45" t="str">
        <f>IF(Sheet1!CL588&lt;&gt;"", Sheet1!CL588, "")</f>
        <v/>
      </c>
      <c r="AR588" s="45" t="str">
        <f>IF(Sheet1!CM588="Y", "Yes", IF(Sheet1!CM588="N", "No",""))</f>
        <v/>
      </c>
      <c r="AS588" s="45" t="str">
        <f>IF(Sheet1!CN588&lt;&gt;"", "Boys and Girls Club was supportive", "")</f>
        <v/>
      </c>
      <c r="AT588" s="45" t="str">
        <f>IF(Sheet1!CO588&lt;&gt;"", "Supported by Reach program", "")</f>
        <v/>
      </c>
      <c r="AU588" s="45" t="str">
        <f>IF(Sheet1!CP588&lt;&gt;"", "Supported by Girls Inc", "")</f>
        <v/>
      </c>
      <c r="AV588" s="45" t="str">
        <f>IF(Sheet1!CQ588&lt;&gt;"", "Supported by sports teams", "")</f>
        <v/>
      </c>
      <c r="AW588" s="45" t="str">
        <f>IF(Sheet1!CR588&lt;&gt;"", "Supported by other groups", "")</f>
        <v/>
      </c>
      <c r="AX588" s="45" t="str">
        <f>IF(Sheet1!CS588&lt;&gt;"", Sheet1!CS588, "")</f>
        <v/>
      </c>
      <c r="AY588" s="45" t="str">
        <f>IF(Sheet1!CT588="Y", "Yes", IF(Sheet1!CT588="N", "No", ""))</f>
        <v/>
      </c>
      <c r="AZ588" s="45" t="str">
        <f>IF(Sheet1!CU588="Y", "Yes", IF(Sheet1!CU588="N", "No", ""))</f>
        <v/>
      </c>
      <c r="BA588" s="45" t="str">
        <f>IF(Sheet1!CV588&lt;&gt;"", "Yes", "")</f>
        <v/>
      </c>
      <c r="BB588" s="45" t="str">
        <f>IF(Sheet1!CW588&lt;&gt;"", "Yes", "")</f>
        <v/>
      </c>
      <c r="BC588" s="45" t="str">
        <f>IF(Sheet1!CX588&lt;&gt;"", "Yes", "")</f>
        <v/>
      </c>
      <c r="BD588" s="45" t="str">
        <f>IF(Sheet1!CY588&lt;&gt;"", "Yes", "")</f>
        <v/>
      </c>
      <c r="BE588" s="45" t="str">
        <f>IF(Sheet1!CZ588="N", "Didn't see one", IF(Sheet1!CZ588="Y", IF(Sheet1!DA588="Y", "It helped", IF(Sheet1!DA588="N", "It didn't help", "")), ""))</f>
        <v/>
      </c>
      <c r="BF588" s="45" t="str">
        <f>IF(Sheet1!DB588&lt;&gt;"", Sheet1!DB588, "")</f>
        <v/>
      </c>
      <c r="BG588" s="45" t="str">
        <f>IF(Sheet1!DC588="Y", "Yes", IF(Sheet1!DC588="N", "No", ""))</f>
        <v/>
      </c>
      <c r="BH588" s="45" t="str">
        <f>IF(Sheet1!DD588="Y", "Yes", IF(Sheet1!DD588="N", "No", ""))</f>
        <v/>
      </c>
      <c r="BI588" s="45" t="str">
        <f>IF(Sheet1!DE588&lt;&gt;"", "Before", IF(Sheet1!DF588&lt;&gt;"", "After", IF(Sheet1!DG588&lt;&gt;"", "Never in a gang","")))</f>
        <v/>
      </c>
      <c r="BJ588" s="45" t="str">
        <f>IF(Sheet1!DG588&lt;&gt;"", "", IF(Sheet1!DH588&lt;&gt;"", Sheet1!DH588, ""))</f>
        <v/>
      </c>
      <c r="BK588" s="45" t="str">
        <f>IF(Sheet1!DI588="Y", "Yes", IF(Sheet1!DI588="N", "No", ""))</f>
        <v/>
      </c>
      <c r="BL588" s="45" t="str">
        <f>IF(Sheet1!DI588="Y", IF(Sheet1!DJ588&lt;&gt;"", Sheet1!DJ588, ""), "")</f>
        <v/>
      </c>
      <c r="BM588" s="45" t="str">
        <f>IF(Sheet1!DL588&lt;&gt;"", Sheet1!DL588, "")</f>
        <v/>
      </c>
      <c r="BN588" s="45" t="str">
        <f>IF(Sheet1!DM588="Y", "Yes", IF(Sheet1!DM588="N", "No", ""))</f>
        <v/>
      </c>
    </row>
    <row r="589" spans="2:66">
      <c r="B589" s="32" t="str">
        <f>IF(Sheet1!B589="M","Male", IF(Sheet1!B589="F","Female",""))</f>
        <v/>
      </c>
      <c r="C589" s="32" t="str">
        <f>IF(Sheet1!C589&lt;&gt;"","&lt;20",IF(Sheet1!D589&lt;&gt;"","21-30",IF(Sheet1!E589&lt;&gt;"","31-40",(IF(Sheet1!F589&lt;&gt;"","41-50",IF(Sheet1!G589&lt;&gt;"","50+",""))))))</f>
        <v/>
      </c>
      <c r="D589" s="32" t="str">
        <f>IF(Sheet1!H589&lt;&gt;"","Latino",IF(Sheet1!I589&lt;&gt;"", "White", IF(Sheet1!J589&lt;&gt;"", "Asian", IF(Sheet1!K589&lt;&gt;"", "African-American",IF(Sheet1!L589&lt;&gt;"", "Other","")))))</f>
        <v/>
      </c>
      <c r="E589" s="32" t="str">
        <f>IF(Sheet1!M589="N","No",IF(Sheet1!M589="Y","Yes",""))</f>
        <v/>
      </c>
      <c r="F589" s="32" t="str">
        <f>IF(Sheet1!N589&lt;&gt;"","Primary",IF(Sheet1!O589&lt;&gt;"","Middle",IF(Sheet1!P589&lt;&gt;"","Some HS",IF(Sheet1!Q589&lt;&gt;"","HS Diploma",IF(Sheet1!R589&lt;&gt;"","Some College",IF(Sheet1!S589&lt;&gt;"","College Diploma",""))))))</f>
        <v/>
      </c>
      <c r="G589" s="32" t="str">
        <f>IF(Sheet1!U589&lt;&gt;"", "&lt;5", IF(Sheet1!V589&lt;&gt;"", "5-19", IF(Sheet1!W589&lt;&gt;"", "20-40", IF(Sheet1!X589&lt;&gt;"", "&gt;40",""))))</f>
        <v/>
      </c>
      <c r="H589" s="32" t="str">
        <f>IF(Sheet1!Y589&lt;&gt;"", "Parents", IF(Sheet1!Z589&lt;&gt;"", "Illegal Activity", IF(Sheet1!AA589&lt;&gt;"", "Gov't Support", IF(Sheet1!AB589&lt;&gt;"", "Other",""))))</f>
        <v/>
      </c>
      <c r="I589" s="32" t="str">
        <f>IF(Sheet1!AC589="Y", "Yes", IF(Sheet1!AC589="N", "No", ""))</f>
        <v/>
      </c>
      <c r="J589" s="32" t="str">
        <f>IF(Sheet1!AD589="N", "0", IF(Sheet1!AE589&lt;&gt;"", "1", IF(Sheet1!AF589&lt;&gt;"", "2-3", IF(Sheet1!AG589&lt;&gt;"", "4-6", IF(Sheet1!AH589&lt;&gt;"", "7+","")))))</f>
        <v/>
      </c>
      <c r="K589" s="32" t="str">
        <f>IF(Sheet1!AI589&lt;&gt;"", "English", IF(Sheet1!AJ589&lt;&gt;"", "Spanish", IF(Sheet1!AK589&lt;&gt;"", "Other","")))</f>
        <v/>
      </c>
      <c r="L589" s="32" t="str">
        <f>IF(Sheet1!AL589&lt;&gt;"","&lt;$20,000",IF(Sheet1!AM589&lt;&gt;"","$20-49K",IF(Sheet1!AN589&lt;&gt;"","$50-100K",IF(Sheet1!AO589&lt;&gt;"","&gt;$100K",""))))</f>
        <v/>
      </c>
      <c r="M589" s="32" t="str">
        <f>IF(Sheet1!AP589="Y", "Yes", IF(Sheet1!AP589="N", "No",""))</f>
        <v/>
      </c>
      <c r="N589" s="51" t="str">
        <f>IF(Sheet1!AQ589="Y", "Yes", IF(Sheet1!AQ589="N", "No",""))</f>
        <v/>
      </c>
      <c r="O589" s="45" t="str">
        <f>IF(Sheet1!AR589="N", 0, IF(Sheet1!AS589&lt;&gt;"", Sheet1!AS589, ""))</f>
        <v/>
      </c>
      <c r="P589" s="45" t="str">
        <f>IF(Sheet1!AT589&lt;&gt;"", "Never", IF(Sheet1!AU589&lt;&gt;"", "Sometimes", IF(Sheet1!AV589&lt;&gt;"", "Often", IF(Sheet1!AW589&lt;&gt;"", "Always",""))))</f>
        <v/>
      </c>
      <c r="Q589" s="45" t="str">
        <f>IF(Sheet1!AX589="Y", "Yes", IF(Sheet1!AX589="N", "No",""))</f>
        <v/>
      </c>
      <c r="R589" s="45" t="str">
        <f>IF(Sheet1!AY589="Y", IF(Sheet1!AZ589&lt;&gt;"", Sheet1!AZ589-Sheet1!DK589+Sheet1!DL589, ""),"")</f>
        <v/>
      </c>
      <c r="S589" s="45" t="str">
        <f>IF(Sheet1!BA589="Y", IF(Sheet1!BB589&lt;&gt;"", Sheet1!BB589-Sheet1!DK589+Sheet1!DL589, ""),"")</f>
        <v/>
      </c>
      <c r="T589" s="45" t="str">
        <f>IF(Sheet1!BC589="Y", IF(Sheet1!BD589&lt;&gt;"", Sheet1!BD589-Sheet1!DK589+Sheet1!DL589, ""),"")</f>
        <v/>
      </c>
      <c r="U589" s="45" t="str">
        <f>IF(Sheet1!BE589="Y", IF(Sheet1!BF589&lt;&gt;"", Sheet1!BF589-Sheet1!DK589+Sheet1!DL589, ""),"")</f>
        <v/>
      </c>
      <c r="V589" s="45" t="str">
        <f>IF(Sheet1!BG589&lt;&gt;"", Sheet1!BG589,"")</f>
        <v/>
      </c>
      <c r="W589" s="45" t="str">
        <f>IF(Sheet1!BH589&lt;&gt;"", Sheet1!BH589,"")</f>
        <v/>
      </c>
      <c r="X589" s="45" t="str">
        <f>IF(Sheet1!BI589&lt;&gt;"", Sheet1!BI589,"")</f>
        <v/>
      </c>
      <c r="Y589" s="45" t="str">
        <f>IF(Sheet1!BJ589="N", 0, IF(Sheet1!BK589&lt;&gt;"", Sheet1!BK589,""))</f>
        <v/>
      </c>
      <c r="Z589" s="45" t="str">
        <f>IF(Sheet1!BK589="N", 0, IF(Sheet1!BL589&lt;&gt;"", Sheet1!BL589,""))</f>
        <v/>
      </c>
      <c r="AA589" s="45" t="str">
        <f>IF(Sheet1!BN589&lt;&gt;"", Sheet1!BN589, "")</f>
        <v/>
      </c>
      <c r="AB589" s="45" t="str">
        <f>IF(Sheet1!BO589="Y", "Yes", IF(Sheet1!BO589="N", "No", IF(Sheet1!BO589="NA", "NA","")))</f>
        <v/>
      </c>
      <c r="AC589" s="45" t="str">
        <f>IF(Sheet1!BO589="N", "No", IF(Sheet1!BO589="NA", "No kids", IF(Sheet1!BP589="Y", "Enough", IF(Sheet1!BP589="N", "Not enough", ""))))</f>
        <v/>
      </c>
      <c r="AD589" s="45" t="str">
        <f>IF(Sheet1!BQ589="Y", "Yes", IF(Sheet1!BQ589="N", "No",""))</f>
        <v/>
      </c>
      <c r="AE589" s="45" t="str">
        <f>IF(Sheet1!BR589&lt;&gt;"", Sheet1!BR589, "")</f>
        <v/>
      </c>
      <c r="AF589" s="45" t="str">
        <f>IF(Sheet1!BS589&lt;&gt;"", "Yes", IF(Sheet1!BT589&lt;&gt;"", "No", IF(Sheet1!BU589&lt;&gt;"", "No surviving parent", IF(Sheet1!BV589&lt;&gt;"", "Don't know",""))))</f>
        <v/>
      </c>
      <c r="AG589" s="45" t="str">
        <f>IF(Sheet1!BW589&lt;&gt;"", "Yes", IF(Sheet1!BX589&lt;&gt;"", "No", IF(Sheet1!BY589&lt;&gt;"", "No surviving parent", IF(Sheet1!BZ589&lt;&gt;"", "Don't know",""))))</f>
        <v/>
      </c>
      <c r="AH589" s="45" t="str">
        <f>IF(Sheet1!CA589&lt;&gt;"", "Yes","")</f>
        <v/>
      </c>
      <c r="AI589" s="45" t="str">
        <f>IF(Sheet1!CB589&lt;&gt;"", "Yes","")</f>
        <v/>
      </c>
      <c r="AJ589" s="45" t="str">
        <f>IF(Sheet1!CC589&lt;&gt;"", "Yes","")</f>
        <v/>
      </c>
      <c r="AK589" s="45" t="str">
        <f>IF(Sheet1!CD589&lt;&gt;"", "Yes","")</f>
        <v/>
      </c>
      <c r="AL589" s="45" t="str">
        <f>IF(Sheet1!CE589&lt;&gt;"", "Yes","")</f>
        <v/>
      </c>
      <c r="AM589" s="45" t="str">
        <f>IF(Sheet1!CF589&lt;&gt;"", Sheet1!CF589, "")</f>
        <v/>
      </c>
      <c r="AN589" s="45" t="str">
        <f>IF(Sheet1!CG589="Y", "Yes", IF(Sheet1!CG589="N", "No",""))</f>
        <v/>
      </c>
      <c r="AO589" s="45" t="str">
        <f>IF(Sheet1!CH589&lt;&gt;"", Sheet1!CH589, "")</f>
        <v/>
      </c>
      <c r="AP589" s="45" t="str">
        <f>IF(Sheet1!CI589&lt;&gt;"", "No family support", IF(Sheet1!CJ589&lt;&gt;"", "A little family support", IF(Sheet1!CK589&lt;&gt;"", "A lot of family support","")))</f>
        <v/>
      </c>
      <c r="AQ589" s="45" t="str">
        <f>IF(Sheet1!CL589&lt;&gt;"", Sheet1!CL589, "")</f>
        <v/>
      </c>
      <c r="AR589" s="45" t="str">
        <f>IF(Sheet1!CM589="Y", "Yes", IF(Sheet1!CM589="N", "No",""))</f>
        <v/>
      </c>
      <c r="AS589" s="45" t="str">
        <f>IF(Sheet1!CN589&lt;&gt;"", "Boys and Girls Club was supportive", "")</f>
        <v/>
      </c>
      <c r="AT589" s="45" t="str">
        <f>IF(Sheet1!CO589&lt;&gt;"", "Supported by Reach program", "")</f>
        <v/>
      </c>
      <c r="AU589" s="45" t="str">
        <f>IF(Sheet1!CP589&lt;&gt;"", "Supported by Girls Inc", "")</f>
        <v/>
      </c>
      <c r="AV589" s="45" t="str">
        <f>IF(Sheet1!CQ589&lt;&gt;"", "Supported by sports teams", "")</f>
        <v/>
      </c>
      <c r="AW589" s="45" t="str">
        <f>IF(Sheet1!CR589&lt;&gt;"", "Supported by other groups", "")</f>
        <v/>
      </c>
      <c r="AX589" s="45" t="str">
        <f>IF(Sheet1!CS589&lt;&gt;"", Sheet1!CS589, "")</f>
        <v/>
      </c>
      <c r="AY589" s="45" t="str">
        <f>IF(Sheet1!CT589="Y", "Yes", IF(Sheet1!CT589="N", "No", ""))</f>
        <v/>
      </c>
      <c r="AZ589" s="45" t="str">
        <f>IF(Sheet1!CU589="Y", "Yes", IF(Sheet1!CU589="N", "No", ""))</f>
        <v/>
      </c>
      <c r="BA589" s="45" t="str">
        <f>IF(Sheet1!CV589&lt;&gt;"", "Yes", "")</f>
        <v/>
      </c>
      <c r="BB589" s="45" t="str">
        <f>IF(Sheet1!CW589&lt;&gt;"", "Yes", "")</f>
        <v/>
      </c>
      <c r="BC589" s="45" t="str">
        <f>IF(Sheet1!CX589&lt;&gt;"", "Yes", "")</f>
        <v/>
      </c>
      <c r="BD589" s="45" t="str">
        <f>IF(Sheet1!CY589&lt;&gt;"", "Yes", "")</f>
        <v/>
      </c>
      <c r="BE589" s="45" t="str">
        <f>IF(Sheet1!CZ589="N", "Didn't see one", IF(Sheet1!CZ589="Y", IF(Sheet1!DA589="Y", "It helped", IF(Sheet1!DA589="N", "It didn't help", "")), ""))</f>
        <v/>
      </c>
      <c r="BF589" s="45" t="str">
        <f>IF(Sheet1!DB589&lt;&gt;"", Sheet1!DB589, "")</f>
        <v/>
      </c>
      <c r="BG589" s="45" t="str">
        <f>IF(Sheet1!DC589="Y", "Yes", IF(Sheet1!DC589="N", "No", ""))</f>
        <v/>
      </c>
      <c r="BH589" s="45" t="str">
        <f>IF(Sheet1!DD589="Y", "Yes", IF(Sheet1!DD589="N", "No", ""))</f>
        <v/>
      </c>
      <c r="BI589" s="45" t="str">
        <f>IF(Sheet1!DE589&lt;&gt;"", "Before", IF(Sheet1!DF589&lt;&gt;"", "After", IF(Sheet1!DG589&lt;&gt;"", "Never in a gang","")))</f>
        <v/>
      </c>
      <c r="BJ589" s="45" t="str">
        <f>IF(Sheet1!DG589&lt;&gt;"", "", IF(Sheet1!DH589&lt;&gt;"", Sheet1!DH589, ""))</f>
        <v/>
      </c>
      <c r="BK589" s="45" t="str">
        <f>IF(Sheet1!DI589="Y", "Yes", IF(Sheet1!DI589="N", "No", ""))</f>
        <v/>
      </c>
      <c r="BL589" s="45" t="str">
        <f>IF(Sheet1!DI589="Y", IF(Sheet1!DJ589&lt;&gt;"", Sheet1!DJ589, ""), "")</f>
        <v/>
      </c>
      <c r="BM589" s="45" t="str">
        <f>IF(Sheet1!DL589&lt;&gt;"", Sheet1!DL589, "")</f>
        <v/>
      </c>
      <c r="BN589" s="45" t="str">
        <f>IF(Sheet1!DM589="Y", "Yes", IF(Sheet1!DM589="N", "No", ""))</f>
        <v/>
      </c>
    </row>
    <row r="590" spans="2:66">
      <c r="B590" s="32" t="str">
        <f>IF(Sheet1!B590="M","Male", IF(Sheet1!B590="F","Female",""))</f>
        <v/>
      </c>
      <c r="C590" s="32" t="str">
        <f>IF(Sheet1!C590&lt;&gt;"","&lt;20",IF(Sheet1!D590&lt;&gt;"","21-30",IF(Sheet1!E590&lt;&gt;"","31-40",(IF(Sheet1!F590&lt;&gt;"","41-50",IF(Sheet1!G590&lt;&gt;"","50+",""))))))</f>
        <v/>
      </c>
      <c r="D590" s="32" t="str">
        <f>IF(Sheet1!H590&lt;&gt;"","Latino",IF(Sheet1!I590&lt;&gt;"", "White", IF(Sheet1!J590&lt;&gt;"", "Asian", IF(Sheet1!K590&lt;&gt;"", "African-American",IF(Sheet1!L590&lt;&gt;"", "Other","")))))</f>
        <v/>
      </c>
      <c r="E590" s="32" t="str">
        <f>IF(Sheet1!M590="N","No",IF(Sheet1!M590="Y","Yes",""))</f>
        <v/>
      </c>
      <c r="F590" s="32" t="str">
        <f>IF(Sheet1!N590&lt;&gt;"","Primary",IF(Sheet1!O590&lt;&gt;"","Middle",IF(Sheet1!P590&lt;&gt;"","Some HS",IF(Sheet1!Q590&lt;&gt;"","HS Diploma",IF(Sheet1!R590&lt;&gt;"","Some College",IF(Sheet1!S590&lt;&gt;"","College Diploma",""))))))</f>
        <v/>
      </c>
      <c r="G590" s="32" t="str">
        <f>IF(Sheet1!U590&lt;&gt;"", "&lt;5", IF(Sheet1!V590&lt;&gt;"", "5-19", IF(Sheet1!W590&lt;&gt;"", "20-40", IF(Sheet1!X590&lt;&gt;"", "&gt;40",""))))</f>
        <v/>
      </c>
      <c r="H590" s="32" t="str">
        <f>IF(Sheet1!Y590&lt;&gt;"", "Parents", IF(Sheet1!Z590&lt;&gt;"", "Illegal Activity", IF(Sheet1!AA590&lt;&gt;"", "Gov't Support", IF(Sheet1!AB590&lt;&gt;"", "Other",""))))</f>
        <v/>
      </c>
      <c r="I590" s="32" t="str">
        <f>IF(Sheet1!AC590="Y", "Yes", IF(Sheet1!AC590="N", "No", ""))</f>
        <v/>
      </c>
      <c r="J590" s="32" t="str">
        <f>IF(Sheet1!AD590="N", "0", IF(Sheet1!AE590&lt;&gt;"", "1", IF(Sheet1!AF590&lt;&gt;"", "2-3", IF(Sheet1!AG590&lt;&gt;"", "4-6", IF(Sheet1!AH590&lt;&gt;"", "7+","")))))</f>
        <v/>
      </c>
      <c r="K590" s="32" t="str">
        <f>IF(Sheet1!AI590&lt;&gt;"", "English", IF(Sheet1!AJ590&lt;&gt;"", "Spanish", IF(Sheet1!AK590&lt;&gt;"", "Other","")))</f>
        <v/>
      </c>
      <c r="L590" s="32" t="str">
        <f>IF(Sheet1!AL590&lt;&gt;"","&lt;$20,000",IF(Sheet1!AM590&lt;&gt;"","$20-49K",IF(Sheet1!AN590&lt;&gt;"","$50-100K",IF(Sheet1!AO590&lt;&gt;"","&gt;$100K",""))))</f>
        <v/>
      </c>
      <c r="M590" s="32" t="str">
        <f>IF(Sheet1!AP590="Y", "Yes", IF(Sheet1!AP590="N", "No",""))</f>
        <v/>
      </c>
      <c r="N590" s="51" t="str">
        <f>IF(Sheet1!AQ590="Y", "Yes", IF(Sheet1!AQ590="N", "No",""))</f>
        <v/>
      </c>
      <c r="O590" s="45" t="str">
        <f>IF(Sheet1!AR590="N", 0, IF(Sheet1!AS590&lt;&gt;"", Sheet1!AS590, ""))</f>
        <v/>
      </c>
      <c r="P590" s="45" t="str">
        <f>IF(Sheet1!AT590&lt;&gt;"", "Never", IF(Sheet1!AU590&lt;&gt;"", "Sometimes", IF(Sheet1!AV590&lt;&gt;"", "Often", IF(Sheet1!AW590&lt;&gt;"", "Always",""))))</f>
        <v/>
      </c>
      <c r="Q590" s="45" t="str">
        <f>IF(Sheet1!AX590="Y", "Yes", IF(Sheet1!AX590="N", "No",""))</f>
        <v/>
      </c>
      <c r="R590" s="45" t="str">
        <f>IF(Sheet1!AY590="Y", IF(Sheet1!AZ590&lt;&gt;"", Sheet1!AZ590-Sheet1!DK590+Sheet1!DL590, ""),"")</f>
        <v/>
      </c>
      <c r="S590" s="45" t="str">
        <f>IF(Sheet1!BA590="Y", IF(Sheet1!BB590&lt;&gt;"", Sheet1!BB590-Sheet1!DK590+Sheet1!DL590, ""),"")</f>
        <v/>
      </c>
      <c r="T590" s="45" t="str">
        <f>IF(Sheet1!BC590="Y", IF(Sheet1!BD590&lt;&gt;"", Sheet1!BD590-Sheet1!DK590+Sheet1!DL590, ""),"")</f>
        <v/>
      </c>
      <c r="U590" s="45" t="str">
        <f>IF(Sheet1!BE590="Y", IF(Sheet1!BF590&lt;&gt;"", Sheet1!BF590-Sheet1!DK590+Sheet1!DL590, ""),"")</f>
        <v/>
      </c>
      <c r="V590" s="45" t="str">
        <f>IF(Sheet1!BG590&lt;&gt;"", Sheet1!BG590,"")</f>
        <v/>
      </c>
      <c r="W590" s="45" t="str">
        <f>IF(Sheet1!BH590&lt;&gt;"", Sheet1!BH590,"")</f>
        <v/>
      </c>
      <c r="X590" s="45" t="str">
        <f>IF(Sheet1!BI590&lt;&gt;"", Sheet1!BI590,"")</f>
        <v/>
      </c>
      <c r="Y590" s="45" t="str">
        <f>IF(Sheet1!BJ590="N", 0, IF(Sheet1!BK590&lt;&gt;"", Sheet1!BK590,""))</f>
        <v/>
      </c>
      <c r="Z590" s="45" t="str">
        <f>IF(Sheet1!BK590="N", 0, IF(Sheet1!BL590&lt;&gt;"", Sheet1!BL590,""))</f>
        <v/>
      </c>
      <c r="AA590" s="45" t="str">
        <f>IF(Sheet1!BN590&lt;&gt;"", Sheet1!BN590, "")</f>
        <v/>
      </c>
      <c r="AB590" s="45" t="str">
        <f>IF(Sheet1!BO590="Y", "Yes", IF(Sheet1!BO590="N", "No", IF(Sheet1!BO590="NA", "NA","")))</f>
        <v/>
      </c>
      <c r="AC590" s="45" t="str">
        <f>IF(Sheet1!BO590="N", "No", IF(Sheet1!BO590="NA", "No kids", IF(Sheet1!BP590="Y", "Enough", IF(Sheet1!BP590="N", "Not enough", ""))))</f>
        <v/>
      </c>
      <c r="AD590" s="45" t="str">
        <f>IF(Sheet1!BQ590="Y", "Yes", IF(Sheet1!BQ590="N", "No",""))</f>
        <v/>
      </c>
      <c r="AE590" s="45" t="str">
        <f>IF(Sheet1!BR590&lt;&gt;"", Sheet1!BR590, "")</f>
        <v/>
      </c>
      <c r="AF590" s="45" t="str">
        <f>IF(Sheet1!BS590&lt;&gt;"", "Yes", IF(Sheet1!BT590&lt;&gt;"", "No", IF(Sheet1!BU590&lt;&gt;"", "No surviving parent", IF(Sheet1!BV590&lt;&gt;"", "Don't know",""))))</f>
        <v/>
      </c>
      <c r="AG590" s="45" t="str">
        <f>IF(Sheet1!BW590&lt;&gt;"", "Yes", IF(Sheet1!BX590&lt;&gt;"", "No", IF(Sheet1!BY590&lt;&gt;"", "No surviving parent", IF(Sheet1!BZ590&lt;&gt;"", "Don't know",""))))</f>
        <v/>
      </c>
      <c r="AH590" s="45" t="str">
        <f>IF(Sheet1!CA590&lt;&gt;"", "Yes","")</f>
        <v/>
      </c>
      <c r="AI590" s="45" t="str">
        <f>IF(Sheet1!CB590&lt;&gt;"", "Yes","")</f>
        <v/>
      </c>
      <c r="AJ590" s="45" t="str">
        <f>IF(Sheet1!CC590&lt;&gt;"", "Yes","")</f>
        <v/>
      </c>
      <c r="AK590" s="45" t="str">
        <f>IF(Sheet1!CD590&lt;&gt;"", "Yes","")</f>
        <v/>
      </c>
      <c r="AL590" s="45" t="str">
        <f>IF(Sheet1!CE590&lt;&gt;"", "Yes","")</f>
        <v/>
      </c>
      <c r="AM590" s="45" t="str">
        <f>IF(Sheet1!CF590&lt;&gt;"", Sheet1!CF590, "")</f>
        <v/>
      </c>
      <c r="AN590" s="45" t="str">
        <f>IF(Sheet1!CG590="Y", "Yes", IF(Sheet1!CG590="N", "No",""))</f>
        <v/>
      </c>
      <c r="AO590" s="45" t="str">
        <f>IF(Sheet1!CH590&lt;&gt;"", Sheet1!CH590, "")</f>
        <v/>
      </c>
      <c r="AP590" s="45" t="str">
        <f>IF(Sheet1!CI590&lt;&gt;"", "No family support", IF(Sheet1!CJ590&lt;&gt;"", "A little family support", IF(Sheet1!CK590&lt;&gt;"", "A lot of family support","")))</f>
        <v/>
      </c>
      <c r="AQ590" s="45" t="str">
        <f>IF(Sheet1!CL590&lt;&gt;"", Sheet1!CL590, "")</f>
        <v/>
      </c>
      <c r="AR590" s="45" t="str">
        <f>IF(Sheet1!CM590="Y", "Yes", IF(Sheet1!CM590="N", "No",""))</f>
        <v/>
      </c>
      <c r="AS590" s="45" t="str">
        <f>IF(Sheet1!CN590&lt;&gt;"", "Boys and Girls Club was supportive", "")</f>
        <v/>
      </c>
      <c r="AT590" s="45" t="str">
        <f>IF(Sheet1!CO590&lt;&gt;"", "Supported by Reach program", "")</f>
        <v/>
      </c>
      <c r="AU590" s="45" t="str">
        <f>IF(Sheet1!CP590&lt;&gt;"", "Supported by Girls Inc", "")</f>
        <v/>
      </c>
      <c r="AV590" s="45" t="str">
        <f>IF(Sheet1!CQ590&lt;&gt;"", "Supported by sports teams", "")</f>
        <v/>
      </c>
      <c r="AW590" s="45" t="str">
        <f>IF(Sheet1!CR590&lt;&gt;"", "Supported by other groups", "")</f>
        <v/>
      </c>
      <c r="AX590" s="45" t="str">
        <f>IF(Sheet1!CS590&lt;&gt;"", Sheet1!CS590, "")</f>
        <v/>
      </c>
      <c r="AY590" s="45" t="str">
        <f>IF(Sheet1!CT590="Y", "Yes", IF(Sheet1!CT590="N", "No", ""))</f>
        <v/>
      </c>
      <c r="AZ590" s="45" t="str">
        <f>IF(Sheet1!CU590="Y", "Yes", IF(Sheet1!CU590="N", "No", ""))</f>
        <v/>
      </c>
      <c r="BA590" s="45" t="str">
        <f>IF(Sheet1!CV590&lt;&gt;"", "Yes", "")</f>
        <v/>
      </c>
      <c r="BB590" s="45" t="str">
        <f>IF(Sheet1!CW590&lt;&gt;"", "Yes", "")</f>
        <v/>
      </c>
      <c r="BC590" s="45" t="str">
        <f>IF(Sheet1!CX590&lt;&gt;"", "Yes", "")</f>
        <v/>
      </c>
      <c r="BD590" s="45" t="str">
        <f>IF(Sheet1!CY590&lt;&gt;"", "Yes", "")</f>
        <v/>
      </c>
      <c r="BE590" s="45" t="str">
        <f>IF(Sheet1!CZ590="N", "Didn't see one", IF(Sheet1!CZ590="Y", IF(Sheet1!DA590="Y", "It helped", IF(Sheet1!DA590="N", "It didn't help", "")), ""))</f>
        <v/>
      </c>
      <c r="BF590" s="45" t="str">
        <f>IF(Sheet1!DB590&lt;&gt;"", Sheet1!DB590, "")</f>
        <v/>
      </c>
      <c r="BG590" s="45" t="str">
        <f>IF(Sheet1!DC590="Y", "Yes", IF(Sheet1!DC590="N", "No", ""))</f>
        <v/>
      </c>
      <c r="BH590" s="45" t="str">
        <f>IF(Sheet1!DD590="Y", "Yes", IF(Sheet1!DD590="N", "No", ""))</f>
        <v/>
      </c>
      <c r="BI590" s="45" t="str">
        <f>IF(Sheet1!DE590&lt;&gt;"", "Before", IF(Sheet1!DF590&lt;&gt;"", "After", IF(Sheet1!DG590&lt;&gt;"", "Never in a gang","")))</f>
        <v/>
      </c>
      <c r="BJ590" s="45" t="str">
        <f>IF(Sheet1!DG590&lt;&gt;"", "", IF(Sheet1!DH590&lt;&gt;"", Sheet1!DH590, ""))</f>
        <v/>
      </c>
      <c r="BK590" s="45" t="str">
        <f>IF(Sheet1!DI590="Y", "Yes", IF(Sheet1!DI590="N", "No", ""))</f>
        <v/>
      </c>
      <c r="BL590" s="45" t="str">
        <f>IF(Sheet1!DI590="Y", IF(Sheet1!DJ590&lt;&gt;"", Sheet1!DJ590, ""), "")</f>
        <v/>
      </c>
      <c r="BM590" s="45" t="str">
        <f>IF(Sheet1!DL590&lt;&gt;"", Sheet1!DL590, "")</f>
        <v/>
      </c>
      <c r="BN590" s="45" t="str">
        <f>IF(Sheet1!DM590="Y", "Yes", IF(Sheet1!DM590="N", "No", ""))</f>
        <v/>
      </c>
    </row>
    <row r="591" spans="2:66">
      <c r="B591" s="32" t="str">
        <f>IF(Sheet1!B591="M","Male", IF(Sheet1!B591="F","Female",""))</f>
        <v/>
      </c>
      <c r="C591" s="32" t="str">
        <f>IF(Sheet1!C591&lt;&gt;"","&lt;20",IF(Sheet1!D591&lt;&gt;"","21-30",IF(Sheet1!E591&lt;&gt;"","31-40",(IF(Sheet1!F591&lt;&gt;"","41-50",IF(Sheet1!G591&lt;&gt;"","50+",""))))))</f>
        <v/>
      </c>
      <c r="D591" s="32" t="str">
        <f>IF(Sheet1!H591&lt;&gt;"","Latino",IF(Sheet1!I591&lt;&gt;"", "White", IF(Sheet1!J591&lt;&gt;"", "Asian", IF(Sheet1!K591&lt;&gt;"", "African-American",IF(Sheet1!L591&lt;&gt;"", "Other","")))))</f>
        <v/>
      </c>
      <c r="E591" s="32" t="str">
        <f>IF(Sheet1!M591="N","No",IF(Sheet1!M591="Y","Yes",""))</f>
        <v/>
      </c>
      <c r="F591" s="32" t="str">
        <f>IF(Sheet1!N591&lt;&gt;"","Primary",IF(Sheet1!O591&lt;&gt;"","Middle",IF(Sheet1!P591&lt;&gt;"","Some HS",IF(Sheet1!Q591&lt;&gt;"","HS Diploma",IF(Sheet1!R591&lt;&gt;"","Some College",IF(Sheet1!S591&lt;&gt;"","College Diploma",""))))))</f>
        <v/>
      </c>
      <c r="G591" s="32" t="str">
        <f>IF(Sheet1!U591&lt;&gt;"", "&lt;5", IF(Sheet1!V591&lt;&gt;"", "5-19", IF(Sheet1!W591&lt;&gt;"", "20-40", IF(Sheet1!X591&lt;&gt;"", "&gt;40",""))))</f>
        <v/>
      </c>
      <c r="H591" s="32" t="str">
        <f>IF(Sheet1!Y591&lt;&gt;"", "Parents", IF(Sheet1!Z591&lt;&gt;"", "Illegal Activity", IF(Sheet1!AA591&lt;&gt;"", "Gov't Support", IF(Sheet1!AB591&lt;&gt;"", "Other",""))))</f>
        <v/>
      </c>
      <c r="I591" s="32" t="str">
        <f>IF(Sheet1!AC591="Y", "Yes", IF(Sheet1!AC591="N", "No", ""))</f>
        <v/>
      </c>
      <c r="J591" s="32" t="str">
        <f>IF(Sheet1!AD591="N", "0", IF(Sheet1!AE591&lt;&gt;"", "1", IF(Sheet1!AF591&lt;&gt;"", "2-3", IF(Sheet1!AG591&lt;&gt;"", "4-6", IF(Sheet1!AH591&lt;&gt;"", "7+","")))))</f>
        <v/>
      </c>
      <c r="K591" s="32" t="str">
        <f>IF(Sheet1!AI591&lt;&gt;"", "English", IF(Sheet1!AJ591&lt;&gt;"", "Spanish", IF(Sheet1!AK591&lt;&gt;"", "Other","")))</f>
        <v/>
      </c>
      <c r="L591" s="32" t="str">
        <f>IF(Sheet1!AL591&lt;&gt;"","&lt;$20,000",IF(Sheet1!AM591&lt;&gt;"","$20-49K",IF(Sheet1!AN591&lt;&gt;"","$50-100K",IF(Sheet1!AO591&lt;&gt;"","&gt;$100K",""))))</f>
        <v/>
      </c>
      <c r="M591" s="32" t="str">
        <f>IF(Sheet1!AP591="Y", "Yes", IF(Sheet1!AP591="N", "No",""))</f>
        <v/>
      </c>
      <c r="N591" s="51" t="str">
        <f>IF(Sheet1!AQ591="Y", "Yes", IF(Sheet1!AQ591="N", "No",""))</f>
        <v/>
      </c>
      <c r="O591" s="45" t="str">
        <f>IF(Sheet1!AR591="N", 0, IF(Sheet1!AS591&lt;&gt;"", Sheet1!AS591, ""))</f>
        <v/>
      </c>
      <c r="P591" s="45" t="str">
        <f>IF(Sheet1!AT591&lt;&gt;"", "Never", IF(Sheet1!AU591&lt;&gt;"", "Sometimes", IF(Sheet1!AV591&lt;&gt;"", "Often", IF(Sheet1!AW591&lt;&gt;"", "Always",""))))</f>
        <v/>
      </c>
      <c r="Q591" s="45" t="str">
        <f>IF(Sheet1!AX591="Y", "Yes", IF(Sheet1!AX591="N", "No",""))</f>
        <v/>
      </c>
      <c r="R591" s="45" t="str">
        <f>IF(Sheet1!AY591="Y", IF(Sheet1!AZ591&lt;&gt;"", Sheet1!AZ591-Sheet1!DK591+Sheet1!DL591, ""),"")</f>
        <v/>
      </c>
      <c r="S591" s="45" t="str">
        <f>IF(Sheet1!BA591="Y", IF(Sheet1!BB591&lt;&gt;"", Sheet1!BB591-Sheet1!DK591+Sheet1!DL591, ""),"")</f>
        <v/>
      </c>
      <c r="T591" s="45" t="str">
        <f>IF(Sheet1!BC591="Y", IF(Sheet1!BD591&lt;&gt;"", Sheet1!BD591-Sheet1!DK591+Sheet1!DL591, ""),"")</f>
        <v/>
      </c>
      <c r="U591" s="45" t="str">
        <f>IF(Sheet1!BE591="Y", IF(Sheet1!BF591&lt;&gt;"", Sheet1!BF591-Sheet1!DK591+Sheet1!DL591, ""),"")</f>
        <v/>
      </c>
      <c r="V591" s="45" t="str">
        <f>IF(Sheet1!BG591&lt;&gt;"", Sheet1!BG591,"")</f>
        <v/>
      </c>
      <c r="W591" s="45" t="str">
        <f>IF(Sheet1!BH591&lt;&gt;"", Sheet1!BH591,"")</f>
        <v/>
      </c>
      <c r="X591" s="45" t="str">
        <f>IF(Sheet1!BI591&lt;&gt;"", Sheet1!BI591,"")</f>
        <v/>
      </c>
      <c r="Y591" s="45" t="str">
        <f>IF(Sheet1!BJ591="N", 0, IF(Sheet1!BK591&lt;&gt;"", Sheet1!BK591,""))</f>
        <v/>
      </c>
      <c r="Z591" s="45" t="str">
        <f>IF(Sheet1!BK591="N", 0, IF(Sheet1!BL591&lt;&gt;"", Sheet1!BL591,""))</f>
        <v/>
      </c>
      <c r="AA591" s="45" t="str">
        <f>IF(Sheet1!BN591&lt;&gt;"", Sheet1!BN591, "")</f>
        <v/>
      </c>
      <c r="AB591" s="45" t="str">
        <f>IF(Sheet1!BO591="Y", "Yes", IF(Sheet1!BO591="N", "No", IF(Sheet1!BO591="NA", "NA","")))</f>
        <v/>
      </c>
      <c r="AC591" s="45" t="str">
        <f>IF(Sheet1!BO591="N", "No", IF(Sheet1!BO591="NA", "No kids", IF(Sheet1!BP591="Y", "Enough", IF(Sheet1!BP591="N", "Not enough", ""))))</f>
        <v/>
      </c>
      <c r="AD591" s="45" t="str">
        <f>IF(Sheet1!BQ591="Y", "Yes", IF(Sheet1!BQ591="N", "No",""))</f>
        <v/>
      </c>
      <c r="AE591" s="45" t="str">
        <f>IF(Sheet1!BR591&lt;&gt;"", Sheet1!BR591, "")</f>
        <v/>
      </c>
      <c r="AF591" s="45" t="str">
        <f>IF(Sheet1!BS591&lt;&gt;"", "Yes", IF(Sheet1!BT591&lt;&gt;"", "No", IF(Sheet1!BU591&lt;&gt;"", "No surviving parent", IF(Sheet1!BV591&lt;&gt;"", "Don't know",""))))</f>
        <v/>
      </c>
      <c r="AG591" s="45" t="str">
        <f>IF(Sheet1!BW591&lt;&gt;"", "Yes", IF(Sheet1!BX591&lt;&gt;"", "No", IF(Sheet1!BY591&lt;&gt;"", "No surviving parent", IF(Sheet1!BZ591&lt;&gt;"", "Don't know",""))))</f>
        <v/>
      </c>
      <c r="AH591" s="45" t="str">
        <f>IF(Sheet1!CA591&lt;&gt;"", "Yes","")</f>
        <v/>
      </c>
      <c r="AI591" s="45" t="str">
        <f>IF(Sheet1!CB591&lt;&gt;"", "Yes","")</f>
        <v/>
      </c>
      <c r="AJ591" s="45" t="str">
        <f>IF(Sheet1!CC591&lt;&gt;"", "Yes","")</f>
        <v/>
      </c>
      <c r="AK591" s="45" t="str">
        <f>IF(Sheet1!CD591&lt;&gt;"", "Yes","")</f>
        <v/>
      </c>
      <c r="AL591" s="45" t="str">
        <f>IF(Sheet1!CE591&lt;&gt;"", "Yes","")</f>
        <v/>
      </c>
      <c r="AM591" s="45" t="str">
        <f>IF(Sheet1!CF591&lt;&gt;"", Sheet1!CF591, "")</f>
        <v/>
      </c>
      <c r="AN591" s="45" t="str">
        <f>IF(Sheet1!CG591="Y", "Yes", IF(Sheet1!CG591="N", "No",""))</f>
        <v/>
      </c>
      <c r="AO591" s="45" t="str">
        <f>IF(Sheet1!CH591&lt;&gt;"", Sheet1!CH591, "")</f>
        <v/>
      </c>
      <c r="AP591" s="45" t="str">
        <f>IF(Sheet1!CI591&lt;&gt;"", "No family support", IF(Sheet1!CJ591&lt;&gt;"", "A little family support", IF(Sheet1!CK591&lt;&gt;"", "A lot of family support","")))</f>
        <v/>
      </c>
      <c r="AQ591" s="45" t="str">
        <f>IF(Sheet1!CL591&lt;&gt;"", Sheet1!CL591, "")</f>
        <v/>
      </c>
      <c r="AR591" s="45" t="str">
        <f>IF(Sheet1!CM591="Y", "Yes", IF(Sheet1!CM591="N", "No",""))</f>
        <v/>
      </c>
      <c r="AS591" s="45" t="str">
        <f>IF(Sheet1!CN591&lt;&gt;"", "Boys and Girls Club was supportive", "")</f>
        <v/>
      </c>
      <c r="AT591" s="45" t="str">
        <f>IF(Sheet1!CO591&lt;&gt;"", "Supported by Reach program", "")</f>
        <v/>
      </c>
      <c r="AU591" s="45" t="str">
        <f>IF(Sheet1!CP591&lt;&gt;"", "Supported by Girls Inc", "")</f>
        <v/>
      </c>
      <c r="AV591" s="45" t="str">
        <f>IF(Sheet1!CQ591&lt;&gt;"", "Supported by sports teams", "")</f>
        <v/>
      </c>
      <c r="AW591" s="45" t="str">
        <f>IF(Sheet1!CR591&lt;&gt;"", "Supported by other groups", "")</f>
        <v/>
      </c>
      <c r="AX591" s="45" t="str">
        <f>IF(Sheet1!CS591&lt;&gt;"", Sheet1!CS591, "")</f>
        <v/>
      </c>
      <c r="AY591" s="45" t="str">
        <f>IF(Sheet1!CT591="Y", "Yes", IF(Sheet1!CT591="N", "No", ""))</f>
        <v/>
      </c>
      <c r="AZ591" s="45" t="str">
        <f>IF(Sheet1!CU591="Y", "Yes", IF(Sheet1!CU591="N", "No", ""))</f>
        <v/>
      </c>
      <c r="BA591" s="45" t="str">
        <f>IF(Sheet1!CV591&lt;&gt;"", "Yes", "")</f>
        <v/>
      </c>
      <c r="BB591" s="45" t="str">
        <f>IF(Sheet1!CW591&lt;&gt;"", "Yes", "")</f>
        <v/>
      </c>
      <c r="BC591" s="45" t="str">
        <f>IF(Sheet1!CX591&lt;&gt;"", "Yes", "")</f>
        <v/>
      </c>
      <c r="BD591" s="45" t="str">
        <f>IF(Sheet1!CY591&lt;&gt;"", "Yes", "")</f>
        <v/>
      </c>
      <c r="BE591" s="45" t="str">
        <f>IF(Sheet1!CZ591="N", "Didn't see one", IF(Sheet1!CZ591="Y", IF(Sheet1!DA591="Y", "It helped", IF(Sheet1!DA591="N", "It didn't help", "")), ""))</f>
        <v/>
      </c>
      <c r="BF591" s="45" t="str">
        <f>IF(Sheet1!DB591&lt;&gt;"", Sheet1!DB591, "")</f>
        <v/>
      </c>
      <c r="BG591" s="45" t="str">
        <f>IF(Sheet1!DC591="Y", "Yes", IF(Sheet1!DC591="N", "No", ""))</f>
        <v/>
      </c>
      <c r="BH591" s="45" t="str">
        <f>IF(Sheet1!DD591="Y", "Yes", IF(Sheet1!DD591="N", "No", ""))</f>
        <v/>
      </c>
      <c r="BI591" s="45" t="str">
        <f>IF(Sheet1!DE591&lt;&gt;"", "Before", IF(Sheet1!DF591&lt;&gt;"", "After", IF(Sheet1!DG591&lt;&gt;"", "Never in a gang","")))</f>
        <v/>
      </c>
      <c r="BJ591" s="45" t="str">
        <f>IF(Sheet1!DG591&lt;&gt;"", "", IF(Sheet1!DH591&lt;&gt;"", Sheet1!DH591, ""))</f>
        <v/>
      </c>
      <c r="BK591" s="45" t="str">
        <f>IF(Sheet1!DI591="Y", "Yes", IF(Sheet1!DI591="N", "No", ""))</f>
        <v/>
      </c>
      <c r="BL591" s="45" t="str">
        <f>IF(Sheet1!DI591="Y", IF(Sheet1!DJ591&lt;&gt;"", Sheet1!DJ591, ""), "")</f>
        <v/>
      </c>
      <c r="BM591" s="45" t="str">
        <f>IF(Sheet1!DL591&lt;&gt;"", Sheet1!DL591, "")</f>
        <v/>
      </c>
      <c r="BN591" s="45" t="str">
        <f>IF(Sheet1!DM591="Y", "Yes", IF(Sheet1!DM591="N", "No", ""))</f>
        <v/>
      </c>
    </row>
    <row r="592" spans="2:66">
      <c r="B592" s="32" t="str">
        <f>IF(Sheet1!B592="M","Male", IF(Sheet1!B592="F","Female",""))</f>
        <v/>
      </c>
      <c r="C592" s="32" t="str">
        <f>IF(Sheet1!C592&lt;&gt;"","&lt;20",IF(Sheet1!D592&lt;&gt;"","21-30",IF(Sheet1!E592&lt;&gt;"","31-40",(IF(Sheet1!F592&lt;&gt;"","41-50",IF(Sheet1!G592&lt;&gt;"","50+",""))))))</f>
        <v/>
      </c>
      <c r="D592" s="32" t="str">
        <f>IF(Sheet1!H592&lt;&gt;"","Latino",IF(Sheet1!I592&lt;&gt;"", "White", IF(Sheet1!J592&lt;&gt;"", "Asian", IF(Sheet1!K592&lt;&gt;"", "African-American",IF(Sheet1!L592&lt;&gt;"", "Other","")))))</f>
        <v/>
      </c>
      <c r="E592" s="32" t="str">
        <f>IF(Sheet1!M592="N","No",IF(Sheet1!M592="Y","Yes",""))</f>
        <v/>
      </c>
      <c r="F592" s="32" t="str">
        <f>IF(Sheet1!N592&lt;&gt;"","Primary",IF(Sheet1!O592&lt;&gt;"","Middle",IF(Sheet1!P592&lt;&gt;"","Some HS",IF(Sheet1!Q592&lt;&gt;"","HS Diploma",IF(Sheet1!R592&lt;&gt;"","Some College",IF(Sheet1!S592&lt;&gt;"","College Diploma",""))))))</f>
        <v/>
      </c>
      <c r="G592" s="32" t="str">
        <f>IF(Sheet1!U592&lt;&gt;"", "&lt;5", IF(Sheet1!V592&lt;&gt;"", "5-19", IF(Sheet1!W592&lt;&gt;"", "20-40", IF(Sheet1!X592&lt;&gt;"", "&gt;40",""))))</f>
        <v/>
      </c>
      <c r="H592" s="32" t="str">
        <f>IF(Sheet1!Y592&lt;&gt;"", "Parents", IF(Sheet1!Z592&lt;&gt;"", "Illegal Activity", IF(Sheet1!AA592&lt;&gt;"", "Gov't Support", IF(Sheet1!AB592&lt;&gt;"", "Other",""))))</f>
        <v/>
      </c>
      <c r="I592" s="32" t="str">
        <f>IF(Sheet1!AC592="Y", "Yes", IF(Sheet1!AC592="N", "No", ""))</f>
        <v/>
      </c>
      <c r="J592" s="32" t="str">
        <f>IF(Sheet1!AD592="N", "0", IF(Sheet1!AE592&lt;&gt;"", "1", IF(Sheet1!AF592&lt;&gt;"", "2-3", IF(Sheet1!AG592&lt;&gt;"", "4-6", IF(Sheet1!AH592&lt;&gt;"", "7+","")))))</f>
        <v/>
      </c>
      <c r="K592" s="32" t="str">
        <f>IF(Sheet1!AI592&lt;&gt;"", "English", IF(Sheet1!AJ592&lt;&gt;"", "Spanish", IF(Sheet1!AK592&lt;&gt;"", "Other","")))</f>
        <v/>
      </c>
      <c r="L592" s="32" t="str">
        <f>IF(Sheet1!AL592&lt;&gt;"","&lt;$20,000",IF(Sheet1!AM592&lt;&gt;"","$20-49K",IF(Sheet1!AN592&lt;&gt;"","$50-100K",IF(Sheet1!AO592&lt;&gt;"","&gt;$100K",""))))</f>
        <v/>
      </c>
      <c r="M592" s="32" t="str">
        <f>IF(Sheet1!AP592="Y", "Yes", IF(Sheet1!AP592="N", "No",""))</f>
        <v/>
      </c>
      <c r="N592" s="51" t="str">
        <f>IF(Sheet1!AQ592="Y", "Yes", IF(Sheet1!AQ592="N", "No",""))</f>
        <v/>
      </c>
      <c r="O592" s="45" t="str">
        <f>IF(Sheet1!AR592="N", 0, IF(Sheet1!AS592&lt;&gt;"", Sheet1!AS592, ""))</f>
        <v/>
      </c>
      <c r="P592" s="45" t="str">
        <f>IF(Sheet1!AT592&lt;&gt;"", "Never", IF(Sheet1!AU592&lt;&gt;"", "Sometimes", IF(Sheet1!AV592&lt;&gt;"", "Often", IF(Sheet1!AW592&lt;&gt;"", "Always",""))))</f>
        <v/>
      </c>
      <c r="Q592" s="45" t="str">
        <f>IF(Sheet1!AX592="Y", "Yes", IF(Sheet1!AX592="N", "No",""))</f>
        <v/>
      </c>
      <c r="R592" s="45" t="str">
        <f>IF(Sheet1!AY592="Y", IF(Sheet1!AZ592&lt;&gt;"", Sheet1!AZ592-Sheet1!DK592+Sheet1!DL592, ""),"")</f>
        <v/>
      </c>
      <c r="S592" s="45" t="str">
        <f>IF(Sheet1!BA592="Y", IF(Sheet1!BB592&lt;&gt;"", Sheet1!BB592-Sheet1!DK592+Sheet1!DL592, ""),"")</f>
        <v/>
      </c>
      <c r="T592" s="45" t="str">
        <f>IF(Sheet1!BC592="Y", IF(Sheet1!BD592&lt;&gt;"", Sheet1!BD592-Sheet1!DK592+Sheet1!DL592, ""),"")</f>
        <v/>
      </c>
      <c r="U592" s="45" t="str">
        <f>IF(Sheet1!BE592="Y", IF(Sheet1!BF592&lt;&gt;"", Sheet1!BF592-Sheet1!DK592+Sheet1!DL592, ""),"")</f>
        <v/>
      </c>
      <c r="V592" s="45" t="str">
        <f>IF(Sheet1!BG592&lt;&gt;"", Sheet1!BG592,"")</f>
        <v/>
      </c>
      <c r="W592" s="45" t="str">
        <f>IF(Sheet1!BH592&lt;&gt;"", Sheet1!BH592,"")</f>
        <v/>
      </c>
      <c r="X592" s="45" t="str">
        <f>IF(Sheet1!BI592&lt;&gt;"", Sheet1!BI592,"")</f>
        <v/>
      </c>
      <c r="Y592" s="45" t="str">
        <f>IF(Sheet1!BJ592="N", 0, IF(Sheet1!BK592&lt;&gt;"", Sheet1!BK592,""))</f>
        <v/>
      </c>
      <c r="Z592" s="45" t="str">
        <f>IF(Sheet1!BK592="N", 0, IF(Sheet1!BL592&lt;&gt;"", Sheet1!BL592,""))</f>
        <v/>
      </c>
      <c r="AA592" s="45" t="str">
        <f>IF(Sheet1!BN592&lt;&gt;"", Sheet1!BN592, "")</f>
        <v/>
      </c>
      <c r="AB592" s="45" t="str">
        <f>IF(Sheet1!BO592="Y", "Yes", IF(Sheet1!BO592="N", "No", IF(Sheet1!BO592="NA", "NA","")))</f>
        <v/>
      </c>
      <c r="AC592" s="45" t="str">
        <f>IF(Sheet1!BO592="N", "No", IF(Sheet1!BO592="NA", "No kids", IF(Sheet1!BP592="Y", "Enough", IF(Sheet1!BP592="N", "Not enough", ""))))</f>
        <v/>
      </c>
      <c r="AD592" s="45" t="str">
        <f>IF(Sheet1!BQ592="Y", "Yes", IF(Sheet1!BQ592="N", "No",""))</f>
        <v/>
      </c>
      <c r="AE592" s="45" t="str">
        <f>IF(Sheet1!BR592&lt;&gt;"", Sheet1!BR592, "")</f>
        <v/>
      </c>
      <c r="AF592" s="45" t="str">
        <f>IF(Sheet1!BS592&lt;&gt;"", "Yes", IF(Sheet1!BT592&lt;&gt;"", "No", IF(Sheet1!BU592&lt;&gt;"", "No surviving parent", IF(Sheet1!BV592&lt;&gt;"", "Don't know",""))))</f>
        <v/>
      </c>
      <c r="AG592" s="45" t="str">
        <f>IF(Sheet1!BW592&lt;&gt;"", "Yes", IF(Sheet1!BX592&lt;&gt;"", "No", IF(Sheet1!BY592&lt;&gt;"", "No surviving parent", IF(Sheet1!BZ592&lt;&gt;"", "Don't know",""))))</f>
        <v/>
      </c>
      <c r="AH592" s="45" t="str">
        <f>IF(Sheet1!CA592&lt;&gt;"", "Yes","")</f>
        <v/>
      </c>
      <c r="AI592" s="45" t="str">
        <f>IF(Sheet1!CB592&lt;&gt;"", "Yes","")</f>
        <v/>
      </c>
      <c r="AJ592" s="45" t="str">
        <f>IF(Sheet1!CC592&lt;&gt;"", "Yes","")</f>
        <v/>
      </c>
      <c r="AK592" s="45" t="str">
        <f>IF(Sheet1!CD592&lt;&gt;"", "Yes","")</f>
        <v/>
      </c>
      <c r="AL592" s="45" t="str">
        <f>IF(Sheet1!CE592&lt;&gt;"", "Yes","")</f>
        <v/>
      </c>
      <c r="AM592" s="45" t="str">
        <f>IF(Sheet1!CF592&lt;&gt;"", Sheet1!CF592, "")</f>
        <v/>
      </c>
      <c r="AN592" s="45" t="str">
        <f>IF(Sheet1!CG592="Y", "Yes", IF(Sheet1!CG592="N", "No",""))</f>
        <v/>
      </c>
      <c r="AO592" s="45" t="str">
        <f>IF(Sheet1!CH592&lt;&gt;"", Sheet1!CH592, "")</f>
        <v/>
      </c>
      <c r="AP592" s="45" t="str">
        <f>IF(Sheet1!CI592&lt;&gt;"", "No family support", IF(Sheet1!CJ592&lt;&gt;"", "A little family support", IF(Sheet1!CK592&lt;&gt;"", "A lot of family support","")))</f>
        <v/>
      </c>
      <c r="AQ592" s="45" t="str">
        <f>IF(Sheet1!CL592&lt;&gt;"", Sheet1!CL592, "")</f>
        <v/>
      </c>
      <c r="AR592" s="45" t="str">
        <f>IF(Sheet1!CM592="Y", "Yes", IF(Sheet1!CM592="N", "No",""))</f>
        <v/>
      </c>
      <c r="AS592" s="45" t="str">
        <f>IF(Sheet1!CN592&lt;&gt;"", "Boys and Girls Club was supportive", "")</f>
        <v/>
      </c>
      <c r="AT592" s="45" t="str">
        <f>IF(Sheet1!CO592&lt;&gt;"", "Supported by Reach program", "")</f>
        <v/>
      </c>
      <c r="AU592" s="45" t="str">
        <f>IF(Sheet1!CP592&lt;&gt;"", "Supported by Girls Inc", "")</f>
        <v/>
      </c>
      <c r="AV592" s="45" t="str">
        <f>IF(Sheet1!CQ592&lt;&gt;"", "Supported by sports teams", "")</f>
        <v/>
      </c>
      <c r="AW592" s="45" t="str">
        <f>IF(Sheet1!CR592&lt;&gt;"", "Supported by other groups", "")</f>
        <v/>
      </c>
      <c r="AX592" s="45" t="str">
        <f>IF(Sheet1!CS592&lt;&gt;"", Sheet1!CS592, "")</f>
        <v/>
      </c>
      <c r="AY592" s="45" t="str">
        <f>IF(Sheet1!CT592="Y", "Yes", IF(Sheet1!CT592="N", "No", ""))</f>
        <v/>
      </c>
      <c r="AZ592" s="45" t="str">
        <f>IF(Sheet1!CU592="Y", "Yes", IF(Sheet1!CU592="N", "No", ""))</f>
        <v/>
      </c>
      <c r="BA592" s="45" t="str">
        <f>IF(Sheet1!CV592&lt;&gt;"", "Yes", "")</f>
        <v/>
      </c>
      <c r="BB592" s="45" t="str">
        <f>IF(Sheet1!CW592&lt;&gt;"", "Yes", "")</f>
        <v/>
      </c>
      <c r="BC592" s="45" t="str">
        <f>IF(Sheet1!CX592&lt;&gt;"", "Yes", "")</f>
        <v/>
      </c>
      <c r="BD592" s="45" t="str">
        <f>IF(Sheet1!CY592&lt;&gt;"", "Yes", "")</f>
        <v/>
      </c>
      <c r="BE592" s="45" t="str">
        <f>IF(Sheet1!CZ592="N", "Didn't see one", IF(Sheet1!CZ592="Y", IF(Sheet1!DA592="Y", "It helped", IF(Sheet1!DA592="N", "It didn't help", "")), ""))</f>
        <v/>
      </c>
      <c r="BF592" s="45" t="str">
        <f>IF(Sheet1!DB592&lt;&gt;"", Sheet1!DB592, "")</f>
        <v/>
      </c>
      <c r="BG592" s="45" t="str">
        <f>IF(Sheet1!DC592="Y", "Yes", IF(Sheet1!DC592="N", "No", ""))</f>
        <v/>
      </c>
      <c r="BH592" s="45" t="str">
        <f>IF(Sheet1!DD592="Y", "Yes", IF(Sheet1!DD592="N", "No", ""))</f>
        <v/>
      </c>
      <c r="BI592" s="45" t="str">
        <f>IF(Sheet1!DE592&lt;&gt;"", "Before", IF(Sheet1!DF592&lt;&gt;"", "After", IF(Sheet1!DG592&lt;&gt;"", "Never in a gang","")))</f>
        <v/>
      </c>
      <c r="BJ592" s="45" t="str">
        <f>IF(Sheet1!DG592&lt;&gt;"", "", IF(Sheet1!DH592&lt;&gt;"", Sheet1!DH592, ""))</f>
        <v/>
      </c>
      <c r="BK592" s="45" t="str">
        <f>IF(Sheet1!DI592="Y", "Yes", IF(Sheet1!DI592="N", "No", ""))</f>
        <v/>
      </c>
      <c r="BL592" s="45" t="str">
        <f>IF(Sheet1!DI592="Y", IF(Sheet1!DJ592&lt;&gt;"", Sheet1!DJ592, ""), "")</f>
        <v/>
      </c>
      <c r="BM592" s="45" t="str">
        <f>IF(Sheet1!DL592&lt;&gt;"", Sheet1!DL592, "")</f>
        <v/>
      </c>
      <c r="BN592" s="45" t="str">
        <f>IF(Sheet1!DM592="Y", "Yes", IF(Sheet1!DM592="N", "No", ""))</f>
        <v/>
      </c>
    </row>
    <row r="593" spans="2:66">
      <c r="B593" s="32" t="str">
        <f>IF(Sheet1!B593="M","Male", IF(Sheet1!B593="F","Female",""))</f>
        <v/>
      </c>
      <c r="C593" s="32" t="str">
        <f>IF(Sheet1!C593&lt;&gt;"","&lt;20",IF(Sheet1!D593&lt;&gt;"","21-30",IF(Sheet1!E593&lt;&gt;"","31-40",(IF(Sheet1!F593&lt;&gt;"","41-50",IF(Sheet1!G593&lt;&gt;"","50+",""))))))</f>
        <v/>
      </c>
      <c r="D593" s="32" t="str">
        <f>IF(Sheet1!H593&lt;&gt;"","Latino",IF(Sheet1!I593&lt;&gt;"", "White", IF(Sheet1!J593&lt;&gt;"", "Asian", IF(Sheet1!K593&lt;&gt;"", "African-American",IF(Sheet1!L593&lt;&gt;"", "Other","")))))</f>
        <v/>
      </c>
      <c r="E593" s="32" t="str">
        <f>IF(Sheet1!M593="N","No",IF(Sheet1!M593="Y","Yes",""))</f>
        <v/>
      </c>
      <c r="F593" s="32" t="str">
        <f>IF(Sheet1!N593&lt;&gt;"","Primary",IF(Sheet1!O593&lt;&gt;"","Middle",IF(Sheet1!P593&lt;&gt;"","Some HS",IF(Sheet1!Q593&lt;&gt;"","HS Diploma",IF(Sheet1!R593&lt;&gt;"","Some College",IF(Sheet1!S593&lt;&gt;"","College Diploma",""))))))</f>
        <v/>
      </c>
      <c r="G593" s="32" t="str">
        <f>IF(Sheet1!U593&lt;&gt;"", "&lt;5", IF(Sheet1!V593&lt;&gt;"", "5-19", IF(Sheet1!W593&lt;&gt;"", "20-40", IF(Sheet1!X593&lt;&gt;"", "&gt;40",""))))</f>
        <v/>
      </c>
      <c r="H593" s="32" t="str">
        <f>IF(Sheet1!Y593&lt;&gt;"", "Parents", IF(Sheet1!Z593&lt;&gt;"", "Illegal Activity", IF(Sheet1!AA593&lt;&gt;"", "Gov't Support", IF(Sheet1!AB593&lt;&gt;"", "Other",""))))</f>
        <v/>
      </c>
      <c r="I593" s="32" t="str">
        <f>IF(Sheet1!AC593="Y", "Yes", IF(Sheet1!AC593="N", "No", ""))</f>
        <v/>
      </c>
      <c r="J593" s="32" t="str">
        <f>IF(Sheet1!AD593="N", "0", IF(Sheet1!AE593&lt;&gt;"", "1", IF(Sheet1!AF593&lt;&gt;"", "2-3", IF(Sheet1!AG593&lt;&gt;"", "4-6", IF(Sheet1!AH593&lt;&gt;"", "7+","")))))</f>
        <v/>
      </c>
      <c r="K593" s="32" t="str">
        <f>IF(Sheet1!AI593&lt;&gt;"", "English", IF(Sheet1!AJ593&lt;&gt;"", "Spanish", IF(Sheet1!AK593&lt;&gt;"", "Other","")))</f>
        <v/>
      </c>
      <c r="L593" s="32" t="str">
        <f>IF(Sheet1!AL593&lt;&gt;"","&lt;$20,000",IF(Sheet1!AM593&lt;&gt;"","$20-49K",IF(Sheet1!AN593&lt;&gt;"","$50-100K",IF(Sheet1!AO593&lt;&gt;"","&gt;$100K",""))))</f>
        <v/>
      </c>
      <c r="M593" s="32" t="str">
        <f>IF(Sheet1!AP593="Y", "Yes", IF(Sheet1!AP593="N", "No",""))</f>
        <v/>
      </c>
      <c r="N593" s="51" t="str">
        <f>IF(Sheet1!AQ593="Y", "Yes", IF(Sheet1!AQ593="N", "No",""))</f>
        <v/>
      </c>
      <c r="O593" s="45" t="str">
        <f>IF(Sheet1!AR593="N", 0, IF(Sheet1!AS593&lt;&gt;"", Sheet1!AS593, ""))</f>
        <v/>
      </c>
      <c r="P593" s="45" t="str">
        <f>IF(Sheet1!AT593&lt;&gt;"", "Never", IF(Sheet1!AU593&lt;&gt;"", "Sometimes", IF(Sheet1!AV593&lt;&gt;"", "Often", IF(Sheet1!AW593&lt;&gt;"", "Always",""))))</f>
        <v/>
      </c>
      <c r="Q593" s="45" t="str">
        <f>IF(Sheet1!AX593="Y", "Yes", IF(Sheet1!AX593="N", "No",""))</f>
        <v/>
      </c>
      <c r="R593" s="45" t="str">
        <f>IF(Sheet1!AY593="Y", IF(Sheet1!AZ593&lt;&gt;"", Sheet1!AZ593-Sheet1!DK593+Sheet1!DL593, ""),"")</f>
        <v/>
      </c>
      <c r="S593" s="45" t="str">
        <f>IF(Sheet1!BA593="Y", IF(Sheet1!BB593&lt;&gt;"", Sheet1!BB593-Sheet1!DK593+Sheet1!DL593, ""),"")</f>
        <v/>
      </c>
      <c r="T593" s="45" t="str">
        <f>IF(Sheet1!BC593="Y", IF(Sheet1!BD593&lt;&gt;"", Sheet1!BD593-Sheet1!DK593+Sheet1!DL593, ""),"")</f>
        <v/>
      </c>
      <c r="U593" s="45" t="str">
        <f>IF(Sheet1!BE593="Y", IF(Sheet1!BF593&lt;&gt;"", Sheet1!BF593-Sheet1!DK593+Sheet1!DL593, ""),"")</f>
        <v/>
      </c>
      <c r="V593" s="45" t="str">
        <f>IF(Sheet1!BG593&lt;&gt;"", Sheet1!BG593,"")</f>
        <v/>
      </c>
      <c r="W593" s="45" t="str">
        <f>IF(Sheet1!BH593&lt;&gt;"", Sheet1!BH593,"")</f>
        <v/>
      </c>
      <c r="X593" s="45" t="str">
        <f>IF(Sheet1!BI593&lt;&gt;"", Sheet1!BI593,"")</f>
        <v/>
      </c>
      <c r="Y593" s="45" t="str">
        <f>IF(Sheet1!BJ593="N", 0, IF(Sheet1!BK593&lt;&gt;"", Sheet1!BK593,""))</f>
        <v/>
      </c>
      <c r="Z593" s="45" t="str">
        <f>IF(Sheet1!BK593="N", 0, IF(Sheet1!BL593&lt;&gt;"", Sheet1!BL593,""))</f>
        <v/>
      </c>
      <c r="AA593" s="45" t="str">
        <f>IF(Sheet1!BN593&lt;&gt;"", Sheet1!BN593, "")</f>
        <v/>
      </c>
      <c r="AB593" s="45" t="str">
        <f>IF(Sheet1!BO593="Y", "Yes", IF(Sheet1!BO593="N", "No", IF(Sheet1!BO593="NA", "NA","")))</f>
        <v/>
      </c>
      <c r="AC593" s="45" t="str">
        <f>IF(Sheet1!BO593="N", "No", IF(Sheet1!BO593="NA", "No kids", IF(Sheet1!BP593="Y", "Enough", IF(Sheet1!BP593="N", "Not enough", ""))))</f>
        <v/>
      </c>
      <c r="AD593" s="45" t="str">
        <f>IF(Sheet1!BQ593="Y", "Yes", IF(Sheet1!BQ593="N", "No",""))</f>
        <v/>
      </c>
      <c r="AE593" s="45" t="str">
        <f>IF(Sheet1!BR593&lt;&gt;"", Sheet1!BR593, "")</f>
        <v/>
      </c>
      <c r="AF593" s="45" t="str">
        <f>IF(Sheet1!BS593&lt;&gt;"", "Yes", IF(Sheet1!BT593&lt;&gt;"", "No", IF(Sheet1!BU593&lt;&gt;"", "No surviving parent", IF(Sheet1!BV593&lt;&gt;"", "Don't know",""))))</f>
        <v/>
      </c>
      <c r="AG593" s="45" t="str">
        <f>IF(Sheet1!BW593&lt;&gt;"", "Yes", IF(Sheet1!BX593&lt;&gt;"", "No", IF(Sheet1!BY593&lt;&gt;"", "No surviving parent", IF(Sheet1!BZ593&lt;&gt;"", "Don't know",""))))</f>
        <v/>
      </c>
      <c r="AH593" s="45" t="str">
        <f>IF(Sheet1!CA593&lt;&gt;"", "Yes","")</f>
        <v/>
      </c>
      <c r="AI593" s="45" t="str">
        <f>IF(Sheet1!CB593&lt;&gt;"", "Yes","")</f>
        <v/>
      </c>
      <c r="AJ593" s="45" t="str">
        <f>IF(Sheet1!CC593&lt;&gt;"", "Yes","")</f>
        <v/>
      </c>
      <c r="AK593" s="45" t="str">
        <f>IF(Sheet1!CD593&lt;&gt;"", "Yes","")</f>
        <v/>
      </c>
      <c r="AL593" s="45" t="str">
        <f>IF(Sheet1!CE593&lt;&gt;"", "Yes","")</f>
        <v/>
      </c>
      <c r="AM593" s="45" t="str">
        <f>IF(Sheet1!CF593&lt;&gt;"", Sheet1!CF593, "")</f>
        <v/>
      </c>
      <c r="AN593" s="45" t="str">
        <f>IF(Sheet1!CG593="Y", "Yes", IF(Sheet1!CG593="N", "No",""))</f>
        <v/>
      </c>
      <c r="AO593" s="45" t="str">
        <f>IF(Sheet1!CH593&lt;&gt;"", Sheet1!CH593, "")</f>
        <v/>
      </c>
      <c r="AP593" s="45" t="str">
        <f>IF(Sheet1!CI593&lt;&gt;"", "No family support", IF(Sheet1!CJ593&lt;&gt;"", "A little family support", IF(Sheet1!CK593&lt;&gt;"", "A lot of family support","")))</f>
        <v/>
      </c>
      <c r="AQ593" s="45" t="str">
        <f>IF(Sheet1!CL593&lt;&gt;"", Sheet1!CL593, "")</f>
        <v/>
      </c>
      <c r="AR593" s="45" t="str">
        <f>IF(Sheet1!CM593="Y", "Yes", IF(Sheet1!CM593="N", "No",""))</f>
        <v/>
      </c>
      <c r="AS593" s="45" t="str">
        <f>IF(Sheet1!CN593&lt;&gt;"", "Boys and Girls Club was supportive", "")</f>
        <v/>
      </c>
      <c r="AT593" s="45" t="str">
        <f>IF(Sheet1!CO593&lt;&gt;"", "Supported by Reach program", "")</f>
        <v/>
      </c>
      <c r="AU593" s="45" t="str">
        <f>IF(Sheet1!CP593&lt;&gt;"", "Supported by Girls Inc", "")</f>
        <v/>
      </c>
      <c r="AV593" s="45" t="str">
        <f>IF(Sheet1!CQ593&lt;&gt;"", "Supported by sports teams", "")</f>
        <v/>
      </c>
      <c r="AW593" s="45" t="str">
        <f>IF(Sheet1!CR593&lt;&gt;"", "Supported by other groups", "")</f>
        <v/>
      </c>
      <c r="AX593" s="45" t="str">
        <f>IF(Sheet1!CS593&lt;&gt;"", Sheet1!CS593, "")</f>
        <v/>
      </c>
      <c r="AY593" s="45" t="str">
        <f>IF(Sheet1!CT593="Y", "Yes", IF(Sheet1!CT593="N", "No", ""))</f>
        <v/>
      </c>
      <c r="AZ593" s="45" t="str">
        <f>IF(Sheet1!CU593="Y", "Yes", IF(Sheet1!CU593="N", "No", ""))</f>
        <v/>
      </c>
      <c r="BA593" s="45" t="str">
        <f>IF(Sheet1!CV593&lt;&gt;"", "Yes", "")</f>
        <v/>
      </c>
      <c r="BB593" s="45" t="str">
        <f>IF(Sheet1!CW593&lt;&gt;"", "Yes", "")</f>
        <v/>
      </c>
      <c r="BC593" s="45" t="str">
        <f>IF(Sheet1!CX593&lt;&gt;"", "Yes", "")</f>
        <v/>
      </c>
      <c r="BD593" s="45" t="str">
        <f>IF(Sheet1!CY593&lt;&gt;"", "Yes", "")</f>
        <v/>
      </c>
      <c r="BE593" s="45" t="str">
        <f>IF(Sheet1!CZ593="N", "Didn't see one", IF(Sheet1!CZ593="Y", IF(Sheet1!DA593="Y", "It helped", IF(Sheet1!DA593="N", "It didn't help", "")), ""))</f>
        <v/>
      </c>
      <c r="BF593" s="45" t="str">
        <f>IF(Sheet1!DB593&lt;&gt;"", Sheet1!DB593, "")</f>
        <v/>
      </c>
      <c r="BG593" s="45" t="str">
        <f>IF(Sheet1!DC593="Y", "Yes", IF(Sheet1!DC593="N", "No", ""))</f>
        <v/>
      </c>
      <c r="BH593" s="45" t="str">
        <f>IF(Sheet1!DD593="Y", "Yes", IF(Sheet1!DD593="N", "No", ""))</f>
        <v/>
      </c>
      <c r="BI593" s="45" t="str">
        <f>IF(Sheet1!DE593&lt;&gt;"", "Before", IF(Sheet1!DF593&lt;&gt;"", "After", IF(Sheet1!DG593&lt;&gt;"", "Never in a gang","")))</f>
        <v/>
      </c>
      <c r="BJ593" s="45" t="str">
        <f>IF(Sheet1!DG593&lt;&gt;"", "", IF(Sheet1!DH593&lt;&gt;"", Sheet1!DH593, ""))</f>
        <v/>
      </c>
      <c r="BK593" s="45" t="str">
        <f>IF(Sheet1!DI593="Y", "Yes", IF(Sheet1!DI593="N", "No", ""))</f>
        <v/>
      </c>
      <c r="BL593" s="45" t="str">
        <f>IF(Sheet1!DI593="Y", IF(Sheet1!DJ593&lt;&gt;"", Sheet1!DJ593, ""), "")</f>
        <v/>
      </c>
      <c r="BM593" s="45" t="str">
        <f>IF(Sheet1!DL593&lt;&gt;"", Sheet1!DL593, "")</f>
        <v/>
      </c>
      <c r="BN593" s="45" t="str">
        <f>IF(Sheet1!DM593="Y", "Yes", IF(Sheet1!DM593="N", "No", ""))</f>
        <v/>
      </c>
    </row>
    <row r="594" spans="2:66">
      <c r="B594" s="32" t="str">
        <f>IF(Sheet1!B594="M","Male", IF(Sheet1!B594="F","Female",""))</f>
        <v/>
      </c>
      <c r="C594" s="32" t="str">
        <f>IF(Sheet1!C594&lt;&gt;"","&lt;20",IF(Sheet1!D594&lt;&gt;"","21-30",IF(Sheet1!E594&lt;&gt;"","31-40",(IF(Sheet1!F594&lt;&gt;"","41-50",IF(Sheet1!G594&lt;&gt;"","50+",""))))))</f>
        <v/>
      </c>
      <c r="D594" s="32" t="str">
        <f>IF(Sheet1!H594&lt;&gt;"","Latino",IF(Sheet1!I594&lt;&gt;"", "White", IF(Sheet1!J594&lt;&gt;"", "Asian", IF(Sheet1!K594&lt;&gt;"", "African-American",IF(Sheet1!L594&lt;&gt;"", "Other","")))))</f>
        <v/>
      </c>
      <c r="E594" s="32" t="str">
        <f>IF(Sheet1!M594="N","No",IF(Sheet1!M594="Y","Yes",""))</f>
        <v/>
      </c>
      <c r="F594" s="32" t="str">
        <f>IF(Sheet1!N594&lt;&gt;"","Primary",IF(Sheet1!O594&lt;&gt;"","Middle",IF(Sheet1!P594&lt;&gt;"","Some HS",IF(Sheet1!Q594&lt;&gt;"","HS Diploma",IF(Sheet1!R594&lt;&gt;"","Some College",IF(Sheet1!S594&lt;&gt;"","College Diploma",""))))))</f>
        <v/>
      </c>
      <c r="G594" s="32" t="str">
        <f>IF(Sheet1!U594&lt;&gt;"", "&lt;5", IF(Sheet1!V594&lt;&gt;"", "5-19", IF(Sheet1!W594&lt;&gt;"", "20-40", IF(Sheet1!X594&lt;&gt;"", "&gt;40",""))))</f>
        <v/>
      </c>
      <c r="H594" s="32" t="str">
        <f>IF(Sheet1!Y594&lt;&gt;"", "Parents", IF(Sheet1!Z594&lt;&gt;"", "Illegal Activity", IF(Sheet1!AA594&lt;&gt;"", "Gov't Support", IF(Sheet1!AB594&lt;&gt;"", "Other",""))))</f>
        <v/>
      </c>
      <c r="I594" s="32" t="str">
        <f>IF(Sheet1!AC594="Y", "Yes", IF(Sheet1!AC594="N", "No", ""))</f>
        <v/>
      </c>
      <c r="J594" s="32" t="str">
        <f>IF(Sheet1!AD594="N", "0", IF(Sheet1!AE594&lt;&gt;"", "1", IF(Sheet1!AF594&lt;&gt;"", "2-3", IF(Sheet1!AG594&lt;&gt;"", "4-6", IF(Sheet1!AH594&lt;&gt;"", "7+","")))))</f>
        <v/>
      </c>
      <c r="K594" s="32" t="str">
        <f>IF(Sheet1!AI594&lt;&gt;"", "English", IF(Sheet1!AJ594&lt;&gt;"", "Spanish", IF(Sheet1!AK594&lt;&gt;"", "Other","")))</f>
        <v/>
      </c>
      <c r="L594" s="32" t="str">
        <f>IF(Sheet1!AL594&lt;&gt;"","&lt;$20,000",IF(Sheet1!AM594&lt;&gt;"","$20-49K",IF(Sheet1!AN594&lt;&gt;"","$50-100K",IF(Sheet1!AO594&lt;&gt;"","&gt;$100K",""))))</f>
        <v/>
      </c>
      <c r="M594" s="32" t="str">
        <f>IF(Sheet1!AP594="Y", "Yes", IF(Sheet1!AP594="N", "No",""))</f>
        <v/>
      </c>
      <c r="N594" s="51" t="str">
        <f>IF(Sheet1!AQ594="Y", "Yes", IF(Sheet1!AQ594="N", "No",""))</f>
        <v/>
      </c>
      <c r="O594" s="45" t="str">
        <f>IF(Sheet1!AR594="N", 0, IF(Sheet1!AS594&lt;&gt;"", Sheet1!AS594, ""))</f>
        <v/>
      </c>
      <c r="P594" s="45" t="str">
        <f>IF(Sheet1!AT594&lt;&gt;"", "Never", IF(Sheet1!AU594&lt;&gt;"", "Sometimes", IF(Sheet1!AV594&lt;&gt;"", "Often", IF(Sheet1!AW594&lt;&gt;"", "Always",""))))</f>
        <v/>
      </c>
      <c r="Q594" s="45" t="str">
        <f>IF(Sheet1!AX594="Y", "Yes", IF(Sheet1!AX594="N", "No",""))</f>
        <v/>
      </c>
      <c r="R594" s="45" t="str">
        <f>IF(Sheet1!AY594="Y", IF(Sheet1!AZ594&lt;&gt;"", Sheet1!AZ594-Sheet1!DK594+Sheet1!DL594, ""),"")</f>
        <v/>
      </c>
      <c r="S594" s="45" t="str">
        <f>IF(Sheet1!BA594="Y", IF(Sheet1!BB594&lt;&gt;"", Sheet1!BB594-Sheet1!DK594+Sheet1!DL594, ""),"")</f>
        <v/>
      </c>
      <c r="T594" s="45" t="str">
        <f>IF(Sheet1!BC594="Y", IF(Sheet1!BD594&lt;&gt;"", Sheet1!BD594-Sheet1!DK594+Sheet1!DL594, ""),"")</f>
        <v/>
      </c>
      <c r="U594" s="45" t="str">
        <f>IF(Sheet1!BE594="Y", IF(Sheet1!BF594&lt;&gt;"", Sheet1!BF594-Sheet1!DK594+Sheet1!DL594, ""),"")</f>
        <v/>
      </c>
      <c r="V594" s="45" t="str">
        <f>IF(Sheet1!BG594&lt;&gt;"", Sheet1!BG594,"")</f>
        <v/>
      </c>
      <c r="W594" s="45" t="str">
        <f>IF(Sheet1!BH594&lt;&gt;"", Sheet1!BH594,"")</f>
        <v/>
      </c>
      <c r="X594" s="45" t="str">
        <f>IF(Sheet1!BI594&lt;&gt;"", Sheet1!BI594,"")</f>
        <v/>
      </c>
      <c r="Y594" s="45" t="str">
        <f>IF(Sheet1!BJ594="N", 0, IF(Sheet1!BK594&lt;&gt;"", Sheet1!BK594,""))</f>
        <v/>
      </c>
      <c r="Z594" s="45" t="str">
        <f>IF(Sheet1!BK594="N", 0, IF(Sheet1!BL594&lt;&gt;"", Sheet1!BL594,""))</f>
        <v/>
      </c>
      <c r="AA594" s="45" t="str">
        <f>IF(Sheet1!BN594&lt;&gt;"", Sheet1!BN594, "")</f>
        <v/>
      </c>
      <c r="AB594" s="45" t="str">
        <f>IF(Sheet1!BO594="Y", "Yes", IF(Sheet1!BO594="N", "No", IF(Sheet1!BO594="NA", "NA","")))</f>
        <v/>
      </c>
      <c r="AC594" s="45" t="str">
        <f>IF(Sheet1!BO594="N", "No", IF(Sheet1!BO594="NA", "No kids", IF(Sheet1!BP594="Y", "Enough", IF(Sheet1!BP594="N", "Not enough", ""))))</f>
        <v/>
      </c>
      <c r="AD594" s="45" t="str">
        <f>IF(Sheet1!BQ594="Y", "Yes", IF(Sheet1!BQ594="N", "No",""))</f>
        <v/>
      </c>
      <c r="AE594" s="45" t="str">
        <f>IF(Sheet1!BR594&lt;&gt;"", Sheet1!BR594, "")</f>
        <v/>
      </c>
      <c r="AF594" s="45" t="str">
        <f>IF(Sheet1!BS594&lt;&gt;"", "Yes", IF(Sheet1!BT594&lt;&gt;"", "No", IF(Sheet1!BU594&lt;&gt;"", "No surviving parent", IF(Sheet1!BV594&lt;&gt;"", "Don't know",""))))</f>
        <v/>
      </c>
      <c r="AG594" s="45" t="str">
        <f>IF(Sheet1!BW594&lt;&gt;"", "Yes", IF(Sheet1!BX594&lt;&gt;"", "No", IF(Sheet1!BY594&lt;&gt;"", "No surviving parent", IF(Sheet1!BZ594&lt;&gt;"", "Don't know",""))))</f>
        <v/>
      </c>
      <c r="AH594" s="45" t="str">
        <f>IF(Sheet1!CA594&lt;&gt;"", "Yes","")</f>
        <v/>
      </c>
      <c r="AI594" s="45" t="str">
        <f>IF(Sheet1!CB594&lt;&gt;"", "Yes","")</f>
        <v/>
      </c>
      <c r="AJ594" s="45" t="str">
        <f>IF(Sheet1!CC594&lt;&gt;"", "Yes","")</f>
        <v/>
      </c>
      <c r="AK594" s="45" t="str">
        <f>IF(Sheet1!CD594&lt;&gt;"", "Yes","")</f>
        <v/>
      </c>
      <c r="AL594" s="45" t="str">
        <f>IF(Sheet1!CE594&lt;&gt;"", "Yes","")</f>
        <v/>
      </c>
      <c r="AM594" s="45" t="str">
        <f>IF(Sheet1!CF594&lt;&gt;"", Sheet1!CF594, "")</f>
        <v/>
      </c>
      <c r="AN594" s="45" t="str">
        <f>IF(Sheet1!CG594="Y", "Yes", IF(Sheet1!CG594="N", "No",""))</f>
        <v/>
      </c>
      <c r="AO594" s="45" t="str">
        <f>IF(Sheet1!CH594&lt;&gt;"", Sheet1!CH594, "")</f>
        <v/>
      </c>
      <c r="AP594" s="45" t="str">
        <f>IF(Sheet1!CI594&lt;&gt;"", "No family support", IF(Sheet1!CJ594&lt;&gt;"", "A little family support", IF(Sheet1!CK594&lt;&gt;"", "A lot of family support","")))</f>
        <v/>
      </c>
      <c r="AQ594" s="45" t="str">
        <f>IF(Sheet1!CL594&lt;&gt;"", Sheet1!CL594, "")</f>
        <v/>
      </c>
      <c r="AR594" s="45" t="str">
        <f>IF(Sheet1!CM594="Y", "Yes", IF(Sheet1!CM594="N", "No",""))</f>
        <v/>
      </c>
      <c r="AS594" s="45" t="str">
        <f>IF(Sheet1!CN594&lt;&gt;"", "Boys and Girls Club was supportive", "")</f>
        <v/>
      </c>
      <c r="AT594" s="45" t="str">
        <f>IF(Sheet1!CO594&lt;&gt;"", "Supported by Reach program", "")</f>
        <v/>
      </c>
      <c r="AU594" s="45" t="str">
        <f>IF(Sheet1!CP594&lt;&gt;"", "Supported by Girls Inc", "")</f>
        <v/>
      </c>
      <c r="AV594" s="45" t="str">
        <f>IF(Sheet1!CQ594&lt;&gt;"", "Supported by sports teams", "")</f>
        <v/>
      </c>
      <c r="AW594" s="45" t="str">
        <f>IF(Sheet1!CR594&lt;&gt;"", "Supported by other groups", "")</f>
        <v/>
      </c>
      <c r="AX594" s="45" t="str">
        <f>IF(Sheet1!CS594&lt;&gt;"", Sheet1!CS594, "")</f>
        <v/>
      </c>
      <c r="AY594" s="45" t="str">
        <f>IF(Sheet1!CT594="Y", "Yes", IF(Sheet1!CT594="N", "No", ""))</f>
        <v/>
      </c>
      <c r="AZ594" s="45" t="str">
        <f>IF(Sheet1!CU594="Y", "Yes", IF(Sheet1!CU594="N", "No", ""))</f>
        <v/>
      </c>
      <c r="BA594" s="45" t="str">
        <f>IF(Sheet1!CV594&lt;&gt;"", "Yes", "")</f>
        <v/>
      </c>
      <c r="BB594" s="45" t="str">
        <f>IF(Sheet1!CW594&lt;&gt;"", "Yes", "")</f>
        <v/>
      </c>
      <c r="BC594" s="45" t="str">
        <f>IF(Sheet1!CX594&lt;&gt;"", "Yes", "")</f>
        <v/>
      </c>
      <c r="BD594" s="45" t="str">
        <f>IF(Sheet1!CY594&lt;&gt;"", "Yes", "")</f>
        <v/>
      </c>
      <c r="BE594" s="45" t="str">
        <f>IF(Sheet1!CZ594="N", "Didn't see one", IF(Sheet1!CZ594="Y", IF(Sheet1!DA594="Y", "It helped", IF(Sheet1!DA594="N", "It didn't help", "")), ""))</f>
        <v/>
      </c>
      <c r="BF594" s="45" t="str">
        <f>IF(Sheet1!DB594&lt;&gt;"", Sheet1!DB594, "")</f>
        <v/>
      </c>
      <c r="BG594" s="45" t="str">
        <f>IF(Sheet1!DC594="Y", "Yes", IF(Sheet1!DC594="N", "No", ""))</f>
        <v/>
      </c>
      <c r="BH594" s="45" t="str">
        <f>IF(Sheet1!DD594="Y", "Yes", IF(Sheet1!DD594="N", "No", ""))</f>
        <v/>
      </c>
      <c r="BI594" s="45" t="str">
        <f>IF(Sheet1!DE594&lt;&gt;"", "Before", IF(Sheet1!DF594&lt;&gt;"", "After", IF(Sheet1!DG594&lt;&gt;"", "Never in a gang","")))</f>
        <v/>
      </c>
      <c r="BJ594" s="45" t="str">
        <f>IF(Sheet1!DG594&lt;&gt;"", "", IF(Sheet1!DH594&lt;&gt;"", Sheet1!DH594, ""))</f>
        <v/>
      </c>
      <c r="BK594" s="45" t="str">
        <f>IF(Sheet1!DI594="Y", "Yes", IF(Sheet1!DI594="N", "No", ""))</f>
        <v/>
      </c>
      <c r="BL594" s="45" t="str">
        <f>IF(Sheet1!DI594="Y", IF(Sheet1!DJ594&lt;&gt;"", Sheet1!DJ594, ""), "")</f>
        <v/>
      </c>
      <c r="BM594" s="45" t="str">
        <f>IF(Sheet1!DL594&lt;&gt;"", Sheet1!DL594, "")</f>
        <v/>
      </c>
      <c r="BN594" s="45" t="str">
        <f>IF(Sheet1!DM594="Y", "Yes", IF(Sheet1!DM594="N", "No", ""))</f>
        <v/>
      </c>
    </row>
    <row r="595" spans="2:66">
      <c r="B595" s="32" t="str">
        <f>IF(Sheet1!B595="M","Male", IF(Sheet1!B595="F","Female",""))</f>
        <v/>
      </c>
      <c r="C595" s="32" t="str">
        <f>IF(Sheet1!C595&lt;&gt;"","&lt;20",IF(Sheet1!D595&lt;&gt;"","21-30",IF(Sheet1!E595&lt;&gt;"","31-40",(IF(Sheet1!F595&lt;&gt;"","41-50",IF(Sheet1!G595&lt;&gt;"","50+",""))))))</f>
        <v/>
      </c>
      <c r="D595" s="32" t="str">
        <f>IF(Sheet1!H595&lt;&gt;"","Latino",IF(Sheet1!I595&lt;&gt;"", "White", IF(Sheet1!J595&lt;&gt;"", "Asian", IF(Sheet1!K595&lt;&gt;"", "African-American",IF(Sheet1!L595&lt;&gt;"", "Other","")))))</f>
        <v/>
      </c>
      <c r="E595" s="32" t="str">
        <f>IF(Sheet1!M595="N","No",IF(Sheet1!M595="Y","Yes",""))</f>
        <v/>
      </c>
      <c r="F595" s="32" t="str">
        <f>IF(Sheet1!N595&lt;&gt;"","Primary",IF(Sheet1!O595&lt;&gt;"","Middle",IF(Sheet1!P595&lt;&gt;"","Some HS",IF(Sheet1!Q595&lt;&gt;"","HS Diploma",IF(Sheet1!R595&lt;&gt;"","Some College",IF(Sheet1!S595&lt;&gt;"","College Diploma",""))))))</f>
        <v/>
      </c>
      <c r="G595" s="32" t="str">
        <f>IF(Sheet1!U595&lt;&gt;"", "&lt;5", IF(Sheet1!V595&lt;&gt;"", "5-19", IF(Sheet1!W595&lt;&gt;"", "20-40", IF(Sheet1!X595&lt;&gt;"", "&gt;40",""))))</f>
        <v/>
      </c>
      <c r="H595" s="32" t="str">
        <f>IF(Sheet1!Y595&lt;&gt;"", "Parents", IF(Sheet1!Z595&lt;&gt;"", "Illegal Activity", IF(Sheet1!AA595&lt;&gt;"", "Gov't Support", IF(Sheet1!AB595&lt;&gt;"", "Other",""))))</f>
        <v/>
      </c>
      <c r="I595" s="32" t="str">
        <f>IF(Sheet1!AC595="Y", "Yes", IF(Sheet1!AC595="N", "No", ""))</f>
        <v/>
      </c>
      <c r="J595" s="32" t="str">
        <f>IF(Sheet1!AD595="N", "0", IF(Sheet1!AE595&lt;&gt;"", "1", IF(Sheet1!AF595&lt;&gt;"", "2-3", IF(Sheet1!AG595&lt;&gt;"", "4-6", IF(Sheet1!AH595&lt;&gt;"", "7+","")))))</f>
        <v/>
      </c>
      <c r="K595" s="32" t="str">
        <f>IF(Sheet1!AI595&lt;&gt;"", "English", IF(Sheet1!AJ595&lt;&gt;"", "Spanish", IF(Sheet1!AK595&lt;&gt;"", "Other","")))</f>
        <v/>
      </c>
      <c r="L595" s="32" t="str">
        <f>IF(Sheet1!AL595&lt;&gt;"","&lt;$20,000",IF(Sheet1!AM595&lt;&gt;"","$20-49K",IF(Sheet1!AN595&lt;&gt;"","$50-100K",IF(Sheet1!AO595&lt;&gt;"","&gt;$100K",""))))</f>
        <v/>
      </c>
      <c r="M595" s="32" t="str">
        <f>IF(Sheet1!AP595="Y", "Yes", IF(Sheet1!AP595="N", "No",""))</f>
        <v/>
      </c>
      <c r="N595" s="51" t="str">
        <f>IF(Sheet1!AQ595="Y", "Yes", IF(Sheet1!AQ595="N", "No",""))</f>
        <v/>
      </c>
      <c r="O595" s="45" t="str">
        <f>IF(Sheet1!AR595="N", 0, IF(Sheet1!AS595&lt;&gt;"", Sheet1!AS595, ""))</f>
        <v/>
      </c>
      <c r="P595" s="45" t="str">
        <f>IF(Sheet1!AT595&lt;&gt;"", "Never", IF(Sheet1!AU595&lt;&gt;"", "Sometimes", IF(Sheet1!AV595&lt;&gt;"", "Often", IF(Sheet1!AW595&lt;&gt;"", "Always",""))))</f>
        <v/>
      </c>
      <c r="Q595" s="45" t="str">
        <f>IF(Sheet1!AX595="Y", "Yes", IF(Sheet1!AX595="N", "No",""))</f>
        <v/>
      </c>
      <c r="R595" s="45" t="str">
        <f>IF(Sheet1!AY595="Y", IF(Sheet1!AZ595&lt;&gt;"", Sheet1!AZ595-Sheet1!DK595+Sheet1!DL595, ""),"")</f>
        <v/>
      </c>
      <c r="S595" s="45" t="str">
        <f>IF(Sheet1!BA595="Y", IF(Sheet1!BB595&lt;&gt;"", Sheet1!BB595-Sheet1!DK595+Sheet1!DL595, ""),"")</f>
        <v/>
      </c>
      <c r="T595" s="45" t="str">
        <f>IF(Sheet1!BC595="Y", IF(Sheet1!BD595&lt;&gt;"", Sheet1!BD595-Sheet1!DK595+Sheet1!DL595, ""),"")</f>
        <v/>
      </c>
      <c r="U595" s="45" t="str">
        <f>IF(Sheet1!BE595="Y", IF(Sheet1!BF595&lt;&gt;"", Sheet1!BF595-Sheet1!DK595+Sheet1!DL595, ""),"")</f>
        <v/>
      </c>
      <c r="V595" s="45" t="str">
        <f>IF(Sheet1!BG595&lt;&gt;"", Sheet1!BG595,"")</f>
        <v/>
      </c>
      <c r="W595" s="45" t="str">
        <f>IF(Sheet1!BH595&lt;&gt;"", Sheet1!BH595,"")</f>
        <v/>
      </c>
      <c r="X595" s="45" t="str">
        <f>IF(Sheet1!BI595&lt;&gt;"", Sheet1!BI595,"")</f>
        <v/>
      </c>
      <c r="Y595" s="45" t="str">
        <f>IF(Sheet1!BJ595="N", 0, IF(Sheet1!BK595&lt;&gt;"", Sheet1!BK595,""))</f>
        <v/>
      </c>
      <c r="Z595" s="45" t="str">
        <f>IF(Sheet1!BK595="N", 0, IF(Sheet1!BL595&lt;&gt;"", Sheet1!BL595,""))</f>
        <v/>
      </c>
      <c r="AA595" s="45" t="str">
        <f>IF(Sheet1!BN595&lt;&gt;"", Sheet1!BN595, "")</f>
        <v/>
      </c>
      <c r="AB595" s="45" t="str">
        <f>IF(Sheet1!BO595="Y", "Yes", IF(Sheet1!BO595="N", "No", IF(Sheet1!BO595="NA", "NA","")))</f>
        <v/>
      </c>
      <c r="AC595" s="45" t="str">
        <f>IF(Sheet1!BO595="N", "No", IF(Sheet1!BO595="NA", "No kids", IF(Sheet1!BP595="Y", "Enough", IF(Sheet1!BP595="N", "Not enough", ""))))</f>
        <v/>
      </c>
      <c r="AD595" s="45" t="str">
        <f>IF(Sheet1!BQ595="Y", "Yes", IF(Sheet1!BQ595="N", "No",""))</f>
        <v/>
      </c>
      <c r="AE595" s="45" t="str">
        <f>IF(Sheet1!BR595&lt;&gt;"", Sheet1!BR595, "")</f>
        <v/>
      </c>
      <c r="AF595" s="45" t="str">
        <f>IF(Sheet1!BS595&lt;&gt;"", "Yes", IF(Sheet1!BT595&lt;&gt;"", "No", IF(Sheet1!BU595&lt;&gt;"", "No surviving parent", IF(Sheet1!BV595&lt;&gt;"", "Don't know",""))))</f>
        <v/>
      </c>
      <c r="AG595" s="45" t="str">
        <f>IF(Sheet1!BW595&lt;&gt;"", "Yes", IF(Sheet1!BX595&lt;&gt;"", "No", IF(Sheet1!BY595&lt;&gt;"", "No surviving parent", IF(Sheet1!BZ595&lt;&gt;"", "Don't know",""))))</f>
        <v/>
      </c>
      <c r="AH595" s="45" t="str">
        <f>IF(Sheet1!CA595&lt;&gt;"", "Yes","")</f>
        <v/>
      </c>
      <c r="AI595" s="45" t="str">
        <f>IF(Sheet1!CB595&lt;&gt;"", "Yes","")</f>
        <v/>
      </c>
      <c r="AJ595" s="45" t="str">
        <f>IF(Sheet1!CC595&lt;&gt;"", "Yes","")</f>
        <v/>
      </c>
      <c r="AK595" s="45" t="str">
        <f>IF(Sheet1!CD595&lt;&gt;"", "Yes","")</f>
        <v/>
      </c>
      <c r="AL595" s="45" t="str">
        <f>IF(Sheet1!CE595&lt;&gt;"", "Yes","")</f>
        <v/>
      </c>
      <c r="AM595" s="45" t="str">
        <f>IF(Sheet1!CF595&lt;&gt;"", Sheet1!CF595, "")</f>
        <v/>
      </c>
      <c r="AN595" s="45" t="str">
        <f>IF(Sheet1!CG595="Y", "Yes", IF(Sheet1!CG595="N", "No",""))</f>
        <v/>
      </c>
      <c r="AO595" s="45" t="str">
        <f>IF(Sheet1!CH595&lt;&gt;"", Sheet1!CH595, "")</f>
        <v/>
      </c>
      <c r="AP595" s="45" t="str">
        <f>IF(Sheet1!CI595&lt;&gt;"", "No family support", IF(Sheet1!CJ595&lt;&gt;"", "A little family support", IF(Sheet1!CK595&lt;&gt;"", "A lot of family support","")))</f>
        <v/>
      </c>
      <c r="AQ595" s="45" t="str">
        <f>IF(Sheet1!CL595&lt;&gt;"", Sheet1!CL595, "")</f>
        <v/>
      </c>
      <c r="AR595" s="45" t="str">
        <f>IF(Sheet1!CM595="Y", "Yes", IF(Sheet1!CM595="N", "No",""))</f>
        <v/>
      </c>
      <c r="AS595" s="45" t="str">
        <f>IF(Sheet1!CN595&lt;&gt;"", "Boys and Girls Club was supportive", "")</f>
        <v/>
      </c>
      <c r="AT595" s="45" t="str">
        <f>IF(Sheet1!CO595&lt;&gt;"", "Supported by Reach program", "")</f>
        <v/>
      </c>
      <c r="AU595" s="45" t="str">
        <f>IF(Sheet1!CP595&lt;&gt;"", "Supported by Girls Inc", "")</f>
        <v/>
      </c>
      <c r="AV595" s="45" t="str">
        <f>IF(Sheet1!CQ595&lt;&gt;"", "Supported by sports teams", "")</f>
        <v/>
      </c>
      <c r="AW595" s="45" t="str">
        <f>IF(Sheet1!CR595&lt;&gt;"", "Supported by other groups", "")</f>
        <v/>
      </c>
      <c r="AX595" s="45" t="str">
        <f>IF(Sheet1!CS595&lt;&gt;"", Sheet1!CS595, "")</f>
        <v/>
      </c>
      <c r="AY595" s="45" t="str">
        <f>IF(Sheet1!CT595="Y", "Yes", IF(Sheet1!CT595="N", "No", ""))</f>
        <v/>
      </c>
      <c r="AZ595" s="45" t="str">
        <f>IF(Sheet1!CU595="Y", "Yes", IF(Sheet1!CU595="N", "No", ""))</f>
        <v/>
      </c>
      <c r="BA595" s="45" t="str">
        <f>IF(Sheet1!CV595&lt;&gt;"", "Yes", "")</f>
        <v/>
      </c>
      <c r="BB595" s="45" t="str">
        <f>IF(Sheet1!CW595&lt;&gt;"", "Yes", "")</f>
        <v/>
      </c>
      <c r="BC595" s="45" t="str">
        <f>IF(Sheet1!CX595&lt;&gt;"", "Yes", "")</f>
        <v/>
      </c>
      <c r="BD595" s="45" t="str">
        <f>IF(Sheet1!CY595&lt;&gt;"", "Yes", "")</f>
        <v/>
      </c>
      <c r="BE595" s="45" t="str">
        <f>IF(Sheet1!CZ595="N", "Didn't see one", IF(Sheet1!CZ595="Y", IF(Sheet1!DA595="Y", "It helped", IF(Sheet1!DA595="N", "It didn't help", "")), ""))</f>
        <v/>
      </c>
      <c r="BF595" s="45" t="str">
        <f>IF(Sheet1!DB595&lt;&gt;"", Sheet1!DB595, "")</f>
        <v/>
      </c>
      <c r="BG595" s="45" t="str">
        <f>IF(Sheet1!DC595="Y", "Yes", IF(Sheet1!DC595="N", "No", ""))</f>
        <v/>
      </c>
      <c r="BH595" s="45" t="str">
        <f>IF(Sheet1!DD595="Y", "Yes", IF(Sheet1!DD595="N", "No", ""))</f>
        <v/>
      </c>
      <c r="BI595" s="45" t="str">
        <f>IF(Sheet1!DE595&lt;&gt;"", "Before", IF(Sheet1!DF595&lt;&gt;"", "After", IF(Sheet1!DG595&lt;&gt;"", "Never in a gang","")))</f>
        <v/>
      </c>
      <c r="BJ595" s="45" t="str">
        <f>IF(Sheet1!DG595&lt;&gt;"", "", IF(Sheet1!DH595&lt;&gt;"", Sheet1!DH595, ""))</f>
        <v/>
      </c>
      <c r="BK595" s="45" t="str">
        <f>IF(Sheet1!DI595="Y", "Yes", IF(Sheet1!DI595="N", "No", ""))</f>
        <v/>
      </c>
      <c r="BL595" s="45" t="str">
        <f>IF(Sheet1!DI595="Y", IF(Sheet1!DJ595&lt;&gt;"", Sheet1!DJ595, ""), "")</f>
        <v/>
      </c>
      <c r="BM595" s="45" t="str">
        <f>IF(Sheet1!DL595&lt;&gt;"", Sheet1!DL595, "")</f>
        <v/>
      </c>
      <c r="BN595" s="45" t="str">
        <f>IF(Sheet1!DM595="Y", "Yes", IF(Sheet1!DM595="N", "No", ""))</f>
        <v/>
      </c>
    </row>
    <row r="596" spans="2:66">
      <c r="B596" s="32" t="str">
        <f>IF(Sheet1!B596="M","Male", IF(Sheet1!B596="F","Female",""))</f>
        <v/>
      </c>
      <c r="C596" s="32" t="str">
        <f>IF(Sheet1!C596&lt;&gt;"","&lt;20",IF(Sheet1!D596&lt;&gt;"","21-30",IF(Sheet1!E596&lt;&gt;"","31-40",(IF(Sheet1!F596&lt;&gt;"","41-50",IF(Sheet1!G596&lt;&gt;"","50+",""))))))</f>
        <v/>
      </c>
      <c r="D596" s="32" t="str">
        <f>IF(Sheet1!H596&lt;&gt;"","Latino",IF(Sheet1!I596&lt;&gt;"", "White", IF(Sheet1!J596&lt;&gt;"", "Asian", IF(Sheet1!K596&lt;&gt;"", "African-American",IF(Sheet1!L596&lt;&gt;"", "Other","")))))</f>
        <v/>
      </c>
      <c r="E596" s="32" t="str">
        <f>IF(Sheet1!M596="N","No",IF(Sheet1!M596="Y","Yes",""))</f>
        <v/>
      </c>
      <c r="F596" s="32" t="str">
        <f>IF(Sheet1!N596&lt;&gt;"","Primary",IF(Sheet1!O596&lt;&gt;"","Middle",IF(Sheet1!P596&lt;&gt;"","Some HS",IF(Sheet1!Q596&lt;&gt;"","HS Diploma",IF(Sheet1!R596&lt;&gt;"","Some College",IF(Sheet1!S596&lt;&gt;"","College Diploma",""))))))</f>
        <v/>
      </c>
      <c r="G596" s="32" t="str">
        <f>IF(Sheet1!U596&lt;&gt;"", "&lt;5", IF(Sheet1!V596&lt;&gt;"", "5-19", IF(Sheet1!W596&lt;&gt;"", "20-40", IF(Sheet1!X596&lt;&gt;"", "&gt;40",""))))</f>
        <v/>
      </c>
      <c r="H596" s="32" t="str">
        <f>IF(Sheet1!Y596&lt;&gt;"", "Parents", IF(Sheet1!Z596&lt;&gt;"", "Illegal Activity", IF(Sheet1!AA596&lt;&gt;"", "Gov't Support", IF(Sheet1!AB596&lt;&gt;"", "Other",""))))</f>
        <v/>
      </c>
      <c r="I596" s="32" t="str">
        <f>IF(Sheet1!AC596="Y", "Yes", IF(Sheet1!AC596="N", "No", ""))</f>
        <v/>
      </c>
      <c r="J596" s="32" t="str">
        <f>IF(Sheet1!AD596="N", "0", IF(Sheet1!AE596&lt;&gt;"", "1", IF(Sheet1!AF596&lt;&gt;"", "2-3", IF(Sheet1!AG596&lt;&gt;"", "4-6", IF(Sheet1!AH596&lt;&gt;"", "7+","")))))</f>
        <v/>
      </c>
      <c r="K596" s="32" t="str">
        <f>IF(Sheet1!AI596&lt;&gt;"", "English", IF(Sheet1!AJ596&lt;&gt;"", "Spanish", IF(Sheet1!AK596&lt;&gt;"", "Other","")))</f>
        <v/>
      </c>
      <c r="L596" s="32" t="str">
        <f>IF(Sheet1!AL596&lt;&gt;"","&lt;$20,000",IF(Sheet1!AM596&lt;&gt;"","$20-49K",IF(Sheet1!AN596&lt;&gt;"","$50-100K",IF(Sheet1!AO596&lt;&gt;"","&gt;$100K",""))))</f>
        <v/>
      </c>
      <c r="M596" s="32" t="str">
        <f>IF(Sheet1!AP596="Y", "Yes", IF(Sheet1!AP596="N", "No",""))</f>
        <v/>
      </c>
      <c r="N596" s="51" t="str">
        <f>IF(Sheet1!AQ596="Y", "Yes", IF(Sheet1!AQ596="N", "No",""))</f>
        <v/>
      </c>
      <c r="O596" s="45" t="str">
        <f>IF(Sheet1!AR596="N", 0, IF(Sheet1!AS596&lt;&gt;"", Sheet1!AS596, ""))</f>
        <v/>
      </c>
      <c r="P596" s="45" t="str">
        <f>IF(Sheet1!AT596&lt;&gt;"", "Never", IF(Sheet1!AU596&lt;&gt;"", "Sometimes", IF(Sheet1!AV596&lt;&gt;"", "Often", IF(Sheet1!AW596&lt;&gt;"", "Always",""))))</f>
        <v/>
      </c>
      <c r="Q596" s="45" t="str">
        <f>IF(Sheet1!AX596="Y", "Yes", IF(Sheet1!AX596="N", "No",""))</f>
        <v/>
      </c>
      <c r="R596" s="45" t="str">
        <f>IF(Sheet1!AY596="Y", IF(Sheet1!AZ596&lt;&gt;"", Sheet1!AZ596-Sheet1!DK596+Sheet1!DL596, ""),"")</f>
        <v/>
      </c>
      <c r="S596" s="45" t="str">
        <f>IF(Sheet1!BA596="Y", IF(Sheet1!BB596&lt;&gt;"", Sheet1!BB596-Sheet1!DK596+Sheet1!DL596, ""),"")</f>
        <v/>
      </c>
      <c r="T596" s="45" t="str">
        <f>IF(Sheet1!BC596="Y", IF(Sheet1!BD596&lt;&gt;"", Sheet1!BD596-Sheet1!DK596+Sheet1!DL596, ""),"")</f>
        <v/>
      </c>
      <c r="U596" s="45" t="str">
        <f>IF(Sheet1!BE596="Y", IF(Sheet1!BF596&lt;&gt;"", Sheet1!BF596-Sheet1!DK596+Sheet1!DL596, ""),"")</f>
        <v/>
      </c>
      <c r="V596" s="45" t="str">
        <f>IF(Sheet1!BG596&lt;&gt;"", Sheet1!BG596,"")</f>
        <v/>
      </c>
      <c r="W596" s="45" t="str">
        <f>IF(Sheet1!BH596&lt;&gt;"", Sheet1!BH596,"")</f>
        <v/>
      </c>
      <c r="X596" s="45" t="str">
        <f>IF(Sheet1!BI596&lt;&gt;"", Sheet1!BI596,"")</f>
        <v/>
      </c>
      <c r="Y596" s="45" t="str">
        <f>IF(Sheet1!BJ596="N", 0, IF(Sheet1!BK596&lt;&gt;"", Sheet1!BK596,""))</f>
        <v/>
      </c>
      <c r="Z596" s="45" t="str">
        <f>IF(Sheet1!BK596="N", 0, IF(Sheet1!BL596&lt;&gt;"", Sheet1!BL596,""))</f>
        <v/>
      </c>
      <c r="AA596" s="45" t="str">
        <f>IF(Sheet1!BN596&lt;&gt;"", Sheet1!BN596, "")</f>
        <v/>
      </c>
      <c r="AB596" s="45" t="str">
        <f>IF(Sheet1!BO596="Y", "Yes", IF(Sheet1!BO596="N", "No", IF(Sheet1!BO596="NA", "NA","")))</f>
        <v/>
      </c>
      <c r="AC596" s="45" t="str">
        <f>IF(Sheet1!BO596="N", "No", IF(Sheet1!BO596="NA", "No kids", IF(Sheet1!BP596="Y", "Enough", IF(Sheet1!BP596="N", "Not enough", ""))))</f>
        <v/>
      </c>
      <c r="AD596" s="45" t="str">
        <f>IF(Sheet1!BQ596="Y", "Yes", IF(Sheet1!BQ596="N", "No",""))</f>
        <v/>
      </c>
      <c r="AE596" s="45" t="str">
        <f>IF(Sheet1!BR596&lt;&gt;"", Sheet1!BR596, "")</f>
        <v/>
      </c>
      <c r="AF596" s="45" t="str">
        <f>IF(Sheet1!BS596&lt;&gt;"", "Yes", IF(Sheet1!BT596&lt;&gt;"", "No", IF(Sheet1!BU596&lt;&gt;"", "No surviving parent", IF(Sheet1!BV596&lt;&gt;"", "Don't know",""))))</f>
        <v/>
      </c>
      <c r="AG596" s="45" t="str">
        <f>IF(Sheet1!BW596&lt;&gt;"", "Yes", IF(Sheet1!BX596&lt;&gt;"", "No", IF(Sheet1!BY596&lt;&gt;"", "No surviving parent", IF(Sheet1!BZ596&lt;&gt;"", "Don't know",""))))</f>
        <v/>
      </c>
      <c r="AH596" s="45" t="str">
        <f>IF(Sheet1!CA596&lt;&gt;"", "Yes","")</f>
        <v/>
      </c>
      <c r="AI596" s="45" t="str">
        <f>IF(Sheet1!CB596&lt;&gt;"", "Yes","")</f>
        <v/>
      </c>
      <c r="AJ596" s="45" t="str">
        <f>IF(Sheet1!CC596&lt;&gt;"", "Yes","")</f>
        <v/>
      </c>
      <c r="AK596" s="45" t="str">
        <f>IF(Sheet1!CD596&lt;&gt;"", "Yes","")</f>
        <v/>
      </c>
      <c r="AL596" s="45" t="str">
        <f>IF(Sheet1!CE596&lt;&gt;"", "Yes","")</f>
        <v/>
      </c>
      <c r="AM596" s="45" t="str">
        <f>IF(Sheet1!CF596&lt;&gt;"", Sheet1!CF596, "")</f>
        <v/>
      </c>
      <c r="AN596" s="45" t="str">
        <f>IF(Sheet1!CG596="Y", "Yes", IF(Sheet1!CG596="N", "No",""))</f>
        <v/>
      </c>
      <c r="AO596" s="45" t="str">
        <f>IF(Sheet1!CH596&lt;&gt;"", Sheet1!CH596, "")</f>
        <v/>
      </c>
      <c r="AP596" s="45" t="str">
        <f>IF(Sheet1!CI596&lt;&gt;"", "No family support", IF(Sheet1!CJ596&lt;&gt;"", "A little family support", IF(Sheet1!CK596&lt;&gt;"", "A lot of family support","")))</f>
        <v/>
      </c>
      <c r="AQ596" s="45" t="str">
        <f>IF(Sheet1!CL596&lt;&gt;"", Sheet1!CL596, "")</f>
        <v/>
      </c>
      <c r="AR596" s="45" t="str">
        <f>IF(Sheet1!CM596="Y", "Yes", IF(Sheet1!CM596="N", "No",""))</f>
        <v/>
      </c>
      <c r="AS596" s="45" t="str">
        <f>IF(Sheet1!CN596&lt;&gt;"", "Boys and Girls Club was supportive", "")</f>
        <v/>
      </c>
      <c r="AT596" s="45" t="str">
        <f>IF(Sheet1!CO596&lt;&gt;"", "Supported by Reach program", "")</f>
        <v/>
      </c>
      <c r="AU596" s="45" t="str">
        <f>IF(Sheet1!CP596&lt;&gt;"", "Supported by Girls Inc", "")</f>
        <v/>
      </c>
      <c r="AV596" s="45" t="str">
        <f>IF(Sheet1!CQ596&lt;&gt;"", "Supported by sports teams", "")</f>
        <v/>
      </c>
      <c r="AW596" s="45" t="str">
        <f>IF(Sheet1!CR596&lt;&gt;"", "Supported by other groups", "")</f>
        <v/>
      </c>
      <c r="AX596" s="45" t="str">
        <f>IF(Sheet1!CS596&lt;&gt;"", Sheet1!CS596, "")</f>
        <v/>
      </c>
      <c r="AY596" s="45" t="str">
        <f>IF(Sheet1!CT596="Y", "Yes", IF(Sheet1!CT596="N", "No", ""))</f>
        <v/>
      </c>
      <c r="AZ596" s="45" t="str">
        <f>IF(Sheet1!CU596="Y", "Yes", IF(Sheet1!CU596="N", "No", ""))</f>
        <v/>
      </c>
      <c r="BA596" s="45" t="str">
        <f>IF(Sheet1!CV596&lt;&gt;"", "Yes", "")</f>
        <v/>
      </c>
      <c r="BB596" s="45" t="str">
        <f>IF(Sheet1!CW596&lt;&gt;"", "Yes", "")</f>
        <v/>
      </c>
      <c r="BC596" s="45" t="str">
        <f>IF(Sheet1!CX596&lt;&gt;"", "Yes", "")</f>
        <v/>
      </c>
      <c r="BD596" s="45" t="str">
        <f>IF(Sheet1!CY596&lt;&gt;"", "Yes", "")</f>
        <v/>
      </c>
      <c r="BE596" s="45" t="str">
        <f>IF(Sheet1!CZ596="N", "Didn't see one", IF(Sheet1!CZ596="Y", IF(Sheet1!DA596="Y", "It helped", IF(Sheet1!DA596="N", "It didn't help", "")), ""))</f>
        <v/>
      </c>
      <c r="BF596" s="45" t="str">
        <f>IF(Sheet1!DB596&lt;&gt;"", Sheet1!DB596, "")</f>
        <v/>
      </c>
      <c r="BG596" s="45" t="str">
        <f>IF(Sheet1!DC596="Y", "Yes", IF(Sheet1!DC596="N", "No", ""))</f>
        <v/>
      </c>
      <c r="BH596" s="45" t="str">
        <f>IF(Sheet1!DD596="Y", "Yes", IF(Sheet1!DD596="N", "No", ""))</f>
        <v/>
      </c>
      <c r="BI596" s="45" t="str">
        <f>IF(Sheet1!DE596&lt;&gt;"", "Before", IF(Sheet1!DF596&lt;&gt;"", "After", IF(Sheet1!DG596&lt;&gt;"", "Never in a gang","")))</f>
        <v/>
      </c>
      <c r="BJ596" s="45" t="str">
        <f>IF(Sheet1!DG596&lt;&gt;"", "", IF(Sheet1!DH596&lt;&gt;"", Sheet1!DH596, ""))</f>
        <v/>
      </c>
      <c r="BK596" s="45" t="str">
        <f>IF(Sheet1!DI596="Y", "Yes", IF(Sheet1!DI596="N", "No", ""))</f>
        <v/>
      </c>
      <c r="BL596" s="45" t="str">
        <f>IF(Sheet1!DI596="Y", IF(Sheet1!DJ596&lt;&gt;"", Sheet1!DJ596, ""), "")</f>
        <v/>
      </c>
      <c r="BM596" s="45" t="str">
        <f>IF(Sheet1!DL596&lt;&gt;"", Sheet1!DL596, "")</f>
        <v/>
      </c>
      <c r="BN596" s="45" t="str">
        <f>IF(Sheet1!DM596="Y", "Yes", IF(Sheet1!DM596="N", "No", ""))</f>
        <v/>
      </c>
    </row>
    <row r="597" spans="2:66">
      <c r="B597" s="32" t="str">
        <f>IF(Sheet1!B597="M","Male", IF(Sheet1!B597="F","Female",""))</f>
        <v/>
      </c>
      <c r="C597" s="32" t="str">
        <f>IF(Sheet1!C597&lt;&gt;"","&lt;20",IF(Sheet1!D597&lt;&gt;"","21-30",IF(Sheet1!E597&lt;&gt;"","31-40",(IF(Sheet1!F597&lt;&gt;"","41-50",IF(Sheet1!G597&lt;&gt;"","50+",""))))))</f>
        <v/>
      </c>
      <c r="D597" s="32" t="str">
        <f>IF(Sheet1!H597&lt;&gt;"","Latino",IF(Sheet1!I597&lt;&gt;"", "White", IF(Sheet1!J597&lt;&gt;"", "Asian", IF(Sheet1!K597&lt;&gt;"", "African-American",IF(Sheet1!L597&lt;&gt;"", "Other","")))))</f>
        <v/>
      </c>
      <c r="E597" s="32" t="str">
        <f>IF(Sheet1!M597="N","No",IF(Sheet1!M597="Y","Yes",""))</f>
        <v/>
      </c>
      <c r="F597" s="32" t="str">
        <f>IF(Sheet1!N597&lt;&gt;"","Primary",IF(Sheet1!O597&lt;&gt;"","Middle",IF(Sheet1!P597&lt;&gt;"","Some HS",IF(Sheet1!Q597&lt;&gt;"","HS Diploma",IF(Sheet1!R597&lt;&gt;"","Some College",IF(Sheet1!S597&lt;&gt;"","College Diploma",""))))))</f>
        <v/>
      </c>
      <c r="G597" s="32" t="str">
        <f>IF(Sheet1!U597&lt;&gt;"", "&lt;5", IF(Sheet1!V597&lt;&gt;"", "5-19", IF(Sheet1!W597&lt;&gt;"", "20-40", IF(Sheet1!X597&lt;&gt;"", "&gt;40",""))))</f>
        <v/>
      </c>
      <c r="H597" s="32" t="str">
        <f>IF(Sheet1!Y597&lt;&gt;"", "Parents", IF(Sheet1!Z597&lt;&gt;"", "Illegal Activity", IF(Sheet1!AA597&lt;&gt;"", "Gov't Support", IF(Sheet1!AB597&lt;&gt;"", "Other",""))))</f>
        <v/>
      </c>
      <c r="I597" s="32" t="str">
        <f>IF(Sheet1!AC597="Y", "Yes", IF(Sheet1!AC597="N", "No", ""))</f>
        <v/>
      </c>
      <c r="J597" s="32" t="str">
        <f>IF(Sheet1!AD597="N", "0", IF(Sheet1!AE597&lt;&gt;"", "1", IF(Sheet1!AF597&lt;&gt;"", "2-3", IF(Sheet1!AG597&lt;&gt;"", "4-6", IF(Sheet1!AH597&lt;&gt;"", "7+","")))))</f>
        <v/>
      </c>
      <c r="K597" s="32" t="str">
        <f>IF(Sheet1!AI597&lt;&gt;"", "English", IF(Sheet1!AJ597&lt;&gt;"", "Spanish", IF(Sheet1!AK597&lt;&gt;"", "Other","")))</f>
        <v/>
      </c>
      <c r="L597" s="32" t="str">
        <f>IF(Sheet1!AL597&lt;&gt;"","&lt;$20,000",IF(Sheet1!AM597&lt;&gt;"","$20-49K",IF(Sheet1!AN597&lt;&gt;"","$50-100K",IF(Sheet1!AO597&lt;&gt;"","&gt;$100K",""))))</f>
        <v/>
      </c>
      <c r="M597" s="32" t="str">
        <f>IF(Sheet1!AP597="Y", "Yes", IF(Sheet1!AP597="N", "No",""))</f>
        <v/>
      </c>
      <c r="N597" s="51" t="str">
        <f>IF(Sheet1!AQ597="Y", "Yes", IF(Sheet1!AQ597="N", "No",""))</f>
        <v/>
      </c>
      <c r="O597" s="45" t="str">
        <f>IF(Sheet1!AR597="N", 0, IF(Sheet1!AS597&lt;&gt;"", Sheet1!AS597, ""))</f>
        <v/>
      </c>
      <c r="P597" s="45" t="str">
        <f>IF(Sheet1!AT597&lt;&gt;"", "Never", IF(Sheet1!AU597&lt;&gt;"", "Sometimes", IF(Sheet1!AV597&lt;&gt;"", "Often", IF(Sheet1!AW597&lt;&gt;"", "Always",""))))</f>
        <v/>
      </c>
      <c r="Q597" s="45" t="str">
        <f>IF(Sheet1!AX597="Y", "Yes", IF(Sheet1!AX597="N", "No",""))</f>
        <v/>
      </c>
      <c r="R597" s="45" t="str">
        <f>IF(Sheet1!AY597="Y", IF(Sheet1!AZ597&lt;&gt;"", Sheet1!AZ597-Sheet1!DK597+Sheet1!DL597, ""),"")</f>
        <v/>
      </c>
      <c r="S597" s="45" t="str">
        <f>IF(Sheet1!BA597="Y", IF(Sheet1!BB597&lt;&gt;"", Sheet1!BB597-Sheet1!DK597+Sheet1!DL597, ""),"")</f>
        <v/>
      </c>
      <c r="T597" s="45" t="str">
        <f>IF(Sheet1!BC597="Y", IF(Sheet1!BD597&lt;&gt;"", Sheet1!BD597-Sheet1!DK597+Sheet1!DL597, ""),"")</f>
        <v/>
      </c>
      <c r="U597" s="45" t="str">
        <f>IF(Sheet1!BE597="Y", IF(Sheet1!BF597&lt;&gt;"", Sheet1!BF597-Sheet1!DK597+Sheet1!DL597, ""),"")</f>
        <v/>
      </c>
      <c r="V597" s="45" t="str">
        <f>IF(Sheet1!BG597&lt;&gt;"", Sheet1!BG597,"")</f>
        <v/>
      </c>
      <c r="W597" s="45" t="str">
        <f>IF(Sheet1!BH597&lt;&gt;"", Sheet1!BH597,"")</f>
        <v/>
      </c>
      <c r="X597" s="45" t="str">
        <f>IF(Sheet1!BI597&lt;&gt;"", Sheet1!BI597,"")</f>
        <v/>
      </c>
      <c r="Y597" s="45" t="str">
        <f>IF(Sheet1!BJ597="N", 0, IF(Sheet1!BK597&lt;&gt;"", Sheet1!BK597,""))</f>
        <v/>
      </c>
      <c r="Z597" s="45" t="str">
        <f>IF(Sheet1!BK597="N", 0, IF(Sheet1!BL597&lt;&gt;"", Sheet1!BL597,""))</f>
        <v/>
      </c>
      <c r="AA597" s="45" t="str">
        <f>IF(Sheet1!BN597&lt;&gt;"", Sheet1!BN597, "")</f>
        <v/>
      </c>
      <c r="AB597" s="45" t="str">
        <f>IF(Sheet1!BO597="Y", "Yes", IF(Sheet1!BO597="N", "No", IF(Sheet1!BO597="NA", "NA","")))</f>
        <v/>
      </c>
      <c r="AC597" s="45" t="str">
        <f>IF(Sheet1!BO597="N", "No", IF(Sheet1!BO597="NA", "No kids", IF(Sheet1!BP597="Y", "Enough", IF(Sheet1!BP597="N", "Not enough", ""))))</f>
        <v/>
      </c>
      <c r="AD597" s="45" t="str">
        <f>IF(Sheet1!BQ597="Y", "Yes", IF(Sheet1!BQ597="N", "No",""))</f>
        <v/>
      </c>
      <c r="AE597" s="45" t="str">
        <f>IF(Sheet1!BR597&lt;&gt;"", Sheet1!BR597, "")</f>
        <v/>
      </c>
      <c r="AF597" s="45" t="str">
        <f>IF(Sheet1!BS597&lt;&gt;"", "Yes", IF(Sheet1!BT597&lt;&gt;"", "No", IF(Sheet1!BU597&lt;&gt;"", "No surviving parent", IF(Sheet1!BV597&lt;&gt;"", "Don't know",""))))</f>
        <v/>
      </c>
      <c r="AG597" s="45" t="str">
        <f>IF(Sheet1!BW597&lt;&gt;"", "Yes", IF(Sheet1!BX597&lt;&gt;"", "No", IF(Sheet1!BY597&lt;&gt;"", "No surviving parent", IF(Sheet1!BZ597&lt;&gt;"", "Don't know",""))))</f>
        <v/>
      </c>
      <c r="AH597" s="45" t="str">
        <f>IF(Sheet1!CA597&lt;&gt;"", "Yes","")</f>
        <v/>
      </c>
      <c r="AI597" s="45" t="str">
        <f>IF(Sheet1!CB597&lt;&gt;"", "Yes","")</f>
        <v/>
      </c>
      <c r="AJ597" s="45" t="str">
        <f>IF(Sheet1!CC597&lt;&gt;"", "Yes","")</f>
        <v/>
      </c>
      <c r="AK597" s="45" t="str">
        <f>IF(Sheet1!CD597&lt;&gt;"", "Yes","")</f>
        <v/>
      </c>
      <c r="AL597" s="45" t="str">
        <f>IF(Sheet1!CE597&lt;&gt;"", "Yes","")</f>
        <v/>
      </c>
      <c r="AM597" s="45" t="str">
        <f>IF(Sheet1!CF597&lt;&gt;"", Sheet1!CF597, "")</f>
        <v/>
      </c>
      <c r="AN597" s="45" t="str">
        <f>IF(Sheet1!CG597="Y", "Yes", IF(Sheet1!CG597="N", "No",""))</f>
        <v/>
      </c>
      <c r="AO597" s="45" t="str">
        <f>IF(Sheet1!CH597&lt;&gt;"", Sheet1!CH597, "")</f>
        <v/>
      </c>
      <c r="AP597" s="45" t="str">
        <f>IF(Sheet1!CI597&lt;&gt;"", "No family support", IF(Sheet1!CJ597&lt;&gt;"", "A little family support", IF(Sheet1!CK597&lt;&gt;"", "A lot of family support","")))</f>
        <v/>
      </c>
      <c r="AQ597" s="45" t="str">
        <f>IF(Sheet1!CL597&lt;&gt;"", Sheet1!CL597, "")</f>
        <v/>
      </c>
      <c r="AR597" s="45" t="str">
        <f>IF(Sheet1!CM597="Y", "Yes", IF(Sheet1!CM597="N", "No",""))</f>
        <v/>
      </c>
      <c r="AS597" s="45" t="str">
        <f>IF(Sheet1!CN597&lt;&gt;"", "Boys and Girls Club was supportive", "")</f>
        <v/>
      </c>
      <c r="AT597" s="45" t="str">
        <f>IF(Sheet1!CO597&lt;&gt;"", "Supported by Reach program", "")</f>
        <v/>
      </c>
      <c r="AU597" s="45" t="str">
        <f>IF(Sheet1!CP597&lt;&gt;"", "Supported by Girls Inc", "")</f>
        <v/>
      </c>
      <c r="AV597" s="45" t="str">
        <f>IF(Sheet1!CQ597&lt;&gt;"", "Supported by sports teams", "")</f>
        <v/>
      </c>
      <c r="AW597" s="45" t="str">
        <f>IF(Sheet1!CR597&lt;&gt;"", "Supported by other groups", "")</f>
        <v/>
      </c>
      <c r="AX597" s="45" t="str">
        <f>IF(Sheet1!CS597&lt;&gt;"", Sheet1!CS597, "")</f>
        <v/>
      </c>
      <c r="AY597" s="45" t="str">
        <f>IF(Sheet1!CT597="Y", "Yes", IF(Sheet1!CT597="N", "No", ""))</f>
        <v/>
      </c>
      <c r="AZ597" s="45" t="str">
        <f>IF(Sheet1!CU597="Y", "Yes", IF(Sheet1!CU597="N", "No", ""))</f>
        <v/>
      </c>
      <c r="BA597" s="45" t="str">
        <f>IF(Sheet1!CV597&lt;&gt;"", "Yes", "")</f>
        <v/>
      </c>
      <c r="BB597" s="45" t="str">
        <f>IF(Sheet1!CW597&lt;&gt;"", "Yes", "")</f>
        <v/>
      </c>
      <c r="BC597" s="45" t="str">
        <f>IF(Sheet1!CX597&lt;&gt;"", "Yes", "")</f>
        <v/>
      </c>
      <c r="BD597" s="45" t="str">
        <f>IF(Sheet1!CY597&lt;&gt;"", "Yes", "")</f>
        <v/>
      </c>
      <c r="BE597" s="45" t="str">
        <f>IF(Sheet1!CZ597="N", "Didn't see one", IF(Sheet1!CZ597="Y", IF(Sheet1!DA597="Y", "It helped", IF(Sheet1!DA597="N", "It didn't help", "")), ""))</f>
        <v/>
      </c>
      <c r="BF597" s="45" t="str">
        <f>IF(Sheet1!DB597&lt;&gt;"", Sheet1!DB597, "")</f>
        <v/>
      </c>
      <c r="BG597" s="45" t="str">
        <f>IF(Sheet1!DC597="Y", "Yes", IF(Sheet1!DC597="N", "No", ""))</f>
        <v/>
      </c>
      <c r="BH597" s="45" t="str">
        <f>IF(Sheet1!DD597="Y", "Yes", IF(Sheet1!DD597="N", "No", ""))</f>
        <v/>
      </c>
      <c r="BI597" s="45" t="str">
        <f>IF(Sheet1!DE597&lt;&gt;"", "Before", IF(Sheet1!DF597&lt;&gt;"", "After", IF(Sheet1!DG597&lt;&gt;"", "Never in a gang","")))</f>
        <v/>
      </c>
      <c r="BJ597" s="45" t="str">
        <f>IF(Sheet1!DG597&lt;&gt;"", "", IF(Sheet1!DH597&lt;&gt;"", Sheet1!DH597, ""))</f>
        <v/>
      </c>
      <c r="BK597" s="45" t="str">
        <f>IF(Sheet1!DI597="Y", "Yes", IF(Sheet1!DI597="N", "No", ""))</f>
        <v/>
      </c>
      <c r="BL597" s="45" t="str">
        <f>IF(Sheet1!DI597="Y", IF(Sheet1!DJ597&lt;&gt;"", Sheet1!DJ597, ""), "")</f>
        <v/>
      </c>
      <c r="BM597" s="45" t="str">
        <f>IF(Sheet1!DL597&lt;&gt;"", Sheet1!DL597, "")</f>
        <v/>
      </c>
      <c r="BN597" s="45" t="str">
        <f>IF(Sheet1!DM597="Y", "Yes", IF(Sheet1!DM597="N", "No", ""))</f>
        <v/>
      </c>
    </row>
    <row r="598" spans="2:66">
      <c r="B598" s="32" t="str">
        <f>IF(Sheet1!B598="M","Male", IF(Sheet1!B598="F","Female",""))</f>
        <v/>
      </c>
      <c r="C598" s="32" t="str">
        <f>IF(Sheet1!C598&lt;&gt;"","&lt;20",IF(Sheet1!D598&lt;&gt;"","21-30",IF(Sheet1!E598&lt;&gt;"","31-40",(IF(Sheet1!F598&lt;&gt;"","41-50",IF(Sheet1!G598&lt;&gt;"","50+",""))))))</f>
        <v/>
      </c>
      <c r="D598" s="32" t="str">
        <f>IF(Sheet1!H598&lt;&gt;"","Latino",IF(Sheet1!I598&lt;&gt;"", "White", IF(Sheet1!J598&lt;&gt;"", "Asian", IF(Sheet1!K598&lt;&gt;"", "African-American",IF(Sheet1!L598&lt;&gt;"", "Other","")))))</f>
        <v/>
      </c>
      <c r="E598" s="32" t="str">
        <f>IF(Sheet1!M598="N","No",IF(Sheet1!M598="Y","Yes",""))</f>
        <v/>
      </c>
      <c r="F598" s="32" t="str">
        <f>IF(Sheet1!N598&lt;&gt;"","Primary",IF(Sheet1!O598&lt;&gt;"","Middle",IF(Sheet1!P598&lt;&gt;"","Some HS",IF(Sheet1!Q598&lt;&gt;"","HS Diploma",IF(Sheet1!R598&lt;&gt;"","Some College",IF(Sheet1!S598&lt;&gt;"","College Diploma",""))))))</f>
        <v/>
      </c>
      <c r="G598" s="32" t="str">
        <f>IF(Sheet1!U598&lt;&gt;"", "&lt;5", IF(Sheet1!V598&lt;&gt;"", "5-19", IF(Sheet1!W598&lt;&gt;"", "20-40", IF(Sheet1!X598&lt;&gt;"", "&gt;40",""))))</f>
        <v/>
      </c>
      <c r="H598" s="32" t="str">
        <f>IF(Sheet1!Y598&lt;&gt;"", "Parents", IF(Sheet1!Z598&lt;&gt;"", "Illegal Activity", IF(Sheet1!AA598&lt;&gt;"", "Gov't Support", IF(Sheet1!AB598&lt;&gt;"", "Other",""))))</f>
        <v/>
      </c>
      <c r="I598" s="32" t="str">
        <f>IF(Sheet1!AC598="Y", "Yes", IF(Sheet1!AC598="N", "No", ""))</f>
        <v/>
      </c>
      <c r="J598" s="32" t="str">
        <f>IF(Sheet1!AD598="N", "0", IF(Sheet1!AE598&lt;&gt;"", "1", IF(Sheet1!AF598&lt;&gt;"", "2-3", IF(Sheet1!AG598&lt;&gt;"", "4-6", IF(Sheet1!AH598&lt;&gt;"", "7+","")))))</f>
        <v/>
      </c>
      <c r="K598" s="32" t="str">
        <f>IF(Sheet1!AI598&lt;&gt;"", "English", IF(Sheet1!AJ598&lt;&gt;"", "Spanish", IF(Sheet1!AK598&lt;&gt;"", "Other","")))</f>
        <v/>
      </c>
      <c r="L598" s="32" t="str">
        <f>IF(Sheet1!AL598&lt;&gt;"","&lt;$20,000",IF(Sheet1!AM598&lt;&gt;"","$20-49K",IF(Sheet1!AN598&lt;&gt;"","$50-100K",IF(Sheet1!AO598&lt;&gt;"","&gt;$100K",""))))</f>
        <v/>
      </c>
      <c r="M598" s="32" t="str">
        <f>IF(Sheet1!AP598="Y", "Yes", IF(Sheet1!AP598="N", "No",""))</f>
        <v/>
      </c>
      <c r="N598" s="51" t="str">
        <f>IF(Sheet1!AQ598="Y", "Yes", IF(Sheet1!AQ598="N", "No",""))</f>
        <v/>
      </c>
      <c r="O598" s="45" t="str">
        <f>IF(Sheet1!AR598="N", 0, IF(Sheet1!AS598&lt;&gt;"", Sheet1!AS598, ""))</f>
        <v/>
      </c>
      <c r="P598" s="45" t="str">
        <f>IF(Sheet1!AT598&lt;&gt;"", "Never", IF(Sheet1!AU598&lt;&gt;"", "Sometimes", IF(Sheet1!AV598&lt;&gt;"", "Often", IF(Sheet1!AW598&lt;&gt;"", "Always",""))))</f>
        <v/>
      </c>
      <c r="Q598" s="45" t="str">
        <f>IF(Sheet1!AX598="Y", "Yes", IF(Sheet1!AX598="N", "No",""))</f>
        <v/>
      </c>
      <c r="R598" s="45" t="str">
        <f>IF(Sheet1!AY598="Y", IF(Sheet1!AZ598&lt;&gt;"", Sheet1!AZ598-Sheet1!DK598+Sheet1!DL598, ""),"")</f>
        <v/>
      </c>
      <c r="S598" s="45" t="str">
        <f>IF(Sheet1!BA598="Y", IF(Sheet1!BB598&lt;&gt;"", Sheet1!BB598-Sheet1!DK598+Sheet1!DL598, ""),"")</f>
        <v/>
      </c>
      <c r="T598" s="45" t="str">
        <f>IF(Sheet1!BC598="Y", IF(Sheet1!BD598&lt;&gt;"", Sheet1!BD598-Sheet1!DK598+Sheet1!DL598, ""),"")</f>
        <v/>
      </c>
      <c r="U598" s="45" t="str">
        <f>IF(Sheet1!BE598="Y", IF(Sheet1!BF598&lt;&gt;"", Sheet1!BF598-Sheet1!DK598+Sheet1!DL598, ""),"")</f>
        <v/>
      </c>
      <c r="V598" s="45" t="str">
        <f>IF(Sheet1!BG598&lt;&gt;"", Sheet1!BG598,"")</f>
        <v/>
      </c>
      <c r="W598" s="45" t="str">
        <f>IF(Sheet1!BH598&lt;&gt;"", Sheet1!BH598,"")</f>
        <v/>
      </c>
      <c r="X598" s="45" t="str">
        <f>IF(Sheet1!BI598&lt;&gt;"", Sheet1!BI598,"")</f>
        <v/>
      </c>
      <c r="Y598" s="45" t="str">
        <f>IF(Sheet1!BJ598="N", 0, IF(Sheet1!BK598&lt;&gt;"", Sheet1!BK598,""))</f>
        <v/>
      </c>
      <c r="Z598" s="45" t="str">
        <f>IF(Sheet1!BK598="N", 0, IF(Sheet1!BL598&lt;&gt;"", Sheet1!BL598,""))</f>
        <v/>
      </c>
      <c r="AA598" s="45" t="str">
        <f>IF(Sheet1!BN598&lt;&gt;"", Sheet1!BN598, "")</f>
        <v/>
      </c>
      <c r="AB598" s="45" t="str">
        <f>IF(Sheet1!BO598="Y", "Yes", IF(Sheet1!BO598="N", "No", IF(Sheet1!BO598="NA", "NA","")))</f>
        <v/>
      </c>
      <c r="AC598" s="45" t="str">
        <f>IF(Sheet1!BO598="N", "No", IF(Sheet1!BO598="NA", "No kids", IF(Sheet1!BP598="Y", "Enough", IF(Sheet1!BP598="N", "Not enough", ""))))</f>
        <v/>
      </c>
      <c r="AD598" s="45" t="str">
        <f>IF(Sheet1!BQ598="Y", "Yes", IF(Sheet1!BQ598="N", "No",""))</f>
        <v/>
      </c>
      <c r="AE598" s="45" t="str">
        <f>IF(Sheet1!BR598&lt;&gt;"", Sheet1!BR598, "")</f>
        <v/>
      </c>
      <c r="AF598" s="45" t="str">
        <f>IF(Sheet1!BS598&lt;&gt;"", "Yes", IF(Sheet1!BT598&lt;&gt;"", "No", IF(Sheet1!BU598&lt;&gt;"", "No surviving parent", IF(Sheet1!BV598&lt;&gt;"", "Don't know",""))))</f>
        <v/>
      </c>
      <c r="AG598" s="45" t="str">
        <f>IF(Sheet1!BW598&lt;&gt;"", "Yes", IF(Sheet1!BX598&lt;&gt;"", "No", IF(Sheet1!BY598&lt;&gt;"", "No surviving parent", IF(Sheet1!BZ598&lt;&gt;"", "Don't know",""))))</f>
        <v/>
      </c>
      <c r="AH598" s="45" t="str">
        <f>IF(Sheet1!CA598&lt;&gt;"", "Yes","")</f>
        <v/>
      </c>
      <c r="AI598" s="45" t="str">
        <f>IF(Sheet1!CB598&lt;&gt;"", "Yes","")</f>
        <v/>
      </c>
      <c r="AJ598" s="45" t="str">
        <f>IF(Sheet1!CC598&lt;&gt;"", "Yes","")</f>
        <v/>
      </c>
      <c r="AK598" s="45" t="str">
        <f>IF(Sheet1!CD598&lt;&gt;"", "Yes","")</f>
        <v/>
      </c>
      <c r="AL598" s="45" t="str">
        <f>IF(Sheet1!CE598&lt;&gt;"", "Yes","")</f>
        <v/>
      </c>
      <c r="AM598" s="45" t="str">
        <f>IF(Sheet1!CF598&lt;&gt;"", Sheet1!CF598, "")</f>
        <v/>
      </c>
      <c r="AN598" s="45" t="str">
        <f>IF(Sheet1!CG598="Y", "Yes", IF(Sheet1!CG598="N", "No",""))</f>
        <v/>
      </c>
      <c r="AO598" s="45" t="str">
        <f>IF(Sheet1!CH598&lt;&gt;"", Sheet1!CH598, "")</f>
        <v/>
      </c>
      <c r="AP598" s="45" t="str">
        <f>IF(Sheet1!CI598&lt;&gt;"", "No family support", IF(Sheet1!CJ598&lt;&gt;"", "A little family support", IF(Sheet1!CK598&lt;&gt;"", "A lot of family support","")))</f>
        <v/>
      </c>
      <c r="AQ598" s="45" t="str">
        <f>IF(Sheet1!CL598&lt;&gt;"", Sheet1!CL598, "")</f>
        <v/>
      </c>
      <c r="AR598" s="45" t="str">
        <f>IF(Sheet1!CM598="Y", "Yes", IF(Sheet1!CM598="N", "No",""))</f>
        <v/>
      </c>
      <c r="AS598" s="45" t="str">
        <f>IF(Sheet1!CN598&lt;&gt;"", "Boys and Girls Club was supportive", "")</f>
        <v/>
      </c>
      <c r="AT598" s="45" t="str">
        <f>IF(Sheet1!CO598&lt;&gt;"", "Supported by Reach program", "")</f>
        <v/>
      </c>
      <c r="AU598" s="45" t="str">
        <f>IF(Sheet1!CP598&lt;&gt;"", "Supported by Girls Inc", "")</f>
        <v/>
      </c>
      <c r="AV598" s="45" t="str">
        <f>IF(Sheet1!CQ598&lt;&gt;"", "Supported by sports teams", "")</f>
        <v/>
      </c>
      <c r="AW598" s="45" t="str">
        <f>IF(Sheet1!CR598&lt;&gt;"", "Supported by other groups", "")</f>
        <v/>
      </c>
      <c r="AX598" s="45" t="str">
        <f>IF(Sheet1!CS598&lt;&gt;"", Sheet1!CS598, "")</f>
        <v/>
      </c>
      <c r="AY598" s="45" t="str">
        <f>IF(Sheet1!CT598="Y", "Yes", IF(Sheet1!CT598="N", "No", ""))</f>
        <v/>
      </c>
      <c r="AZ598" s="45" t="str">
        <f>IF(Sheet1!CU598="Y", "Yes", IF(Sheet1!CU598="N", "No", ""))</f>
        <v/>
      </c>
      <c r="BA598" s="45" t="str">
        <f>IF(Sheet1!CV598&lt;&gt;"", "Yes", "")</f>
        <v/>
      </c>
      <c r="BB598" s="45" t="str">
        <f>IF(Sheet1!CW598&lt;&gt;"", "Yes", "")</f>
        <v/>
      </c>
      <c r="BC598" s="45" t="str">
        <f>IF(Sheet1!CX598&lt;&gt;"", "Yes", "")</f>
        <v/>
      </c>
      <c r="BD598" s="45" t="str">
        <f>IF(Sheet1!CY598&lt;&gt;"", "Yes", "")</f>
        <v/>
      </c>
      <c r="BE598" s="45" t="str">
        <f>IF(Sheet1!CZ598="N", "Didn't see one", IF(Sheet1!CZ598="Y", IF(Sheet1!DA598="Y", "It helped", IF(Sheet1!DA598="N", "It didn't help", "")), ""))</f>
        <v/>
      </c>
      <c r="BF598" s="45" t="str">
        <f>IF(Sheet1!DB598&lt;&gt;"", Sheet1!DB598, "")</f>
        <v/>
      </c>
      <c r="BG598" s="45" t="str">
        <f>IF(Sheet1!DC598="Y", "Yes", IF(Sheet1!DC598="N", "No", ""))</f>
        <v/>
      </c>
      <c r="BH598" s="45" t="str">
        <f>IF(Sheet1!DD598="Y", "Yes", IF(Sheet1!DD598="N", "No", ""))</f>
        <v/>
      </c>
      <c r="BI598" s="45" t="str">
        <f>IF(Sheet1!DE598&lt;&gt;"", "Before", IF(Sheet1!DF598&lt;&gt;"", "After", IF(Sheet1!DG598&lt;&gt;"", "Never in a gang","")))</f>
        <v/>
      </c>
      <c r="BJ598" s="45" t="str">
        <f>IF(Sheet1!DG598&lt;&gt;"", "", IF(Sheet1!DH598&lt;&gt;"", Sheet1!DH598, ""))</f>
        <v/>
      </c>
      <c r="BK598" s="45" t="str">
        <f>IF(Sheet1!DI598="Y", "Yes", IF(Sheet1!DI598="N", "No", ""))</f>
        <v/>
      </c>
      <c r="BL598" s="45" t="str">
        <f>IF(Sheet1!DI598="Y", IF(Sheet1!DJ598&lt;&gt;"", Sheet1!DJ598, ""), "")</f>
        <v/>
      </c>
      <c r="BM598" s="45" t="str">
        <f>IF(Sheet1!DL598&lt;&gt;"", Sheet1!DL598, "")</f>
        <v/>
      </c>
      <c r="BN598" s="45" t="str">
        <f>IF(Sheet1!DM598="Y", "Yes", IF(Sheet1!DM598="N", "No", ""))</f>
        <v/>
      </c>
    </row>
    <row r="599" spans="2:66">
      <c r="B599" s="32" t="str">
        <f>IF(Sheet1!B599="M","Male", IF(Sheet1!B599="F","Female",""))</f>
        <v/>
      </c>
      <c r="C599" s="32" t="str">
        <f>IF(Sheet1!C599&lt;&gt;"","&lt;20",IF(Sheet1!D599&lt;&gt;"","21-30",IF(Sheet1!E599&lt;&gt;"","31-40",(IF(Sheet1!F599&lt;&gt;"","41-50",IF(Sheet1!G599&lt;&gt;"","50+",""))))))</f>
        <v/>
      </c>
      <c r="D599" s="32" t="str">
        <f>IF(Sheet1!H599&lt;&gt;"","Latino",IF(Sheet1!I599&lt;&gt;"", "White", IF(Sheet1!J599&lt;&gt;"", "Asian", IF(Sheet1!K599&lt;&gt;"", "African-American",IF(Sheet1!L599&lt;&gt;"", "Other","")))))</f>
        <v/>
      </c>
      <c r="E599" s="32" t="str">
        <f>IF(Sheet1!M599="N","No",IF(Sheet1!M599="Y","Yes",""))</f>
        <v/>
      </c>
      <c r="F599" s="32" t="str">
        <f>IF(Sheet1!N599&lt;&gt;"","Primary",IF(Sheet1!O599&lt;&gt;"","Middle",IF(Sheet1!P599&lt;&gt;"","Some HS",IF(Sheet1!Q599&lt;&gt;"","HS Diploma",IF(Sheet1!R599&lt;&gt;"","Some College",IF(Sheet1!S599&lt;&gt;"","College Diploma",""))))))</f>
        <v/>
      </c>
      <c r="G599" s="32" t="str">
        <f>IF(Sheet1!U599&lt;&gt;"", "&lt;5", IF(Sheet1!V599&lt;&gt;"", "5-19", IF(Sheet1!W599&lt;&gt;"", "20-40", IF(Sheet1!X599&lt;&gt;"", "&gt;40",""))))</f>
        <v/>
      </c>
      <c r="H599" s="32" t="str">
        <f>IF(Sheet1!Y599&lt;&gt;"", "Parents", IF(Sheet1!Z599&lt;&gt;"", "Illegal Activity", IF(Sheet1!AA599&lt;&gt;"", "Gov't Support", IF(Sheet1!AB599&lt;&gt;"", "Other",""))))</f>
        <v/>
      </c>
      <c r="I599" s="32" t="str">
        <f>IF(Sheet1!AC599="Y", "Yes", IF(Sheet1!AC599="N", "No", ""))</f>
        <v/>
      </c>
      <c r="J599" s="32" t="str">
        <f>IF(Sheet1!AD599="N", "0", IF(Sheet1!AE599&lt;&gt;"", "1", IF(Sheet1!AF599&lt;&gt;"", "2-3", IF(Sheet1!AG599&lt;&gt;"", "4-6", IF(Sheet1!AH599&lt;&gt;"", "7+","")))))</f>
        <v/>
      </c>
      <c r="K599" s="32" t="str">
        <f>IF(Sheet1!AI599&lt;&gt;"", "English", IF(Sheet1!AJ599&lt;&gt;"", "Spanish", IF(Sheet1!AK599&lt;&gt;"", "Other","")))</f>
        <v/>
      </c>
      <c r="L599" s="32" t="str">
        <f>IF(Sheet1!AL599&lt;&gt;"","&lt;$20,000",IF(Sheet1!AM599&lt;&gt;"","$20-49K",IF(Sheet1!AN599&lt;&gt;"","$50-100K",IF(Sheet1!AO599&lt;&gt;"","&gt;$100K",""))))</f>
        <v/>
      </c>
      <c r="M599" s="32" t="str">
        <f>IF(Sheet1!AP599="Y", "Yes", IF(Sheet1!AP599="N", "No",""))</f>
        <v/>
      </c>
      <c r="N599" s="51" t="str">
        <f>IF(Sheet1!AQ599="Y", "Yes", IF(Sheet1!AQ599="N", "No",""))</f>
        <v/>
      </c>
      <c r="O599" s="45" t="str">
        <f>IF(Sheet1!AR599="N", 0, IF(Sheet1!AS599&lt;&gt;"", Sheet1!AS599, ""))</f>
        <v/>
      </c>
      <c r="P599" s="45" t="str">
        <f>IF(Sheet1!AT599&lt;&gt;"", "Never", IF(Sheet1!AU599&lt;&gt;"", "Sometimes", IF(Sheet1!AV599&lt;&gt;"", "Often", IF(Sheet1!AW599&lt;&gt;"", "Always",""))))</f>
        <v/>
      </c>
      <c r="Q599" s="45" t="str">
        <f>IF(Sheet1!AX599="Y", "Yes", IF(Sheet1!AX599="N", "No",""))</f>
        <v/>
      </c>
      <c r="R599" s="45" t="str">
        <f>IF(Sheet1!AY599="Y", IF(Sheet1!AZ599&lt;&gt;"", Sheet1!AZ599-Sheet1!DK599+Sheet1!DL599, ""),"")</f>
        <v/>
      </c>
      <c r="S599" s="45" t="str">
        <f>IF(Sheet1!BA599="Y", IF(Sheet1!BB599&lt;&gt;"", Sheet1!BB599-Sheet1!DK599+Sheet1!DL599, ""),"")</f>
        <v/>
      </c>
      <c r="T599" s="45" t="str">
        <f>IF(Sheet1!BC599="Y", IF(Sheet1!BD599&lt;&gt;"", Sheet1!BD599-Sheet1!DK599+Sheet1!DL599, ""),"")</f>
        <v/>
      </c>
      <c r="U599" s="45" t="str">
        <f>IF(Sheet1!BE599="Y", IF(Sheet1!BF599&lt;&gt;"", Sheet1!BF599-Sheet1!DK599+Sheet1!DL599, ""),"")</f>
        <v/>
      </c>
      <c r="V599" s="45" t="str">
        <f>IF(Sheet1!BG599&lt;&gt;"", Sheet1!BG599,"")</f>
        <v/>
      </c>
      <c r="W599" s="45" t="str">
        <f>IF(Sheet1!BH599&lt;&gt;"", Sheet1!BH599,"")</f>
        <v/>
      </c>
      <c r="X599" s="45" t="str">
        <f>IF(Sheet1!BI599&lt;&gt;"", Sheet1!BI599,"")</f>
        <v/>
      </c>
      <c r="Y599" s="45" t="str">
        <f>IF(Sheet1!BJ599="N", 0, IF(Sheet1!BK599&lt;&gt;"", Sheet1!BK599,""))</f>
        <v/>
      </c>
      <c r="Z599" s="45" t="str">
        <f>IF(Sheet1!BK599="N", 0, IF(Sheet1!BL599&lt;&gt;"", Sheet1!BL599,""))</f>
        <v/>
      </c>
      <c r="AA599" s="45" t="str">
        <f>IF(Sheet1!BN599&lt;&gt;"", Sheet1!BN599, "")</f>
        <v/>
      </c>
      <c r="AB599" s="45" t="str">
        <f>IF(Sheet1!BO599="Y", "Yes", IF(Sheet1!BO599="N", "No", IF(Sheet1!BO599="NA", "NA","")))</f>
        <v/>
      </c>
      <c r="AC599" s="45" t="str">
        <f>IF(Sheet1!BO599="N", "No", IF(Sheet1!BO599="NA", "No kids", IF(Sheet1!BP599="Y", "Enough", IF(Sheet1!BP599="N", "Not enough", ""))))</f>
        <v/>
      </c>
      <c r="AD599" s="45" t="str">
        <f>IF(Sheet1!BQ599="Y", "Yes", IF(Sheet1!BQ599="N", "No",""))</f>
        <v/>
      </c>
      <c r="AE599" s="45" t="str">
        <f>IF(Sheet1!BR599&lt;&gt;"", Sheet1!BR599, "")</f>
        <v/>
      </c>
      <c r="AF599" s="45" t="str">
        <f>IF(Sheet1!BS599&lt;&gt;"", "Yes", IF(Sheet1!BT599&lt;&gt;"", "No", IF(Sheet1!BU599&lt;&gt;"", "No surviving parent", IF(Sheet1!BV599&lt;&gt;"", "Don't know",""))))</f>
        <v/>
      </c>
      <c r="AG599" s="45" t="str">
        <f>IF(Sheet1!BW599&lt;&gt;"", "Yes", IF(Sheet1!BX599&lt;&gt;"", "No", IF(Sheet1!BY599&lt;&gt;"", "No surviving parent", IF(Sheet1!BZ599&lt;&gt;"", "Don't know",""))))</f>
        <v/>
      </c>
      <c r="AH599" s="45" t="str">
        <f>IF(Sheet1!CA599&lt;&gt;"", "Yes","")</f>
        <v/>
      </c>
      <c r="AI599" s="45" t="str">
        <f>IF(Sheet1!CB599&lt;&gt;"", "Yes","")</f>
        <v/>
      </c>
      <c r="AJ599" s="45" t="str">
        <f>IF(Sheet1!CC599&lt;&gt;"", "Yes","")</f>
        <v/>
      </c>
      <c r="AK599" s="45" t="str">
        <f>IF(Sheet1!CD599&lt;&gt;"", "Yes","")</f>
        <v/>
      </c>
      <c r="AL599" s="45" t="str">
        <f>IF(Sheet1!CE599&lt;&gt;"", "Yes","")</f>
        <v/>
      </c>
      <c r="AM599" s="45" t="str">
        <f>IF(Sheet1!CF599&lt;&gt;"", Sheet1!CF599, "")</f>
        <v/>
      </c>
      <c r="AN599" s="45" t="str">
        <f>IF(Sheet1!CG599="Y", "Yes", IF(Sheet1!CG599="N", "No",""))</f>
        <v/>
      </c>
      <c r="AO599" s="45" t="str">
        <f>IF(Sheet1!CH599&lt;&gt;"", Sheet1!CH599, "")</f>
        <v/>
      </c>
      <c r="AP599" s="45" t="str">
        <f>IF(Sheet1!CI599&lt;&gt;"", "No family support", IF(Sheet1!CJ599&lt;&gt;"", "A little family support", IF(Sheet1!CK599&lt;&gt;"", "A lot of family support","")))</f>
        <v/>
      </c>
      <c r="AQ599" s="45" t="str">
        <f>IF(Sheet1!CL599&lt;&gt;"", Sheet1!CL599, "")</f>
        <v/>
      </c>
      <c r="AR599" s="45" t="str">
        <f>IF(Sheet1!CM599="Y", "Yes", IF(Sheet1!CM599="N", "No",""))</f>
        <v/>
      </c>
      <c r="AS599" s="45" t="str">
        <f>IF(Sheet1!CN599&lt;&gt;"", "Boys and Girls Club was supportive", "")</f>
        <v/>
      </c>
      <c r="AT599" s="45" t="str">
        <f>IF(Sheet1!CO599&lt;&gt;"", "Supported by Reach program", "")</f>
        <v/>
      </c>
      <c r="AU599" s="45" t="str">
        <f>IF(Sheet1!CP599&lt;&gt;"", "Supported by Girls Inc", "")</f>
        <v/>
      </c>
      <c r="AV599" s="45" t="str">
        <f>IF(Sheet1!CQ599&lt;&gt;"", "Supported by sports teams", "")</f>
        <v/>
      </c>
      <c r="AW599" s="45" t="str">
        <f>IF(Sheet1!CR599&lt;&gt;"", "Supported by other groups", "")</f>
        <v/>
      </c>
      <c r="AX599" s="45" t="str">
        <f>IF(Sheet1!CS599&lt;&gt;"", Sheet1!CS599, "")</f>
        <v/>
      </c>
      <c r="AY599" s="45" t="str">
        <f>IF(Sheet1!CT599="Y", "Yes", IF(Sheet1!CT599="N", "No", ""))</f>
        <v/>
      </c>
      <c r="AZ599" s="45" t="str">
        <f>IF(Sheet1!CU599="Y", "Yes", IF(Sheet1!CU599="N", "No", ""))</f>
        <v/>
      </c>
      <c r="BA599" s="45" t="str">
        <f>IF(Sheet1!CV599&lt;&gt;"", "Yes", "")</f>
        <v/>
      </c>
      <c r="BB599" s="45" t="str">
        <f>IF(Sheet1!CW599&lt;&gt;"", "Yes", "")</f>
        <v/>
      </c>
      <c r="BC599" s="45" t="str">
        <f>IF(Sheet1!CX599&lt;&gt;"", "Yes", "")</f>
        <v/>
      </c>
      <c r="BD599" s="45" t="str">
        <f>IF(Sheet1!CY599&lt;&gt;"", "Yes", "")</f>
        <v/>
      </c>
      <c r="BE599" s="45" t="str">
        <f>IF(Sheet1!CZ599="N", "Didn't see one", IF(Sheet1!CZ599="Y", IF(Sheet1!DA599="Y", "It helped", IF(Sheet1!DA599="N", "It didn't help", "")), ""))</f>
        <v/>
      </c>
      <c r="BF599" s="45" t="str">
        <f>IF(Sheet1!DB599&lt;&gt;"", Sheet1!DB599, "")</f>
        <v/>
      </c>
      <c r="BG599" s="45" t="str">
        <f>IF(Sheet1!DC599="Y", "Yes", IF(Sheet1!DC599="N", "No", ""))</f>
        <v/>
      </c>
      <c r="BH599" s="45" t="str">
        <f>IF(Sheet1!DD599="Y", "Yes", IF(Sheet1!DD599="N", "No", ""))</f>
        <v/>
      </c>
      <c r="BI599" s="45" t="str">
        <f>IF(Sheet1!DE599&lt;&gt;"", "Before", IF(Sheet1!DF599&lt;&gt;"", "After", IF(Sheet1!DG599&lt;&gt;"", "Never in a gang","")))</f>
        <v/>
      </c>
      <c r="BJ599" s="45" t="str">
        <f>IF(Sheet1!DG599&lt;&gt;"", "", IF(Sheet1!DH599&lt;&gt;"", Sheet1!DH599, ""))</f>
        <v/>
      </c>
      <c r="BK599" s="45" t="str">
        <f>IF(Sheet1!DI599="Y", "Yes", IF(Sheet1!DI599="N", "No", ""))</f>
        <v/>
      </c>
      <c r="BL599" s="45" t="str">
        <f>IF(Sheet1!DI599="Y", IF(Sheet1!DJ599&lt;&gt;"", Sheet1!DJ599, ""), "")</f>
        <v/>
      </c>
      <c r="BM599" s="45" t="str">
        <f>IF(Sheet1!DL599&lt;&gt;"", Sheet1!DL599, "")</f>
        <v/>
      </c>
      <c r="BN599" s="45" t="str">
        <f>IF(Sheet1!DM599="Y", "Yes", IF(Sheet1!DM599="N", "No", ""))</f>
        <v/>
      </c>
    </row>
    <row r="600" spans="2:66">
      <c r="B600" s="32" t="str">
        <f>IF(Sheet1!B600="M","Male", IF(Sheet1!B600="F","Female",""))</f>
        <v/>
      </c>
      <c r="C600" s="32" t="str">
        <f>IF(Sheet1!C600&lt;&gt;"","&lt;20",IF(Sheet1!D600&lt;&gt;"","21-30",IF(Sheet1!E600&lt;&gt;"","31-40",(IF(Sheet1!F600&lt;&gt;"","41-50",IF(Sheet1!G600&lt;&gt;"","50+",""))))))</f>
        <v/>
      </c>
      <c r="D600" s="32" t="str">
        <f>IF(Sheet1!H600&lt;&gt;"","Latino",IF(Sheet1!I600&lt;&gt;"", "White", IF(Sheet1!J600&lt;&gt;"", "Asian", IF(Sheet1!K600&lt;&gt;"", "African-American",IF(Sheet1!L600&lt;&gt;"", "Other","")))))</f>
        <v/>
      </c>
      <c r="E600" s="32" t="str">
        <f>IF(Sheet1!M600="N","No",IF(Sheet1!M600="Y","Yes",""))</f>
        <v/>
      </c>
      <c r="F600" s="32" t="str">
        <f>IF(Sheet1!N600&lt;&gt;"","Primary",IF(Sheet1!O600&lt;&gt;"","Middle",IF(Sheet1!P600&lt;&gt;"","Some HS",IF(Sheet1!Q600&lt;&gt;"","HS Diploma",IF(Sheet1!R600&lt;&gt;"","Some College",IF(Sheet1!S600&lt;&gt;"","College Diploma",""))))))</f>
        <v/>
      </c>
      <c r="G600" s="32" t="str">
        <f>IF(Sheet1!U600&lt;&gt;"", "&lt;5", IF(Sheet1!V600&lt;&gt;"", "5-19", IF(Sheet1!W600&lt;&gt;"", "20-40", IF(Sheet1!X600&lt;&gt;"", "&gt;40",""))))</f>
        <v/>
      </c>
      <c r="H600" s="32" t="str">
        <f>IF(Sheet1!Y600&lt;&gt;"", "Parents", IF(Sheet1!Z600&lt;&gt;"", "Illegal Activity", IF(Sheet1!AA600&lt;&gt;"", "Gov't Support", IF(Sheet1!AB600&lt;&gt;"", "Other",""))))</f>
        <v/>
      </c>
      <c r="I600" s="32" t="str">
        <f>IF(Sheet1!AC600="Y", "Yes", IF(Sheet1!AC600="N", "No", ""))</f>
        <v/>
      </c>
      <c r="J600" s="32" t="str">
        <f>IF(Sheet1!AD600="N", "0", IF(Sheet1!AE600&lt;&gt;"", "1", IF(Sheet1!AF600&lt;&gt;"", "2-3", IF(Sheet1!AG600&lt;&gt;"", "4-6", IF(Sheet1!AH600&lt;&gt;"", "7+","")))))</f>
        <v/>
      </c>
      <c r="K600" s="32" t="str">
        <f>IF(Sheet1!AI600&lt;&gt;"", "English", IF(Sheet1!AJ600&lt;&gt;"", "Spanish", IF(Sheet1!AK600&lt;&gt;"", "Other","")))</f>
        <v/>
      </c>
      <c r="L600" s="32" t="str">
        <f>IF(Sheet1!AL600&lt;&gt;"","&lt;$20,000",IF(Sheet1!AM600&lt;&gt;"","$20-49K",IF(Sheet1!AN600&lt;&gt;"","$50-100K",IF(Sheet1!AO600&lt;&gt;"","&gt;$100K",""))))</f>
        <v/>
      </c>
      <c r="M600" s="32" t="str">
        <f>IF(Sheet1!AP600="Y", "Yes", IF(Sheet1!AP600="N", "No",""))</f>
        <v/>
      </c>
      <c r="N600" s="51" t="str">
        <f>IF(Sheet1!AQ600="Y", "Yes", IF(Sheet1!AQ600="N", "No",""))</f>
        <v/>
      </c>
      <c r="O600" s="45" t="str">
        <f>IF(Sheet1!AR600="N", 0, IF(Sheet1!AS600&lt;&gt;"", Sheet1!AS600, ""))</f>
        <v/>
      </c>
      <c r="P600" s="45" t="str">
        <f>IF(Sheet1!AT600&lt;&gt;"", "Never", IF(Sheet1!AU600&lt;&gt;"", "Sometimes", IF(Sheet1!AV600&lt;&gt;"", "Often", IF(Sheet1!AW600&lt;&gt;"", "Always",""))))</f>
        <v/>
      </c>
      <c r="Q600" s="45" t="str">
        <f>IF(Sheet1!AX600="Y", "Yes", IF(Sheet1!AX600="N", "No",""))</f>
        <v/>
      </c>
      <c r="R600" s="45" t="str">
        <f>IF(Sheet1!AY600="Y", IF(Sheet1!AZ600&lt;&gt;"", Sheet1!AZ600-Sheet1!DK600+Sheet1!DL600, ""),"")</f>
        <v/>
      </c>
      <c r="S600" s="45" t="str">
        <f>IF(Sheet1!BA600="Y", IF(Sheet1!BB600&lt;&gt;"", Sheet1!BB600-Sheet1!DK600+Sheet1!DL600, ""),"")</f>
        <v/>
      </c>
      <c r="T600" s="45" t="str">
        <f>IF(Sheet1!BC600="Y", IF(Sheet1!BD600&lt;&gt;"", Sheet1!BD600-Sheet1!DK600+Sheet1!DL600, ""),"")</f>
        <v/>
      </c>
      <c r="U600" s="45" t="str">
        <f>IF(Sheet1!BE600="Y", IF(Sheet1!BF600&lt;&gt;"", Sheet1!BF600-Sheet1!DK600+Sheet1!DL600, ""),"")</f>
        <v/>
      </c>
      <c r="V600" s="45" t="str">
        <f>IF(Sheet1!BG600&lt;&gt;"", Sheet1!BG600,"")</f>
        <v/>
      </c>
      <c r="W600" s="45" t="str">
        <f>IF(Sheet1!BH600&lt;&gt;"", Sheet1!BH600,"")</f>
        <v/>
      </c>
      <c r="X600" s="45" t="str">
        <f>IF(Sheet1!BI600&lt;&gt;"", Sheet1!BI600,"")</f>
        <v/>
      </c>
      <c r="Y600" s="45" t="str">
        <f>IF(Sheet1!BJ600="N", 0, IF(Sheet1!BK600&lt;&gt;"", Sheet1!BK600,""))</f>
        <v/>
      </c>
      <c r="Z600" s="45" t="str">
        <f>IF(Sheet1!BK600="N", 0, IF(Sheet1!BL600&lt;&gt;"", Sheet1!BL600,""))</f>
        <v/>
      </c>
      <c r="AA600" s="45" t="str">
        <f>IF(Sheet1!BN600&lt;&gt;"", Sheet1!BN600, "")</f>
        <v/>
      </c>
      <c r="AB600" s="45" t="str">
        <f>IF(Sheet1!BO600="Y", "Yes", IF(Sheet1!BO600="N", "No", IF(Sheet1!BO600="NA", "NA","")))</f>
        <v/>
      </c>
      <c r="AC600" s="45" t="str">
        <f>IF(Sheet1!BO600="N", "No", IF(Sheet1!BO600="NA", "No kids", IF(Sheet1!BP600="Y", "Enough", IF(Sheet1!BP600="N", "Not enough", ""))))</f>
        <v/>
      </c>
      <c r="AD600" s="45" t="str">
        <f>IF(Sheet1!BQ600="Y", "Yes", IF(Sheet1!BQ600="N", "No",""))</f>
        <v/>
      </c>
      <c r="AE600" s="45" t="str">
        <f>IF(Sheet1!BR600&lt;&gt;"", Sheet1!BR600, "")</f>
        <v/>
      </c>
      <c r="AF600" s="45" t="str">
        <f>IF(Sheet1!BS600&lt;&gt;"", "Yes", IF(Sheet1!BT600&lt;&gt;"", "No", IF(Sheet1!BU600&lt;&gt;"", "No surviving parent", IF(Sheet1!BV600&lt;&gt;"", "Don't know",""))))</f>
        <v/>
      </c>
      <c r="AG600" s="45" t="str">
        <f>IF(Sheet1!BW600&lt;&gt;"", "Yes", IF(Sheet1!BX600&lt;&gt;"", "No", IF(Sheet1!BY600&lt;&gt;"", "No surviving parent", IF(Sheet1!BZ600&lt;&gt;"", "Don't know",""))))</f>
        <v/>
      </c>
      <c r="AH600" s="45" t="str">
        <f>IF(Sheet1!CA600&lt;&gt;"", "Yes","")</f>
        <v/>
      </c>
      <c r="AI600" s="45" t="str">
        <f>IF(Sheet1!CB600&lt;&gt;"", "Yes","")</f>
        <v/>
      </c>
      <c r="AJ600" s="45" t="str">
        <f>IF(Sheet1!CC600&lt;&gt;"", "Yes","")</f>
        <v/>
      </c>
      <c r="AK600" s="45" t="str">
        <f>IF(Sheet1!CD600&lt;&gt;"", "Yes","")</f>
        <v/>
      </c>
      <c r="AL600" s="45" t="str">
        <f>IF(Sheet1!CE600&lt;&gt;"", "Yes","")</f>
        <v/>
      </c>
      <c r="AM600" s="45" t="str">
        <f>IF(Sheet1!CF600&lt;&gt;"", Sheet1!CF600, "")</f>
        <v/>
      </c>
      <c r="AN600" s="45" t="str">
        <f>IF(Sheet1!CG600="Y", "Yes", IF(Sheet1!CG600="N", "No",""))</f>
        <v/>
      </c>
      <c r="AO600" s="45" t="str">
        <f>IF(Sheet1!CH600&lt;&gt;"", Sheet1!CH600, "")</f>
        <v/>
      </c>
      <c r="AP600" s="45" t="str">
        <f>IF(Sheet1!CI600&lt;&gt;"", "No family support", IF(Sheet1!CJ600&lt;&gt;"", "A little family support", IF(Sheet1!CK600&lt;&gt;"", "A lot of family support","")))</f>
        <v/>
      </c>
      <c r="AQ600" s="45" t="str">
        <f>IF(Sheet1!CL600&lt;&gt;"", Sheet1!CL600, "")</f>
        <v/>
      </c>
      <c r="AR600" s="45" t="str">
        <f>IF(Sheet1!CM600="Y", "Yes", IF(Sheet1!CM600="N", "No",""))</f>
        <v/>
      </c>
      <c r="AS600" s="45" t="str">
        <f>IF(Sheet1!CN600&lt;&gt;"", "Boys and Girls Club was supportive", "")</f>
        <v/>
      </c>
      <c r="AT600" s="45" t="str">
        <f>IF(Sheet1!CO600&lt;&gt;"", "Supported by Reach program", "")</f>
        <v/>
      </c>
      <c r="AU600" s="45" t="str">
        <f>IF(Sheet1!CP600&lt;&gt;"", "Supported by Girls Inc", "")</f>
        <v/>
      </c>
      <c r="AV600" s="45" t="str">
        <f>IF(Sheet1!CQ600&lt;&gt;"", "Supported by sports teams", "")</f>
        <v/>
      </c>
      <c r="AW600" s="45" t="str">
        <f>IF(Sheet1!CR600&lt;&gt;"", "Supported by other groups", "")</f>
        <v/>
      </c>
      <c r="AX600" s="45" t="str">
        <f>IF(Sheet1!CS600&lt;&gt;"", Sheet1!CS600, "")</f>
        <v/>
      </c>
      <c r="AY600" s="45" t="str">
        <f>IF(Sheet1!CT600="Y", "Yes", IF(Sheet1!CT600="N", "No", ""))</f>
        <v/>
      </c>
      <c r="AZ600" s="45" t="str">
        <f>IF(Sheet1!CU600="Y", "Yes", IF(Sheet1!CU600="N", "No", ""))</f>
        <v/>
      </c>
      <c r="BA600" s="45" t="str">
        <f>IF(Sheet1!CV600&lt;&gt;"", "Yes", "")</f>
        <v/>
      </c>
      <c r="BB600" s="45" t="str">
        <f>IF(Sheet1!CW600&lt;&gt;"", "Yes", "")</f>
        <v/>
      </c>
      <c r="BC600" s="45" t="str">
        <f>IF(Sheet1!CX600&lt;&gt;"", "Yes", "")</f>
        <v/>
      </c>
      <c r="BD600" s="45" t="str">
        <f>IF(Sheet1!CY600&lt;&gt;"", "Yes", "")</f>
        <v/>
      </c>
      <c r="BE600" s="45" t="str">
        <f>IF(Sheet1!CZ600="N", "Didn't see one", IF(Sheet1!CZ600="Y", IF(Sheet1!DA600="Y", "It helped", IF(Sheet1!DA600="N", "It didn't help", "")), ""))</f>
        <v/>
      </c>
      <c r="BF600" s="45" t="str">
        <f>IF(Sheet1!DB600&lt;&gt;"", Sheet1!DB600, "")</f>
        <v/>
      </c>
      <c r="BG600" s="45" t="str">
        <f>IF(Sheet1!DC600="Y", "Yes", IF(Sheet1!DC600="N", "No", ""))</f>
        <v/>
      </c>
      <c r="BH600" s="45" t="str">
        <f>IF(Sheet1!DD600="Y", "Yes", IF(Sheet1!DD600="N", "No", ""))</f>
        <v/>
      </c>
      <c r="BI600" s="45" t="str">
        <f>IF(Sheet1!DE600&lt;&gt;"", "Before", IF(Sheet1!DF600&lt;&gt;"", "After", IF(Sheet1!DG600&lt;&gt;"", "Never in a gang","")))</f>
        <v/>
      </c>
      <c r="BJ600" s="45" t="str">
        <f>IF(Sheet1!DG600&lt;&gt;"", "", IF(Sheet1!DH600&lt;&gt;"", Sheet1!DH600, ""))</f>
        <v/>
      </c>
      <c r="BK600" s="45" t="str">
        <f>IF(Sheet1!DI600="Y", "Yes", IF(Sheet1!DI600="N", "No", ""))</f>
        <v/>
      </c>
      <c r="BL600" s="45" t="str">
        <f>IF(Sheet1!DI600="Y", IF(Sheet1!DJ600&lt;&gt;"", Sheet1!DJ600, ""), "")</f>
        <v/>
      </c>
      <c r="BM600" s="45" t="str">
        <f>IF(Sheet1!DL600&lt;&gt;"", Sheet1!DL600, "")</f>
        <v/>
      </c>
      <c r="BN600" s="45" t="str">
        <f>IF(Sheet1!DM600="Y", "Yes", IF(Sheet1!DM600="N", "No", ""))</f>
        <v/>
      </c>
    </row>
    <row r="601" spans="2:66">
      <c r="B601" s="32" t="str">
        <f>IF(Sheet1!B601="M","Male", IF(Sheet1!B601="F","Female",""))</f>
        <v/>
      </c>
      <c r="C601" s="32" t="str">
        <f>IF(Sheet1!C601&lt;&gt;"","&lt;20",IF(Sheet1!D601&lt;&gt;"","21-30",IF(Sheet1!E601&lt;&gt;"","31-40",(IF(Sheet1!F601&lt;&gt;"","41-50",IF(Sheet1!G601&lt;&gt;"","50+",""))))))</f>
        <v/>
      </c>
      <c r="D601" s="32" t="str">
        <f>IF(Sheet1!H601&lt;&gt;"","Latino",IF(Sheet1!I601&lt;&gt;"", "White", IF(Sheet1!J601&lt;&gt;"", "Asian", IF(Sheet1!K601&lt;&gt;"", "African-American",IF(Sheet1!L601&lt;&gt;"", "Other","")))))</f>
        <v/>
      </c>
      <c r="E601" s="32" t="str">
        <f>IF(Sheet1!M601="N","No",IF(Sheet1!M601="Y","Yes",""))</f>
        <v/>
      </c>
      <c r="F601" s="32" t="str">
        <f>IF(Sheet1!N601&lt;&gt;"","Primary",IF(Sheet1!O601&lt;&gt;"","Middle",IF(Sheet1!P601&lt;&gt;"","Some HS",IF(Sheet1!Q601&lt;&gt;"","HS Diploma",IF(Sheet1!R601&lt;&gt;"","Some College",IF(Sheet1!S601&lt;&gt;"","College Diploma",""))))))</f>
        <v/>
      </c>
      <c r="G601" s="32" t="str">
        <f>IF(Sheet1!U601&lt;&gt;"", "&lt;5", IF(Sheet1!V601&lt;&gt;"", "5-19", IF(Sheet1!W601&lt;&gt;"", "20-40", IF(Sheet1!X601&lt;&gt;"", "&gt;40",""))))</f>
        <v/>
      </c>
      <c r="H601" s="32" t="str">
        <f>IF(Sheet1!Y601&lt;&gt;"", "Parents", IF(Sheet1!Z601&lt;&gt;"", "Illegal Activity", IF(Sheet1!AA601&lt;&gt;"", "Gov't Support", IF(Sheet1!AB601&lt;&gt;"", "Other",""))))</f>
        <v/>
      </c>
      <c r="I601" s="32" t="str">
        <f>IF(Sheet1!AC601="Y", "Yes", IF(Sheet1!AC601="N", "No", ""))</f>
        <v/>
      </c>
      <c r="J601" s="32" t="str">
        <f>IF(Sheet1!AD601="N", "0", IF(Sheet1!AE601&lt;&gt;"", "1", IF(Sheet1!AF601&lt;&gt;"", "2-3", IF(Sheet1!AG601&lt;&gt;"", "4-6", IF(Sheet1!AH601&lt;&gt;"", "7+","")))))</f>
        <v/>
      </c>
      <c r="K601" s="32" t="str">
        <f>IF(Sheet1!AI601&lt;&gt;"", "English", IF(Sheet1!AJ601&lt;&gt;"", "Spanish", IF(Sheet1!AK601&lt;&gt;"", "Other","")))</f>
        <v/>
      </c>
      <c r="L601" s="32" t="str">
        <f>IF(Sheet1!AL601&lt;&gt;"","&lt;$20,000",IF(Sheet1!AM601&lt;&gt;"","$20-49K",IF(Sheet1!AN601&lt;&gt;"","$50-100K",IF(Sheet1!AO601&lt;&gt;"","&gt;$100K",""))))</f>
        <v/>
      </c>
      <c r="M601" s="32" t="str">
        <f>IF(Sheet1!AP601="Y", "Yes", IF(Sheet1!AP601="N", "No",""))</f>
        <v/>
      </c>
      <c r="N601" s="51" t="str">
        <f>IF(Sheet1!AQ601="Y", "Yes", IF(Sheet1!AQ601="N", "No",""))</f>
        <v/>
      </c>
      <c r="O601" s="45" t="str">
        <f>IF(Sheet1!AR601="N", 0, IF(Sheet1!AS601&lt;&gt;"", Sheet1!AS601, ""))</f>
        <v/>
      </c>
      <c r="P601" s="45" t="str">
        <f>IF(Sheet1!AT601&lt;&gt;"", "Never", IF(Sheet1!AU601&lt;&gt;"", "Sometimes", IF(Sheet1!AV601&lt;&gt;"", "Often", IF(Sheet1!AW601&lt;&gt;"", "Always",""))))</f>
        <v/>
      </c>
      <c r="Q601" s="45" t="str">
        <f>IF(Sheet1!AX601="Y", "Yes", IF(Sheet1!AX601="N", "No",""))</f>
        <v/>
      </c>
      <c r="R601" s="45" t="str">
        <f>IF(Sheet1!AY601="Y", IF(Sheet1!AZ601&lt;&gt;"", Sheet1!AZ601-Sheet1!DK601+Sheet1!DL601, ""),"")</f>
        <v/>
      </c>
      <c r="S601" s="45" t="str">
        <f>IF(Sheet1!BA601="Y", IF(Sheet1!BB601&lt;&gt;"", Sheet1!BB601-Sheet1!DK601+Sheet1!DL601, ""),"")</f>
        <v/>
      </c>
      <c r="T601" s="45" t="str">
        <f>IF(Sheet1!BC601="Y", IF(Sheet1!BD601&lt;&gt;"", Sheet1!BD601-Sheet1!DK601+Sheet1!DL601, ""),"")</f>
        <v/>
      </c>
      <c r="U601" s="45" t="str">
        <f>IF(Sheet1!BE601="Y", IF(Sheet1!BF601&lt;&gt;"", Sheet1!BF601-Sheet1!DK601+Sheet1!DL601, ""),"")</f>
        <v/>
      </c>
      <c r="V601" s="45" t="str">
        <f>IF(Sheet1!BG601&lt;&gt;"", Sheet1!BG601,"")</f>
        <v/>
      </c>
      <c r="W601" s="45" t="str">
        <f>IF(Sheet1!BH601&lt;&gt;"", Sheet1!BH601,"")</f>
        <v/>
      </c>
      <c r="X601" s="45" t="str">
        <f>IF(Sheet1!BI601&lt;&gt;"", Sheet1!BI601,"")</f>
        <v/>
      </c>
      <c r="Y601" s="45" t="str">
        <f>IF(Sheet1!BJ601="N", 0, IF(Sheet1!BK601&lt;&gt;"", Sheet1!BK601,""))</f>
        <v/>
      </c>
      <c r="Z601" s="45" t="str">
        <f>IF(Sheet1!BK601="N", 0, IF(Sheet1!BL601&lt;&gt;"", Sheet1!BL601,""))</f>
        <v/>
      </c>
      <c r="AA601" s="45" t="str">
        <f>IF(Sheet1!BN601&lt;&gt;"", Sheet1!BN601, "")</f>
        <v/>
      </c>
      <c r="AB601" s="45" t="str">
        <f>IF(Sheet1!BO601="Y", "Yes", IF(Sheet1!BO601="N", "No", IF(Sheet1!BO601="NA", "NA","")))</f>
        <v/>
      </c>
      <c r="AC601" s="45" t="str">
        <f>IF(Sheet1!BO601="N", "No", IF(Sheet1!BO601="NA", "No kids", IF(Sheet1!BP601="Y", "Enough", IF(Sheet1!BP601="N", "Not enough", ""))))</f>
        <v/>
      </c>
      <c r="AD601" s="45" t="str">
        <f>IF(Sheet1!BQ601="Y", "Yes", IF(Sheet1!BQ601="N", "No",""))</f>
        <v/>
      </c>
      <c r="AE601" s="45" t="str">
        <f>IF(Sheet1!BR601&lt;&gt;"", Sheet1!BR601, "")</f>
        <v/>
      </c>
      <c r="AF601" s="45" t="str">
        <f>IF(Sheet1!BS601&lt;&gt;"", "Yes", IF(Sheet1!BT601&lt;&gt;"", "No", IF(Sheet1!BU601&lt;&gt;"", "No surviving parent", IF(Sheet1!BV601&lt;&gt;"", "Don't know",""))))</f>
        <v/>
      </c>
      <c r="AG601" s="45" t="str">
        <f>IF(Sheet1!BW601&lt;&gt;"", "Yes", IF(Sheet1!BX601&lt;&gt;"", "No", IF(Sheet1!BY601&lt;&gt;"", "No surviving parent", IF(Sheet1!BZ601&lt;&gt;"", "Don't know",""))))</f>
        <v/>
      </c>
      <c r="AH601" s="45" t="str">
        <f>IF(Sheet1!CA601&lt;&gt;"", "Yes","")</f>
        <v/>
      </c>
      <c r="AI601" s="45" t="str">
        <f>IF(Sheet1!CB601&lt;&gt;"", "Yes","")</f>
        <v/>
      </c>
      <c r="AJ601" s="45" t="str">
        <f>IF(Sheet1!CC601&lt;&gt;"", "Yes","")</f>
        <v/>
      </c>
      <c r="AK601" s="45" t="str">
        <f>IF(Sheet1!CD601&lt;&gt;"", "Yes","")</f>
        <v/>
      </c>
      <c r="AL601" s="45" t="str">
        <f>IF(Sheet1!CE601&lt;&gt;"", "Yes","")</f>
        <v/>
      </c>
      <c r="AM601" s="45" t="str">
        <f>IF(Sheet1!CF601&lt;&gt;"", Sheet1!CF601, "")</f>
        <v/>
      </c>
      <c r="AN601" s="45" t="str">
        <f>IF(Sheet1!CG601="Y", "Yes", IF(Sheet1!CG601="N", "No",""))</f>
        <v/>
      </c>
      <c r="AO601" s="45" t="str">
        <f>IF(Sheet1!CH601&lt;&gt;"", Sheet1!CH601, "")</f>
        <v/>
      </c>
      <c r="AP601" s="45" t="str">
        <f>IF(Sheet1!CI601&lt;&gt;"", "No family support", IF(Sheet1!CJ601&lt;&gt;"", "A little family support", IF(Sheet1!CK601&lt;&gt;"", "A lot of family support","")))</f>
        <v/>
      </c>
      <c r="AQ601" s="45" t="str">
        <f>IF(Sheet1!CL601&lt;&gt;"", Sheet1!CL601, "")</f>
        <v/>
      </c>
      <c r="AR601" s="45" t="str">
        <f>IF(Sheet1!CM601="Y", "Yes", IF(Sheet1!CM601="N", "No",""))</f>
        <v/>
      </c>
      <c r="AS601" s="45" t="str">
        <f>IF(Sheet1!CN601&lt;&gt;"", "Boys and Girls Club was supportive", "")</f>
        <v/>
      </c>
      <c r="AT601" s="45" t="str">
        <f>IF(Sheet1!CO601&lt;&gt;"", "Supported by Reach program", "")</f>
        <v/>
      </c>
      <c r="AU601" s="45" t="str">
        <f>IF(Sheet1!CP601&lt;&gt;"", "Supported by Girls Inc", "")</f>
        <v/>
      </c>
      <c r="AV601" s="45" t="str">
        <f>IF(Sheet1!CQ601&lt;&gt;"", "Supported by sports teams", "")</f>
        <v/>
      </c>
      <c r="AW601" s="45" t="str">
        <f>IF(Sheet1!CR601&lt;&gt;"", "Supported by other groups", "")</f>
        <v/>
      </c>
      <c r="AX601" s="45" t="str">
        <f>IF(Sheet1!CS601&lt;&gt;"", Sheet1!CS601, "")</f>
        <v/>
      </c>
      <c r="AY601" s="45" t="str">
        <f>IF(Sheet1!CT601="Y", "Yes", IF(Sheet1!CT601="N", "No", ""))</f>
        <v/>
      </c>
      <c r="AZ601" s="45" t="str">
        <f>IF(Sheet1!CU601="Y", "Yes", IF(Sheet1!CU601="N", "No", ""))</f>
        <v/>
      </c>
      <c r="BA601" s="45" t="str">
        <f>IF(Sheet1!CV601&lt;&gt;"", "Yes", "")</f>
        <v/>
      </c>
      <c r="BB601" s="45" t="str">
        <f>IF(Sheet1!CW601&lt;&gt;"", "Yes", "")</f>
        <v/>
      </c>
      <c r="BC601" s="45" t="str">
        <f>IF(Sheet1!CX601&lt;&gt;"", "Yes", "")</f>
        <v/>
      </c>
      <c r="BD601" s="45" t="str">
        <f>IF(Sheet1!CY601&lt;&gt;"", "Yes", "")</f>
        <v/>
      </c>
      <c r="BE601" s="45" t="str">
        <f>IF(Sheet1!CZ601="N", "Didn't see one", IF(Sheet1!CZ601="Y", IF(Sheet1!DA601="Y", "It helped", IF(Sheet1!DA601="N", "It didn't help", "")), ""))</f>
        <v/>
      </c>
      <c r="BF601" s="45" t="str">
        <f>IF(Sheet1!DB601&lt;&gt;"", Sheet1!DB601, "")</f>
        <v/>
      </c>
      <c r="BG601" s="45" t="str">
        <f>IF(Sheet1!DC601="Y", "Yes", IF(Sheet1!DC601="N", "No", ""))</f>
        <v/>
      </c>
      <c r="BH601" s="45" t="str">
        <f>IF(Sheet1!DD601="Y", "Yes", IF(Sheet1!DD601="N", "No", ""))</f>
        <v/>
      </c>
      <c r="BI601" s="45" t="str">
        <f>IF(Sheet1!DE601&lt;&gt;"", "Before", IF(Sheet1!DF601&lt;&gt;"", "After", IF(Sheet1!DG601&lt;&gt;"", "Never in a gang","")))</f>
        <v/>
      </c>
      <c r="BJ601" s="45" t="str">
        <f>IF(Sheet1!DG601&lt;&gt;"", "", IF(Sheet1!DH601&lt;&gt;"", Sheet1!DH601, ""))</f>
        <v/>
      </c>
      <c r="BK601" s="45" t="str">
        <f>IF(Sheet1!DI601="Y", "Yes", IF(Sheet1!DI601="N", "No", ""))</f>
        <v/>
      </c>
      <c r="BL601" s="45" t="str">
        <f>IF(Sheet1!DI601="Y", IF(Sheet1!DJ601&lt;&gt;"", Sheet1!DJ601, ""), "")</f>
        <v/>
      </c>
      <c r="BM601" s="45" t="str">
        <f>IF(Sheet1!DL601&lt;&gt;"", Sheet1!DL601, "")</f>
        <v/>
      </c>
      <c r="BN601" s="45" t="str">
        <f>IF(Sheet1!DM601="Y", "Yes", IF(Sheet1!DM601="N", "No", ""))</f>
        <v/>
      </c>
    </row>
    <row r="602" spans="2:66">
      <c r="B602" s="32" t="str">
        <f>IF(Sheet1!B602="M","Male", IF(Sheet1!B602="F","Female",""))</f>
        <v/>
      </c>
      <c r="C602" s="32" t="str">
        <f>IF(Sheet1!C602&lt;&gt;"","&lt;20",IF(Sheet1!D602&lt;&gt;"","21-30",IF(Sheet1!E602&lt;&gt;"","31-40",(IF(Sheet1!F602&lt;&gt;"","41-50",IF(Sheet1!G602&lt;&gt;"","50+",""))))))</f>
        <v/>
      </c>
      <c r="D602" s="32" t="str">
        <f>IF(Sheet1!H602&lt;&gt;"","Latino",IF(Sheet1!I602&lt;&gt;"", "White", IF(Sheet1!J602&lt;&gt;"", "Asian", IF(Sheet1!K602&lt;&gt;"", "African-American",IF(Sheet1!L602&lt;&gt;"", "Other","")))))</f>
        <v/>
      </c>
      <c r="E602" s="32" t="str">
        <f>IF(Sheet1!M602="N","No",IF(Sheet1!M602="Y","Yes",""))</f>
        <v/>
      </c>
      <c r="F602" s="32" t="str">
        <f>IF(Sheet1!N602&lt;&gt;"","Primary",IF(Sheet1!O602&lt;&gt;"","Middle",IF(Sheet1!P602&lt;&gt;"","Some HS",IF(Sheet1!Q602&lt;&gt;"","HS Diploma",IF(Sheet1!R602&lt;&gt;"","Some College",IF(Sheet1!S602&lt;&gt;"","College Diploma",""))))))</f>
        <v/>
      </c>
      <c r="G602" s="32" t="str">
        <f>IF(Sheet1!U602&lt;&gt;"", "&lt;5", IF(Sheet1!V602&lt;&gt;"", "5-19", IF(Sheet1!W602&lt;&gt;"", "20-40", IF(Sheet1!X602&lt;&gt;"", "&gt;40",""))))</f>
        <v/>
      </c>
      <c r="H602" s="32" t="str">
        <f>IF(Sheet1!Y602&lt;&gt;"", "Parents", IF(Sheet1!Z602&lt;&gt;"", "Illegal Activity", IF(Sheet1!AA602&lt;&gt;"", "Gov't Support", IF(Sheet1!AB602&lt;&gt;"", "Other",""))))</f>
        <v/>
      </c>
      <c r="I602" s="32" t="str">
        <f>IF(Sheet1!AC602="Y", "Yes", IF(Sheet1!AC602="N", "No", ""))</f>
        <v/>
      </c>
      <c r="J602" s="32" t="str">
        <f>IF(Sheet1!AD602="N", "0", IF(Sheet1!AE602&lt;&gt;"", "1", IF(Sheet1!AF602&lt;&gt;"", "2-3", IF(Sheet1!AG602&lt;&gt;"", "4-6", IF(Sheet1!AH602&lt;&gt;"", "7+","")))))</f>
        <v/>
      </c>
      <c r="K602" s="32" t="str">
        <f>IF(Sheet1!AI602&lt;&gt;"", "English", IF(Sheet1!AJ602&lt;&gt;"", "Spanish", IF(Sheet1!AK602&lt;&gt;"", "Other","")))</f>
        <v/>
      </c>
      <c r="L602" s="32" t="str">
        <f>IF(Sheet1!AL602&lt;&gt;"","&lt;$20,000",IF(Sheet1!AM602&lt;&gt;"","$20-49K",IF(Sheet1!AN602&lt;&gt;"","$50-100K",IF(Sheet1!AO602&lt;&gt;"","&gt;$100K",""))))</f>
        <v/>
      </c>
      <c r="M602" s="32" t="str">
        <f>IF(Sheet1!AP602="Y", "Yes", IF(Sheet1!AP602="N", "No",""))</f>
        <v/>
      </c>
      <c r="N602" s="51" t="str">
        <f>IF(Sheet1!AQ602="Y", "Yes", IF(Sheet1!AQ602="N", "No",""))</f>
        <v/>
      </c>
      <c r="O602" s="45" t="str">
        <f>IF(Sheet1!AR602="N", 0, IF(Sheet1!AS602&lt;&gt;"", Sheet1!AS602, ""))</f>
        <v/>
      </c>
      <c r="P602" s="45" t="str">
        <f>IF(Sheet1!AT602&lt;&gt;"", "Never", IF(Sheet1!AU602&lt;&gt;"", "Sometimes", IF(Sheet1!AV602&lt;&gt;"", "Often", IF(Sheet1!AW602&lt;&gt;"", "Always",""))))</f>
        <v/>
      </c>
      <c r="Q602" s="45" t="str">
        <f>IF(Sheet1!AX602="Y", "Yes", IF(Sheet1!AX602="N", "No",""))</f>
        <v/>
      </c>
      <c r="R602" s="45" t="str">
        <f>IF(Sheet1!AY602="Y", IF(Sheet1!AZ602&lt;&gt;"", Sheet1!AZ602-Sheet1!DK602+Sheet1!DL602, ""),"")</f>
        <v/>
      </c>
      <c r="S602" s="45" t="str">
        <f>IF(Sheet1!BA602="Y", IF(Sheet1!BB602&lt;&gt;"", Sheet1!BB602-Sheet1!DK602+Sheet1!DL602, ""),"")</f>
        <v/>
      </c>
      <c r="T602" s="45" t="str">
        <f>IF(Sheet1!BC602="Y", IF(Sheet1!BD602&lt;&gt;"", Sheet1!BD602-Sheet1!DK602+Sheet1!DL602, ""),"")</f>
        <v/>
      </c>
      <c r="U602" s="45" t="str">
        <f>IF(Sheet1!BE602="Y", IF(Sheet1!BF602&lt;&gt;"", Sheet1!BF602-Sheet1!DK602+Sheet1!DL602, ""),"")</f>
        <v/>
      </c>
      <c r="V602" s="45" t="str">
        <f>IF(Sheet1!BG602&lt;&gt;"", Sheet1!BG602,"")</f>
        <v/>
      </c>
      <c r="W602" s="45" t="str">
        <f>IF(Sheet1!BH602&lt;&gt;"", Sheet1!BH602,"")</f>
        <v/>
      </c>
      <c r="X602" s="45" t="str">
        <f>IF(Sheet1!BI602&lt;&gt;"", Sheet1!BI602,"")</f>
        <v/>
      </c>
      <c r="Y602" s="45" t="str">
        <f>IF(Sheet1!BJ602="N", 0, IF(Sheet1!BK602&lt;&gt;"", Sheet1!BK602,""))</f>
        <v/>
      </c>
      <c r="Z602" s="45" t="str">
        <f>IF(Sheet1!BK602="N", 0, IF(Sheet1!BL602&lt;&gt;"", Sheet1!BL602,""))</f>
        <v/>
      </c>
      <c r="AA602" s="45" t="str">
        <f>IF(Sheet1!BN602&lt;&gt;"", Sheet1!BN602, "")</f>
        <v/>
      </c>
      <c r="AB602" s="45" t="str">
        <f>IF(Sheet1!BO602="Y", "Yes", IF(Sheet1!BO602="N", "No", IF(Sheet1!BO602="NA", "NA","")))</f>
        <v/>
      </c>
      <c r="AC602" s="45" t="str">
        <f>IF(Sheet1!BO602="N", "No", IF(Sheet1!BO602="NA", "No kids", IF(Sheet1!BP602="Y", "Enough", IF(Sheet1!BP602="N", "Not enough", ""))))</f>
        <v/>
      </c>
      <c r="AD602" s="45" t="str">
        <f>IF(Sheet1!BQ602="Y", "Yes", IF(Sheet1!BQ602="N", "No",""))</f>
        <v/>
      </c>
      <c r="AE602" s="45" t="str">
        <f>IF(Sheet1!BR602&lt;&gt;"", Sheet1!BR602, "")</f>
        <v/>
      </c>
      <c r="AF602" s="45" t="str">
        <f>IF(Sheet1!BS602&lt;&gt;"", "Yes", IF(Sheet1!BT602&lt;&gt;"", "No", IF(Sheet1!BU602&lt;&gt;"", "No surviving parent", IF(Sheet1!BV602&lt;&gt;"", "Don't know",""))))</f>
        <v/>
      </c>
      <c r="AG602" s="45" t="str">
        <f>IF(Sheet1!BW602&lt;&gt;"", "Yes", IF(Sheet1!BX602&lt;&gt;"", "No", IF(Sheet1!BY602&lt;&gt;"", "No surviving parent", IF(Sheet1!BZ602&lt;&gt;"", "Don't know",""))))</f>
        <v/>
      </c>
      <c r="AH602" s="45" t="str">
        <f>IF(Sheet1!CA602&lt;&gt;"", "Yes","")</f>
        <v/>
      </c>
      <c r="AI602" s="45" t="str">
        <f>IF(Sheet1!CB602&lt;&gt;"", "Yes","")</f>
        <v/>
      </c>
      <c r="AJ602" s="45" t="str">
        <f>IF(Sheet1!CC602&lt;&gt;"", "Yes","")</f>
        <v/>
      </c>
      <c r="AK602" s="45" t="str">
        <f>IF(Sheet1!CD602&lt;&gt;"", "Yes","")</f>
        <v/>
      </c>
      <c r="AL602" s="45" t="str">
        <f>IF(Sheet1!CE602&lt;&gt;"", "Yes","")</f>
        <v/>
      </c>
      <c r="AM602" s="45" t="str">
        <f>IF(Sheet1!CF602&lt;&gt;"", Sheet1!CF602, "")</f>
        <v/>
      </c>
      <c r="AN602" s="45" t="str">
        <f>IF(Sheet1!CG602="Y", "Yes", IF(Sheet1!CG602="N", "No",""))</f>
        <v/>
      </c>
      <c r="AO602" s="45" t="str">
        <f>IF(Sheet1!CH602&lt;&gt;"", Sheet1!CH602, "")</f>
        <v/>
      </c>
      <c r="AP602" s="45" t="str">
        <f>IF(Sheet1!CI602&lt;&gt;"", "No family support", IF(Sheet1!CJ602&lt;&gt;"", "A little family support", IF(Sheet1!CK602&lt;&gt;"", "A lot of family support","")))</f>
        <v/>
      </c>
      <c r="AQ602" s="45" t="str">
        <f>IF(Sheet1!CL602&lt;&gt;"", Sheet1!CL602, "")</f>
        <v/>
      </c>
      <c r="AR602" s="45" t="str">
        <f>IF(Sheet1!CM602="Y", "Yes", IF(Sheet1!CM602="N", "No",""))</f>
        <v/>
      </c>
      <c r="AS602" s="45" t="str">
        <f>IF(Sheet1!CN602&lt;&gt;"", "Boys and Girls Club was supportive", "")</f>
        <v/>
      </c>
      <c r="AT602" s="45" t="str">
        <f>IF(Sheet1!CO602&lt;&gt;"", "Supported by Reach program", "")</f>
        <v/>
      </c>
      <c r="AU602" s="45" t="str">
        <f>IF(Sheet1!CP602&lt;&gt;"", "Supported by Girls Inc", "")</f>
        <v/>
      </c>
      <c r="AV602" s="45" t="str">
        <f>IF(Sheet1!CQ602&lt;&gt;"", "Supported by sports teams", "")</f>
        <v/>
      </c>
      <c r="AW602" s="45" t="str">
        <f>IF(Sheet1!CR602&lt;&gt;"", "Supported by other groups", "")</f>
        <v/>
      </c>
      <c r="AX602" s="45" t="str">
        <f>IF(Sheet1!CS602&lt;&gt;"", Sheet1!CS602, "")</f>
        <v/>
      </c>
      <c r="AY602" s="45" t="str">
        <f>IF(Sheet1!CT602="Y", "Yes", IF(Sheet1!CT602="N", "No", ""))</f>
        <v/>
      </c>
      <c r="AZ602" s="45" t="str">
        <f>IF(Sheet1!CU602="Y", "Yes", IF(Sheet1!CU602="N", "No", ""))</f>
        <v/>
      </c>
      <c r="BA602" s="45" t="str">
        <f>IF(Sheet1!CV602&lt;&gt;"", "Yes", "")</f>
        <v/>
      </c>
      <c r="BB602" s="45" t="str">
        <f>IF(Sheet1!CW602&lt;&gt;"", "Yes", "")</f>
        <v/>
      </c>
      <c r="BC602" s="45" t="str">
        <f>IF(Sheet1!CX602&lt;&gt;"", "Yes", "")</f>
        <v/>
      </c>
      <c r="BD602" s="45" t="str">
        <f>IF(Sheet1!CY602&lt;&gt;"", "Yes", "")</f>
        <v/>
      </c>
      <c r="BE602" s="45" t="str">
        <f>IF(Sheet1!CZ602="N", "Didn't see one", IF(Sheet1!CZ602="Y", IF(Sheet1!DA602="Y", "It helped", IF(Sheet1!DA602="N", "It didn't help", "")), ""))</f>
        <v/>
      </c>
      <c r="BF602" s="45" t="str">
        <f>IF(Sheet1!DB602&lt;&gt;"", Sheet1!DB602, "")</f>
        <v/>
      </c>
      <c r="BG602" s="45" t="str">
        <f>IF(Sheet1!DC602="Y", "Yes", IF(Sheet1!DC602="N", "No", ""))</f>
        <v/>
      </c>
      <c r="BH602" s="45" t="str">
        <f>IF(Sheet1!DD602="Y", "Yes", IF(Sheet1!DD602="N", "No", ""))</f>
        <v/>
      </c>
      <c r="BI602" s="45" t="str">
        <f>IF(Sheet1!DE602&lt;&gt;"", "Before", IF(Sheet1!DF602&lt;&gt;"", "After", IF(Sheet1!DG602&lt;&gt;"", "Never in a gang","")))</f>
        <v/>
      </c>
      <c r="BJ602" s="45" t="str">
        <f>IF(Sheet1!DG602&lt;&gt;"", "", IF(Sheet1!DH602&lt;&gt;"", Sheet1!DH602, ""))</f>
        <v/>
      </c>
      <c r="BK602" s="45" t="str">
        <f>IF(Sheet1!DI602="Y", "Yes", IF(Sheet1!DI602="N", "No", ""))</f>
        <v/>
      </c>
      <c r="BL602" s="45" t="str">
        <f>IF(Sheet1!DI602="Y", IF(Sheet1!DJ602&lt;&gt;"", Sheet1!DJ602, ""), "")</f>
        <v/>
      </c>
      <c r="BM602" s="45" t="str">
        <f>IF(Sheet1!DL602&lt;&gt;"", Sheet1!DL602, "")</f>
        <v/>
      </c>
      <c r="BN602" s="45" t="str">
        <f>IF(Sheet1!DM602="Y", "Yes", IF(Sheet1!DM602="N", "No", ""))</f>
        <v/>
      </c>
    </row>
    <row r="603" spans="2:66">
      <c r="B603" s="32" t="str">
        <f>IF(Sheet1!B603="M","Male", IF(Sheet1!B603="F","Female",""))</f>
        <v/>
      </c>
      <c r="C603" s="32" t="str">
        <f>IF(Sheet1!C603&lt;&gt;"","&lt;20",IF(Sheet1!D603&lt;&gt;"","21-30",IF(Sheet1!E603&lt;&gt;"","31-40",(IF(Sheet1!F603&lt;&gt;"","41-50",IF(Sheet1!G603&lt;&gt;"","50+",""))))))</f>
        <v/>
      </c>
      <c r="D603" s="32" t="str">
        <f>IF(Sheet1!H603&lt;&gt;"","Latino",IF(Sheet1!I603&lt;&gt;"", "White", IF(Sheet1!J603&lt;&gt;"", "Asian", IF(Sheet1!K603&lt;&gt;"", "African-American",IF(Sheet1!L603&lt;&gt;"", "Other","")))))</f>
        <v/>
      </c>
      <c r="E603" s="32" t="str">
        <f>IF(Sheet1!M603="N","No",IF(Sheet1!M603="Y","Yes",""))</f>
        <v/>
      </c>
      <c r="F603" s="32" t="str">
        <f>IF(Sheet1!N603&lt;&gt;"","Primary",IF(Sheet1!O603&lt;&gt;"","Middle",IF(Sheet1!P603&lt;&gt;"","Some HS",IF(Sheet1!Q603&lt;&gt;"","HS Diploma",IF(Sheet1!R603&lt;&gt;"","Some College",IF(Sheet1!S603&lt;&gt;"","College Diploma",""))))))</f>
        <v/>
      </c>
      <c r="G603" s="32" t="str">
        <f>IF(Sheet1!U603&lt;&gt;"", "&lt;5", IF(Sheet1!V603&lt;&gt;"", "5-19", IF(Sheet1!W603&lt;&gt;"", "20-40", IF(Sheet1!X603&lt;&gt;"", "&gt;40",""))))</f>
        <v/>
      </c>
      <c r="H603" s="32" t="str">
        <f>IF(Sheet1!Y603&lt;&gt;"", "Parents", IF(Sheet1!Z603&lt;&gt;"", "Illegal Activity", IF(Sheet1!AA603&lt;&gt;"", "Gov't Support", IF(Sheet1!AB603&lt;&gt;"", "Other",""))))</f>
        <v/>
      </c>
      <c r="I603" s="32" t="str">
        <f>IF(Sheet1!AC603="Y", "Yes", IF(Sheet1!AC603="N", "No", ""))</f>
        <v/>
      </c>
      <c r="J603" s="32" t="str">
        <f>IF(Sheet1!AD603="N", "0", IF(Sheet1!AE603&lt;&gt;"", "1", IF(Sheet1!AF603&lt;&gt;"", "2-3", IF(Sheet1!AG603&lt;&gt;"", "4-6", IF(Sheet1!AH603&lt;&gt;"", "7+","")))))</f>
        <v/>
      </c>
      <c r="K603" s="32" t="str">
        <f>IF(Sheet1!AI603&lt;&gt;"", "English", IF(Sheet1!AJ603&lt;&gt;"", "Spanish", IF(Sheet1!AK603&lt;&gt;"", "Other","")))</f>
        <v/>
      </c>
      <c r="L603" s="32" t="str">
        <f>IF(Sheet1!AL603&lt;&gt;"","&lt;$20,000",IF(Sheet1!AM603&lt;&gt;"","$20-49K",IF(Sheet1!AN603&lt;&gt;"","$50-100K",IF(Sheet1!AO603&lt;&gt;"","&gt;$100K",""))))</f>
        <v/>
      </c>
      <c r="M603" s="32" t="str">
        <f>IF(Sheet1!AP603="Y", "Yes", IF(Sheet1!AP603="N", "No",""))</f>
        <v/>
      </c>
      <c r="N603" s="51" t="str">
        <f>IF(Sheet1!AQ603="Y", "Yes", IF(Sheet1!AQ603="N", "No",""))</f>
        <v/>
      </c>
      <c r="O603" s="45" t="str">
        <f>IF(Sheet1!AR603="N", 0, IF(Sheet1!AS603&lt;&gt;"", Sheet1!AS603, ""))</f>
        <v/>
      </c>
      <c r="P603" s="45" t="str">
        <f>IF(Sheet1!AT603&lt;&gt;"", "Never", IF(Sheet1!AU603&lt;&gt;"", "Sometimes", IF(Sheet1!AV603&lt;&gt;"", "Often", IF(Sheet1!AW603&lt;&gt;"", "Always",""))))</f>
        <v/>
      </c>
      <c r="Q603" s="45" t="str">
        <f>IF(Sheet1!AX603="Y", "Yes", IF(Sheet1!AX603="N", "No",""))</f>
        <v/>
      </c>
      <c r="R603" s="45" t="str">
        <f>IF(Sheet1!AY603="Y", IF(Sheet1!AZ603&lt;&gt;"", Sheet1!AZ603-Sheet1!DK603+Sheet1!DL603, ""),"")</f>
        <v/>
      </c>
      <c r="S603" s="45" t="str">
        <f>IF(Sheet1!BA603="Y", IF(Sheet1!BB603&lt;&gt;"", Sheet1!BB603-Sheet1!DK603+Sheet1!DL603, ""),"")</f>
        <v/>
      </c>
      <c r="T603" s="45" t="str">
        <f>IF(Sheet1!BC603="Y", IF(Sheet1!BD603&lt;&gt;"", Sheet1!BD603-Sheet1!DK603+Sheet1!DL603, ""),"")</f>
        <v/>
      </c>
      <c r="U603" s="45" t="str">
        <f>IF(Sheet1!BE603="Y", IF(Sheet1!BF603&lt;&gt;"", Sheet1!BF603-Sheet1!DK603+Sheet1!DL603, ""),"")</f>
        <v/>
      </c>
      <c r="V603" s="45" t="str">
        <f>IF(Sheet1!BG603&lt;&gt;"", Sheet1!BG603,"")</f>
        <v/>
      </c>
      <c r="W603" s="45" t="str">
        <f>IF(Sheet1!BH603&lt;&gt;"", Sheet1!BH603,"")</f>
        <v/>
      </c>
      <c r="X603" s="45" t="str">
        <f>IF(Sheet1!BI603&lt;&gt;"", Sheet1!BI603,"")</f>
        <v/>
      </c>
      <c r="Y603" s="45" t="str">
        <f>IF(Sheet1!BJ603="N", 0, IF(Sheet1!BK603&lt;&gt;"", Sheet1!BK603,""))</f>
        <v/>
      </c>
      <c r="Z603" s="45" t="str">
        <f>IF(Sheet1!BK603="N", 0, IF(Sheet1!BL603&lt;&gt;"", Sheet1!BL603,""))</f>
        <v/>
      </c>
      <c r="AA603" s="45" t="str">
        <f>IF(Sheet1!BN603&lt;&gt;"", Sheet1!BN603, "")</f>
        <v/>
      </c>
      <c r="AB603" s="45" t="str">
        <f>IF(Sheet1!BO603="Y", "Yes", IF(Sheet1!BO603="N", "No", IF(Sheet1!BO603="NA", "NA","")))</f>
        <v/>
      </c>
      <c r="AC603" s="45" t="str">
        <f>IF(Sheet1!BO603="N", "No", IF(Sheet1!BO603="NA", "No kids", IF(Sheet1!BP603="Y", "Enough", IF(Sheet1!BP603="N", "Not enough", ""))))</f>
        <v/>
      </c>
      <c r="AD603" s="45" t="str">
        <f>IF(Sheet1!BQ603="Y", "Yes", IF(Sheet1!BQ603="N", "No",""))</f>
        <v/>
      </c>
      <c r="AE603" s="45" t="str">
        <f>IF(Sheet1!BR603&lt;&gt;"", Sheet1!BR603, "")</f>
        <v/>
      </c>
      <c r="AF603" s="45" t="str">
        <f>IF(Sheet1!BS603&lt;&gt;"", "Yes", IF(Sheet1!BT603&lt;&gt;"", "No", IF(Sheet1!BU603&lt;&gt;"", "No surviving parent", IF(Sheet1!BV603&lt;&gt;"", "Don't know",""))))</f>
        <v/>
      </c>
      <c r="AG603" s="45" t="str">
        <f>IF(Sheet1!BW603&lt;&gt;"", "Yes", IF(Sheet1!BX603&lt;&gt;"", "No", IF(Sheet1!BY603&lt;&gt;"", "No surviving parent", IF(Sheet1!BZ603&lt;&gt;"", "Don't know",""))))</f>
        <v/>
      </c>
      <c r="AH603" s="45" t="str">
        <f>IF(Sheet1!CA603&lt;&gt;"", "Yes","")</f>
        <v/>
      </c>
      <c r="AI603" s="45" t="str">
        <f>IF(Sheet1!CB603&lt;&gt;"", "Yes","")</f>
        <v/>
      </c>
      <c r="AJ603" s="45" t="str">
        <f>IF(Sheet1!CC603&lt;&gt;"", "Yes","")</f>
        <v/>
      </c>
      <c r="AK603" s="45" t="str">
        <f>IF(Sheet1!CD603&lt;&gt;"", "Yes","")</f>
        <v/>
      </c>
      <c r="AL603" s="45" t="str">
        <f>IF(Sheet1!CE603&lt;&gt;"", "Yes","")</f>
        <v/>
      </c>
      <c r="AM603" s="45" t="str">
        <f>IF(Sheet1!CF603&lt;&gt;"", Sheet1!CF603, "")</f>
        <v/>
      </c>
      <c r="AN603" s="45" t="str">
        <f>IF(Sheet1!CG603="Y", "Yes", IF(Sheet1!CG603="N", "No",""))</f>
        <v/>
      </c>
      <c r="AO603" s="45" t="str">
        <f>IF(Sheet1!CH603&lt;&gt;"", Sheet1!CH603, "")</f>
        <v/>
      </c>
      <c r="AP603" s="45" t="str">
        <f>IF(Sheet1!CI603&lt;&gt;"", "No family support", IF(Sheet1!CJ603&lt;&gt;"", "A little family support", IF(Sheet1!CK603&lt;&gt;"", "A lot of family support","")))</f>
        <v/>
      </c>
      <c r="AQ603" s="45" t="str">
        <f>IF(Sheet1!CL603&lt;&gt;"", Sheet1!CL603, "")</f>
        <v/>
      </c>
      <c r="AR603" s="45" t="str">
        <f>IF(Sheet1!CM603="Y", "Yes", IF(Sheet1!CM603="N", "No",""))</f>
        <v/>
      </c>
      <c r="AS603" s="45" t="str">
        <f>IF(Sheet1!CN603&lt;&gt;"", "Boys and Girls Club was supportive", "")</f>
        <v/>
      </c>
      <c r="AT603" s="45" t="str">
        <f>IF(Sheet1!CO603&lt;&gt;"", "Supported by Reach program", "")</f>
        <v/>
      </c>
      <c r="AU603" s="45" t="str">
        <f>IF(Sheet1!CP603&lt;&gt;"", "Supported by Girls Inc", "")</f>
        <v/>
      </c>
      <c r="AV603" s="45" t="str">
        <f>IF(Sheet1!CQ603&lt;&gt;"", "Supported by sports teams", "")</f>
        <v/>
      </c>
      <c r="AW603" s="45" t="str">
        <f>IF(Sheet1!CR603&lt;&gt;"", "Supported by other groups", "")</f>
        <v/>
      </c>
      <c r="AX603" s="45" t="str">
        <f>IF(Sheet1!CS603&lt;&gt;"", Sheet1!CS603, "")</f>
        <v/>
      </c>
      <c r="AY603" s="45" t="str">
        <f>IF(Sheet1!CT603="Y", "Yes", IF(Sheet1!CT603="N", "No", ""))</f>
        <v/>
      </c>
      <c r="AZ603" s="45" t="str">
        <f>IF(Sheet1!CU603="Y", "Yes", IF(Sheet1!CU603="N", "No", ""))</f>
        <v/>
      </c>
      <c r="BA603" s="45" t="str">
        <f>IF(Sheet1!CV603&lt;&gt;"", "Yes", "")</f>
        <v/>
      </c>
      <c r="BB603" s="45" t="str">
        <f>IF(Sheet1!CW603&lt;&gt;"", "Yes", "")</f>
        <v/>
      </c>
      <c r="BC603" s="45" t="str">
        <f>IF(Sheet1!CX603&lt;&gt;"", "Yes", "")</f>
        <v/>
      </c>
      <c r="BD603" s="45" t="str">
        <f>IF(Sheet1!CY603&lt;&gt;"", "Yes", "")</f>
        <v/>
      </c>
      <c r="BE603" s="45" t="str">
        <f>IF(Sheet1!CZ603="N", "Didn't see one", IF(Sheet1!CZ603="Y", IF(Sheet1!DA603="Y", "It helped", IF(Sheet1!DA603="N", "It didn't help", "")), ""))</f>
        <v/>
      </c>
      <c r="BF603" s="45" t="str">
        <f>IF(Sheet1!DB603&lt;&gt;"", Sheet1!DB603, "")</f>
        <v/>
      </c>
      <c r="BG603" s="45" t="str">
        <f>IF(Sheet1!DC603="Y", "Yes", IF(Sheet1!DC603="N", "No", ""))</f>
        <v/>
      </c>
      <c r="BH603" s="45" t="str">
        <f>IF(Sheet1!DD603="Y", "Yes", IF(Sheet1!DD603="N", "No", ""))</f>
        <v/>
      </c>
      <c r="BI603" s="45" t="str">
        <f>IF(Sheet1!DE603&lt;&gt;"", "Before", IF(Sheet1!DF603&lt;&gt;"", "After", IF(Sheet1!DG603&lt;&gt;"", "Never in a gang","")))</f>
        <v/>
      </c>
      <c r="BJ603" s="45" t="str">
        <f>IF(Sheet1!DG603&lt;&gt;"", "", IF(Sheet1!DH603&lt;&gt;"", Sheet1!DH603, ""))</f>
        <v/>
      </c>
      <c r="BK603" s="45" t="str">
        <f>IF(Sheet1!DI603="Y", "Yes", IF(Sheet1!DI603="N", "No", ""))</f>
        <v/>
      </c>
      <c r="BL603" s="45" t="str">
        <f>IF(Sheet1!DI603="Y", IF(Sheet1!DJ603&lt;&gt;"", Sheet1!DJ603, ""), "")</f>
        <v/>
      </c>
      <c r="BM603" s="45" t="str">
        <f>IF(Sheet1!DL603&lt;&gt;"", Sheet1!DL603, "")</f>
        <v/>
      </c>
      <c r="BN603" s="45" t="str">
        <f>IF(Sheet1!DM603="Y", "Yes", IF(Sheet1!DM603="N", "No", ""))</f>
        <v/>
      </c>
    </row>
    <row r="604" spans="2:66">
      <c r="B604" s="32" t="str">
        <f>IF(Sheet1!B604="M","Male", IF(Sheet1!B604="F","Female",""))</f>
        <v/>
      </c>
      <c r="C604" s="32" t="str">
        <f>IF(Sheet1!C604&lt;&gt;"","&lt;20",IF(Sheet1!D604&lt;&gt;"","21-30",IF(Sheet1!E604&lt;&gt;"","31-40",(IF(Sheet1!F604&lt;&gt;"","41-50",IF(Sheet1!G604&lt;&gt;"","50+",""))))))</f>
        <v/>
      </c>
      <c r="D604" s="32" t="str">
        <f>IF(Sheet1!H604&lt;&gt;"","Latino",IF(Sheet1!I604&lt;&gt;"", "White", IF(Sheet1!J604&lt;&gt;"", "Asian", IF(Sheet1!K604&lt;&gt;"", "African-American",IF(Sheet1!L604&lt;&gt;"", "Other","")))))</f>
        <v/>
      </c>
      <c r="E604" s="32" t="str">
        <f>IF(Sheet1!M604="N","No",IF(Sheet1!M604="Y","Yes",""))</f>
        <v/>
      </c>
      <c r="F604" s="32" t="str">
        <f>IF(Sheet1!N604&lt;&gt;"","Primary",IF(Sheet1!O604&lt;&gt;"","Middle",IF(Sheet1!P604&lt;&gt;"","Some HS",IF(Sheet1!Q604&lt;&gt;"","HS Diploma",IF(Sheet1!R604&lt;&gt;"","Some College",IF(Sheet1!S604&lt;&gt;"","College Diploma",""))))))</f>
        <v/>
      </c>
      <c r="G604" s="32" t="str">
        <f>IF(Sheet1!U604&lt;&gt;"", "&lt;5", IF(Sheet1!V604&lt;&gt;"", "5-19", IF(Sheet1!W604&lt;&gt;"", "20-40", IF(Sheet1!X604&lt;&gt;"", "&gt;40",""))))</f>
        <v/>
      </c>
      <c r="H604" s="32" t="str">
        <f>IF(Sheet1!Y604&lt;&gt;"", "Parents", IF(Sheet1!Z604&lt;&gt;"", "Illegal Activity", IF(Sheet1!AA604&lt;&gt;"", "Gov't Support", IF(Sheet1!AB604&lt;&gt;"", "Other",""))))</f>
        <v/>
      </c>
      <c r="I604" s="32" t="str">
        <f>IF(Sheet1!AC604="Y", "Yes", IF(Sheet1!AC604="N", "No", ""))</f>
        <v/>
      </c>
      <c r="J604" s="32" t="str">
        <f>IF(Sheet1!AD604="N", "0", IF(Sheet1!AE604&lt;&gt;"", "1", IF(Sheet1!AF604&lt;&gt;"", "2-3", IF(Sheet1!AG604&lt;&gt;"", "4-6", IF(Sheet1!AH604&lt;&gt;"", "7+","")))))</f>
        <v/>
      </c>
      <c r="K604" s="32" t="str">
        <f>IF(Sheet1!AI604&lt;&gt;"", "English", IF(Sheet1!AJ604&lt;&gt;"", "Spanish", IF(Sheet1!AK604&lt;&gt;"", "Other","")))</f>
        <v/>
      </c>
      <c r="L604" s="32" t="str">
        <f>IF(Sheet1!AL604&lt;&gt;"","&lt;$20,000",IF(Sheet1!AM604&lt;&gt;"","$20-49K",IF(Sheet1!AN604&lt;&gt;"","$50-100K",IF(Sheet1!AO604&lt;&gt;"","&gt;$100K",""))))</f>
        <v/>
      </c>
      <c r="M604" s="32" t="str">
        <f>IF(Sheet1!AP604="Y", "Yes", IF(Sheet1!AP604="N", "No",""))</f>
        <v/>
      </c>
      <c r="N604" s="51" t="str">
        <f>IF(Sheet1!AQ604="Y", "Yes", IF(Sheet1!AQ604="N", "No",""))</f>
        <v/>
      </c>
      <c r="O604" s="45" t="str">
        <f>IF(Sheet1!AR604="N", 0, IF(Sheet1!AS604&lt;&gt;"", Sheet1!AS604, ""))</f>
        <v/>
      </c>
      <c r="P604" s="45" t="str">
        <f>IF(Sheet1!AT604&lt;&gt;"", "Never", IF(Sheet1!AU604&lt;&gt;"", "Sometimes", IF(Sheet1!AV604&lt;&gt;"", "Often", IF(Sheet1!AW604&lt;&gt;"", "Always",""))))</f>
        <v/>
      </c>
      <c r="Q604" s="45" t="str">
        <f>IF(Sheet1!AX604="Y", "Yes", IF(Sheet1!AX604="N", "No",""))</f>
        <v/>
      </c>
      <c r="R604" s="45" t="str">
        <f>IF(Sheet1!AY604="Y", IF(Sheet1!AZ604&lt;&gt;"", Sheet1!AZ604-Sheet1!DK604+Sheet1!DL604, ""),"")</f>
        <v/>
      </c>
      <c r="S604" s="45" t="str">
        <f>IF(Sheet1!BA604="Y", IF(Sheet1!BB604&lt;&gt;"", Sheet1!BB604-Sheet1!DK604+Sheet1!DL604, ""),"")</f>
        <v/>
      </c>
      <c r="T604" s="45" t="str">
        <f>IF(Sheet1!BC604="Y", IF(Sheet1!BD604&lt;&gt;"", Sheet1!BD604-Sheet1!DK604+Sheet1!DL604, ""),"")</f>
        <v/>
      </c>
      <c r="U604" s="45" t="str">
        <f>IF(Sheet1!BE604="Y", IF(Sheet1!BF604&lt;&gt;"", Sheet1!BF604-Sheet1!DK604+Sheet1!DL604, ""),"")</f>
        <v/>
      </c>
      <c r="V604" s="45" t="str">
        <f>IF(Sheet1!BG604&lt;&gt;"", Sheet1!BG604,"")</f>
        <v/>
      </c>
      <c r="W604" s="45" t="str">
        <f>IF(Sheet1!BH604&lt;&gt;"", Sheet1!BH604,"")</f>
        <v/>
      </c>
      <c r="X604" s="45" t="str">
        <f>IF(Sheet1!BI604&lt;&gt;"", Sheet1!BI604,"")</f>
        <v/>
      </c>
      <c r="Y604" s="45" t="str">
        <f>IF(Sheet1!BJ604="N", 0, IF(Sheet1!BK604&lt;&gt;"", Sheet1!BK604,""))</f>
        <v/>
      </c>
      <c r="Z604" s="45" t="str">
        <f>IF(Sheet1!BK604="N", 0, IF(Sheet1!BL604&lt;&gt;"", Sheet1!BL604,""))</f>
        <v/>
      </c>
      <c r="AA604" s="45" t="str">
        <f>IF(Sheet1!BN604&lt;&gt;"", Sheet1!BN604, "")</f>
        <v/>
      </c>
      <c r="AB604" s="45" t="str">
        <f>IF(Sheet1!BO604="Y", "Yes", IF(Sheet1!BO604="N", "No", IF(Sheet1!BO604="NA", "NA","")))</f>
        <v/>
      </c>
      <c r="AC604" s="45" t="str">
        <f>IF(Sheet1!BO604="N", "No", IF(Sheet1!BO604="NA", "No kids", IF(Sheet1!BP604="Y", "Enough", IF(Sheet1!BP604="N", "Not enough", ""))))</f>
        <v/>
      </c>
      <c r="AD604" s="45" t="str">
        <f>IF(Sheet1!BQ604="Y", "Yes", IF(Sheet1!BQ604="N", "No",""))</f>
        <v/>
      </c>
      <c r="AE604" s="45" t="str">
        <f>IF(Sheet1!BR604&lt;&gt;"", Sheet1!BR604, "")</f>
        <v/>
      </c>
      <c r="AF604" s="45" t="str">
        <f>IF(Sheet1!BS604&lt;&gt;"", "Yes", IF(Sheet1!BT604&lt;&gt;"", "No", IF(Sheet1!BU604&lt;&gt;"", "No surviving parent", IF(Sheet1!BV604&lt;&gt;"", "Don't know",""))))</f>
        <v/>
      </c>
      <c r="AG604" s="45" t="str">
        <f>IF(Sheet1!BW604&lt;&gt;"", "Yes", IF(Sheet1!BX604&lt;&gt;"", "No", IF(Sheet1!BY604&lt;&gt;"", "No surviving parent", IF(Sheet1!BZ604&lt;&gt;"", "Don't know",""))))</f>
        <v/>
      </c>
      <c r="AH604" s="45" t="str">
        <f>IF(Sheet1!CA604&lt;&gt;"", "Yes","")</f>
        <v/>
      </c>
      <c r="AI604" s="45" t="str">
        <f>IF(Sheet1!CB604&lt;&gt;"", "Yes","")</f>
        <v/>
      </c>
      <c r="AJ604" s="45" t="str">
        <f>IF(Sheet1!CC604&lt;&gt;"", "Yes","")</f>
        <v/>
      </c>
      <c r="AK604" s="45" t="str">
        <f>IF(Sheet1!CD604&lt;&gt;"", "Yes","")</f>
        <v/>
      </c>
      <c r="AL604" s="45" t="str">
        <f>IF(Sheet1!CE604&lt;&gt;"", "Yes","")</f>
        <v/>
      </c>
      <c r="AM604" s="45" t="str">
        <f>IF(Sheet1!CF604&lt;&gt;"", Sheet1!CF604, "")</f>
        <v/>
      </c>
      <c r="AN604" s="45" t="str">
        <f>IF(Sheet1!CG604="Y", "Yes", IF(Sheet1!CG604="N", "No",""))</f>
        <v/>
      </c>
      <c r="AO604" s="45" t="str">
        <f>IF(Sheet1!CH604&lt;&gt;"", Sheet1!CH604, "")</f>
        <v/>
      </c>
      <c r="AP604" s="45" t="str">
        <f>IF(Sheet1!CI604&lt;&gt;"", "No family support", IF(Sheet1!CJ604&lt;&gt;"", "A little family support", IF(Sheet1!CK604&lt;&gt;"", "A lot of family support","")))</f>
        <v/>
      </c>
      <c r="AQ604" s="45" t="str">
        <f>IF(Sheet1!CL604&lt;&gt;"", Sheet1!CL604, "")</f>
        <v/>
      </c>
      <c r="AR604" s="45" t="str">
        <f>IF(Sheet1!CM604="Y", "Yes", IF(Sheet1!CM604="N", "No",""))</f>
        <v/>
      </c>
      <c r="AS604" s="45" t="str">
        <f>IF(Sheet1!CN604&lt;&gt;"", "Boys and Girls Club was supportive", "")</f>
        <v/>
      </c>
      <c r="AT604" s="45" t="str">
        <f>IF(Sheet1!CO604&lt;&gt;"", "Supported by Reach program", "")</f>
        <v/>
      </c>
      <c r="AU604" s="45" t="str">
        <f>IF(Sheet1!CP604&lt;&gt;"", "Supported by Girls Inc", "")</f>
        <v/>
      </c>
      <c r="AV604" s="45" t="str">
        <f>IF(Sheet1!CQ604&lt;&gt;"", "Supported by sports teams", "")</f>
        <v/>
      </c>
      <c r="AW604" s="45" t="str">
        <f>IF(Sheet1!CR604&lt;&gt;"", "Supported by other groups", "")</f>
        <v/>
      </c>
      <c r="AX604" s="45" t="str">
        <f>IF(Sheet1!CS604&lt;&gt;"", Sheet1!CS604, "")</f>
        <v/>
      </c>
      <c r="AY604" s="45" t="str">
        <f>IF(Sheet1!CT604="Y", "Yes", IF(Sheet1!CT604="N", "No", ""))</f>
        <v/>
      </c>
      <c r="AZ604" s="45" t="str">
        <f>IF(Sheet1!CU604="Y", "Yes", IF(Sheet1!CU604="N", "No", ""))</f>
        <v/>
      </c>
      <c r="BA604" s="45" t="str">
        <f>IF(Sheet1!CV604&lt;&gt;"", "Yes", "")</f>
        <v/>
      </c>
      <c r="BB604" s="45" t="str">
        <f>IF(Sheet1!CW604&lt;&gt;"", "Yes", "")</f>
        <v/>
      </c>
      <c r="BC604" s="45" t="str">
        <f>IF(Sheet1!CX604&lt;&gt;"", "Yes", "")</f>
        <v/>
      </c>
      <c r="BD604" s="45" t="str">
        <f>IF(Sheet1!CY604&lt;&gt;"", "Yes", "")</f>
        <v/>
      </c>
      <c r="BE604" s="45" t="str">
        <f>IF(Sheet1!CZ604="N", "Didn't see one", IF(Sheet1!CZ604="Y", IF(Sheet1!DA604="Y", "It helped", IF(Sheet1!DA604="N", "It didn't help", "")), ""))</f>
        <v/>
      </c>
      <c r="BF604" s="45" t="str">
        <f>IF(Sheet1!DB604&lt;&gt;"", Sheet1!DB604, "")</f>
        <v/>
      </c>
      <c r="BG604" s="45" t="str">
        <f>IF(Sheet1!DC604="Y", "Yes", IF(Sheet1!DC604="N", "No", ""))</f>
        <v/>
      </c>
      <c r="BH604" s="45" t="str">
        <f>IF(Sheet1!DD604="Y", "Yes", IF(Sheet1!DD604="N", "No", ""))</f>
        <v/>
      </c>
      <c r="BI604" s="45" t="str">
        <f>IF(Sheet1!DE604&lt;&gt;"", "Before", IF(Sheet1!DF604&lt;&gt;"", "After", IF(Sheet1!DG604&lt;&gt;"", "Never in a gang","")))</f>
        <v/>
      </c>
      <c r="BJ604" s="45" t="str">
        <f>IF(Sheet1!DG604&lt;&gt;"", "", IF(Sheet1!DH604&lt;&gt;"", Sheet1!DH604, ""))</f>
        <v/>
      </c>
      <c r="BK604" s="45" t="str">
        <f>IF(Sheet1!DI604="Y", "Yes", IF(Sheet1!DI604="N", "No", ""))</f>
        <v/>
      </c>
      <c r="BL604" s="45" t="str">
        <f>IF(Sheet1!DI604="Y", IF(Sheet1!DJ604&lt;&gt;"", Sheet1!DJ604, ""), "")</f>
        <v/>
      </c>
      <c r="BM604" s="45" t="str">
        <f>IF(Sheet1!DL604&lt;&gt;"", Sheet1!DL604, "")</f>
        <v/>
      </c>
      <c r="BN604" s="45" t="str">
        <f>IF(Sheet1!DM604="Y", "Yes", IF(Sheet1!DM604="N", "No", ""))</f>
        <v/>
      </c>
    </row>
    <row r="605" spans="2:66">
      <c r="B605" s="32" t="str">
        <f>IF(Sheet1!B605="M","Male", IF(Sheet1!B605="F","Female",""))</f>
        <v/>
      </c>
      <c r="C605" s="32" t="str">
        <f>IF(Sheet1!C605&lt;&gt;"","&lt;20",IF(Sheet1!D605&lt;&gt;"","21-30",IF(Sheet1!E605&lt;&gt;"","31-40",(IF(Sheet1!F605&lt;&gt;"","41-50",IF(Sheet1!G605&lt;&gt;"","50+",""))))))</f>
        <v/>
      </c>
      <c r="D605" s="32" t="str">
        <f>IF(Sheet1!H605&lt;&gt;"","Latino",IF(Sheet1!I605&lt;&gt;"", "White", IF(Sheet1!J605&lt;&gt;"", "Asian", IF(Sheet1!K605&lt;&gt;"", "African-American",IF(Sheet1!L605&lt;&gt;"", "Other","")))))</f>
        <v/>
      </c>
      <c r="E605" s="32" t="str">
        <f>IF(Sheet1!M605="N","No",IF(Sheet1!M605="Y","Yes",""))</f>
        <v/>
      </c>
      <c r="F605" s="32" t="str">
        <f>IF(Sheet1!N605&lt;&gt;"","Primary",IF(Sheet1!O605&lt;&gt;"","Middle",IF(Sheet1!P605&lt;&gt;"","Some HS",IF(Sheet1!Q605&lt;&gt;"","HS Diploma",IF(Sheet1!R605&lt;&gt;"","Some College",IF(Sheet1!S605&lt;&gt;"","College Diploma",""))))))</f>
        <v/>
      </c>
      <c r="G605" s="32" t="str">
        <f>IF(Sheet1!U605&lt;&gt;"", "&lt;5", IF(Sheet1!V605&lt;&gt;"", "5-19", IF(Sheet1!W605&lt;&gt;"", "20-40", IF(Sheet1!X605&lt;&gt;"", "&gt;40",""))))</f>
        <v/>
      </c>
      <c r="H605" s="32" t="str">
        <f>IF(Sheet1!Y605&lt;&gt;"", "Parents", IF(Sheet1!Z605&lt;&gt;"", "Illegal Activity", IF(Sheet1!AA605&lt;&gt;"", "Gov't Support", IF(Sheet1!AB605&lt;&gt;"", "Other",""))))</f>
        <v/>
      </c>
      <c r="I605" s="32" t="str">
        <f>IF(Sheet1!AC605="Y", "Yes", IF(Sheet1!AC605="N", "No", ""))</f>
        <v/>
      </c>
      <c r="J605" s="32" t="str">
        <f>IF(Sheet1!AD605="N", "0", IF(Sheet1!AE605&lt;&gt;"", "1", IF(Sheet1!AF605&lt;&gt;"", "2-3", IF(Sheet1!AG605&lt;&gt;"", "4-6", IF(Sheet1!AH605&lt;&gt;"", "7+","")))))</f>
        <v/>
      </c>
      <c r="K605" s="32" t="str">
        <f>IF(Sheet1!AI605&lt;&gt;"", "English", IF(Sheet1!AJ605&lt;&gt;"", "Spanish", IF(Sheet1!AK605&lt;&gt;"", "Other","")))</f>
        <v/>
      </c>
      <c r="L605" s="32" t="str">
        <f>IF(Sheet1!AL605&lt;&gt;"","&lt;$20,000",IF(Sheet1!AM605&lt;&gt;"","$20-49K",IF(Sheet1!AN605&lt;&gt;"","$50-100K",IF(Sheet1!AO605&lt;&gt;"","&gt;$100K",""))))</f>
        <v/>
      </c>
      <c r="M605" s="32" t="str">
        <f>IF(Sheet1!AP605="Y", "Yes", IF(Sheet1!AP605="N", "No",""))</f>
        <v/>
      </c>
      <c r="N605" s="51" t="str">
        <f>IF(Sheet1!AQ605="Y", "Yes", IF(Sheet1!AQ605="N", "No",""))</f>
        <v/>
      </c>
      <c r="O605" s="45" t="str">
        <f>IF(Sheet1!AR605="N", 0, IF(Sheet1!AS605&lt;&gt;"", Sheet1!AS605, ""))</f>
        <v/>
      </c>
      <c r="P605" s="45" t="str">
        <f>IF(Sheet1!AT605&lt;&gt;"", "Never", IF(Sheet1!AU605&lt;&gt;"", "Sometimes", IF(Sheet1!AV605&lt;&gt;"", "Often", IF(Sheet1!AW605&lt;&gt;"", "Always",""))))</f>
        <v/>
      </c>
      <c r="Q605" s="45" t="str">
        <f>IF(Sheet1!AX605="Y", "Yes", IF(Sheet1!AX605="N", "No",""))</f>
        <v/>
      </c>
      <c r="R605" s="45" t="str">
        <f>IF(Sheet1!AY605="Y", IF(Sheet1!AZ605&lt;&gt;"", Sheet1!AZ605-Sheet1!DK605+Sheet1!DL605, ""),"")</f>
        <v/>
      </c>
      <c r="S605" s="45" t="str">
        <f>IF(Sheet1!BA605="Y", IF(Sheet1!BB605&lt;&gt;"", Sheet1!BB605-Sheet1!DK605+Sheet1!DL605, ""),"")</f>
        <v/>
      </c>
      <c r="T605" s="45" t="str">
        <f>IF(Sheet1!BC605="Y", IF(Sheet1!BD605&lt;&gt;"", Sheet1!BD605-Sheet1!DK605+Sheet1!DL605, ""),"")</f>
        <v/>
      </c>
      <c r="U605" s="45" t="str">
        <f>IF(Sheet1!BE605="Y", IF(Sheet1!BF605&lt;&gt;"", Sheet1!BF605-Sheet1!DK605+Sheet1!DL605, ""),"")</f>
        <v/>
      </c>
      <c r="V605" s="45" t="str">
        <f>IF(Sheet1!BG605&lt;&gt;"", Sheet1!BG605,"")</f>
        <v/>
      </c>
      <c r="W605" s="45" t="str">
        <f>IF(Sheet1!BH605&lt;&gt;"", Sheet1!BH605,"")</f>
        <v/>
      </c>
      <c r="X605" s="45" t="str">
        <f>IF(Sheet1!BI605&lt;&gt;"", Sheet1!BI605,"")</f>
        <v/>
      </c>
      <c r="Y605" s="45" t="str">
        <f>IF(Sheet1!BJ605="N", 0, IF(Sheet1!BK605&lt;&gt;"", Sheet1!BK605,""))</f>
        <v/>
      </c>
      <c r="Z605" s="45" t="str">
        <f>IF(Sheet1!BK605="N", 0, IF(Sheet1!BL605&lt;&gt;"", Sheet1!BL605,""))</f>
        <v/>
      </c>
      <c r="AA605" s="45" t="str">
        <f>IF(Sheet1!BN605&lt;&gt;"", Sheet1!BN605, "")</f>
        <v/>
      </c>
      <c r="AB605" s="45" t="str">
        <f>IF(Sheet1!BO605="Y", "Yes", IF(Sheet1!BO605="N", "No", IF(Sheet1!BO605="NA", "NA","")))</f>
        <v/>
      </c>
      <c r="AC605" s="45" t="str">
        <f>IF(Sheet1!BO605="N", "No", IF(Sheet1!BO605="NA", "No kids", IF(Sheet1!BP605="Y", "Enough", IF(Sheet1!BP605="N", "Not enough", ""))))</f>
        <v/>
      </c>
      <c r="AD605" s="45" t="str">
        <f>IF(Sheet1!BQ605="Y", "Yes", IF(Sheet1!BQ605="N", "No",""))</f>
        <v/>
      </c>
      <c r="AE605" s="45" t="str">
        <f>IF(Sheet1!BR605&lt;&gt;"", Sheet1!BR605, "")</f>
        <v/>
      </c>
      <c r="AF605" s="45" t="str">
        <f>IF(Sheet1!BS605&lt;&gt;"", "Yes", IF(Sheet1!BT605&lt;&gt;"", "No", IF(Sheet1!BU605&lt;&gt;"", "No surviving parent", IF(Sheet1!BV605&lt;&gt;"", "Don't know",""))))</f>
        <v/>
      </c>
      <c r="AG605" s="45" t="str">
        <f>IF(Sheet1!BW605&lt;&gt;"", "Yes", IF(Sheet1!BX605&lt;&gt;"", "No", IF(Sheet1!BY605&lt;&gt;"", "No surviving parent", IF(Sheet1!BZ605&lt;&gt;"", "Don't know",""))))</f>
        <v/>
      </c>
      <c r="AH605" s="45" t="str">
        <f>IF(Sheet1!CA605&lt;&gt;"", "Yes","")</f>
        <v/>
      </c>
      <c r="AI605" s="45" t="str">
        <f>IF(Sheet1!CB605&lt;&gt;"", "Yes","")</f>
        <v/>
      </c>
      <c r="AJ605" s="45" t="str">
        <f>IF(Sheet1!CC605&lt;&gt;"", "Yes","")</f>
        <v/>
      </c>
      <c r="AK605" s="45" t="str">
        <f>IF(Sheet1!CD605&lt;&gt;"", "Yes","")</f>
        <v/>
      </c>
      <c r="AL605" s="45" t="str">
        <f>IF(Sheet1!CE605&lt;&gt;"", "Yes","")</f>
        <v/>
      </c>
      <c r="AM605" s="45" t="str">
        <f>IF(Sheet1!CF605&lt;&gt;"", Sheet1!CF605, "")</f>
        <v/>
      </c>
      <c r="AN605" s="45" t="str">
        <f>IF(Sheet1!CG605="Y", "Yes", IF(Sheet1!CG605="N", "No",""))</f>
        <v/>
      </c>
      <c r="AO605" s="45" t="str">
        <f>IF(Sheet1!CH605&lt;&gt;"", Sheet1!CH605, "")</f>
        <v/>
      </c>
      <c r="AP605" s="45" t="str">
        <f>IF(Sheet1!CI605&lt;&gt;"", "No family support", IF(Sheet1!CJ605&lt;&gt;"", "A little family support", IF(Sheet1!CK605&lt;&gt;"", "A lot of family support","")))</f>
        <v/>
      </c>
      <c r="AQ605" s="45" t="str">
        <f>IF(Sheet1!CL605&lt;&gt;"", Sheet1!CL605, "")</f>
        <v/>
      </c>
      <c r="AR605" s="45" t="str">
        <f>IF(Sheet1!CM605="Y", "Yes", IF(Sheet1!CM605="N", "No",""))</f>
        <v/>
      </c>
      <c r="AS605" s="45" t="str">
        <f>IF(Sheet1!CN605&lt;&gt;"", "Boys and Girls Club was supportive", "")</f>
        <v/>
      </c>
      <c r="AT605" s="45" t="str">
        <f>IF(Sheet1!CO605&lt;&gt;"", "Supported by Reach program", "")</f>
        <v/>
      </c>
      <c r="AU605" s="45" t="str">
        <f>IF(Sheet1!CP605&lt;&gt;"", "Supported by Girls Inc", "")</f>
        <v/>
      </c>
      <c r="AV605" s="45" t="str">
        <f>IF(Sheet1!CQ605&lt;&gt;"", "Supported by sports teams", "")</f>
        <v/>
      </c>
      <c r="AW605" s="45" t="str">
        <f>IF(Sheet1!CR605&lt;&gt;"", "Supported by other groups", "")</f>
        <v/>
      </c>
      <c r="AX605" s="45" t="str">
        <f>IF(Sheet1!CS605&lt;&gt;"", Sheet1!CS605, "")</f>
        <v/>
      </c>
      <c r="AY605" s="45" t="str">
        <f>IF(Sheet1!CT605="Y", "Yes", IF(Sheet1!CT605="N", "No", ""))</f>
        <v/>
      </c>
      <c r="AZ605" s="45" t="str">
        <f>IF(Sheet1!CU605="Y", "Yes", IF(Sheet1!CU605="N", "No", ""))</f>
        <v/>
      </c>
      <c r="BA605" s="45" t="str">
        <f>IF(Sheet1!CV605&lt;&gt;"", "Yes", "")</f>
        <v/>
      </c>
      <c r="BB605" s="45" t="str">
        <f>IF(Sheet1!CW605&lt;&gt;"", "Yes", "")</f>
        <v/>
      </c>
      <c r="BC605" s="45" t="str">
        <f>IF(Sheet1!CX605&lt;&gt;"", "Yes", "")</f>
        <v/>
      </c>
      <c r="BD605" s="45" t="str">
        <f>IF(Sheet1!CY605&lt;&gt;"", "Yes", "")</f>
        <v/>
      </c>
      <c r="BE605" s="45" t="str">
        <f>IF(Sheet1!CZ605="N", "Didn't see one", IF(Sheet1!CZ605="Y", IF(Sheet1!DA605="Y", "It helped", IF(Sheet1!DA605="N", "It didn't help", "")), ""))</f>
        <v/>
      </c>
      <c r="BF605" s="45" t="str">
        <f>IF(Sheet1!DB605&lt;&gt;"", Sheet1!DB605, "")</f>
        <v/>
      </c>
      <c r="BG605" s="45" t="str">
        <f>IF(Sheet1!DC605="Y", "Yes", IF(Sheet1!DC605="N", "No", ""))</f>
        <v/>
      </c>
      <c r="BH605" s="45" t="str">
        <f>IF(Sheet1!DD605="Y", "Yes", IF(Sheet1!DD605="N", "No", ""))</f>
        <v/>
      </c>
      <c r="BI605" s="45" t="str">
        <f>IF(Sheet1!DE605&lt;&gt;"", "Before", IF(Sheet1!DF605&lt;&gt;"", "After", IF(Sheet1!DG605&lt;&gt;"", "Never in a gang","")))</f>
        <v/>
      </c>
      <c r="BJ605" s="45" t="str">
        <f>IF(Sheet1!DG605&lt;&gt;"", "", IF(Sheet1!DH605&lt;&gt;"", Sheet1!DH605, ""))</f>
        <v/>
      </c>
      <c r="BK605" s="45" t="str">
        <f>IF(Sheet1!DI605="Y", "Yes", IF(Sheet1!DI605="N", "No", ""))</f>
        <v/>
      </c>
      <c r="BL605" s="45" t="str">
        <f>IF(Sheet1!DI605="Y", IF(Sheet1!DJ605&lt;&gt;"", Sheet1!DJ605, ""), "")</f>
        <v/>
      </c>
      <c r="BM605" s="45" t="str">
        <f>IF(Sheet1!DL605&lt;&gt;"", Sheet1!DL605, "")</f>
        <v/>
      </c>
      <c r="BN605" s="45" t="str">
        <f>IF(Sheet1!DM605="Y", "Yes", IF(Sheet1!DM605="N", "No", ""))</f>
        <v/>
      </c>
    </row>
    <row r="606" spans="2:66">
      <c r="B606" s="32" t="str">
        <f>IF(Sheet1!B606="M","Male", IF(Sheet1!B606="F","Female",""))</f>
        <v/>
      </c>
      <c r="C606" s="32" t="str">
        <f>IF(Sheet1!C606&lt;&gt;"","&lt;20",IF(Sheet1!D606&lt;&gt;"","21-30",IF(Sheet1!E606&lt;&gt;"","31-40",(IF(Sheet1!F606&lt;&gt;"","41-50",IF(Sheet1!G606&lt;&gt;"","50+",""))))))</f>
        <v/>
      </c>
      <c r="D606" s="32" t="str">
        <f>IF(Sheet1!H606&lt;&gt;"","Latino",IF(Sheet1!I606&lt;&gt;"", "White", IF(Sheet1!J606&lt;&gt;"", "Asian", IF(Sheet1!K606&lt;&gt;"", "African-American",IF(Sheet1!L606&lt;&gt;"", "Other","")))))</f>
        <v/>
      </c>
      <c r="E606" s="32" t="str">
        <f>IF(Sheet1!M606="N","No",IF(Sheet1!M606="Y","Yes",""))</f>
        <v/>
      </c>
      <c r="F606" s="32" t="str">
        <f>IF(Sheet1!N606&lt;&gt;"","Primary",IF(Sheet1!O606&lt;&gt;"","Middle",IF(Sheet1!P606&lt;&gt;"","Some HS",IF(Sheet1!Q606&lt;&gt;"","HS Diploma",IF(Sheet1!R606&lt;&gt;"","Some College",IF(Sheet1!S606&lt;&gt;"","College Diploma",""))))))</f>
        <v/>
      </c>
      <c r="G606" s="32" t="str">
        <f>IF(Sheet1!U606&lt;&gt;"", "&lt;5", IF(Sheet1!V606&lt;&gt;"", "5-19", IF(Sheet1!W606&lt;&gt;"", "20-40", IF(Sheet1!X606&lt;&gt;"", "&gt;40",""))))</f>
        <v/>
      </c>
      <c r="H606" s="32" t="str">
        <f>IF(Sheet1!Y606&lt;&gt;"", "Parents", IF(Sheet1!Z606&lt;&gt;"", "Illegal Activity", IF(Sheet1!AA606&lt;&gt;"", "Gov't Support", IF(Sheet1!AB606&lt;&gt;"", "Other",""))))</f>
        <v/>
      </c>
      <c r="I606" s="32" t="str">
        <f>IF(Sheet1!AC606="Y", "Yes", IF(Sheet1!AC606="N", "No", ""))</f>
        <v/>
      </c>
      <c r="J606" s="32" t="str">
        <f>IF(Sheet1!AD606="N", "0", IF(Sheet1!AE606&lt;&gt;"", "1", IF(Sheet1!AF606&lt;&gt;"", "2-3", IF(Sheet1!AG606&lt;&gt;"", "4-6", IF(Sheet1!AH606&lt;&gt;"", "7+","")))))</f>
        <v/>
      </c>
      <c r="K606" s="32" t="str">
        <f>IF(Sheet1!AI606&lt;&gt;"", "English", IF(Sheet1!AJ606&lt;&gt;"", "Spanish", IF(Sheet1!AK606&lt;&gt;"", "Other","")))</f>
        <v/>
      </c>
      <c r="L606" s="32" t="str">
        <f>IF(Sheet1!AL606&lt;&gt;"","&lt;$20,000",IF(Sheet1!AM606&lt;&gt;"","$20-49K",IF(Sheet1!AN606&lt;&gt;"","$50-100K",IF(Sheet1!AO606&lt;&gt;"","&gt;$100K",""))))</f>
        <v/>
      </c>
      <c r="M606" s="32" t="str">
        <f>IF(Sheet1!AP606="Y", "Yes", IF(Sheet1!AP606="N", "No",""))</f>
        <v/>
      </c>
      <c r="N606" s="51" t="str">
        <f>IF(Sheet1!AQ606="Y", "Yes", IF(Sheet1!AQ606="N", "No",""))</f>
        <v/>
      </c>
      <c r="O606" s="45" t="str">
        <f>IF(Sheet1!AR606="N", 0, IF(Sheet1!AS606&lt;&gt;"", Sheet1!AS606, ""))</f>
        <v/>
      </c>
      <c r="P606" s="45" t="str">
        <f>IF(Sheet1!AT606&lt;&gt;"", "Never", IF(Sheet1!AU606&lt;&gt;"", "Sometimes", IF(Sheet1!AV606&lt;&gt;"", "Often", IF(Sheet1!AW606&lt;&gt;"", "Always",""))))</f>
        <v/>
      </c>
      <c r="Q606" s="45" t="str">
        <f>IF(Sheet1!AX606="Y", "Yes", IF(Sheet1!AX606="N", "No",""))</f>
        <v/>
      </c>
      <c r="R606" s="45" t="str">
        <f>IF(Sheet1!AY606="Y", IF(Sheet1!AZ606&lt;&gt;"", Sheet1!AZ606-Sheet1!DK606+Sheet1!DL606, ""),"")</f>
        <v/>
      </c>
      <c r="S606" s="45" t="str">
        <f>IF(Sheet1!BA606="Y", IF(Sheet1!BB606&lt;&gt;"", Sheet1!BB606-Sheet1!DK606+Sheet1!DL606, ""),"")</f>
        <v/>
      </c>
      <c r="T606" s="45" t="str">
        <f>IF(Sheet1!BC606="Y", IF(Sheet1!BD606&lt;&gt;"", Sheet1!BD606-Sheet1!DK606+Sheet1!DL606, ""),"")</f>
        <v/>
      </c>
      <c r="U606" s="45" t="str">
        <f>IF(Sheet1!BE606="Y", IF(Sheet1!BF606&lt;&gt;"", Sheet1!BF606-Sheet1!DK606+Sheet1!DL606, ""),"")</f>
        <v/>
      </c>
      <c r="V606" s="45" t="str">
        <f>IF(Sheet1!BG606&lt;&gt;"", Sheet1!BG606,"")</f>
        <v/>
      </c>
      <c r="W606" s="45" t="str">
        <f>IF(Sheet1!BH606&lt;&gt;"", Sheet1!BH606,"")</f>
        <v/>
      </c>
      <c r="X606" s="45" t="str">
        <f>IF(Sheet1!BI606&lt;&gt;"", Sheet1!BI606,"")</f>
        <v/>
      </c>
      <c r="Y606" s="45" t="str">
        <f>IF(Sheet1!BJ606="N", 0, IF(Sheet1!BK606&lt;&gt;"", Sheet1!BK606,""))</f>
        <v/>
      </c>
      <c r="Z606" s="45" t="str">
        <f>IF(Sheet1!BK606="N", 0, IF(Sheet1!BL606&lt;&gt;"", Sheet1!BL606,""))</f>
        <v/>
      </c>
      <c r="AA606" s="45" t="str">
        <f>IF(Sheet1!BN606&lt;&gt;"", Sheet1!BN606, "")</f>
        <v/>
      </c>
      <c r="AB606" s="45" t="str">
        <f>IF(Sheet1!BO606="Y", "Yes", IF(Sheet1!BO606="N", "No", IF(Sheet1!BO606="NA", "NA","")))</f>
        <v/>
      </c>
      <c r="AC606" s="45" t="str">
        <f>IF(Sheet1!BO606="N", "No", IF(Sheet1!BO606="NA", "No kids", IF(Sheet1!BP606="Y", "Enough", IF(Sheet1!BP606="N", "Not enough", ""))))</f>
        <v/>
      </c>
      <c r="AD606" s="45" t="str">
        <f>IF(Sheet1!BQ606="Y", "Yes", IF(Sheet1!BQ606="N", "No",""))</f>
        <v/>
      </c>
      <c r="AE606" s="45" t="str">
        <f>IF(Sheet1!BR606&lt;&gt;"", Sheet1!BR606, "")</f>
        <v/>
      </c>
      <c r="AF606" s="45" t="str">
        <f>IF(Sheet1!BS606&lt;&gt;"", "Yes", IF(Sheet1!BT606&lt;&gt;"", "No", IF(Sheet1!BU606&lt;&gt;"", "No surviving parent", IF(Sheet1!BV606&lt;&gt;"", "Don't know",""))))</f>
        <v/>
      </c>
      <c r="AG606" s="45" t="str">
        <f>IF(Sheet1!BW606&lt;&gt;"", "Yes", IF(Sheet1!BX606&lt;&gt;"", "No", IF(Sheet1!BY606&lt;&gt;"", "No surviving parent", IF(Sheet1!BZ606&lt;&gt;"", "Don't know",""))))</f>
        <v/>
      </c>
      <c r="AH606" s="45" t="str">
        <f>IF(Sheet1!CA606&lt;&gt;"", "Yes","")</f>
        <v/>
      </c>
      <c r="AI606" s="45" t="str">
        <f>IF(Sheet1!CB606&lt;&gt;"", "Yes","")</f>
        <v/>
      </c>
      <c r="AJ606" s="45" t="str">
        <f>IF(Sheet1!CC606&lt;&gt;"", "Yes","")</f>
        <v/>
      </c>
      <c r="AK606" s="45" t="str">
        <f>IF(Sheet1!CD606&lt;&gt;"", "Yes","")</f>
        <v/>
      </c>
      <c r="AL606" s="45" t="str">
        <f>IF(Sheet1!CE606&lt;&gt;"", "Yes","")</f>
        <v/>
      </c>
      <c r="AM606" s="45" t="str">
        <f>IF(Sheet1!CF606&lt;&gt;"", Sheet1!CF606, "")</f>
        <v/>
      </c>
      <c r="AN606" s="45" t="str">
        <f>IF(Sheet1!CG606="Y", "Yes", IF(Sheet1!CG606="N", "No",""))</f>
        <v/>
      </c>
      <c r="AO606" s="45" t="str">
        <f>IF(Sheet1!CH606&lt;&gt;"", Sheet1!CH606, "")</f>
        <v/>
      </c>
      <c r="AP606" s="45" t="str">
        <f>IF(Sheet1!CI606&lt;&gt;"", "No family support", IF(Sheet1!CJ606&lt;&gt;"", "A little family support", IF(Sheet1!CK606&lt;&gt;"", "A lot of family support","")))</f>
        <v/>
      </c>
      <c r="AQ606" s="45" t="str">
        <f>IF(Sheet1!CL606&lt;&gt;"", Sheet1!CL606, "")</f>
        <v/>
      </c>
      <c r="AR606" s="45" t="str">
        <f>IF(Sheet1!CM606="Y", "Yes", IF(Sheet1!CM606="N", "No",""))</f>
        <v/>
      </c>
      <c r="AS606" s="45" t="str">
        <f>IF(Sheet1!CN606&lt;&gt;"", "Boys and Girls Club was supportive", "")</f>
        <v/>
      </c>
      <c r="AT606" s="45" t="str">
        <f>IF(Sheet1!CO606&lt;&gt;"", "Supported by Reach program", "")</f>
        <v/>
      </c>
      <c r="AU606" s="45" t="str">
        <f>IF(Sheet1!CP606&lt;&gt;"", "Supported by Girls Inc", "")</f>
        <v/>
      </c>
      <c r="AV606" s="45" t="str">
        <f>IF(Sheet1!CQ606&lt;&gt;"", "Supported by sports teams", "")</f>
        <v/>
      </c>
      <c r="AW606" s="45" t="str">
        <f>IF(Sheet1!CR606&lt;&gt;"", "Supported by other groups", "")</f>
        <v/>
      </c>
      <c r="AX606" s="45" t="str">
        <f>IF(Sheet1!CS606&lt;&gt;"", Sheet1!CS606, "")</f>
        <v/>
      </c>
      <c r="AY606" s="45" t="str">
        <f>IF(Sheet1!CT606="Y", "Yes", IF(Sheet1!CT606="N", "No", ""))</f>
        <v/>
      </c>
      <c r="AZ606" s="45" t="str">
        <f>IF(Sheet1!CU606="Y", "Yes", IF(Sheet1!CU606="N", "No", ""))</f>
        <v/>
      </c>
      <c r="BA606" s="45" t="str">
        <f>IF(Sheet1!CV606&lt;&gt;"", "Yes", "")</f>
        <v/>
      </c>
      <c r="BB606" s="45" t="str">
        <f>IF(Sheet1!CW606&lt;&gt;"", "Yes", "")</f>
        <v/>
      </c>
      <c r="BC606" s="45" t="str">
        <f>IF(Sheet1!CX606&lt;&gt;"", "Yes", "")</f>
        <v/>
      </c>
      <c r="BD606" s="45" t="str">
        <f>IF(Sheet1!CY606&lt;&gt;"", "Yes", "")</f>
        <v/>
      </c>
      <c r="BE606" s="45" t="str">
        <f>IF(Sheet1!CZ606="N", "Didn't see one", IF(Sheet1!CZ606="Y", IF(Sheet1!DA606="Y", "It helped", IF(Sheet1!DA606="N", "It didn't help", "")), ""))</f>
        <v/>
      </c>
      <c r="BF606" s="45" t="str">
        <f>IF(Sheet1!DB606&lt;&gt;"", Sheet1!DB606, "")</f>
        <v/>
      </c>
      <c r="BG606" s="45" t="str">
        <f>IF(Sheet1!DC606="Y", "Yes", IF(Sheet1!DC606="N", "No", ""))</f>
        <v/>
      </c>
      <c r="BH606" s="45" t="str">
        <f>IF(Sheet1!DD606="Y", "Yes", IF(Sheet1!DD606="N", "No", ""))</f>
        <v/>
      </c>
      <c r="BI606" s="45" t="str">
        <f>IF(Sheet1!DE606&lt;&gt;"", "Before", IF(Sheet1!DF606&lt;&gt;"", "After", IF(Sheet1!DG606&lt;&gt;"", "Never in a gang","")))</f>
        <v/>
      </c>
      <c r="BJ606" s="45" t="str">
        <f>IF(Sheet1!DG606&lt;&gt;"", "", IF(Sheet1!DH606&lt;&gt;"", Sheet1!DH606, ""))</f>
        <v/>
      </c>
      <c r="BK606" s="45" t="str">
        <f>IF(Sheet1!DI606="Y", "Yes", IF(Sheet1!DI606="N", "No", ""))</f>
        <v/>
      </c>
      <c r="BL606" s="45" t="str">
        <f>IF(Sheet1!DI606="Y", IF(Sheet1!DJ606&lt;&gt;"", Sheet1!DJ606, ""), "")</f>
        <v/>
      </c>
      <c r="BM606" s="45" t="str">
        <f>IF(Sheet1!DL606&lt;&gt;"", Sheet1!DL606, "")</f>
        <v/>
      </c>
      <c r="BN606" s="45" t="str">
        <f>IF(Sheet1!DM606="Y", "Yes", IF(Sheet1!DM606="N", "No", ""))</f>
        <v/>
      </c>
    </row>
    <row r="607" spans="2:66">
      <c r="B607" s="32" t="str">
        <f>IF(Sheet1!B607="M","Male", IF(Sheet1!B607="F","Female",""))</f>
        <v/>
      </c>
      <c r="C607" s="32" t="str">
        <f>IF(Sheet1!C607&lt;&gt;"","&lt;20",IF(Sheet1!D607&lt;&gt;"","21-30",IF(Sheet1!E607&lt;&gt;"","31-40",(IF(Sheet1!F607&lt;&gt;"","41-50",IF(Sheet1!G607&lt;&gt;"","50+",""))))))</f>
        <v/>
      </c>
      <c r="D607" s="32" t="str">
        <f>IF(Sheet1!H607&lt;&gt;"","Latino",IF(Sheet1!I607&lt;&gt;"", "White", IF(Sheet1!J607&lt;&gt;"", "Asian", IF(Sheet1!K607&lt;&gt;"", "African-American",IF(Sheet1!L607&lt;&gt;"", "Other","")))))</f>
        <v/>
      </c>
      <c r="E607" s="32" t="str">
        <f>IF(Sheet1!M607="N","No",IF(Sheet1!M607="Y","Yes",""))</f>
        <v/>
      </c>
      <c r="F607" s="32" t="str">
        <f>IF(Sheet1!N607&lt;&gt;"","Primary",IF(Sheet1!O607&lt;&gt;"","Middle",IF(Sheet1!P607&lt;&gt;"","Some HS",IF(Sheet1!Q607&lt;&gt;"","HS Diploma",IF(Sheet1!R607&lt;&gt;"","Some College",IF(Sheet1!S607&lt;&gt;"","College Diploma",""))))))</f>
        <v/>
      </c>
      <c r="G607" s="32" t="str">
        <f>IF(Sheet1!U607&lt;&gt;"", "&lt;5", IF(Sheet1!V607&lt;&gt;"", "5-19", IF(Sheet1!W607&lt;&gt;"", "20-40", IF(Sheet1!X607&lt;&gt;"", "&gt;40",""))))</f>
        <v/>
      </c>
      <c r="H607" s="32" t="str">
        <f>IF(Sheet1!Y607&lt;&gt;"", "Parents", IF(Sheet1!Z607&lt;&gt;"", "Illegal Activity", IF(Sheet1!AA607&lt;&gt;"", "Gov't Support", IF(Sheet1!AB607&lt;&gt;"", "Other",""))))</f>
        <v/>
      </c>
      <c r="I607" s="32" t="str">
        <f>IF(Sheet1!AC607="Y", "Yes", IF(Sheet1!AC607="N", "No", ""))</f>
        <v/>
      </c>
      <c r="J607" s="32" t="str">
        <f>IF(Sheet1!AD607="N", "0", IF(Sheet1!AE607&lt;&gt;"", "1", IF(Sheet1!AF607&lt;&gt;"", "2-3", IF(Sheet1!AG607&lt;&gt;"", "4-6", IF(Sheet1!AH607&lt;&gt;"", "7+","")))))</f>
        <v/>
      </c>
      <c r="K607" s="32" t="str">
        <f>IF(Sheet1!AI607&lt;&gt;"", "English", IF(Sheet1!AJ607&lt;&gt;"", "Spanish", IF(Sheet1!AK607&lt;&gt;"", "Other","")))</f>
        <v/>
      </c>
      <c r="L607" s="32" t="str">
        <f>IF(Sheet1!AL607&lt;&gt;"","&lt;$20,000",IF(Sheet1!AM607&lt;&gt;"","$20-49K",IF(Sheet1!AN607&lt;&gt;"","$50-100K",IF(Sheet1!AO607&lt;&gt;"","&gt;$100K",""))))</f>
        <v/>
      </c>
      <c r="M607" s="32" t="str">
        <f>IF(Sheet1!AP607="Y", "Yes", IF(Sheet1!AP607="N", "No",""))</f>
        <v/>
      </c>
      <c r="N607" s="51" t="str">
        <f>IF(Sheet1!AQ607="Y", "Yes", IF(Sheet1!AQ607="N", "No",""))</f>
        <v/>
      </c>
      <c r="O607" s="45" t="str">
        <f>IF(Sheet1!AR607="N", 0, IF(Sheet1!AS607&lt;&gt;"", Sheet1!AS607, ""))</f>
        <v/>
      </c>
      <c r="P607" s="45" t="str">
        <f>IF(Sheet1!AT607&lt;&gt;"", "Never", IF(Sheet1!AU607&lt;&gt;"", "Sometimes", IF(Sheet1!AV607&lt;&gt;"", "Often", IF(Sheet1!AW607&lt;&gt;"", "Always",""))))</f>
        <v/>
      </c>
      <c r="Q607" s="45" t="str">
        <f>IF(Sheet1!AX607="Y", "Yes", IF(Sheet1!AX607="N", "No",""))</f>
        <v/>
      </c>
      <c r="R607" s="45" t="str">
        <f>IF(Sheet1!AY607="Y", IF(Sheet1!AZ607&lt;&gt;"", Sheet1!AZ607-Sheet1!DK607+Sheet1!DL607, ""),"")</f>
        <v/>
      </c>
      <c r="S607" s="45" t="str">
        <f>IF(Sheet1!BA607="Y", IF(Sheet1!BB607&lt;&gt;"", Sheet1!BB607-Sheet1!DK607+Sheet1!DL607, ""),"")</f>
        <v/>
      </c>
      <c r="T607" s="45" t="str">
        <f>IF(Sheet1!BC607="Y", IF(Sheet1!BD607&lt;&gt;"", Sheet1!BD607-Sheet1!DK607+Sheet1!DL607, ""),"")</f>
        <v/>
      </c>
      <c r="U607" s="45" t="str">
        <f>IF(Sheet1!BE607="Y", IF(Sheet1!BF607&lt;&gt;"", Sheet1!BF607-Sheet1!DK607+Sheet1!DL607, ""),"")</f>
        <v/>
      </c>
      <c r="V607" s="45" t="str">
        <f>IF(Sheet1!BG607&lt;&gt;"", Sheet1!BG607,"")</f>
        <v/>
      </c>
      <c r="W607" s="45" t="str">
        <f>IF(Sheet1!BH607&lt;&gt;"", Sheet1!BH607,"")</f>
        <v/>
      </c>
      <c r="X607" s="45" t="str">
        <f>IF(Sheet1!BI607&lt;&gt;"", Sheet1!BI607,"")</f>
        <v/>
      </c>
      <c r="Y607" s="45" t="str">
        <f>IF(Sheet1!BJ607="N", 0, IF(Sheet1!BK607&lt;&gt;"", Sheet1!BK607,""))</f>
        <v/>
      </c>
      <c r="Z607" s="45" t="str">
        <f>IF(Sheet1!BK607="N", 0, IF(Sheet1!BL607&lt;&gt;"", Sheet1!BL607,""))</f>
        <v/>
      </c>
      <c r="AA607" s="45" t="str">
        <f>IF(Sheet1!BN607&lt;&gt;"", Sheet1!BN607, "")</f>
        <v/>
      </c>
      <c r="AB607" s="45" t="str">
        <f>IF(Sheet1!BO607="Y", "Yes", IF(Sheet1!BO607="N", "No", IF(Sheet1!BO607="NA", "NA","")))</f>
        <v/>
      </c>
      <c r="AC607" s="45" t="str">
        <f>IF(Sheet1!BO607="N", "No", IF(Sheet1!BO607="NA", "No kids", IF(Sheet1!BP607="Y", "Enough", IF(Sheet1!BP607="N", "Not enough", ""))))</f>
        <v/>
      </c>
      <c r="AD607" s="45" t="str">
        <f>IF(Sheet1!BQ607="Y", "Yes", IF(Sheet1!BQ607="N", "No",""))</f>
        <v/>
      </c>
      <c r="AE607" s="45" t="str">
        <f>IF(Sheet1!BR607&lt;&gt;"", Sheet1!BR607, "")</f>
        <v/>
      </c>
      <c r="AF607" s="45" t="str">
        <f>IF(Sheet1!BS607&lt;&gt;"", "Yes", IF(Sheet1!BT607&lt;&gt;"", "No", IF(Sheet1!BU607&lt;&gt;"", "No surviving parent", IF(Sheet1!BV607&lt;&gt;"", "Don't know",""))))</f>
        <v/>
      </c>
      <c r="AG607" s="45" t="str">
        <f>IF(Sheet1!BW607&lt;&gt;"", "Yes", IF(Sheet1!BX607&lt;&gt;"", "No", IF(Sheet1!BY607&lt;&gt;"", "No surviving parent", IF(Sheet1!BZ607&lt;&gt;"", "Don't know",""))))</f>
        <v/>
      </c>
      <c r="AH607" s="45" t="str">
        <f>IF(Sheet1!CA607&lt;&gt;"", "Yes","")</f>
        <v/>
      </c>
      <c r="AI607" s="45" t="str">
        <f>IF(Sheet1!CB607&lt;&gt;"", "Yes","")</f>
        <v/>
      </c>
      <c r="AJ607" s="45" t="str">
        <f>IF(Sheet1!CC607&lt;&gt;"", "Yes","")</f>
        <v/>
      </c>
      <c r="AK607" s="45" t="str">
        <f>IF(Sheet1!CD607&lt;&gt;"", "Yes","")</f>
        <v/>
      </c>
      <c r="AL607" s="45" t="str">
        <f>IF(Sheet1!CE607&lt;&gt;"", "Yes","")</f>
        <v/>
      </c>
      <c r="AM607" s="45" t="str">
        <f>IF(Sheet1!CF607&lt;&gt;"", Sheet1!CF607, "")</f>
        <v/>
      </c>
      <c r="AN607" s="45" t="str">
        <f>IF(Sheet1!CG607="Y", "Yes", IF(Sheet1!CG607="N", "No",""))</f>
        <v/>
      </c>
      <c r="AO607" s="45" t="str">
        <f>IF(Sheet1!CH607&lt;&gt;"", Sheet1!CH607, "")</f>
        <v/>
      </c>
      <c r="AP607" s="45" t="str">
        <f>IF(Sheet1!CI607&lt;&gt;"", "No family support", IF(Sheet1!CJ607&lt;&gt;"", "A little family support", IF(Sheet1!CK607&lt;&gt;"", "A lot of family support","")))</f>
        <v/>
      </c>
      <c r="AQ607" s="45" t="str">
        <f>IF(Sheet1!CL607&lt;&gt;"", Sheet1!CL607, "")</f>
        <v/>
      </c>
      <c r="AR607" s="45" t="str">
        <f>IF(Sheet1!CM607="Y", "Yes", IF(Sheet1!CM607="N", "No",""))</f>
        <v/>
      </c>
      <c r="AS607" s="45" t="str">
        <f>IF(Sheet1!CN607&lt;&gt;"", "Boys and Girls Club was supportive", "")</f>
        <v/>
      </c>
      <c r="AT607" s="45" t="str">
        <f>IF(Sheet1!CO607&lt;&gt;"", "Supported by Reach program", "")</f>
        <v/>
      </c>
      <c r="AU607" s="45" t="str">
        <f>IF(Sheet1!CP607&lt;&gt;"", "Supported by Girls Inc", "")</f>
        <v/>
      </c>
      <c r="AV607" s="45" t="str">
        <f>IF(Sheet1!CQ607&lt;&gt;"", "Supported by sports teams", "")</f>
        <v/>
      </c>
      <c r="AW607" s="45" t="str">
        <f>IF(Sheet1!CR607&lt;&gt;"", "Supported by other groups", "")</f>
        <v/>
      </c>
      <c r="AX607" s="45" t="str">
        <f>IF(Sheet1!CS607&lt;&gt;"", Sheet1!CS607, "")</f>
        <v/>
      </c>
      <c r="AY607" s="45" t="str">
        <f>IF(Sheet1!CT607="Y", "Yes", IF(Sheet1!CT607="N", "No", ""))</f>
        <v/>
      </c>
      <c r="AZ607" s="45" t="str">
        <f>IF(Sheet1!CU607="Y", "Yes", IF(Sheet1!CU607="N", "No", ""))</f>
        <v/>
      </c>
      <c r="BA607" s="45" t="str">
        <f>IF(Sheet1!CV607&lt;&gt;"", "Yes", "")</f>
        <v/>
      </c>
      <c r="BB607" s="45" t="str">
        <f>IF(Sheet1!CW607&lt;&gt;"", "Yes", "")</f>
        <v/>
      </c>
      <c r="BC607" s="45" t="str">
        <f>IF(Sheet1!CX607&lt;&gt;"", "Yes", "")</f>
        <v/>
      </c>
      <c r="BD607" s="45" t="str">
        <f>IF(Sheet1!CY607&lt;&gt;"", "Yes", "")</f>
        <v/>
      </c>
      <c r="BE607" s="45" t="str">
        <f>IF(Sheet1!CZ607="N", "Didn't see one", IF(Sheet1!CZ607="Y", IF(Sheet1!DA607="Y", "It helped", IF(Sheet1!DA607="N", "It didn't help", "")), ""))</f>
        <v/>
      </c>
      <c r="BF607" s="45" t="str">
        <f>IF(Sheet1!DB607&lt;&gt;"", Sheet1!DB607, "")</f>
        <v/>
      </c>
      <c r="BG607" s="45" t="str">
        <f>IF(Sheet1!DC607="Y", "Yes", IF(Sheet1!DC607="N", "No", ""))</f>
        <v/>
      </c>
      <c r="BH607" s="45" t="str">
        <f>IF(Sheet1!DD607="Y", "Yes", IF(Sheet1!DD607="N", "No", ""))</f>
        <v/>
      </c>
      <c r="BI607" s="45" t="str">
        <f>IF(Sheet1!DE607&lt;&gt;"", "Before", IF(Sheet1!DF607&lt;&gt;"", "After", IF(Sheet1!DG607&lt;&gt;"", "Never in a gang","")))</f>
        <v/>
      </c>
      <c r="BJ607" s="45" t="str">
        <f>IF(Sheet1!DG607&lt;&gt;"", "", IF(Sheet1!DH607&lt;&gt;"", Sheet1!DH607, ""))</f>
        <v/>
      </c>
      <c r="BK607" s="45" t="str">
        <f>IF(Sheet1!DI607="Y", "Yes", IF(Sheet1!DI607="N", "No", ""))</f>
        <v/>
      </c>
      <c r="BL607" s="45" t="str">
        <f>IF(Sheet1!DI607="Y", IF(Sheet1!DJ607&lt;&gt;"", Sheet1!DJ607, ""), "")</f>
        <v/>
      </c>
      <c r="BM607" s="45" t="str">
        <f>IF(Sheet1!DL607&lt;&gt;"", Sheet1!DL607, "")</f>
        <v/>
      </c>
      <c r="BN607" s="45" t="str">
        <f>IF(Sheet1!DM607="Y", "Yes", IF(Sheet1!DM607="N", "No", ""))</f>
        <v/>
      </c>
    </row>
    <row r="608" spans="2:66">
      <c r="B608" s="32" t="str">
        <f>IF(Sheet1!B608="M","Male", IF(Sheet1!B608="F","Female",""))</f>
        <v/>
      </c>
      <c r="C608" s="32" t="str">
        <f>IF(Sheet1!C608&lt;&gt;"","&lt;20",IF(Sheet1!D608&lt;&gt;"","21-30",IF(Sheet1!E608&lt;&gt;"","31-40",(IF(Sheet1!F608&lt;&gt;"","41-50",IF(Sheet1!G608&lt;&gt;"","50+",""))))))</f>
        <v/>
      </c>
      <c r="D608" s="32" t="str">
        <f>IF(Sheet1!H608&lt;&gt;"","Latino",IF(Sheet1!I608&lt;&gt;"", "White", IF(Sheet1!J608&lt;&gt;"", "Asian", IF(Sheet1!K608&lt;&gt;"", "African-American",IF(Sheet1!L608&lt;&gt;"", "Other","")))))</f>
        <v/>
      </c>
      <c r="E608" s="32" t="str">
        <f>IF(Sheet1!M608="N","No",IF(Sheet1!M608="Y","Yes",""))</f>
        <v/>
      </c>
      <c r="F608" s="32" t="str">
        <f>IF(Sheet1!N608&lt;&gt;"","Primary",IF(Sheet1!O608&lt;&gt;"","Middle",IF(Sheet1!P608&lt;&gt;"","Some HS",IF(Sheet1!Q608&lt;&gt;"","HS Diploma",IF(Sheet1!R608&lt;&gt;"","Some College",IF(Sheet1!S608&lt;&gt;"","College Diploma",""))))))</f>
        <v/>
      </c>
      <c r="G608" s="32" t="str">
        <f>IF(Sheet1!U608&lt;&gt;"", "&lt;5", IF(Sheet1!V608&lt;&gt;"", "5-19", IF(Sheet1!W608&lt;&gt;"", "20-40", IF(Sheet1!X608&lt;&gt;"", "&gt;40",""))))</f>
        <v/>
      </c>
      <c r="H608" s="32" t="str">
        <f>IF(Sheet1!Y608&lt;&gt;"", "Parents", IF(Sheet1!Z608&lt;&gt;"", "Illegal Activity", IF(Sheet1!AA608&lt;&gt;"", "Gov't Support", IF(Sheet1!AB608&lt;&gt;"", "Other",""))))</f>
        <v/>
      </c>
      <c r="I608" s="32" t="str">
        <f>IF(Sheet1!AC608="Y", "Yes", IF(Sheet1!AC608="N", "No", ""))</f>
        <v/>
      </c>
      <c r="J608" s="32" t="str">
        <f>IF(Sheet1!AD608="N", "0", IF(Sheet1!AE608&lt;&gt;"", "1", IF(Sheet1!AF608&lt;&gt;"", "2-3", IF(Sheet1!AG608&lt;&gt;"", "4-6", IF(Sheet1!AH608&lt;&gt;"", "7+","")))))</f>
        <v/>
      </c>
      <c r="K608" s="32" t="str">
        <f>IF(Sheet1!AI608&lt;&gt;"", "English", IF(Sheet1!AJ608&lt;&gt;"", "Spanish", IF(Sheet1!AK608&lt;&gt;"", "Other","")))</f>
        <v/>
      </c>
      <c r="L608" s="32" t="str">
        <f>IF(Sheet1!AL608&lt;&gt;"","&lt;$20,000",IF(Sheet1!AM608&lt;&gt;"","$20-49K",IF(Sheet1!AN608&lt;&gt;"","$50-100K",IF(Sheet1!AO608&lt;&gt;"","&gt;$100K",""))))</f>
        <v/>
      </c>
      <c r="M608" s="32" t="str">
        <f>IF(Sheet1!AP608="Y", "Yes", IF(Sheet1!AP608="N", "No",""))</f>
        <v/>
      </c>
      <c r="N608" s="51" t="str">
        <f>IF(Sheet1!AQ608="Y", "Yes", IF(Sheet1!AQ608="N", "No",""))</f>
        <v/>
      </c>
      <c r="O608" s="45" t="str">
        <f>IF(Sheet1!AR608="N", 0, IF(Sheet1!AS608&lt;&gt;"", Sheet1!AS608, ""))</f>
        <v/>
      </c>
      <c r="P608" s="45" t="str">
        <f>IF(Sheet1!AT608&lt;&gt;"", "Never", IF(Sheet1!AU608&lt;&gt;"", "Sometimes", IF(Sheet1!AV608&lt;&gt;"", "Often", IF(Sheet1!AW608&lt;&gt;"", "Always",""))))</f>
        <v/>
      </c>
      <c r="Q608" s="45" t="str">
        <f>IF(Sheet1!AX608="Y", "Yes", IF(Sheet1!AX608="N", "No",""))</f>
        <v/>
      </c>
      <c r="R608" s="45" t="str">
        <f>IF(Sheet1!AY608="Y", IF(Sheet1!AZ608&lt;&gt;"", Sheet1!AZ608-Sheet1!DK608+Sheet1!DL608, ""),"")</f>
        <v/>
      </c>
      <c r="S608" s="45" t="str">
        <f>IF(Sheet1!BA608="Y", IF(Sheet1!BB608&lt;&gt;"", Sheet1!BB608-Sheet1!DK608+Sheet1!DL608, ""),"")</f>
        <v/>
      </c>
      <c r="T608" s="45" t="str">
        <f>IF(Sheet1!BC608="Y", IF(Sheet1!BD608&lt;&gt;"", Sheet1!BD608-Sheet1!DK608+Sheet1!DL608, ""),"")</f>
        <v/>
      </c>
      <c r="U608" s="45" t="str">
        <f>IF(Sheet1!BE608="Y", IF(Sheet1!BF608&lt;&gt;"", Sheet1!BF608-Sheet1!DK608+Sheet1!DL608, ""),"")</f>
        <v/>
      </c>
      <c r="V608" s="45" t="str">
        <f>IF(Sheet1!BG608&lt;&gt;"", Sheet1!BG608,"")</f>
        <v/>
      </c>
      <c r="W608" s="45" t="str">
        <f>IF(Sheet1!BH608&lt;&gt;"", Sheet1!BH608,"")</f>
        <v/>
      </c>
      <c r="X608" s="45" t="str">
        <f>IF(Sheet1!BI608&lt;&gt;"", Sheet1!BI608,"")</f>
        <v/>
      </c>
      <c r="Y608" s="45" t="str">
        <f>IF(Sheet1!BJ608="N", 0, IF(Sheet1!BK608&lt;&gt;"", Sheet1!BK608,""))</f>
        <v/>
      </c>
      <c r="Z608" s="45" t="str">
        <f>IF(Sheet1!BK608="N", 0, IF(Sheet1!BL608&lt;&gt;"", Sheet1!BL608,""))</f>
        <v/>
      </c>
      <c r="AA608" s="45" t="str">
        <f>IF(Sheet1!BN608&lt;&gt;"", Sheet1!BN608, "")</f>
        <v/>
      </c>
      <c r="AB608" s="45" t="str">
        <f>IF(Sheet1!BO608="Y", "Yes", IF(Sheet1!BO608="N", "No", IF(Sheet1!BO608="NA", "NA","")))</f>
        <v/>
      </c>
      <c r="AC608" s="45" t="str">
        <f>IF(Sheet1!BO608="N", "No", IF(Sheet1!BO608="NA", "No kids", IF(Sheet1!BP608="Y", "Enough", IF(Sheet1!BP608="N", "Not enough", ""))))</f>
        <v/>
      </c>
      <c r="AD608" s="45" t="str">
        <f>IF(Sheet1!BQ608="Y", "Yes", IF(Sheet1!BQ608="N", "No",""))</f>
        <v/>
      </c>
      <c r="AE608" s="45" t="str">
        <f>IF(Sheet1!BR608&lt;&gt;"", Sheet1!BR608, "")</f>
        <v/>
      </c>
      <c r="AF608" s="45" t="str">
        <f>IF(Sheet1!BS608&lt;&gt;"", "Yes", IF(Sheet1!BT608&lt;&gt;"", "No", IF(Sheet1!BU608&lt;&gt;"", "No surviving parent", IF(Sheet1!BV608&lt;&gt;"", "Don't know",""))))</f>
        <v/>
      </c>
      <c r="AG608" s="45" t="str">
        <f>IF(Sheet1!BW608&lt;&gt;"", "Yes", IF(Sheet1!BX608&lt;&gt;"", "No", IF(Sheet1!BY608&lt;&gt;"", "No surviving parent", IF(Sheet1!BZ608&lt;&gt;"", "Don't know",""))))</f>
        <v/>
      </c>
      <c r="AH608" s="45" t="str">
        <f>IF(Sheet1!CA608&lt;&gt;"", "Yes","")</f>
        <v/>
      </c>
      <c r="AI608" s="45" t="str">
        <f>IF(Sheet1!CB608&lt;&gt;"", "Yes","")</f>
        <v/>
      </c>
      <c r="AJ608" s="45" t="str">
        <f>IF(Sheet1!CC608&lt;&gt;"", "Yes","")</f>
        <v/>
      </c>
      <c r="AK608" s="45" t="str">
        <f>IF(Sheet1!CD608&lt;&gt;"", "Yes","")</f>
        <v/>
      </c>
      <c r="AL608" s="45" t="str">
        <f>IF(Sheet1!CE608&lt;&gt;"", "Yes","")</f>
        <v/>
      </c>
      <c r="AM608" s="45" t="str">
        <f>IF(Sheet1!CF608&lt;&gt;"", Sheet1!CF608, "")</f>
        <v/>
      </c>
      <c r="AN608" s="45" t="str">
        <f>IF(Sheet1!CG608="Y", "Yes", IF(Sheet1!CG608="N", "No",""))</f>
        <v/>
      </c>
      <c r="AO608" s="45" t="str">
        <f>IF(Sheet1!CH608&lt;&gt;"", Sheet1!CH608, "")</f>
        <v/>
      </c>
      <c r="AP608" s="45" t="str">
        <f>IF(Sheet1!CI608&lt;&gt;"", "No family support", IF(Sheet1!CJ608&lt;&gt;"", "A little family support", IF(Sheet1!CK608&lt;&gt;"", "A lot of family support","")))</f>
        <v/>
      </c>
      <c r="AQ608" s="45" t="str">
        <f>IF(Sheet1!CL608&lt;&gt;"", Sheet1!CL608, "")</f>
        <v/>
      </c>
      <c r="AR608" s="45" t="str">
        <f>IF(Sheet1!CM608="Y", "Yes", IF(Sheet1!CM608="N", "No",""))</f>
        <v/>
      </c>
      <c r="AS608" s="45" t="str">
        <f>IF(Sheet1!CN608&lt;&gt;"", "Boys and Girls Club was supportive", "")</f>
        <v/>
      </c>
      <c r="AT608" s="45" t="str">
        <f>IF(Sheet1!CO608&lt;&gt;"", "Supported by Reach program", "")</f>
        <v/>
      </c>
      <c r="AU608" s="45" t="str">
        <f>IF(Sheet1!CP608&lt;&gt;"", "Supported by Girls Inc", "")</f>
        <v/>
      </c>
      <c r="AV608" s="45" t="str">
        <f>IF(Sheet1!CQ608&lt;&gt;"", "Supported by sports teams", "")</f>
        <v/>
      </c>
      <c r="AW608" s="45" t="str">
        <f>IF(Sheet1!CR608&lt;&gt;"", "Supported by other groups", "")</f>
        <v/>
      </c>
      <c r="AX608" s="45" t="str">
        <f>IF(Sheet1!CS608&lt;&gt;"", Sheet1!CS608, "")</f>
        <v/>
      </c>
      <c r="AY608" s="45" t="str">
        <f>IF(Sheet1!CT608="Y", "Yes", IF(Sheet1!CT608="N", "No", ""))</f>
        <v/>
      </c>
      <c r="AZ608" s="45" t="str">
        <f>IF(Sheet1!CU608="Y", "Yes", IF(Sheet1!CU608="N", "No", ""))</f>
        <v/>
      </c>
      <c r="BA608" s="45" t="str">
        <f>IF(Sheet1!CV608&lt;&gt;"", "Yes", "")</f>
        <v/>
      </c>
      <c r="BB608" s="45" t="str">
        <f>IF(Sheet1!CW608&lt;&gt;"", "Yes", "")</f>
        <v/>
      </c>
      <c r="BC608" s="45" t="str">
        <f>IF(Sheet1!CX608&lt;&gt;"", "Yes", "")</f>
        <v/>
      </c>
      <c r="BD608" s="45" t="str">
        <f>IF(Sheet1!CY608&lt;&gt;"", "Yes", "")</f>
        <v/>
      </c>
      <c r="BE608" s="45" t="str">
        <f>IF(Sheet1!CZ608="N", "Didn't see one", IF(Sheet1!CZ608="Y", IF(Sheet1!DA608="Y", "It helped", IF(Sheet1!DA608="N", "It didn't help", "")), ""))</f>
        <v/>
      </c>
      <c r="BF608" s="45" t="str">
        <f>IF(Sheet1!DB608&lt;&gt;"", Sheet1!DB608, "")</f>
        <v/>
      </c>
      <c r="BG608" s="45" t="str">
        <f>IF(Sheet1!DC608="Y", "Yes", IF(Sheet1!DC608="N", "No", ""))</f>
        <v/>
      </c>
      <c r="BH608" s="45" t="str">
        <f>IF(Sheet1!DD608="Y", "Yes", IF(Sheet1!DD608="N", "No", ""))</f>
        <v/>
      </c>
      <c r="BI608" s="45" t="str">
        <f>IF(Sheet1!DE608&lt;&gt;"", "Before", IF(Sheet1!DF608&lt;&gt;"", "After", IF(Sheet1!DG608&lt;&gt;"", "Never in a gang","")))</f>
        <v/>
      </c>
      <c r="BJ608" s="45" t="str">
        <f>IF(Sheet1!DG608&lt;&gt;"", "", IF(Sheet1!DH608&lt;&gt;"", Sheet1!DH608, ""))</f>
        <v/>
      </c>
      <c r="BK608" s="45" t="str">
        <f>IF(Sheet1!DI608="Y", "Yes", IF(Sheet1!DI608="N", "No", ""))</f>
        <v/>
      </c>
      <c r="BL608" s="45" t="str">
        <f>IF(Sheet1!DI608="Y", IF(Sheet1!DJ608&lt;&gt;"", Sheet1!DJ608, ""), "")</f>
        <v/>
      </c>
      <c r="BM608" s="45" t="str">
        <f>IF(Sheet1!DL608&lt;&gt;"", Sheet1!DL608, "")</f>
        <v/>
      </c>
      <c r="BN608" s="45" t="str">
        <f>IF(Sheet1!DM608="Y", "Yes", IF(Sheet1!DM608="N", "No", ""))</f>
        <v/>
      </c>
    </row>
    <row r="609" spans="2:66">
      <c r="B609" s="32" t="str">
        <f>IF(Sheet1!B609="M","Male", IF(Sheet1!B609="F","Female",""))</f>
        <v/>
      </c>
      <c r="C609" s="32" t="str">
        <f>IF(Sheet1!C609&lt;&gt;"","&lt;20",IF(Sheet1!D609&lt;&gt;"","21-30",IF(Sheet1!E609&lt;&gt;"","31-40",(IF(Sheet1!F609&lt;&gt;"","41-50",IF(Sheet1!G609&lt;&gt;"","50+",""))))))</f>
        <v/>
      </c>
      <c r="D609" s="32" t="str">
        <f>IF(Sheet1!H609&lt;&gt;"","Latino",IF(Sheet1!I609&lt;&gt;"", "White", IF(Sheet1!J609&lt;&gt;"", "Asian", IF(Sheet1!K609&lt;&gt;"", "African-American",IF(Sheet1!L609&lt;&gt;"", "Other","")))))</f>
        <v/>
      </c>
      <c r="E609" s="32" t="str">
        <f>IF(Sheet1!M609="N","No",IF(Sheet1!M609="Y","Yes",""))</f>
        <v/>
      </c>
      <c r="F609" s="32" t="str">
        <f>IF(Sheet1!N609&lt;&gt;"","Primary",IF(Sheet1!O609&lt;&gt;"","Middle",IF(Sheet1!P609&lt;&gt;"","Some HS",IF(Sheet1!Q609&lt;&gt;"","HS Diploma",IF(Sheet1!R609&lt;&gt;"","Some College",IF(Sheet1!S609&lt;&gt;"","College Diploma",""))))))</f>
        <v/>
      </c>
      <c r="G609" s="32" t="str">
        <f>IF(Sheet1!U609&lt;&gt;"", "&lt;5", IF(Sheet1!V609&lt;&gt;"", "5-19", IF(Sheet1!W609&lt;&gt;"", "20-40", IF(Sheet1!X609&lt;&gt;"", "&gt;40",""))))</f>
        <v/>
      </c>
      <c r="H609" s="32" t="str">
        <f>IF(Sheet1!Y609&lt;&gt;"", "Parents", IF(Sheet1!Z609&lt;&gt;"", "Illegal Activity", IF(Sheet1!AA609&lt;&gt;"", "Gov't Support", IF(Sheet1!AB609&lt;&gt;"", "Other",""))))</f>
        <v/>
      </c>
      <c r="I609" s="32" t="str">
        <f>IF(Sheet1!AC609="Y", "Yes", IF(Sheet1!AC609="N", "No", ""))</f>
        <v/>
      </c>
      <c r="J609" s="32" t="str">
        <f>IF(Sheet1!AD609="N", "0", IF(Sheet1!AE609&lt;&gt;"", "1", IF(Sheet1!AF609&lt;&gt;"", "2-3", IF(Sheet1!AG609&lt;&gt;"", "4-6", IF(Sheet1!AH609&lt;&gt;"", "7+","")))))</f>
        <v/>
      </c>
      <c r="K609" s="32" t="str">
        <f>IF(Sheet1!AI609&lt;&gt;"", "English", IF(Sheet1!AJ609&lt;&gt;"", "Spanish", IF(Sheet1!AK609&lt;&gt;"", "Other","")))</f>
        <v/>
      </c>
      <c r="L609" s="32" t="str">
        <f>IF(Sheet1!AL609&lt;&gt;"","&lt;$20,000",IF(Sheet1!AM609&lt;&gt;"","$20-49K",IF(Sheet1!AN609&lt;&gt;"","$50-100K",IF(Sheet1!AO609&lt;&gt;"","&gt;$100K",""))))</f>
        <v/>
      </c>
      <c r="M609" s="32" t="str">
        <f>IF(Sheet1!AP609="Y", "Yes", IF(Sheet1!AP609="N", "No",""))</f>
        <v/>
      </c>
      <c r="N609" s="51" t="str">
        <f>IF(Sheet1!AQ609="Y", "Yes", IF(Sheet1!AQ609="N", "No",""))</f>
        <v/>
      </c>
      <c r="O609" s="45" t="str">
        <f>IF(Sheet1!AR609="N", 0, IF(Sheet1!AS609&lt;&gt;"", Sheet1!AS609, ""))</f>
        <v/>
      </c>
      <c r="P609" s="45" t="str">
        <f>IF(Sheet1!AT609&lt;&gt;"", "Never", IF(Sheet1!AU609&lt;&gt;"", "Sometimes", IF(Sheet1!AV609&lt;&gt;"", "Often", IF(Sheet1!AW609&lt;&gt;"", "Always",""))))</f>
        <v/>
      </c>
      <c r="Q609" s="45" t="str">
        <f>IF(Sheet1!AX609="Y", "Yes", IF(Sheet1!AX609="N", "No",""))</f>
        <v/>
      </c>
      <c r="R609" s="45" t="str">
        <f>IF(Sheet1!AY609="Y", IF(Sheet1!AZ609&lt;&gt;"", Sheet1!AZ609-Sheet1!DK609+Sheet1!DL609, ""),"")</f>
        <v/>
      </c>
      <c r="S609" s="45" t="str">
        <f>IF(Sheet1!BA609="Y", IF(Sheet1!BB609&lt;&gt;"", Sheet1!BB609-Sheet1!DK609+Sheet1!DL609, ""),"")</f>
        <v/>
      </c>
      <c r="T609" s="45" t="str">
        <f>IF(Sheet1!BC609="Y", IF(Sheet1!BD609&lt;&gt;"", Sheet1!BD609-Sheet1!DK609+Sheet1!DL609, ""),"")</f>
        <v/>
      </c>
      <c r="U609" s="45" t="str">
        <f>IF(Sheet1!BE609="Y", IF(Sheet1!BF609&lt;&gt;"", Sheet1!BF609-Sheet1!DK609+Sheet1!DL609, ""),"")</f>
        <v/>
      </c>
      <c r="V609" s="45" t="str">
        <f>IF(Sheet1!BG609&lt;&gt;"", Sheet1!BG609,"")</f>
        <v/>
      </c>
      <c r="W609" s="45" t="str">
        <f>IF(Sheet1!BH609&lt;&gt;"", Sheet1!BH609,"")</f>
        <v/>
      </c>
      <c r="X609" s="45" t="str">
        <f>IF(Sheet1!BI609&lt;&gt;"", Sheet1!BI609,"")</f>
        <v/>
      </c>
      <c r="Y609" s="45" t="str">
        <f>IF(Sheet1!BJ609="N", 0, IF(Sheet1!BK609&lt;&gt;"", Sheet1!BK609,""))</f>
        <v/>
      </c>
      <c r="Z609" s="45" t="str">
        <f>IF(Sheet1!BK609="N", 0, IF(Sheet1!BL609&lt;&gt;"", Sheet1!BL609,""))</f>
        <v/>
      </c>
      <c r="AA609" s="45" t="str">
        <f>IF(Sheet1!BN609&lt;&gt;"", Sheet1!BN609, "")</f>
        <v/>
      </c>
      <c r="AB609" s="45" t="str">
        <f>IF(Sheet1!BO609="Y", "Yes", IF(Sheet1!BO609="N", "No", IF(Sheet1!BO609="NA", "NA","")))</f>
        <v/>
      </c>
      <c r="AC609" s="45" t="str">
        <f>IF(Sheet1!BO609="N", "No", IF(Sheet1!BO609="NA", "No kids", IF(Sheet1!BP609="Y", "Enough", IF(Sheet1!BP609="N", "Not enough", ""))))</f>
        <v/>
      </c>
      <c r="AD609" s="45" t="str">
        <f>IF(Sheet1!BQ609="Y", "Yes", IF(Sheet1!BQ609="N", "No",""))</f>
        <v/>
      </c>
      <c r="AE609" s="45" t="str">
        <f>IF(Sheet1!BR609&lt;&gt;"", Sheet1!BR609, "")</f>
        <v/>
      </c>
      <c r="AF609" s="45" t="str">
        <f>IF(Sheet1!BS609&lt;&gt;"", "Yes", IF(Sheet1!BT609&lt;&gt;"", "No", IF(Sheet1!BU609&lt;&gt;"", "No surviving parent", IF(Sheet1!BV609&lt;&gt;"", "Don't know",""))))</f>
        <v/>
      </c>
      <c r="AG609" s="45" t="str">
        <f>IF(Sheet1!BW609&lt;&gt;"", "Yes", IF(Sheet1!BX609&lt;&gt;"", "No", IF(Sheet1!BY609&lt;&gt;"", "No surviving parent", IF(Sheet1!BZ609&lt;&gt;"", "Don't know",""))))</f>
        <v/>
      </c>
      <c r="AH609" s="45" t="str">
        <f>IF(Sheet1!CA609&lt;&gt;"", "Yes","")</f>
        <v/>
      </c>
      <c r="AI609" s="45" t="str">
        <f>IF(Sheet1!CB609&lt;&gt;"", "Yes","")</f>
        <v/>
      </c>
      <c r="AJ609" s="45" t="str">
        <f>IF(Sheet1!CC609&lt;&gt;"", "Yes","")</f>
        <v/>
      </c>
      <c r="AK609" s="45" t="str">
        <f>IF(Sheet1!CD609&lt;&gt;"", "Yes","")</f>
        <v/>
      </c>
      <c r="AL609" s="45" t="str">
        <f>IF(Sheet1!CE609&lt;&gt;"", "Yes","")</f>
        <v/>
      </c>
      <c r="AM609" s="45" t="str">
        <f>IF(Sheet1!CF609&lt;&gt;"", Sheet1!CF609, "")</f>
        <v/>
      </c>
      <c r="AN609" s="45" t="str">
        <f>IF(Sheet1!CG609="Y", "Yes", IF(Sheet1!CG609="N", "No",""))</f>
        <v/>
      </c>
      <c r="AO609" s="45" t="str">
        <f>IF(Sheet1!CH609&lt;&gt;"", Sheet1!CH609, "")</f>
        <v/>
      </c>
      <c r="AP609" s="45" t="str">
        <f>IF(Sheet1!CI609&lt;&gt;"", "No family support", IF(Sheet1!CJ609&lt;&gt;"", "A little family support", IF(Sheet1!CK609&lt;&gt;"", "A lot of family support","")))</f>
        <v/>
      </c>
      <c r="AQ609" s="45" t="str">
        <f>IF(Sheet1!CL609&lt;&gt;"", Sheet1!CL609, "")</f>
        <v/>
      </c>
      <c r="AR609" s="45" t="str">
        <f>IF(Sheet1!CM609="Y", "Yes", IF(Sheet1!CM609="N", "No",""))</f>
        <v/>
      </c>
      <c r="AS609" s="45" t="str">
        <f>IF(Sheet1!CN609&lt;&gt;"", "Boys and Girls Club was supportive", "")</f>
        <v/>
      </c>
      <c r="AT609" s="45" t="str">
        <f>IF(Sheet1!CO609&lt;&gt;"", "Supported by Reach program", "")</f>
        <v/>
      </c>
      <c r="AU609" s="45" t="str">
        <f>IF(Sheet1!CP609&lt;&gt;"", "Supported by Girls Inc", "")</f>
        <v/>
      </c>
      <c r="AV609" s="45" t="str">
        <f>IF(Sheet1!CQ609&lt;&gt;"", "Supported by sports teams", "")</f>
        <v/>
      </c>
      <c r="AW609" s="45" t="str">
        <f>IF(Sheet1!CR609&lt;&gt;"", "Supported by other groups", "")</f>
        <v/>
      </c>
      <c r="AX609" s="45" t="str">
        <f>IF(Sheet1!CS609&lt;&gt;"", Sheet1!CS609, "")</f>
        <v/>
      </c>
      <c r="AY609" s="45" t="str">
        <f>IF(Sheet1!CT609="Y", "Yes", IF(Sheet1!CT609="N", "No", ""))</f>
        <v/>
      </c>
      <c r="AZ609" s="45" t="str">
        <f>IF(Sheet1!CU609="Y", "Yes", IF(Sheet1!CU609="N", "No", ""))</f>
        <v/>
      </c>
      <c r="BA609" s="45" t="str">
        <f>IF(Sheet1!CV609&lt;&gt;"", "Yes", "")</f>
        <v/>
      </c>
      <c r="BB609" s="45" t="str">
        <f>IF(Sheet1!CW609&lt;&gt;"", "Yes", "")</f>
        <v/>
      </c>
      <c r="BC609" s="45" t="str">
        <f>IF(Sheet1!CX609&lt;&gt;"", "Yes", "")</f>
        <v/>
      </c>
      <c r="BD609" s="45" t="str">
        <f>IF(Sheet1!CY609&lt;&gt;"", "Yes", "")</f>
        <v/>
      </c>
      <c r="BE609" s="45" t="str">
        <f>IF(Sheet1!CZ609="N", "Didn't see one", IF(Sheet1!CZ609="Y", IF(Sheet1!DA609="Y", "It helped", IF(Sheet1!DA609="N", "It didn't help", "")), ""))</f>
        <v/>
      </c>
      <c r="BF609" s="45" t="str">
        <f>IF(Sheet1!DB609&lt;&gt;"", Sheet1!DB609, "")</f>
        <v/>
      </c>
      <c r="BG609" s="45" t="str">
        <f>IF(Sheet1!DC609="Y", "Yes", IF(Sheet1!DC609="N", "No", ""))</f>
        <v/>
      </c>
      <c r="BH609" s="45" t="str">
        <f>IF(Sheet1!DD609="Y", "Yes", IF(Sheet1!DD609="N", "No", ""))</f>
        <v/>
      </c>
      <c r="BI609" s="45" t="str">
        <f>IF(Sheet1!DE609&lt;&gt;"", "Before", IF(Sheet1!DF609&lt;&gt;"", "After", IF(Sheet1!DG609&lt;&gt;"", "Never in a gang","")))</f>
        <v/>
      </c>
      <c r="BJ609" s="45" t="str">
        <f>IF(Sheet1!DG609&lt;&gt;"", "", IF(Sheet1!DH609&lt;&gt;"", Sheet1!DH609, ""))</f>
        <v/>
      </c>
      <c r="BK609" s="45" t="str">
        <f>IF(Sheet1!DI609="Y", "Yes", IF(Sheet1!DI609="N", "No", ""))</f>
        <v/>
      </c>
      <c r="BL609" s="45" t="str">
        <f>IF(Sheet1!DI609="Y", IF(Sheet1!DJ609&lt;&gt;"", Sheet1!DJ609, ""), "")</f>
        <v/>
      </c>
      <c r="BM609" s="45" t="str">
        <f>IF(Sheet1!DL609&lt;&gt;"", Sheet1!DL609, "")</f>
        <v/>
      </c>
      <c r="BN609" s="45" t="str">
        <f>IF(Sheet1!DM609="Y", "Yes", IF(Sheet1!DM609="N", "No", ""))</f>
        <v/>
      </c>
    </row>
    <row r="610" spans="2:66">
      <c r="B610" s="32" t="str">
        <f>IF(Sheet1!B610="M","Male", IF(Sheet1!B610="F","Female",""))</f>
        <v/>
      </c>
      <c r="C610" s="32" t="str">
        <f>IF(Sheet1!C610&lt;&gt;"","&lt;20",IF(Sheet1!D610&lt;&gt;"","21-30",IF(Sheet1!E610&lt;&gt;"","31-40",(IF(Sheet1!F610&lt;&gt;"","41-50",IF(Sheet1!G610&lt;&gt;"","50+",""))))))</f>
        <v/>
      </c>
      <c r="D610" s="32" t="str">
        <f>IF(Sheet1!H610&lt;&gt;"","Latino",IF(Sheet1!I610&lt;&gt;"", "White", IF(Sheet1!J610&lt;&gt;"", "Asian", IF(Sheet1!K610&lt;&gt;"", "African-American",IF(Sheet1!L610&lt;&gt;"", "Other","")))))</f>
        <v/>
      </c>
      <c r="E610" s="32" t="str">
        <f>IF(Sheet1!M610="N","No",IF(Sheet1!M610="Y","Yes",""))</f>
        <v/>
      </c>
      <c r="F610" s="32" t="str">
        <f>IF(Sheet1!N610&lt;&gt;"","Primary",IF(Sheet1!O610&lt;&gt;"","Middle",IF(Sheet1!P610&lt;&gt;"","Some HS",IF(Sheet1!Q610&lt;&gt;"","HS Diploma",IF(Sheet1!R610&lt;&gt;"","Some College",IF(Sheet1!S610&lt;&gt;"","College Diploma",""))))))</f>
        <v/>
      </c>
      <c r="G610" s="32" t="str">
        <f>IF(Sheet1!U610&lt;&gt;"", "&lt;5", IF(Sheet1!V610&lt;&gt;"", "5-19", IF(Sheet1!W610&lt;&gt;"", "20-40", IF(Sheet1!X610&lt;&gt;"", "&gt;40",""))))</f>
        <v/>
      </c>
      <c r="H610" s="32" t="str">
        <f>IF(Sheet1!Y610&lt;&gt;"", "Parents", IF(Sheet1!Z610&lt;&gt;"", "Illegal Activity", IF(Sheet1!AA610&lt;&gt;"", "Gov't Support", IF(Sheet1!AB610&lt;&gt;"", "Other",""))))</f>
        <v/>
      </c>
      <c r="I610" s="32" t="str">
        <f>IF(Sheet1!AC610="Y", "Yes", IF(Sheet1!AC610="N", "No", ""))</f>
        <v/>
      </c>
      <c r="J610" s="32" t="str">
        <f>IF(Sheet1!AD610="N", "0", IF(Sheet1!AE610&lt;&gt;"", "1", IF(Sheet1!AF610&lt;&gt;"", "2-3", IF(Sheet1!AG610&lt;&gt;"", "4-6", IF(Sheet1!AH610&lt;&gt;"", "7+","")))))</f>
        <v/>
      </c>
      <c r="K610" s="32" t="str">
        <f>IF(Sheet1!AI610&lt;&gt;"", "English", IF(Sheet1!AJ610&lt;&gt;"", "Spanish", IF(Sheet1!AK610&lt;&gt;"", "Other","")))</f>
        <v/>
      </c>
      <c r="L610" s="32" t="str">
        <f>IF(Sheet1!AL610&lt;&gt;"","&lt;$20,000",IF(Sheet1!AM610&lt;&gt;"","$20-49K",IF(Sheet1!AN610&lt;&gt;"","$50-100K",IF(Sheet1!AO610&lt;&gt;"","&gt;$100K",""))))</f>
        <v/>
      </c>
      <c r="M610" s="32" t="str">
        <f>IF(Sheet1!AP610="Y", "Yes", IF(Sheet1!AP610="N", "No",""))</f>
        <v/>
      </c>
      <c r="N610" s="51" t="str">
        <f>IF(Sheet1!AQ610="Y", "Yes", IF(Sheet1!AQ610="N", "No",""))</f>
        <v/>
      </c>
      <c r="O610" s="45" t="str">
        <f>IF(Sheet1!AR610="N", 0, IF(Sheet1!AS610&lt;&gt;"", Sheet1!AS610, ""))</f>
        <v/>
      </c>
      <c r="P610" s="45" t="str">
        <f>IF(Sheet1!AT610&lt;&gt;"", "Never", IF(Sheet1!AU610&lt;&gt;"", "Sometimes", IF(Sheet1!AV610&lt;&gt;"", "Often", IF(Sheet1!AW610&lt;&gt;"", "Always",""))))</f>
        <v/>
      </c>
      <c r="Q610" s="45" t="str">
        <f>IF(Sheet1!AX610="Y", "Yes", IF(Sheet1!AX610="N", "No",""))</f>
        <v/>
      </c>
      <c r="R610" s="45" t="str">
        <f>IF(Sheet1!AY610="Y", IF(Sheet1!AZ610&lt;&gt;"", Sheet1!AZ610-Sheet1!DK610+Sheet1!DL610, ""),"")</f>
        <v/>
      </c>
      <c r="S610" s="45" t="str">
        <f>IF(Sheet1!BA610="Y", IF(Sheet1!BB610&lt;&gt;"", Sheet1!BB610-Sheet1!DK610+Sheet1!DL610, ""),"")</f>
        <v/>
      </c>
      <c r="T610" s="45" t="str">
        <f>IF(Sheet1!BC610="Y", IF(Sheet1!BD610&lt;&gt;"", Sheet1!BD610-Sheet1!DK610+Sheet1!DL610, ""),"")</f>
        <v/>
      </c>
      <c r="U610" s="45" t="str">
        <f>IF(Sheet1!BE610="Y", IF(Sheet1!BF610&lt;&gt;"", Sheet1!BF610-Sheet1!DK610+Sheet1!DL610, ""),"")</f>
        <v/>
      </c>
      <c r="V610" s="45" t="str">
        <f>IF(Sheet1!BG610&lt;&gt;"", Sheet1!BG610,"")</f>
        <v/>
      </c>
      <c r="W610" s="45" t="str">
        <f>IF(Sheet1!BH610&lt;&gt;"", Sheet1!BH610,"")</f>
        <v/>
      </c>
      <c r="X610" s="45" t="str">
        <f>IF(Sheet1!BI610&lt;&gt;"", Sheet1!BI610,"")</f>
        <v/>
      </c>
      <c r="Y610" s="45" t="str">
        <f>IF(Sheet1!BJ610="N", 0, IF(Sheet1!BK610&lt;&gt;"", Sheet1!BK610,""))</f>
        <v/>
      </c>
      <c r="Z610" s="45" t="str">
        <f>IF(Sheet1!BK610="N", 0, IF(Sheet1!BL610&lt;&gt;"", Sheet1!BL610,""))</f>
        <v/>
      </c>
      <c r="AA610" s="45" t="str">
        <f>IF(Sheet1!BN610&lt;&gt;"", Sheet1!BN610, "")</f>
        <v/>
      </c>
      <c r="AB610" s="45" t="str">
        <f>IF(Sheet1!BO610="Y", "Yes", IF(Sheet1!BO610="N", "No", IF(Sheet1!BO610="NA", "NA","")))</f>
        <v/>
      </c>
      <c r="AC610" s="45" t="str">
        <f>IF(Sheet1!BO610="N", "No", IF(Sheet1!BO610="NA", "No kids", IF(Sheet1!BP610="Y", "Enough", IF(Sheet1!BP610="N", "Not enough", ""))))</f>
        <v/>
      </c>
      <c r="AD610" s="45" t="str">
        <f>IF(Sheet1!BQ610="Y", "Yes", IF(Sheet1!BQ610="N", "No",""))</f>
        <v/>
      </c>
      <c r="AE610" s="45" t="str">
        <f>IF(Sheet1!BR610&lt;&gt;"", Sheet1!BR610, "")</f>
        <v/>
      </c>
      <c r="AF610" s="45" t="str">
        <f>IF(Sheet1!BS610&lt;&gt;"", "Yes", IF(Sheet1!BT610&lt;&gt;"", "No", IF(Sheet1!BU610&lt;&gt;"", "No surviving parent", IF(Sheet1!BV610&lt;&gt;"", "Don't know",""))))</f>
        <v/>
      </c>
      <c r="AG610" s="45" t="str">
        <f>IF(Sheet1!BW610&lt;&gt;"", "Yes", IF(Sheet1!BX610&lt;&gt;"", "No", IF(Sheet1!BY610&lt;&gt;"", "No surviving parent", IF(Sheet1!BZ610&lt;&gt;"", "Don't know",""))))</f>
        <v/>
      </c>
      <c r="AH610" s="45" t="str">
        <f>IF(Sheet1!CA610&lt;&gt;"", "Yes","")</f>
        <v/>
      </c>
      <c r="AI610" s="45" t="str">
        <f>IF(Sheet1!CB610&lt;&gt;"", "Yes","")</f>
        <v/>
      </c>
      <c r="AJ610" s="45" t="str">
        <f>IF(Sheet1!CC610&lt;&gt;"", "Yes","")</f>
        <v/>
      </c>
      <c r="AK610" s="45" t="str">
        <f>IF(Sheet1!CD610&lt;&gt;"", "Yes","")</f>
        <v/>
      </c>
      <c r="AL610" s="45" t="str">
        <f>IF(Sheet1!CE610&lt;&gt;"", "Yes","")</f>
        <v/>
      </c>
      <c r="AM610" s="45" t="str">
        <f>IF(Sheet1!CF610&lt;&gt;"", Sheet1!CF610, "")</f>
        <v/>
      </c>
      <c r="AN610" s="45" t="str">
        <f>IF(Sheet1!CG610="Y", "Yes", IF(Sheet1!CG610="N", "No",""))</f>
        <v/>
      </c>
      <c r="AO610" s="45" t="str">
        <f>IF(Sheet1!CH610&lt;&gt;"", Sheet1!CH610, "")</f>
        <v/>
      </c>
      <c r="AP610" s="45" t="str">
        <f>IF(Sheet1!CI610&lt;&gt;"", "No family support", IF(Sheet1!CJ610&lt;&gt;"", "A little family support", IF(Sheet1!CK610&lt;&gt;"", "A lot of family support","")))</f>
        <v/>
      </c>
      <c r="AQ610" s="45" t="str">
        <f>IF(Sheet1!CL610&lt;&gt;"", Sheet1!CL610, "")</f>
        <v/>
      </c>
      <c r="AR610" s="45" t="str">
        <f>IF(Sheet1!CM610="Y", "Yes", IF(Sheet1!CM610="N", "No",""))</f>
        <v/>
      </c>
      <c r="AS610" s="45" t="str">
        <f>IF(Sheet1!CN610&lt;&gt;"", "Boys and Girls Club was supportive", "")</f>
        <v/>
      </c>
      <c r="AT610" s="45" t="str">
        <f>IF(Sheet1!CO610&lt;&gt;"", "Supported by Reach program", "")</f>
        <v/>
      </c>
      <c r="AU610" s="45" t="str">
        <f>IF(Sheet1!CP610&lt;&gt;"", "Supported by Girls Inc", "")</f>
        <v/>
      </c>
      <c r="AV610" s="45" t="str">
        <f>IF(Sheet1!CQ610&lt;&gt;"", "Supported by sports teams", "")</f>
        <v/>
      </c>
      <c r="AW610" s="45" t="str">
        <f>IF(Sheet1!CR610&lt;&gt;"", "Supported by other groups", "")</f>
        <v/>
      </c>
      <c r="AX610" s="45" t="str">
        <f>IF(Sheet1!CS610&lt;&gt;"", Sheet1!CS610, "")</f>
        <v/>
      </c>
      <c r="AY610" s="45" t="str">
        <f>IF(Sheet1!CT610="Y", "Yes", IF(Sheet1!CT610="N", "No", ""))</f>
        <v/>
      </c>
      <c r="AZ610" s="45" t="str">
        <f>IF(Sheet1!CU610="Y", "Yes", IF(Sheet1!CU610="N", "No", ""))</f>
        <v/>
      </c>
      <c r="BA610" s="45" t="str">
        <f>IF(Sheet1!CV610&lt;&gt;"", "Yes", "")</f>
        <v/>
      </c>
      <c r="BB610" s="45" t="str">
        <f>IF(Sheet1!CW610&lt;&gt;"", "Yes", "")</f>
        <v/>
      </c>
      <c r="BC610" s="45" t="str">
        <f>IF(Sheet1!CX610&lt;&gt;"", "Yes", "")</f>
        <v/>
      </c>
      <c r="BD610" s="45" t="str">
        <f>IF(Sheet1!CY610&lt;&gt;"", "Yes", "")</f>
        <v/>
      </c>
      <c r="BE610" s="45" t="str">
        <f>IF(Sheet1!CZ610="N", "Didn't see one", IF(Sheet1!CZ610="Y", IF(Sheet1!DA610="Y", "It helped", IF(Sheet1!DA610="N", "It didn't help", "")), ""))</f>
        <v/>
      </c>
      <c r="BF610" s="45" t="str">
        <f>IF(Sheet1!DB610&lt;&gt;"", Sheet1!DB610, "")</f>
        <v/>
      </c>
      <c r="BG610" s="45" t="str">
        <f>IF(Sheet1!DC610="Y", "Yes", IF(Sheet1!DC610="N", "No", ""))</f>
        <v/>
      </c>
      <c r="BH610" s="45" t="str">
        <f>IF(Sheet1!DD610="Y", "Yes", IF(Sheet1!DD610="N", "No", ""))</f>
        <v/>
      </c>
      <c r="BI610" s="45" t="str">
        <f>IF(Sheet1!DE610&lt;&gt;"", "Before", IF(Sheet1!DF610&lt;&gt;"", "After", IF(Sheet1!DG610&lt;&gt;"", "Never in a gang","")))</f>
        <v/>
      </c>
      <c r="BJ610" s="45" t="str">
        <f>IF(Sheet1!DG610&lt;&gt;"", "", IF(Sheet1!DH610&lt;&gt;"", Sheet1!DH610, ""))</f>
        <v/>
      </c>
      <c r="BK610" s="45" t="str">
        <f>IF(Sheet1!DI610="Y", "Yes", IF(Sheet1!DI610="N", "No", ""))</f>
        <v/>
      </c>
      <c r="BL610" s="45" t="str">
        <f>IF(Sheet1!DI610="Y", IF(Sheet1!DJ610&lt;&gt;"", Sheet1!DJ610, ""), "")</f>
        <v/>
      </c>
      <c r="BM610" s="45" t="str">
        <f>IF(Sheet1!DL610&lt;&gt;"", Sheet1!DL610, "")</f>
        <v/>
      </c>
      <c r="BN610" s="45" t="str">
        <f>IF(Sheet1!DM610="Y", "Yes", IF(Sheet1!DM610="N", "No", ""))</f>
        <v/>
      </c>
    </row>
    <row r="611" spans="2:66">
      <c r="B611" s="32" t="str">
        <f>IF(Sheet1!B611="M","Male", IF(Sheet1!B611="F","Female",""))</f>
        <v/>
      </c>
      <c r="C611" s="32" t="str">
        <f>IF(Sheet1!C611&lt;&gt;"","&lt;20",IF(Sheet1!D611&lt;&gt;"","21-30",IF(Sheet1!E611&lt;&gt;"","31-40",(IF(Sheet1!F611&lt;&gt;"","41-50",IF(Sheet1!G611&lt;&gt;"","50+",""))))))</f>
        <v/>
      </c>
      <c r="D611" s="32" t="str">
        <f>IF(Sheet1!H611&lt;&gt;"","Latino",IF(Sheet1!I611&lt;&gt;"", "White", IF(Sheet1!J611&lt;&gt;"", "Asian", IF(Sheet1!K611&lt;&gt;"", "African-American",IF(Sheet1!L611&lt;&gt;"", "Other","")))))</f>
        <v/>
      </c>
      <c r="E611" s="32" t="str">
        <f>IF(Sheet1!M611="N","No",IF(Sheet1!M611="Y","Yes",""))</f>
        <v/>
      </c>
      <c r="F611" s="32" t="str">
        <f>IF(Sheet1!N611&lt;&gt;"","Primary",IF(Sheet1!O611&lt;&gt;"","Middle",IF(Sheet1!P611&lt;&gt;"","Some HS",IF(Sheet1!Q611&lt;&gt;"","HS Diploma",IF(Sheet1!R611&lt;&gt;"","Some College",IF(Sheet1!S611&lt;&gt;"","College Diploma",""))))))</f>
        <v/>
      </c>
      <c r="G611" s="32" t="str">
        <f>IF(Sheet1!U611&lt;&gt;"", "&lt;5", IF(Sheet1!V611&lt;&gt;"", "5-19", IF(Sheet1!W611&lt;&gt;"", "20-40", IF(Sheet1!X611&lt;&gt;"", "&gt;40",""))))</f>
        <v/>
      </c>
      <c r="H611" s="32" t="str">
        <f>IF(Sheet1!Y611&lt;&gt;"", "Parents", IF(Sheet1!Z611&lt;&gt;"", "Illegal Activity", IF(Sheet1!AA611&lt;&gt;"", "Gov't Support", IF(Sheet1!AB611&lt;&gt;"", "Other",""))))</f>
        <v/>
      </c>
      <c r="I611" s="32" t="str">
        <f>IF(Sheet1!AC611="Y", "Yes", IF(Sheet1!AC611="N", "No", ""))</f>
        <v/>
      </c>
      <c r="J611" s="32" t="str">
        <f>IF(Sheet1!AD611="N", "0", IF(Sheet1!AE611&lt;&gt;"", "1", IF(Sheet1!AF611&lt;&gt;"", "2-3", IF(Sheet1!AG611&lt;&gt;"", "4-6", IF(Sheet1!AH611&lt;&gt;"", "7+","")))))</f>
        <v/>
      </c>
      <c r="K611" s="32" t="str">
        <f>IF(Sheet1!AI611&lt;&gt;"", "English", IF(Sheet1!AJ611&lt;&gt;"", "Spanish", IF(Sheet1!AK611&lt;&gt;"", "Other","")))</f>
        <v/>
      </c>
      <c r="L611" s="32" t="str">
        <f>IF(Sheet1!AL611&lt;&gt;"","&lt;$20,000",IF(Sheet1!AM611&lt;&gt;"","$20-49K",IF(Sheet1!AN611&lt;&gt;"","$50-100K",IF(Sheet1!AO611&lt;&gt;"","&gt;$100K",""))))</f>
        <v/>
      </c>
      <c r="M611" s="32" t="str">
        <f>IF(Sheet1!AP611="Y", "Yes", IF(Sheet1!AP611="N", "No",""))</f>
        <v/>
      </c>
      <c r="N611" s="51" t="str">
        <f>IF(Sheet1!AQ611="Y", "Yes", IF(Sheet1!AQ611="N", "No",""))</f>
        <v/>
      </c>
      <c r="O611" s="45" t="str">
        <f>IF(Sheet1!AR611="N", 0, IF(Sheet1!AS611&lt;&gt;"", Sheet1!AS611, ""))</f>
        <v/>
      </c>
      <c r="P611" s="45" t="str">
        <f>IF(Sheet1!AT611&lt;&gt;"", "Never", IF(Sheet1!AU611&lt;&gt;"", "Sometimes", IF(Sheet1!AV611&lt;&gt;"", "Often", IF(Sheet1!AW611&lt;&gt;"", "Always",""))))</f>
        <v/>
      </c>
      <c r="Q611" s="45" t="str">
        <f>IF(Sheet1!AX611="Y", "Yes", IF(Sheet1!AX611="N", "No",""))</f>
        <v/>
      </c>
      <c r="R611" s="45" t="str">
        <f>IF(Sheet1!AY611="Y", IF(Sheet1!AZ611&lt;&gt;"", Sheet1!AZ611-Sheet1!DK611+Sheet1!DL611, ""),"")</f>
        <v/>
      </c>
      <c r="S611" s="45" t="str">
        <f>IF(Sheet1!BA611="Y", IF(Sheet1!BB611&lt;&gt;"", Sheet1!BB611-Sheet1!DK611+Sheet1!DL611, ""),"")</f>
        <v/>
      </c>
      <c r="T611" s="45" t="str">
        <f>IF(Sheet1!BC611="Y", IF(Sheet1!BD611&lt;&gt;"", Sheet1!BD611-Sheet1!DK611+Sheet1!DL611, ""),"")</f>
        <v/>
      </c>
      <c r="U611" s="45" t="str">
        <f>IF(Sheet1!BE611="Y", IF(Sheet1!BF611&lt;&gt;"", Sheet1!BF611-Sheet1!DK611+Sheet1!DL611, ""),"")</f>
        <v/>
      </c>
      <c r="V611" s="45" t="str">
        <f>IF(Sheet1!BG611&lt;&gt;"", Sheet1!BG611,"")</f>
        <v/>
      </c>
      <c r="W611" s="45" t="str">
        <f>IF(Sheet1!BH611&lt;&gt;"", Sheet1!BH611,"")</f>
        <v/>
      </c>
      <c r="X611" s="45" t="str">
        <f>IF(Sheet1!BI611&lt;&gt;"", Sheet1!BI611,"")</f>
        <v/>
      </c>
      <c r="Y611" s="45" t="str">
        <f>IF(Sheet1!BJ611="N", 0, IF(Sheet1!BK611&lt;&gt;"", Sheet1!BK611,""))</f>
        <v/>
      </c>
      <c r="Z611" s="45" t="str">
        <f>IF(Sheet1!BK611="N", 0, IF(Sheet1!BL611&lt;&gt;"", Sheet1!BL611,""))</f>
        <v/>
      </c>
      <c r="AA611" s="45" t="str">
        <f>IF(Sheet1!BN611&lt;&gt;"", Sheet1!BN611, "")</f>
        <v/>
      </c>
      <c r="AB611" s="45" t="str">
        <f>IF(Sheet1!BO611="Y", "Yes", IF(Sheet1!BO611="N", "No", IF(Sheet1!BO611="NA", "NA","")))</f>
        <v/>
      </c>
      <c r="AC611" s="45" t="str">
        <f>IF(Sheet1!BO611="N", "No", IF(Sheet1!BO611="NA", "No kids", IF(Sheet1!BP611="Y", "Enough", IF(Sheet1!BP611="N", "Not enough", ""))))</f>
        <v/>
      </c>
      <c r="AD611" s="45" t="str">
        <f>IF(Sheet1!BQ611="Y", "Yes", IF(Sheet1!BQ611="N", "No",""))</f>
        <v/>
      </c>
      <c r="AE611" s="45" t="str">
        <f>IF(Sheet1!BR611&lt;&gt;"", Sheet1!BR611, "")</f>
        <v/>
      </c>
      <c r="AF611" s="45" t="str">
        <f>IF(Sheet1!BS611&lt;&gt;"", "Yes", IF(Sheet1!BT611&lt;&gt;"", "No", IF(Sheet1!BU611&lt;&gt;"", "No surviving parent", IF(Sheet1!BV611&lt;&gt;"", "Don't know",""))))</f>
        <v/>
      </c>
      <c r="AG611" s="45" t="str">
        <f>IF(Sheet1!BW611&lt;&gt;"", "Yes", IF(Sheet1!BX611&lt;&gt;"", "No", IF(Sheet1!BY611&lt;&gt;"", "No surviving parent", IF(Sheet1!BZ611&lt;&gt;"", "Don't know",""))))</f>
        <v/>
      </c>
      <c r="AH611" s="45" t="str">
        <f>IF(Sheet1!CA611&lt;&gt;"", "Yes","")</f>
        <v/>
      </c>
      <c r="AI611" s="45" t="str">
        <f>IF(Sheet1!CB611&lt;&gt;"", "Yes","")</f>
        <v/>
      </c>
      <c r="AJ611" s="45" t="str">
        <f>IF(Sheet1!CC611&lt;&gt;"", "Yes","")</f>
        <v/>
      </c>
      <c r="AK611" s="45" t="str">
        <f>IF(Sheet1!CD611&lt;&gt;"", "Yes","")</f>
        <v/>
      </c>
      <c r="AL611" s="45" t="str">
        <f>IF(Sheet1!CE611&lt;&gt;"", "Yes","")</f>
        <v/>
      </c>
      <c r="AM611" s="45" t="str">
        <f>IF(Sheet1!CF611&lt;&gt;"", Sheet1!CF611, "")</f>
        <v/>
      </c>
      <c r="AN611" s="45" t="str">
        <f>IF(Sheet1!CG611="Y", "Yes", IF(Sheet1!CG611="N", "No",""))</f>
        <v/>
      </c>
      <c r="AO611" s="45" t="str">
        <f>IF(Sheet1!CH611&lt;&gt;"", Sheet1!CH611, "")</f>
        <v/>
      </c>
      <c r="AP611" s="45" t="str">
        <f>IF(Sheet1!CI611&lt;&gt;"", "No family support", IF(Sheet1!CJ611&lt;&gt;"", "A little family support", IF(Sheet1!CK611&lt;&gt;"", "A lot of family support","")))</f>
        <v/>
      </c>
      <c r="AQ611" s="45" t="str">
        <f>IF(Sheet1!CL611&lt;&gt;"", Sheet1!CL611, "")</f>
        <v/>
      </c>
      <c r="AR611" s="45" t="str">
        <f>IF(Sheet1!CM611="Y", "Yes", IF(Sheet1!CM611="N", "No",""))</f>
        <v/>
      </c>
      <c r="AS611" s="45" t="str">
        <f>IF(Sheet1!CN611&lt;&gt;"", "Boys and Girls Club was supportive", "")</f>
        <v/>
      </c>
      <c r="AT611" s="45" t="str">
        <f>IF(Sheet1!CO611&lt;&gt;"", "Supported by Reach program", "")</f>
        <v/>
      </c>
      <c r="AU611" s="45" t="str">
        <f>IF(Sheet1!CP611&lt;&gt;"", "Supported by Girls Inc", "")</f>
        <v/>
      </c>
      <c r="AV611" s="45" t="str">
        <f>IF(Sheet1!CQ611&lt;&gt;"", "Supported by sports teams", "")</f>
        <v/>
      </c>
      <c r="AW611" s="45" t="str">
        <f>IF(Sheet1!CR611&lt;&gt;"", "Supported by other groups", "")</f>
        <v/>
      </c>
      <c r="AX611" s="45" t="str">
        <f>IF(Sheet1!CS611&lt;&gt;"", Sheet1!CS611, "")</f>
        <v/>
      </c>
      <c r="AY611" s="45" t="str">
        <f>IF(Sheet1!CT611="Y", "Yes", IF(Sheet1!CT611="N", "No", ""))</f>
        <v/>
      </c>
      <c r="AZ611" s="45" t="str">
        <f>IF(Sheet1!CU611="Y", "Yes", IF(Sheet1!CU611="N", "No", ""))</f>
        <v/>
      </c>
      <c r="BA611" s="45" t="str">
        <f>IF(Sheet1!CV611&lt;&gt;"", "Yes", "")</f>
        <v/>
      </c>
      <c r="BB611" s="45" t="str">
        <f>IF(Sheet1!CW611&lt;&gt;"", "Yes", "")</f>
        <v/>
      </c>
      <c r="BC611" s="45" t="str">
        <f>IF(Sheet1!CX611&lt;&gt;"", "Yes", "")</f>
        <v/>
      </c>
      <c r="BD611" s="45" t="str">
        <f>IF(Sheet1!CY611&lt;&gt;"", "Yes", "")</f>
        <v/>
      </c>
      <c r="BE611" s="45" t="str">
        <f>IF(Sheet1!CZ611="N", "Didn't see one", IF(Sheet1!CZ611="Y", IF(Sheet1!DA611="Y", "It helped", IF(Sheet1!DA611="N", "It didn't help", "")), ""))</f>
        <v/>
      </c>
      <c r="BF611" s="45" t="str">
        <f>IF(Sheet1!DB611&lt;&gt;"", Sheet1!DB611, "")</f>
        <v/>
      </c>
      <c r="BG611" s="45" t="str">
        <f>IF(Sheet1!DC611="Y", "Yes", IF(Sheet1!DC611="N", "No", ""))</f>
        <v/>
      </c>
      <c r="BH611" s="45" t="str">
        <f>IF(Sheet1!DD611="Y", "Yes", IF(Sheet1!DD611="N", "No", ""))</f>
        <v/>
      </c>
      <c r="BI611" s="45" t="str">
        <f>IF(Sheet1!DE611&lt;&gt;"", "Before", IF(Sheet1!DF611&lt;&gt;"", "After", IF(Sheet1!DG611&lt;&gt;"", "Never in a gang","")))</f>
        <v/>
      </c>
      <c r="BJ611" s="45" t="str">
        <f>IF(Sheet1!DG611&lt;&gt;"", "", IF(Sheet1!DH611&lt;&gt;"", Sheet1!DH611, ""))</f>
        <v/>
      </c>
      <c r="BK611" s="45" t="str">
        <f>IF(Sheet1!DI611="Y", "Yes", IF(Sheet1!DI611="N", "No", ""))</f>
        <v/>
      </c>
      <c r="BL611" s="45" t="str">
        <f>IF(Sheet1!DI611="Y", IF(Sheet1!DJ611&lt;&gt;"", Sheet1!DJ611, ""), "")</f>
        <v/>
      </c>
      <c r="BM611" s="45" t="str">
        <f>IF(Sheet1!DL611&lt;&gt;"", Sheet1!DL611, "")</f>
        <v/>
      </c>
      <c r="BN611" s="45" t="str">
        <f>IF(Sheet1!DM611="Y", "Yes", IF(Sheet1!DM611="N", "No", ""))</f>
        <v/>
      </c>
    </row>
    <row r="612" spans="2:66">
      <c r="B612" s="32" t="str">
        <f>IF(Sheet1!B612="M","Male", IF(Sheet1!B612="F","Female",""))</f>
        <v/>
      </c>
      <c r="C612" s="32" t="str">
        <f>IF(Sheet1!C612&lt;&gt;"","&lt;20",IF(Sheet1!D612&lt;&gt;"","21-30",IF(Sheet1!E612&lt;&gt;"","31-40",(IF(Sheet1!F612&lt;&gt;"","41-50",IF(Sheet1!G612&lt;&gt;"","50+",""))))))</f>
        <v/>
      </c>
      <c r="D612" s="32" t="str">
        <f>IF(Sheet1!H612&lt;&gt;"","Latino",IF(Sheet1!I612&lt;&gt;"", "White", IF(Sheet1!J612&lt;&gt;"", "Asian", IF(Sheet1!K612&lt;&gt;"", "African-American",IF(Sheet1!L612&lt;&gt;"", "Other","")))))</f>
        <v/>
      </c>
      <c r="E612" s="32" t="str">
        <f>IF(Sheet1!M612="N","No",IF(Sheet1!M612="Y","Yes",""))</f>
        <v/>
      </c>
      <c r="F612" s="32" t="str">
        <f>IF(Sheet1!N612&lt;&gt;"","Primary",IF(Sheet1!O612&lt;&gt;"","Middle",IF(Sheet1!P612&lt;&gt;"","Some HS",IF(Sheet1!Q612&lt;&gt;"","HS Diploma",IF(Sheet1!R612&lt;&gt;"","Some College",IF(Sheet1!S612&lt;&gt;"","College Diploma",""))))))</f>
        <v/>
      </c>
      <c r="G612" s="32" t="str">
        <f>IF(Sheet1!U612&lt;&gt;"", "&lt;5", IF(Sheet1!V612&lt;&gt;"", "5-19", IF(Sheet1!W612&lt;&gt;"", "20-40", IF(Sheet1!X612&lt;&gt;"", "&gt;40",""))))</f>
        <v/>
      </c>
      <c r="H612" s="32" t="str">
        <f>IF(Sheet1!Y612&lt;&gt;"", "Parents", IF(Sheet1!Z612&lt;&gt;"", "Illegal Activity", IF(Sheet1!AA612&lt;&gt;"", "Gov't Support", IF(Sheet1!AB612&lt;&gt;"", "Other",""))))</f>
        <v/>
      </c>
      <c r="I612" s="32" t="str">
        <f>IF(Sheet1!AC612="Y", "Yes", IF(Sheet1!AC612="N", "No", ""))</f>
        <v/>
      </c>
      <c r="J612" s="32" t="str">
        <f>IF(Sheet1!AD612="N", "0", IF(Sheet1!AE612&lt;&gt;"", "1", IF(Sheet1!AF612&lt;&gt;"", "2-3", IF(Sheet1!AG612&lt;&gt;"", "4-6", IF(Sheet1!AH612&lt;&gt;"", "7+","")))))</f>
        <v/>
      </c>
      <c r="K612" s="32" t="str">
        <f>IF(Sheet1!AI612&lt;&gt;"", "English", IF(Sheet1!AJ612&lt;&gt;"", "Spanish", IF(Sheet1!AK612&lt;&gt;"", "Other","")))</f>
        <v/>
      </c>
      <c r="L612" s="32" t="str">
        <f>IF(Sheet1!AL612&lt;&gt;"","&lt;$20,000",IF(Sheet1!AM612&lt;&gt;"","$20-49K",IF(Sheet1!AN612&lt;&gt;"","$50-100K",IF(Sheet1!AO612&lt;&gt;"","&gt;$100K",""))))</f>
        <v/>
      </c>
      <c r="M612" s="32" t="str">
        <f>IF(Sheet1!AP612="Y", "Yes", IF(Sheet1!AP612="N", "No",""))</f>
        <v/>
      </c>
      <c r="N612" s="51" t="str">
        <f>IF(Sheet1!AQ612="Y", "Yes", IF(Sheet1!AQ612="N", "No",""))</f>
        <v/>
      </c>
      <c r="O612" s="45" t="str">
        <f>IF(Sheet1!AR612="N", 0, IF(Sheet1!AS612&lt;&gt;"", Sheet1!AS612, ""))</f>
        <v/>
      </c>
      <c r="P612" s="45" t="str">
        <f>IF(Sheet1!AT612&lt;&gt;"", "Never", IF(Sheet1!AU612&lt;&gt;"", "Sometimes", IF(Sheet1!AV612&lt;&gt;"", "Often", IF(Sheet1!AW612&lt;&gt;"", "Always",""))))</f>
        <v/>
      </c>
      <c r="Q612" s="45" t="str">
        <f>IF(Sheet1!AX612="Y", "Yes", IF(Sheet1!AX612="N", "No",""))</f>
        <v/>
      </c>
      <c r="R612" s="45" t="str">
        <f>IF(Sheet1!AY612="Y", IF(Sheet1!AZ612&lt;&gt;"", Sheet1!AZ612-Sheet1!DK612+Sheet1!DL612, ""),"")</f>
        <v/>
      </c>
      <c r="S612" s="45" t="str">
        <f>IF(Sheet1!BA612="Y", IF(Sheet1!BB612&lt;&gt;"", Sheet1!BB612-Sheet1!DK612+Sheet1!DL612, ""),"")</f>
        <v/>
      </c>
      <c r="T612" s="45" t="str">
        <f>IF(Sheet1!BC612="Y", IF(Sheet1!BD612&lt;&gt;"", Sheet1!BD612-Sheet1!DK612+Sheet1!DL612, ""),"")</f>
        <v/>
      </c>
      <c r="U612" s="45" t="str">
        <f>IF(Sheet1!BE612="Y", IF(Sheet1!BF612&lt;&gt;"", Sheet1!BF612-Sheet1!DK612+Sheet1!DL612, ""),"")</f>
        <v/>
      </c>
      <c r="V612" s="45" t="str">
        <f>IF(Sheet1!BG612&lt;&gt;"", Sheet1!BG612,"")</f>
        <v/>
      </c>
      <c r="W612" s="45" t="str">
        <f>IF(Sheet1!BH612&lt;&gt;"", Sheet1!BH612,"")</f>
        <v/>
      </c>
      <c r="X612" s="45" t="str">
        <f>IF(Sheet1!BI612&lt;&gt;"", Sheet1!BI612,"")</f>
        <v/>
      </c>
      <c r="Y612" s="45" t="str">
        <f>IF(Sheet1!BJ612="N", 0, IF(Sheet1!BK612&lt;&gt;"", Sheet1!BK612,""))</f>
        <v/>
      </c>
      <c r="Z612" s="45" t="str">
        <f>IF(Sheet1!BK612="N", 0, IF(Sheet1!BL612&lt;&gt;"", Sheet1!BL612,""))</f>
        <v/>
      </c>
      <c r="AA612" s="45" t="str">
        <f>IF(Sheet1!BN612&lt;&gt;"", Sheet1!BN612, "")</f>
        <v/>
      </c>
      <c r="AB612" s="45" t="str">
        <f>IF(Sheet1!BO612="Y", "Yes", IF(Sheet1!BO612="N", "No", IF(Sheet1!BO612="NA", "NA","")))</f>
        <v/>
      </c>
      <c r="AC612" s="45" t="str">
        <f>IF(Sheet1!BO612="N", "No", IF(Sheet1!BO612="NA", "No kids", IF(Sheet1!BP612="Y", "Enough", IF(Sheet1!BP612="N", "Not enough", ""))))</f>
        <v/>
      </c>
      <c r="AD612" s="45" t="str">
        <f>IF(Sheet1!BQ612="Y", "Yes", IF(Sheet1!BQ612="N", "No",""))</f>
        <v/>
      </c>
      <c r="AE612" s="45" t="str">
        <f>IF(Sheet1!BR612&lt;&gt;"", Sheet1!BR612, "")</f>
        <v/>
      </c>
      <c r="AF612" s="45" t="str">
        <f>IF(Sheet1!BS612&lt;&gt;"", "Yes", IF(Sheet1!BT612&lt;&gt;"", "No", IF(Sheet1!BU612&lt;&gt;"", "No surviving parent", IF(Sheet1!BV612&lt;&gt;"", "Don't know",""))))</f>
        <v/>
      </c>
      <c r="AG612" s="45" t="str">
        <f>IF(Sheet1!BW612&lt;&gt;"", "Yes", IF(Sheet1!BX612&lt;&gt;"", "No", IF(Sheet1!BY612&lt;&gt;"", "No surviving parent", IF(Sheet1!BZ612&lt;&gt;"", "Don't know",""))))</f>
        <v/>
      </c>
      <c r="AH612" s="45" t="str">
        <f>IF(Sheet1!CA612&lt;&gt;"", "Yes","")</f>
        <v/>
      </c>
      <c r="AI612" s="45" t="str">
        <f>IF(Sheet1!CB612&lt;&gt;"", "Yes","")</f>
        <v/>
      </c>
      <c r="AJ612" s="45" t="str">
        <f>IF(Sheet1!CC612&lt;&gt;"", "Yes","")</f>
        <v/>
      </c>
      <c r="AK612" s="45" t="str">
        <f>IF(Sheet1!CD612&lt;&gt;"", "Yes","")</f>
        <v/>
      </c>
      <c r="AL612" s="45" t="str">
        <f>IF(Sheet1!CE612&lt;&gt;"", "Yes","")</f>
        <v/>
      </c>
      <c r="AM612" s="45" t="str">
        <f>IF(Sheet1!CF612&lt;&gt;"", Sheet1!CF612, "")</f>
        <v/>
      </c>
      <c r="AN612" s="45" t="str">
        <f>IF(Sheet1!CG612="Y", "Yes", IF(Sheet1!CG612="N", "No",""))</f>
        <v/>
      </c>
      <c r="AO612" s="45" t="str">
        <f>IF(Sheet1!CH612&lt;&gt;"", Sheet1!CH612, "")</f>
        <v/>
      </c>
      <c r="AP612" s="45" t="str">
        <f>IF(Sheet1!CI612&lt;&gt;"", "No family support", IF(Sheet1!CJ612&lt;&gt;"", "A little family support", IF(Sheet1!CK612&lt;&gt;"", "A lot of family support","")))</f>
        <v/>
      </c>
      <c r="AQ612" s="45" t="str">
        <f>IF(Sheet1!CL612&lt;&gt;"", Sheet1!CL612, "")</f>
        <v/>
      </c>
      <c r="AR612" s="45" t="str">
        <f>IF(Sheet1!CM612="Y", "Yes", IF(Sheet1!CM612="N", "No",""))</f>
        <v/>
      </c>
      <c r="AS612" s="45" t="str">
        <f>IF(Sheet1!CN612&lt;&gt;"", "Boys and Girls Club was supportive", "")</f>
        <v/>
      </c>
      <c r="AT612" s="45" t="str">
        <f>IF(Sheet1!CO612&lt;&gt;"", "Supported by Reach program", "")</f>
        <v/>
      </c>
      <c r="AU612" s="45" t="str">
        <f>IF(Sheet1!CP612&lt;&gt;"", "Supported by Girls Inc", "")</f>
        <v/>
      </c>
      <c r="AV612" s="45" t="str">
        <f>IF(Sheet1!CQ612&lt;&gt;"", "Supported by sports teams", "")</f>
        <v/>
      </c>
      <c r="AW612" s="45" t="str">
        <f>IF(Sheet1!CR612&lt;&gt;"", "Supported by other groups", "")</f>
        <v/>
      </c>
      <c r="AX612" s="45" t="str">
        <f>IF(Sheet1!CS612&lt;&gt;"", Sheet1!CS612, "")</f>
        <v/>
      </c>
      <c r="AY612" s="45" t="str">
        <f>IF(Sheet1!CT612="Y", "Yes", IF(Sheet1!CT612="N", "No", ""))</f>
        <v/>
      </c>
      <c r="AZ612" s="45" t="str">
        <f>IF(Sheet1!CU612="Y", "Yes", IF(Sheet1!CU612="N", "No", ""))</f>
        <v/>
      </c>
      <c r="BA612" s="45" t="str">
        <f>IF(Sheet1!CV612&lt;&gt;"", "Yes", "")</f>
        <v/>
      </c>
      <c r="BB612" s="45" t="str">
        <f>IF(Sheet1!CW612&lt;&gt;"", "Yes", "")</f>
        <v/>
      </c>
      <c r="BC612" s="45" t="str">
        <f>IF(Sheet1!CX612&lt;&gt;"", "Yes", "")</f>
        <v/>
      </c>
      <c r="BD612" s="45" t="str">
        <f>IF(Sheet1!CY612&lt;&gt;"", "Yes", "")</f>
        <v/>
      </c>
      <c r="BE612" s="45" t="str">
        <f>IF(Sheet1!CZ612="N", "Didn't see one", IF(Sheet1!CZ612="Y", IF(Sheet1!DA612="Y", "It helped", IF(Sheet1!DA612="N", "It didn't help", "")), ""))</f>
        <v/>
      </c>
      <c r="BF612" s="45" t="str">
        <f>IF(Sheet1!DB612&lt;&gt;"", Sheet1!DB612, "")</f>
        <v/>
      </c>
      <c r="BG612" s="45" t="str">
        <f>IF(Sheet1!DC612="Y", "Yes", IF(Sheet1!DC612="N", "No", ""))</f>
        <v/>
      </c>
      <c r="BH612" s="45" t="str">
        <f>IF(Sheet1!DD612="Y", "Yes", IF(Sheet1!DD612="N", "No", ""))</f>
        <v/>
      </c>
      <c r="BI612" s="45" t="str">
        <f>IF(Sheet1!DE612&lt;&gt;"", "Before", IF(Sheet1!DF612&lt;&gt;"", "After", IF(Sheet1!DG612&lt;&gt;"", "Never in a gang","")))</f>
        <v/>
      </c>
      <c r="BJ612" s="45" t="str">
        <f>IF(Sheet1!DG612&lt;&gt;"", "", IF(Sheet1!DH612&lt;&gt;"", Sheet1!DH612, ""))</f>
        <v/>
      </c>
      <c r="BK612" s="45" t="str">
        <f>IF(Sheet1!DI612="Y", "Yes", IF(Sheet1!DI612="N", "No", ""))</f>
        <v/>
      </c>
      <c r="BL612" s="45" t="str">
        <f>IF(Sheet1!DI612="Y", IF(Sheet1!DJ612&lt;&gt;"", Sheet1!DJ612, ""), "")</f>
        <v/>
      </c>
      <c r="BM612" s="45" t="str">
        <f>IF(Sheet1!DL612&lt;&gt;"", Sheet1!DL612, "")</f>
        <v/>
      </c>
      <c r="BN612" s="45" t="str">
        <f>IF(Sheet1!DM612="Y", "Yes", IF(Sheet1!DM612="N", "No", ""))</f>
        <v/>
      </c>
    </row>
    <row r="613" spans="2:66">
      <c r="B613" s="32" t="str">
        <f>IF(Sheet1!B613="M","Male", IF(Sheet1!B613="F","Female",""))</f>
        <v/>
      </c>
      <c r="C613" s="32" t="str">
        <f>IF(Sheet1!C613&lt;&gt;"","&lt;20",IF(Sheet1!D613&lt;&gt;"","21-30",IF(Sheet1!E613&lt;&gt;"","31-40",(IF(Sheet1!F613&lt;&gt;"","41-50",IF(Sheet1!G613&lt;&gt;"","50+",""))))))</f>
        <v/>
      </c>
      <c r="D613" s="32" t="str">
        <f>IF(Sheet1!H613&lt;&gt;"","Latino",IF(Sheet1!I613&lt;&gt;"", "White", IF(Sheet1!J613&lt;&gt;"", "Asian", IF(Sheet1!K613&lt;&gt;"", "African-American",IF(Sheet1!L613&lt;&gt;"", "Other","")))))</f>
        <v/>
      </c>
      <c r="E613" s="32" t="str">
        <f>IF(Sheet1!M613="N","No",IF(Sheet1!M613="Y","Yes",""))</f>
        <v/>
      </c>
      <c r="F613" s="32" t="str">
        <f>IF(Sheet1!N613&lt;&gt;"","Primary",IF(Sheet1!O613&lt;&gt;"","Middle",IF(Sheet1!P613&lt;&gt;"","Some HS",IF(Sheet1!Q613&lt;&gt;"","HS Diploma",IF(Sheet1!R613&lt;&gt;"","Some College",IF(Sheet1!S613&lt;&gt;"","College Diploma",""))))))</f>
        <v/>
      </c>
      <c r="G613" s="32" t="str">
        <f>IF(Sheet1!U613&lt;&gt;"", "&lt;5", IF(Sheet1!V613&lt;&gt;"", "5-19", IF(Sheet1!W613&lt;&gt;"", "20-40", IF(Sheet1!X613&lt;&gt;"", "&gt;40",""))))</f>
        <v/>
      </c>
      <c r="H613" s="32" t="str">
        <f>IF(Sheet1!Y613&lt;&gt;"", "Parents", IF(Sheet1!Z613&lt;&gt;"", "Illegal Activity", IF(Sheet1!AA613&lt;&gt;"", "Gov't Support", IF(Sheet1!AB613&lt;&gt;"", "Other",""))))</f>
        <v/>
      </c>
      <c r="I613" s="32" t="str">
        <f>IF(Sheet1!AC613="Y", "Yes", IF(Sheet1!AC613="N", "No", ""))</f>
        <v/>
      </c>
      <c r="J613" s="32" t="str">
        <f>IF(Sheet1!AD613="N", "0", IF(Sheet1!AE613&lt;&gt;"", "1", IF(Sheet1!AF613&lt;&gt;"", "2-3", IF(Sheet1!AG613&lt;&gt;"", "4-6", IF(Sheet1!AH613&lt;&gt;"", "7+","")))))</f>
        <v/>
      </c>
      <c r="K613" s="32" t="str">
        <f>IF(Sheet1!AI613&lt;&gt;"", "English", IF(Sheet1!AJ613&lt;&gt;"", "Spanish", IF(Sheet1!AK613&lt;&gt;"", "Other","")))</f>
        <v/>
      </c>
      <c r="L613" s="32" t="str">
        <f>IF(Sheet1!AL613&lt;&gt;"","&lt;$20,000",IF(Sheet1!AM613&lt;&gt;"","$20-49K",IF(Sheet1!AN613&lt;&gt;"","$50-100K",IF(Sheet1!AO613&lt;&gt;"","&gt;$100K",""))))</f>
        <v/>
      </c>
      <c r="M613" s="32" t="str">
        <f>IF(Sheet1!AP613="Y", "Yes", IF(Sheet1!AP613="N", "No",""))</f>
        <v/>
      </c>
      <c r="N613" s="51" t="str">
        <f>IF(Sheet1!AQ613="Y", "Yes", IF(Sheet1!AQ613="N", "No",""))</f>
        <v/>
      </c>
      <c r="O613" s="45" t="str">
        <f>IF(Sheet1!AR613="N", 0, IF(Sheet1!AS613&lt;&gt;"", Sheet1!AS613, ""))</f>
        <v/>
      </c>
      <c r="P613" s="45" t="str">
        <f>IF(Sheet1!AT613&lt;&gt;"", "Never", IF(Sheet1!AU613&lt;&gt;"", "Sometimes", IF(Sheet1!AV613&lt;&gt;"", "Often", IF(Sheet1!AW613&lt;&gt;"", "Always",""))))</f>
        <v/>
      </c>
      <c r="Q613" s="45" t="str">
        <f>IF(Sheet1!AX613="Y", "Yes", IF(Sheet1!AX613="N", "No",""))</f>
        <v/>
      </c>
      <c r="R613" s="45" t="str">
        <f>IF(Sheet1!AY613="Y", IF(Sheet1!AZ613&lt;&gt;"", Sheet1!AZ613-Sheet1!DK613+Sheet1!DL613, ""),"")</f>
        <v/>
      </c>
      <c r="S613" s="45" t="str">
        <f>IF(Sheet1!BA613="Y", IF(Sheet1!BB613&lt;&gt;"", Sheet1!BB613-Sheet1!DK613+Sheet1!DL613, ""),"")</f>
        <v/>
      </c>
      <c r="T613" s="45" t="str">
        <f>IF(Sheet1!BC613="Y", IF(Sheet1!BD613&lt;&gt;"", Sheet1!BD613-Sheet1!DK613+Sheet1!DL613, ""),"")</f>
        <v/>
      </c>
      <c r="U613" s="45" t="str">
        <f>IF(Sheet1!BE613="Y", IF(Sheet1!BF613&lt;&gt;"", Sheet1!BF613-Sheet1!DK613+Sheet1!DL613, ""),"")</f>
        <v/>
      </c>
      <c r="V613" s="45" t="str">
        <f>IF(Sheet1!BG613&lt;&gt;"", Sheet1!BG613,"")</f>
        <v/>
      </c>
      <c r="W613" s="45" t="str">
        <f>IF(Sheet1!BH613&lt;&gt;"", Sheet1!BH613,"")</f>
        <v/>
      </c>
      <c r="X613" s="45" t="str">
        <f>IF(Sheet1!BI613&lt;&gt;"", Sheet1!BI613,"")</f>
        <v/>
      </c>
      <c r="Y613" s="45" t="str">
        <f>IF(Sheet1!BJ613="N", 0, IF(Sheet1!BK613&lt;&gt;"", Sheet1!BK613,""))</f>
        <v/>
      </c>
      <c r="Z613" s="45" t="str">
        <f>IF(Sheet1!BK613="N", 0, IF(Sheet1!BL613&lt;&gt;"", Sheet1!BL613,""))</f>
        <v/>
      </c>
      <c r="AA613" s="45" t="str">
        <f>IF(Sheet1!BN613&lt;&gt;"", Sheet1!BN613, "")</f>
        <v/>
      </c>
      <c r="AB613" s="45" t="str">
        <f>IF(Sheet1!BO613="Y", "Yes", IF(Sheet1!BO613="N", "No", IF(Sheet1!BO613="NA", "NA","")))</f>
        <v/>
      </c>
      <c r="AC613" s="45" t="str">
        <f>IF(Sheet1!BO613="N", "No", IF(Sheet1!BO613="NA", "No kids", IF(Sheet1!BP613="Y", "Enough", IF(Sheet1!BP613="N", "Not enough", ""))))</f>
        <v/>
      </c>
      <c r="AD613" s="45" t="str">
        <f>IF(Sheet1!BQ613="Y", "Yes", IF(Sheet1!BQ613="N", "No",""))</f>
        <v/>
      </c>
      <c r="AE613" s="45" t="str">
        <f>IF(Sheet1!BR613&lt;&gt;"", Sheet1!BR613, "")</f>
        <v/>
      </c>
      <c r="AF613" s="45" t="str">
        <f>IF(Sheet1!BS613&lt;&gt;"", "Yes", IF(Sheet1!BT613&lt;&gt;"", "No", IF(Sheet1!BU613&lt;&gt;"", "No surviving parent", IF(Sheet1!BV613&lt;&gt;"", "Don't know",""))))</f>
        <v/>
      </c>
      <c r="AG613" s="45" t="str">
        <f>IF(Sheet1!BW613&lt;&gt;"", "Yes", IF(Sheet1!BX613&lt;&gt;"", "No", IF(Sheet1!BY613&lt;&gt;"", "No surviving parent", IF(Sheet1!BZ613&lt;&gt;"", "Don't know",""))))</f>
        <v/>
      </c>
      <c r="AH613" s="45" t="str">
        <f>IF(Sheet1!CA613&lt;&gt;"", "Yes","")</f>
        <v/>
      </c>
      <c r="AI613" s="45" t="str">
        <f>IF(Sheet1!CB613&lt;&gt;"", "Yes","")</f>
        <v/>
      </c>
      <c r="AJ613" s="45" t="str">
        <f>IF(Sheet1!CC613&lt;&gt;"", "Yes","")</f>
        <v/>
      </c>
      <c r="AK613" s="45" t="str">
        <f>IF(Sheet1!CD613&lt;&gt;"", "Yes","")</f>
        <v/>
      </c>
      <c r="AL613" s="45" t="str">
        <f>IF(Sheet1!CE613&lt;&gt;"", "Yes","")</f>
        <v/>
      </c>
      <c r="AM613" s="45" t="str">
        <f>IF(Sheet1!CF613&lt;&gt;"", Sheet1!CF613, "")</f>
        <v/>
      </c>
      <c r="AN613" s="45" t="str">
        <f>IF(Sheet1!CG613="Y", "Yes", IF(Sheet1!CG613="N", "No",""))</f>
        <v/>
      </c>
      <c r="AO613" s="45" t="str">
        <f>IF(Sheet1!CH613&lt;&gt;"", Sheet1!CH613, "")</f>
        <v/>
      </c>
      <c r="AP613" s="45" t="str">
        <f>IF(Sheet1!CI613&lt;&gt;"", "No family support", IF(Sheet1!CJ613&lt;&gt;"", "A little family support", IF(Sheet1!CK613&lt;&gt;"", "A lot of family support","")))</f>
        <v/>
      </c>
      <c r="AQ613" s="45" t="str">
        <f>IF(Sheet1!CL613&lt;&gt;"", Sheet1!CL613, "")</f>
        <v/>
      </c>
      <c r="AR613" s="45" t="str">
        <f>IF(Sheet1!CM613="Y", "Yes", IF(Sheet1!CM613="N", "No",""))</f>
        <v/>
      </c>
      <c r="AS613" s="45" t="str">
        <f>IF(Sheet1!CN613&lt;&gt;"", "Boys and Girls Club was supportive", "")</f>
        <v/>
      </c>
      <c r="AT613" s="45" t="str">
        <f>IF(Sheet1!CO613&lt;&gt;"", "Supported by Reach program", "")</f>
        <v/>
      </c>
      <c r="AU613" s="45" t="str">
        <f>IF(Sheet1!CP613&lt;&gt;"", "Supported by Girls Inc", "")</f>
        <v/>
      </c>
      <c r="AV613" s="45" t="str">
        <f>IF(Sheet1!CQ613&lt;&gt;"", "Supported by sports teams", "")</f>
        <v/>
      </c>
      <c r="AW613" s="45" t="str">
        <f>IF(Sheet1!CR613&lt;&gt;"", "Supported by other groups", "")</f>
        <v/>
      </c>
      <c r="AX613" s="45" t="str">
        <f>IF(Sheet1!CS613&lt;&gt;"", Sheet1!CS613, "")</f>
        <v/>
      </c>
      <c r="AY613" s="45" t="str">
        <f>IF(Sheet1!CT613="Y", "Yes", IF(Sheet1!CT613="N", "No", ""))</f>
        <v/>
      </c>
      <c r="AZ613" s="45" t="str">
        <f>IF(Sheet1!CU613="Y", "Yes", IF(Sheet1!CU613="N", "No", ""))</f>
        <v/>
      </c>
      <c r="BA613" s="45" t="str">
        <f>IF(Sheet1!CV613&lt;&gt;"", "Yes", "")</f>
        <v/>
      </c>
      <c r="BB613" s="45" t="str">
        <f>IF(Sheet1!CW613&lt;&gt;"", "Yes", "")</f>
        <v/>
      </c>
      <c r="BC613" s="45" t="str">
        <f>IF(Sheet1!CX613&lt;&gt;"", "Yes", "")</f>
        <v/>
      </c>
      <c r="BD613" s="45" t="str">
        <f>IF(Sheet1!CY613&lt;&gt;"", "Yes", "")</f>
        <v/>
      </c>
      <c r="BE613" s="45" t="str">
        <f>IF(Sheet1!CZ613="N", "Didn't see one", IF(Sheet1!CZ613="Y", IF(Sheet1!DA613="Y", "It helped", IF(Sheet1!DA613="N", "It didn't help", "")), ""))</f>
        <v/>
      </c>
      <c r="BF613" s="45" t="str">
        <f>IF(Sheet1!DB613&lt;&gt;"", Sheet1!DB613, "")</f>
        <v/>
      </c>
      <c r="BG613" s="45" t="str">
        <f>IF(Sheet1!DC613="Y", "Yes", IF(Sheet1!DC613="N", "No", ""))</f>
        <v/>
      </c>
      <c r="BH613" s="45" t="str">
        <f>IF(Sheet1!DD613="Y", "Yes", IF(Sheet1!DD613="N", "No", ""))</f>
        <v/>
      </c>
      <c r="BI613" s="45" t="str">
        <f>IF(Sheet1!DE613&lt;&gt;"", "Before", IF(Sheet1!DF613&lt;&gt;"", "After", IF(Sheet1!DG613&lt;&gt;"", "Never in a gang","")))</f>
        <v/>
      </c>
      <c r="BJ613" s="45" t="str">
        <f>IF(Sheet1!DG613&lt;&gt;"", "", IF(Sheet1!DH613&lt;&gt;"", Sheet1!DH613, ""))</f>
        <v/>
      </c>
      <c r="BK613" s="45" t="str">
        <f>IF(Sheet1!DI613="Y", "Yes", IF(Sheet1!DI613="N", "No", ""))</f>
        <v/>
      </c>
      <c r="BL613" s="45" t="str">
        <f>IF(Sheet1!DI613="Y", IF(Sheet1!DJ613&lt;&gt;"", Sheet1!DJ613, ""), "")</f>
        <v/>
      </c>
      <c r="BM613" s="45" t="str">
        <f>IF(Sheet1!DL613&lt;&gt;"", Sheet1!DL613, "")</f>
        <v/>
      </c>
      <c r="BN613" s="45" t="str">
        <f>IF(Sheet1!DM613="Y", "Yes", IF(Sheet1!DM613="N", "No", ""))</f>
        <v/>
      </c>
    </row>
    <row r="614" spans="2:66">
      <c r="B614" s="32" t="str">
        <f>IF(Sheet1!B614="M","Male", IF(Sheet1!B614="F","Female",""))</f>
        <v/>
      </c>
      <c r="C614" s="32" t="str">
        <f>IF(Sheet1!C614&lt;&gt;"","&lt;20",IF(Sheet1!D614&lt;&gt;"","21-30",IF(Sheet1!E614&lt;&gt;"","31-40",(IF(Sheet1!F614&lt;&gt;"","41-50",IF(Sheet1!G614&lt;&gt;"","50+",""))))))</f>
        <v/>
      </c>
      <c r="D614" s="32" t="str">
        <f>IF(Sheet1!H614&lt;&gt;"","Latino",IF(Sheet1!I614&lt;&gt;"", "White", IF(Sheet1!J614&lt;&gt;"", "Asian", IF(Sheet1!K614&lt;&gt;"", "African-American",IF(Sheet1!L614&lt;&gt;"", "Other","")))))</f>
        <v/>
      </c>
      <c r="E614" s="32" t="str">
        <f>IF(Sheet1!M614="N","No",IF(Sheet1!M614="Y","Yes",""))</f>
        <v/>
      </c>
      <c r="F614" s="32" t="str">
        <f>IF(Sheet1!N614&lt;&gt;"","Primary",IF(Sheet1!O614&lt;&gt;"","Middle",IF(Sheet1!P614&lt;&gt;"","Some HS",IF(Sheet1!Q614&lt;&gt;"","HS Diploma",IF(Sheet1!R614&lt;&gt;"","Some College",IF(Sheet1!S614&lt;&gt;"","College Diploma",""))))))</f>
        <v/>
      </c>
      <c r="G614" s="32" t="str">
        <f>IF(Sheet1!U614&lt;&gt;"", "&lt;5", IF(Sheet1!V614&lt;&gt;"", "5-19", IF(Sheet1!W614&lt;&gt;"", "20-40", IF(Sheet1!X614&lt;&gt;"", "&gt;40",""))))</f>
        <v/>
      </c>
      <c r="H614" s="32" t="str">
        <f>IF(Sheet1!Y614&lt;&gt;"", "Parents", IF(Sheet1!Z614&lt;&gt;"", "Illegal Activity", IF(Sheet1!AA614&lt;&gt;"", "Gov't Support", IF(Sheet1!AB614&lt;&gt;"", "Other",""))))</f>
        <v/>
      </c>
      <c r="I614" s="32" t="str">
        <f>IF(Sheet1!AC614="Y", "Yes", IF(Sheet1!AC614="N", "No", ""))</f>
        <v/>
      </c>
      <c r="J614" s="32" t="str">
        <f>IF(Sheet1!AD614="N", "0", IF(Sheet1!AE614&lt;&gt;"", "1", IF(Sheet1!AF614&lt;&gt;"", "2-3", IF(Sheet1!AG614&lt;&gt;"", "4-6", IF(Sheet1!AH614&lt;&gt;"", "7+","")))))</f>
        <v/>
      </c>
      <c r="K614" s="32" t="str">
        <f>IF(Sheet1!AI614&lt;&gt;"", "English", IF(Sheet1!AJ614&lt;&gt;"", "Spanish", IF(Sheet1!AK614&lt;&gt;"", "Other","")))</f>
        <v/>
      </c>
      <c r="L614" s="32" t="str">
        <f>IF(Sheet1!AL614&lt;&gt;"","&lt;$20,000",IF(Sheet1!AM614&lt;&gt;"","$20-49K",IF(Sheet1!AN614&lt;&gt;"","$50-100K",IF(Sheet1!AO614&lt;&gt;"","&gt;$100K",""))))</f>
        <v/>
      </c>
      <c r="M614" s="32" t="str">
        <f>IF(Sheet1!AP614="Y", "Yes", IF(Sheet1!AP614="N", "No",""))</f>
        <v/>
      </c>
      <c r="N614" s="51" t="str">
        <f>IF(Sheet1!AQ614="Y", "Yes", IF(Sheet1!AQ614="N", "No",""))</f>
        <v/>
      </c>
      <c r="O614" s="45" t="str">
        <f>IF(Sheet1!AR614="N", 0, IF(Sheet1!AS614&lt;&gt;"", Sheet1!AS614, ""))</f>
        <v/>
      </c>
      <c r="P614" s="45" t="str">
        <f>IF(Sheet1!AT614&lt;&gt;"", "Never", IF(Sheet1!AU614&lt;&gt;"", "Sometimes", IF(Sheet1!AV614&lt;&gt;"", "Often", IF(Sheet1!AW614&lt;&gt;"", "Always",""))))</f>
        <v/>
      </c>
      <c r="Q614" s="45" t="str">
        <f>IF(Sheet1!AX614="Y", "Yes", IF(Sheet1!AX614="N", "No",""))</f>
        <v/>
      </c>
      <c r="R614" s="45" t="str">
        <f>IF(Sheet1!AY614="Y", IF(Sheet1!AZ614&lt;&gt;"", Sheet1!AZ614-Sheet1!DK614+Sheet1!DL614, ""),"")</f>
        <v/>
      </c>
      <c r="S614" s="45" t="str">
        <f>IF(Sheet1!BA614="Y", IF(Sheet1!BB614&lt;&gt;"", Sheet1!BB614-Sheet1!DK614+Sheet1!DL614, ""),"")</f>
        <v/>
      </c>
      <c r="T614" s="45" t="str">
        <f>IF(Sheet1!BC614="Y", IF(Sheet1!BD614&lt;&gt;"", Sheet1!BD614-Sheet1!DK614+Sheet1!DL614, ""),"")</f>
        <v/>
      </c>
      <c r="U614" s="45" t="str">
        <f>IF(Sheet1!BE614="Y", IF(Sheet1!BF614&lt;&gt;"", Sheet1!BF614-Sheet1!DK614+Sheet1!DL614, ""),"")</f>
        <v/>
      </c>
      <c r="V614" s="45" t="str">
        <f>IF(Sheet1!BG614&lt;&gt;"", Sheet1!BG614,"")</f>
        <v/>
      </c>
      <c r="W614" s="45" t="str">
        <f>IF(Sheet1!BH614&lt;&gt;"", Sheet1!BH614,"")</f>
        <v/>
      </c>
      <c r="X614" s="45" t="str">
        <f>IF(Sheet1!BI614&lt;&gt;"", Sheet1!BI614,"")</f>
        <v/>
      </c>
      <c r="Y614" s="45" t="str">
        <f>IF(Sheet1!BJ614="N", 0, IF(Sheet1!BK614&lt;&gt;"", Sheet1!BK614,""))</f>
        <v/>
      </c>
      <c r="Z614" s="45" t="str">
        <f>IF(Sheet1!BK614="N", 0, IF(Sheet1!BL614&lt;&gt;"", Sheet1!BL614,""))</f>
        <v/>
      </c>
      <c r="AA614" s="45" t="str">
        <f>IF(Sheet1!BN614&lt;&gt;"", Sheet1!BN614, "")</f>
        <v/>
      </c>
      <c r="AB614" s="45" t="str">
        <f>IF(Sheet1!BO614="Y", "Yes", IF(Sheet1!BO614="N", "No", IF(Sheet1!BO614="NA", "NA","")))</f>
        <v/>
      </c>
      <c r="AC614" s="45" t="str">
        <f>IF(Sheet1!BO614="N", "No", IF(Sheet1!BO614="NA", "No kids", IF(Sheet1!BP614="Y", "Enough", IF(Sheet1!BP614="N", "Not enough", ""))))</f>
        <v/>
      </c>
      <c r="AD614" s="45" t="str">
        <f>IF(Sheet1!BQ614="Y", "Yes", IF(Sheet1!BQ614="N", "No",""))</f>
        <v/>
      </c>
      <c r="AE614" s="45" t="str">
        <f>IF(Sheet1!BR614&lt;&gt;"", Sheet1!BR614, "")</f>
        <v/>
      </c>
      <c r="AF614" s="45" t="str">
        <f>IF(Sheet1!BS614&lt;&gt;"", "Yes", IF(Sheet1!BT614&lt;&gt;"", "No", IF(Sheet1!BU614&lt;&gt;"", "No surviving parent", IF(Sheet1!BV614&lt;&gt;"", "Don't know",""))))</f>
        <v/>
      </c>
      <c r="AG614" s="45" t="str">
        <f>IF(Sheet1!BW614&lt;&gt;"", "Yes", IF(Sheet1!BX614&lt;&gt;"", "No", IF(Sheet1!BY614&lt;&gt;"", "No surviving parent", IF(Sheet1!BZ614&lt;&gt;"", "Don't know",""))))</f>
        <v/>
      </c>
      <c r="AH614" s="45" t="str">
        <f>IF(Sheet1!CA614&lt;&gt;"", "Yes","")</f>
        <v/>
      </c>
      <c r="AI614" s="45" t="str">
        <f>IF(Sheet1!CB614&lt;&gt;"", "Yes","")</f>
        <v/>
      </c>
      <c r="AJ614" s="45" t="str">
        <f>IF(Sheet1!CC614&lt;&gt;"", "Yes","")</f>
        <v/>
      </c>
      <c r="AK614" s="45" t="str">
        <f>IF(Sheet1!CD614&lt;&gt;"", "Yes","")</f>
        <v/>
      </c>
      <c r="AL614" s="45" t="str">
        <f>IF(Sheet1!CE614&lt;&gt;"", "Yes","")</f>
        <v/>
      </c>
      <c r="AM614" s="45" t="str">
        <f>IF(Sheet1!CF614&lt;&gt;"", Sheet1!CF614, "")</f>
        <v/>
      </c>
      <c r="AN614" s="45" t="str">
        <f>IF(Sheet1!CG614="Y", "Yes", IF(Sheet1!CG614="N", "No",""))</f>
        <v/>
      </c>
      <c r="AO614" s="45" t="str">
        <f>IF(Sheet1!CH614&lt;&gt;"", Sheet1!CH614, "")</f>
        <v/>
      </c>
      <c r="AP614" s="45" t="str">
        <f>IF(Sheet1!CI614&lt;&gt;"", "No family support", IF(Sheet1!CJ614&lt;&gt;"", "A little family support", IF(Sheet1!CK614&lt;&gt;"", "A lot of family support","")))</f>
        <v/>
      </c>
      <c r="AQ614" s="45" t="str">
        <f>IF(Sheet1!CL614&lt;&gt;"", Sheet1!CL614, "")</f>
        <v/>
      </c>
      <c r="AR614" s="45" t="str">
        <f>IF(Sheet1!CM614="Y", "Yes", IF(Sheet1!CM614="N", "No",""))</f>
        <v/>
      </c>
      <c r="AS614" s="45" t="str">
        <f>IF(Sheet1!CN614&lt;&gt;"", "Boys and Girls Club was supportive", "")</f>
        <v/>
      </c>
      <c r="AT614" s="45" t="str">
        <f>IF(Sheet1!CO614&lt;&gt;"", "Supported by Reach program", "")</f>
        <v/>
      </c>
      <c r="AU614" s="45" t="str">
        <f>IF(Sheet1!CP614&lt;&gt;"", "Supported by Girls Inc", "")</f>
        <v/>
      </c>
      <c r="AV614" s="45" t="str">
        <f>IF(Sheet1!CQ614&lt;&gt;"", "Supported by sports teams", "")</f>
        <v/>
      </c>
      <c r="AW614" s="45" t="str">
        <f>IF(Sheet1!CR614&lt;&gt;"", "Supported by other groups", "")</f>
        <v/>
      </c>
      <c r="AX614" s="45" t="str">
        <f>IF(Sheet1!CS614&lt;&gt;"", Sheet1!CS614, "")</f>
        <v/>
      </c>
      <c r="AY614" s="45" t="str">
        <f>IF(Sheet1!CT614="Y", "Yes", IF(Sheet1!CT614="N", "No", ""))</f>
        <v/>
      </c>
      <c r="AZ614" s="45" t="str">
        <f>IF(Sheet1!CU614="Y", "Yes", IF(Sheet1!CU614="N", "No", ""))</f>
        <v/>
      </c>
      <c r="BA614" s="45" t="str">
        <f>IF(Sheet1!CV614&lt;&gt;"", "Yes", "")</f>
        <v/>
      </c>
      <c r="BB614" s="45" t="str">
        <f>IF(Sheet1!CW614&lt;&gt;"", "Yes", "")</f>
        <v/>
      </c>
      <c r="BC614" s="45" t="str">
        <f>IF(Sheet1!CX614&lt;&gt;"", "Yes", "")</f>
        <v/>
      </c>
      <c r="BD614" s="45" t="str">
        <f>IF(Sheet1!CY614&lt;&gt;"", "Yes", "")</f>
        <v/>
      </c>
      <c r="BE614" s="45" t="str">
        <f>IF(Sheet1!CZ614="N", "Didn't see one", IF(Sheet1!CZ614="Y", IF(Sheet1!DA614="Y", "It helped", IF(Sheet1!DA614="N", "It didn't help", "")), ""))</f>
        <v/>
      </c>
      <c r="BF614" s="45" t="str">
        <f>IF(Sheet1!DB614&lt;&gt;"", Sheet1!DB614, "")</f>
        <v/>
      </c>
      <c r="BG614" s="45" t="str">
        <f>IF(Sheet1!DC614="Y", "Yes", IF(Sheet1!DC614="N", "No", ""))</f>
        <v/>
      </c>
      <c r="BH614" s="45" t="str">
        <f>IF(Sheet1!DD614="Y", "Yes", IF(Sheet1!DD614="N", "No", ""))</f>
        <v/>
      </c>
      <c r="BI614" s="45" t="str">
        <f>IF(Sheet1!DE614&lt;&gt;"", "Before", IF(Sheet1!DF614&lt;&gt;"", "After", IF(Sheet1!DG614&lt;&gt;"", "Never in a gang","")))</f>
        <v/>
      </c>
      <c r="BJ614" s="45" t="str">
        <f>IF(Sheet1!DG614&lt;&gt;"", "", IF(Sheet1!DH614&lt;&gt;"", Sheet1!DH614, ""))</f>
        <v/>
      </c>
      <c r="BK614" s="45" t="str">
        <f>IF(Sheet1!DI614="Y", "Yes", IF(Sheet1!DI614="N", "No", ""))</f>
        <v/>
      </c>
      <c r="BL614" s="45" t="str">
        <f>IF(Sheet1!DI614="Y", IF(Sheet1!DJ614&lt;&gt;"", Sheet1!DJ614, ""), "")</f>
        <v/>
      </c>
      <c r="BM614" s="45" t="str">
        <f>IF(Sheet1!DL614&lt;&gt;"", Sheet1!DL614, "")</f>
        <v/>
      </c>
      <c r="BN614" s="45" t="str">
        <f>IF(Sheet1!DM614="Y", "Yes", IF(Sheet1!DM614="N", "No", ""))</f>
        <v/>
      </c>
    </row>
    <row r="615" spans="2:66">
      <c r="B615" s="32" t="str">
        <f>IF(Sheet1!B615="M","Male", IF(Sheet1!B615="F","Female",""))</f>
        <v/>
      </c>
      <c r="C615" s="32" t="str">
        <f>IF(Sheet1!C615&lt;&gt;"","&lt;20",IF(Sheet1!D615&lt;&gt;"","21-30",IF(Sheet1!E615&lt;&gt;"","31-40",(IF(Sheet1!F615&lt;&gt;"","41-50",IF(Sheet1!G615&lt;&gt;"","50+",""))))))</f>
        <v/>
      </c>
      <c r="D615" s="32" t="str">
        <f>IF(Sheet1!H615&lt;&gt;"","Latino",IF(Sheet1!I615&lt;&gt;"", "White", IF(Sheet1!J615&lt;&gt;"", "Asian", IF(Sheet1!K615&lt;&gt;"", "African-American",IF(Sheet1!L615&lt;&gt;"", "Other","")))))</f>
        <v/>
      </c>
      <c r="E615" s="32" t="str">
        <f>IF(Sheet1!M615="N","No",IF(Sheet1!M615="Y","Yes",""))</f>
        <v/>
      </c>
      <c r="F615" s="32" t="str">
        <f>IF(Sheet1!N615&lt;&gt;"","Primary",IF(Sheet1!O615&lt;&gt;"","Middle",IF(Sheet1!P615&lt;&gt;"","Some HS",IF(Sheet1!Q615&lt;&gt;"","HS Diploma",IF(Sheet1!R615&lt;&gt;"","Some College",IF(Sheet1!S615&lt;&gt;"","College Diploma",""))))))</f>
        <v/>
      </c>
      <c r="G615" s="32" t="str">
        <f>IF(Sheet1!U615&lt;&gt;"", "&lt;5", IF(Sheet1!V615&lt;&gt;"", "5-19", IF(Sheet1!W615&lt;&gt;"", "20-40", IF(Sheet1!X615&lt;&gt;"", "&gt;40",""))))</f>
        <v/>
      </c>
      <c r="H615" s="32" t="str">
        <f>IF(Sheet1!Y615&lt;&gt;"", "Parents", IF(Sheet1!Z615&lt;&gt;"", "Illegal Activity", IF(Sheet1!AA615&lt;&gt;"", "Gov't Support", IF(Sheet1!AB615&lt;&gt;"", "Other",""))))</f>
        <v/>
      </c>
      <c r="I615" s="32" t="str">
        <f>IF(Sheet1!AC615="Y", "Yes", IF(Sheet1!AC615="N", "No", ""))</f>
        <v/>
      </c>
      <c r="J615" s="32" t="str">
        <f>IF(Sheet1!AD615="N", "0", IF(Sheet1!AE615&lt;&gt;"", "1", IF(Sheet1!AF615&lt;&gt;"", "2-3", IF(Sheet1!AG615&lt;&gt;"", "4-6", IF(Sheet1!AH615&lt;&gt;"", "7+","")))))</f>
        <v/>
      </c>
      <c r="K615" s="32" t="str">
        <f>IF(Sheet1!AI615&lt;&gt;"", "English", IF(Sheet1!AJ615&lt;&gt;"", "Spanish", IF(Sheet1!AK615&lt;&gt;"", "Other","")))</f>
        <v/>
      </c>
      <c r="L615" s="32" t="str">
        <f>IF(Sheet1!AL615&lt;&gt;"","&lt;$20,000",IF(Sheet1!AM615&lt;&gt;"","$20-49K",IF(Sheet1!AN615&lt;&gt;"","$50-100K",IF(Sheet1!AO615&lt;&gt;"","&gt;$100K",""))))</f>
        <v/>
      </c>
      <c r="M615" s="32" t="str">
        <f>IF(Sheet1!AP615="Y", "Yes", IF(Sheet1!AP615="N", "No",""))</f>
        <v/>
      </c>
      <c r="N615" s="51" t="str">
        <f>IF(Sheet1!AQ615="Y", "Yes", IF(Sheet1!AQ615="N", "No",""))</f>
        <v/>
      </c>
      <c r="O615" s="45" t="str">
        <f>IF(Sheet1!AR615="N", 0, IF(Sheet1!AS615&lt;&gt;"", Sheet1!AS615, ""))</f>
        <v/>
      </c>
      <c r="P615" s="45" t="str">
        <f>IF(Sheet1!AT615&lt;&gt;"", "Never", IF(Sheet1!AU615&lt;&gt;"", "Sometimes", IF(Sheet1!AV615&lt;&gt;"", "Often", IF(Sheet1!AW615&lt;&gt;"", "Always",""))))</f>
        <v/>
      </c>
      <c r="Q615" s="45" t="str">
        <f>IF(Sheet1!AX615="Y", "Yes", IF(Sheet1!AX615="N", "No",""))</f>
        <v/>
      </c>
      <c r="R615" s="45" t="str">
        <f>IF(Sheet1!AY615="Y", IF(Sheet1!AZ615&lt;&gt;"", Sheet1!AZ615-Sheet1!DK615+Sheet1!DL615, ""),"")</f>
        <v/>
      </c>
      <c r="S615" s="45" t="str">
        <f>IF(Sheet1!BA615="Y", IF(Sheet1!BB615&lt;&gt;"", Sheet1!BB615-Sheet1!DK615+Sheet1!DL615, ""),"")</f>
        <v/>
      </c>
      <c r="T615" s="45" t="str">
        <f>IF(Sheet1!BC615="Y", IF(Sheet1!BD615&lt;&gt;"", Sheet1!BD615-Sheet1!DK615+Sheet1!DL615, ""),"")</f>
        <v/>
      </c>
      <c r="U615" s="45" t="str">
        <f>IF(Sheet1!BE615="Y", IF(Sheet1!BF615&lt;&gt;"", Sheet1!BF615-Sheet1!DK615+Sheet1!DL615, ""),"")</f>
        <v/>
      </c>
      <c r="V615" s="45" t="str">
        <f>IF(Sheet1!BG615&lt;&gt;"", Sheet1!BG615,"")</f>
        <v/>
      </c>
      <c r="W615" s="45" t="str">
        <f>IF(Sheet1!BH615&lt;&gt;"", Sheet1!BH615,"")</f>
        <v/>
      </c>
      <c r="X615" s="45" t="str">
        <f>IF(Sheet1!BI615&lt;&gt;"", Sheet1!BI615,"")</f>
        <v/>
      </c>
      <c r="Y615" s="45" t="str">
        <f>IF(Sheet1!BJ615="N", 0, IF(Sheet1!BK615&lt;&gt;"", Sheet1!BK615,""))</f>
        <v/>
      </c>
      <c r="Z615" s="45" t="str">
        <f>IF(Sheet1!BK615="N", 0, IF(Sheet1!BL615&lt;&gt;"", Sheet1!BL615,""))</f>
        <v/>
      </c>
      <c r="AA615" s="45" t="str">
        <f>IF(Sheet1!BN615&lt;&gt;"", Sheet1!BN615, "")</f>
        <v/>
      </c>
      <c r="AB615" s="45" t="str">
        <f>IF(Sheet1!BO615="Y", "Yes", IF(Sheet1!BO615="N", "No", IF(Sheet1!BO615="NA", "NA","")))</f>
        <v/>
      </c>
      <c r="AC615" s="45" t="str">
        <f>IF(Sheet1!BO615="N", "No", IF(Sheet1!BO615="NA", "No kids", IF(Sheet1!BP615="Y", "Enough", IF(Sheet1!BP615="N", "Not enough", ""))))</f>
        <v/>
      </c>
      <c r="AD615" s="45" t="str">
        <f>IF(Sheet1!BQ615="Y", "Yes", IF(Sheet1!BQ615="N", "No",""))</f>
        <v/>
      </c>
      <c r="AE615" s="45" t="str">
        <f>IF(Sheet1!BR615&lt;&gt;"", Sheet1!BR615, "")</f>
        <v/>
      </c>
      <c r="AF615" s="45" t="str">
        <f>IF(Sheet1!BS615&lt;&gt;"", "Yes", IF(Sheet1!BT615&lt;&gt;"", "No", IF(Sheet1!BU615&lt;&gt;"", "No surviving parent", IF(Sheet1!BV615&lt;&gt;"", "Don't know",""))))</f>
        <v/>
      </c>
      <c r="AG615" s="45" t="str">
        <f>IF(Sheet1!BW615&lt;&gt;"", "Yes", IF(Sheet1!BX615&lt;&gt;"", "No", IF(Sheet1!BY615&lt;&gt;"", "No surviving parent", IF(Sheet1!BZ615&lt;&gt;"", "Don't know",""))))</f>
        <v/>
      </c>
      <c r="AH615" s="45" t="str">
        <f>IF(Sheet1!CA615&lt;&gt;"", "Yes","")</f>
        <v/>
      </c>
      <c r="AI615" s="45" t="str">
        <f>IF(Sheet1!CB615&lt;&gt;"", "Yes","")</f>
        <v/>
      </c>
      <c r="AJ615" s="45" t="str">
        <f>IF(Sheet1!CC615&lt;&gt;"", "Yes","")</f>
        <v/>
      </c>
      <c r="AK615" s="45" t="str">
        <f>IF(Sheet1!CD615&lt;&gt;"", "Yes","")</f>
        <v/>
      </c>
      <c r="AL615" s="45" t="str">
        <f>IF(Sheet1!CE615&lt;&gt;"", "Yes","")</f>
        <v/>
      </c>
      <c r="AM615" s="45" t="str">
        <f>IF(Sheet1!CF615&lt;&gt;"", Sheet1!CF615, "")</f>
        <v/>
      </c>
      <c r="AN615" s="45" t="str">
        <f>IF(Sheet1!CG615="Y", "Yes", IF(Sheet1!CG615="N", "No",""))</f>
        <v/>
      </c>
      <c r="AO615" s="45" t="str">
        <f>IF(Sheet1!CH615&lt;&gt;"", Sheet1!CH615, "")</f>
        <v/>
      </c>
      <c r="AP615" s="45" t="str">
        <f>IF(Sheet1!CI615&lt;&gt;"", "No family support", IF(Sheet1!CJ615&lt;&gt;"", "A little family support", IF(Sheet1!CK615&lt;&gt;"", "A lot of family support","")))</f>
        <v/>
      </c>
      <c r="AQ615" s="45" t="str">
        <f>IF(Sheet1!CL615&lt;&gt;"", Sheet1!CL615, "")</f>
        <v/>
      </c>
      <c r="AR615" s="45" t="str">
        <f>IF(Sheet1!CM615="Y", "Yes", IF(Sheet1!CM615="N", "No",""))</f>
        <v/>
      </c>
      <c r="AS615" s="45" t="str">
        <f>IF(Sheet1!CN615&lt;&gt;"", "Boys and Girls Club was supportive", "")</f>
        <v/>
      </c>
      <c r="AT615" s="45" t="str">
        <f>IF(Sheet1!CO615&lt;&gt;"", "Supported by Reach program", "")</f>
        <v/>
      </c>
      <c r="AU615" s="45" t="str">
        <f>IF(Sheet1!CP615&lt;&gt;"", "Supported by Girls Inc", "")</f>
        <v/>
      </c>
      <c r="AV615" s="45" t="str">
        <f>IF(Sheet1!CQ615&lt;&gt;"", "Supported by sports teams", "")</f>
        <v/>
      </c>
      <c r="AW615" s="45" t="str">
        <f>IF(Sheet1!CR615&lt;&gt;"", "Supported by other groups", "")</f>
        <v/>
      </c>
      <c r="AX615" s="45" t="str">
        <f>IF(Sheet1!CS615&lt;&gt;"", Sheet1!CS615, "")</f>
        <v/>
      </c>
      <c r="AY615" s="45" t="str">
        <f>IF(Sheet1!CT615="Y", "Yes", IF(Sheet1!CT615="N", "No", ""))</f>
        <v/>
      </c>
      <c r="AZ615" s="45" t="str">
        <f>IF(Sheet1!CU615="Y", "Yes", IF(Sheet1!CU615="N", "No", ""))</f>
        <v/>
      </c>
      <c r="BA615" s="45" t="str">
        <f>IF(Sheet1!CV615&lt;&gt;"", "Yes", "")</f>
        <v/>
      </c>
      <c r="BB615" s="45" t="str">
        <f>IF(Sheet1!CW615&lt;&gt;"", "Yes", "")</f>
        <v/>
      </c>
      <c r="BC615" s="45" t="str">
        <f>IF(Sheet1!CX615&lt;&gt;"", "Yes", "")</f>
        <v/>
      </c>
      <c r="BD615" s="45" t="str">
        <f>IF(Sheet1!CY615&lt;&gt;"", "Yes", "")</f>
        <v/>
      </c>
      <c r="BE615" s="45" t="str">
        <f>IF(Sheet1!CZ615="N", "Didn't see one", IF(Sheet1!CZ615="Y", IF(Sheet1!DA615="Y", "It helped", IF(Sheet1!DA615="N", "It didn't help", "")), ""))</f>
        <v/>
      </c>
      <c r="BF615" s="45" t="str">
        <f>IF(Sheet1!DB615&lt;&gt;"", Sheet1!DB615, "")</f>
        <v/>
      </c>
      <c r="BG615" s="45" t="str">
        <f>IF(Sheet1!DC615="Y", "Yes", IF(Sheet1!DC615="N", "No", ""))</f>
        <v/>
      </c>
      <c r="BH615" s="45" t="str">
        <f>IF(Sheet1!DD615="Y", "Yes", IF(Sheet1!DD615="N", "No", ""))</f>
        <v/>
      </c>
      <c r="BI615" s="45" t="str">
        <f>IF(Sheet1!DE615&lt;&gt;"", "Before", IF(Sheet1!DF615&lt;&gt;"", "After", IF(Sheet1!DG615&lt;&gt;"", "Never in a gang","")))</f>
        <v/>
      </c>
      <c r="BJ615" s="45" t="str">
        <f>IF(Sheet1!DG615&lt;&gt;"", "", IF(Sheet1!DH615&lt;&gt;"", Sheet1!DH615, ""))</f>
        <v/>
      </c>
      <c r="BK615" s="45" t="str">
        <f>IF(Sheet1!DI615="Y", "Yes", IF(Sheet1!DI615="N", "No", ""))</f>
        <v/>
      </c>
      <c r="BL615" s="45" t="str">
        <f>IF(Sheet1!DI615="Y", IF(Sheet1!DJ615&lt;&gt;"", Sheet1!DJ615, ""), "")</f>
        <v/>
      </c>
      <c r="BM615" s="45" t="str">
        <f>IF(Sheet1!DL615&lt;&gt;"", Sheet1!DL615, "")</f>
        <v/>
      </c>
      <c r="BN615" s="45" t="str">
        <f>IF(Sheet1!DM615="Y", "Yes", IF(Sheet1!DM615="N", "No", ""))</f>
        <v/>
      </c>
    </row>
    <row r="616" spans="2:66">
      <c r="B616" s="32" t="str">
        <f>IF(Sheet1!B616="M","Male", IF(Sheet1!B616="F","Female",""))</f>
        <v/>
      </c>
      <c r="C616" s="32" t="str">
        <f>IF(Sheet1!C616&lt;&gt;"","&lt;20",IF(Sheet1!D616&lt;&gt;"","21-30",IF(Sheet1!E616&lt;&gt;"","31-40",(IF(Sheet1!F616&lt;&gt;"","41-50",IF(Sheet1!G616&lt;&gt;"","50+",""))))))</f>
        <v/>
      </c>
      <c r="D616" s="32" t="str">
        <f>IF(Sheet1!H616&lt;&gt;"","Latino",IF(Sheet1!I616&lt;&gt;"", "White", IF(Sheet1!J616&lt;&gt;"", "Asian", IF(Sheet1!K616&lt;&gt;"", "African-American",IF(Sheet1!L616&lt;&gt;"", "Other","")))))</f>
        <v/>
      </c>
      <c r="E616" s="32" t="str">
        <f>IF(Sheet1!M616="N","No",IF(Sheet1!M616="Y","Yes",""))</f>
        <v/>
      </c>
      <c r="F616" s="32" t="str">
        <f>IF(Sheet1!N616&lt;&gt;"","Primary",IF(Sheet1!O616&lt;&gt;"","Middle",IF(Sheet1!P616&lt;&gt;"","Some HS",IF(Sheet1!Q616&lt;&gt;"","HS Diploma",IF(Sheet1!R616&lt;&gt;"","Some College",IF(Sheet1!S616&lt;&gt;"","College Diploma",""))))))</f>
        <v/>
      </c>
      <c r="G616" s="32" t="str">
        <f>IF(Sheet1!U616&lt;&gt;"", "&lt;5", IF(Sheet1!V616&lt;&gt;"", "5-19", IF(Sheet1!W616&lt;&gt;"", "20-40", IF(Sheet1!X616&lt;&gt;"", "&gt;40",""))))</f>
        <v/>
      </c>
      <c r="H616" s="32" t="str">
        <f>IF(Sheet1!Y616&lt;&gt;"", "Parents", IF(Sheet1!Z616&lt;&gt;"", "Illegal Activity", IF(Sheet1!AA616&lt;&gt;"", "Gov't Support", IF(Sheet1!AB616&lt;&gt;"", "Other",""))))</f>
        <v/>
      </c>
      <c r="I616" s="32" t="str">
        <f>IF(Sheet1!AC616="Y", "Yes", IF(Sheet1!AC616="N", "No", ""))</f>
        <v/>
      </c>
      <c r="J616" s="32" t="str">
        <f>IF(Sheet1!AD616="N", "0", IF(Sheet1!AE616&lt;&gt;"", "1", IF(Sheet1!AF616&lt;&gt;"", "2-3", IF(Sheet1!AG616&lt;&gt;"", "4-6", IF(Sheet1!AH616&lt;&gt;"", "7+","")))))</f>
        <v/>
      </c>
      <c r="K616" s="32" t="str">
        <f>IF(Sheet1!AI616&lt;&gt;"", "English", IF(Sheet1!AJ616&lt;&gt;"", "Spanish", IF(Sheet1!AK616&lt;&gt;"", "Other","")))</f>
        <v/>
      </c>
      <c r="L616" s="32" t="str">
        <f>IF(Sheet1!AL616&lt;&gt;"","&lt;$20,000",IF(Sheet1!AM616&lt;&gt;"","$20-49K",IF(Sheet1!AN616&lt;&gt;"","$50-100K",IF(Sheet1!AO616&lt;&gt;"","&gt;$100K",""))))</f>
        <v/>
      </c>
      <c r="M616" s="32" t="str">
        <f>IF(Sheet1!AP616="Y", "Yes", IF(Sheet1!AP616="N", "No",""))</f>
        <v/>
      </c>
      <c r="N616" s="51" t="str">
        <f>IF(Sheet1!AQ616="Y", "Yes", IF(Sheet1!AQ616="N", "No",""))</f>
        <v/>
      </c>
      <c r="O616" s="45" t="str">
        <f>IF(Sheet1!AR616="N", 0, IF(Sheet1!AS616&lt;&gt;"", Sheet1!AS616, ""))</f>
        <v/>
      </c>
      <c r="P616" s="45" t="str">
        <f>IF(Sheet1!AT616&lt;&gt;"", "Never", IF(Sheet1!AU616&lt;&gt;"", "Sometimes", IF(Sheet1!AV616&lt;&gt;"", "Often", IF(Sheet1!AW616&lt;&gt;"", "Always",""))))</f>
        <v/>
      </c>
      <c r="Q616" s="45" t="str">
        <f>IF(Sheet1!AX616="Y", "Yes", IF(Sheet1!AX616="N", "No",""))</f>
        <v/>
      </c>
      <c r="R616" s="45" t="str">
        <f>IF(Sheet1!AY616="Y", IF(Sheet1!AZ616&lt;&gt;"", Sheet1!AZ616-Sheet1!DK616+Sheet1!DL616, ""),"")</f>
        <v/>
      </c>
      <c r="S616" s="45" t="str">
        <f>IF(Sheet1!BA616="Y", IF(Sheet1!BB616&lt;&gt;"", Sheet1!BB616-Sheet1!DK616+Sheet1!DL616, ""),"")</f>
        <v/>
      </c>
      <c r="T616" s="45" t="str">
        <f>IF(Sheet1!BC616="Y", IF(Sheet1!BD616&lt;&gt;"", Sheet1!BD616-Sheet1!DK616+Sheet1!DL616, ""),"")</f>
        <v/>
      </c>
      <c r="U616" s="45" t="str">
        <f>IF(Sheet1!BE616="Y", IF(Sheet1!BF616&lt;&gt;"", Sheet1!BF616-Sheet1!DK616+Sheet1!DL616, ""),"")</f>
        <v/>
      </c>
      <c r="V616" s="45" t="str">
        <f>IF(Sheet1!BG616&lt;&gt;"", Sheet1!BG616,"")</f>
        <v/>
      </c>
      <c r="W616" s="45" t="str">
        <f>IF(Sheet1!BH616&lt;&gt;"", Sheet1!BH616,"")</f>
        <v/>
      </c>
      <c r="X616" s="45" t="str">
        <f>IF(Sheet1!BI616&lt;&gt;"", Sheet1!BI616,"")</f>
        <v/>
      </c>
      <c r="Y616" s="45" t="str">
        <f>IF(Sheet1!BJ616="N", 0, IF(Sheet1!BK616&lt;&gt;"", Sheet1!BK616,""))</f>
        <v/>
      </c>
      <c r="Z616" s="45" t="str">
        <f>IF(Sheet1!BK616="N", 0, IF(Sheet1!BL616&lt;&gt;"", Sheet1!BL616,""))</f>
        <v/>
      </c>
      <c r="AA616" s="45" t="str">
        <f>IF(Sheet1!BN616&lt;&gt;"", Sheet1!BN616, "")</f>
        <v/>
      </c>
      <c r="AB616" s="45" t="str">
        <f>IF(Sheet1!BO616="Y", "Yes", IF(Sheet1!BO616="N", "No", IF(Sheet1!BO616="NA", "NA","")))</f>
        <v/>
      </c>
      <c r="AC616" s="45" t="str">
        <f>IF(Sheet1!BO616="N", "No", IF(Sheet1!BO616="NA", "No kids", IF(Sheet1!BP616="Y", "Enough", IF(Sheet1!BP616="N", "Not enough", ""))))</f>
        <v/>
      </c>
      <c r="AD616" s="45" t="str">
        <f>IF(Sheet1!BQ616="Y", "Yes", IF(Sheet1!BQ616="N", "No",""))</f>
        <v/>
      </c>
      <c r="AE616" s="45" t="str">
        <f>IF(Sheet1!BR616&lt;&gt;"", Sheet1!BR616, "")</f>
        <v/>
      </c>
      <c r="AF616" s="45" t="str">
        <f>IF(Sheet1!BS616&lt;&gt;"", "Yes", IF(Sheet1!BT616&lt;&gt;"", "No", IF(Sheet1!BU616&lt;&gt;"", "No surviving parent", IF(Sheet1!BV616&lt;&gt;"", "Don't know",""))))</f>
        <v/>
      </c>
      <c r="AG616" s="45" t="str">
        <f>IF(Sheet1!BW616&lt;&gt;"", "Yes", IF(Sheet1!BX616&lt;&gt;"", "No", IF(Sheet1!BY616&lt;&gt;"", "No surviving parent", IF(Sheet1!BZ616&lt;&gt;"", "Don't know",""))))</f>
        <v/>
      </c>
      <c r="AH616" s="45" t="str">
        <f>IF(Sheet1!CA616&lt;&gt;"", "Yes","")</f>
        <v/>
      </c>
      <c r="AI616" s="45" t="str">
        <f>IF(Sheet1!CB616&lt;&gt;"", "Yes","")</f>
        <v/>
      </c>
      <c r="AJ616" s="45" t="str">
        <f>IF(Sheet1!CC616&lt;&gt;"", "Yes","")</f>
        <v/>
      </c>
      <c r="AK616" s="45" t="str">
        <f>IF(Sheet1!CD616&lt;&gt;"", "Yes","")</f>
        <v/>
      </c>
      <c r="AL616" s="45" t="str">
        <f>IF(Sheet1!CE616&lt;&gt;"", "Yes","")</f>
        <v/>
      </c>
      <c r="AM616" s="45" t="str">
        <f>IF(Sheet1!CF616&lt;&gt;"", Sheet1!CF616, "")</f>
        <v/>
      </c>
      <c r="AN616" s="45" t="str">
        <f>IF(Sheet1!CG616="Y", "Yes", IF(Sheet1!CG616="N", "No",""))</f>
        <v/>
      </c>
      <c r="AO616" s="45" t="str">
        <f>IF(Sheet1!CH616&lt;&gt;"", Sheet1!CH616, "")</f>
        <v/>
      </c>
      <c r="AP616" s="45" t="str">
        <f>IF(Sheet1!CI616&lt;&gt;"", "No family support", IF(Sheet1!CJ616&lt;&gt;"", "A little family support", IF(Sheet1!CK616&lt;&gt;"", "A lot of family support","")))</f>
        <v/>
      </c>
      <c r="AQ616" s="45" t="str">
        <f>IF(Sheet1!CL616&lt;&gt;"", Sheet1!CL616, "")</f>
        <v/>
      </c>
      <c r="AR616" s="45" t="str">
        <f>IF(Sheet1!CM616="Y", "Yes", IF(Sheet1!CM616="N", "No",""))</f>
        <v/>
      </c>
      <c r="AS616" s="45" t="str">
        <f>IF(Sheet1!CN616&lt;&gt;"", "Boys and Girls Club was supportive", "")</f>
        <v/>
      </c>
      <c r="AT616" s="45" t="str">
        <f>IF(Sheet1!CO616&lt;&gt;"", "Supported by Reach program", "")</f>
        <v/>
      </c>
      <c r="AU616" s="45" t="str">
        <f>IF(Sheet1!CP616&lt;&gt;"", "Supported by Girls Inc", "")</f>
        <v/>
      </c>
      <c r="AV616" s="45" t="str">
        <f>IF(Sheet1!CQ616&lt;&gt;"", "Supported by sports teams", "")</f>
        <v/>
      </c>
      <c r="AW616" s="45" t="str">
        <f>IF(Sheet1!CR616&lt;&gt;"", "Supported by other groups", "")</f>
        <v/>
      </c>
      <c r="AX616" s="45" t="str">
        <f>IF(Sheet1!CS616&lt;&gt;"", Sheet1!CS616, "")</f>
        <v/>
      </c>
      <c r="AY616" s="45" t="str">
        <f>IF(Sheet1!CT616="Y", "Yes", IF(Sheet1!CT616="N", "No", ""))</f>
        <v/>
      </c>
      <c r="AZ616" s="45" t="str">
        <f>IF(Sheet1!CU616="Y", "Yes", IF(Sheet1!CU616="N", "No", ""))</f>
        <v/>
      </c>
      <c r="BA616" s="45" t="str">
        <f>IF(Sheet1!CV616&lt;&gt;"", "Yes", "")</f>
        <v/>
      </c>
      <c r="BB616" s="45" t="str">
        <f>IF(Sheet1!CW616&lt;&gt;"", "Yes", "")</f>
        <v/>
      </c>
      <c r="BC616" s="45" t="str">
        <f>IF(Sheet1!CX616&lt;&gt;"", "Yes", "")</f>
        <v/>
      </c>
      <c r="BD616" s="45" t="str">
        <f>IF(Sheet1!CY616&lt;&gt;"", "Yes", "")</f>
        <v/>
      </c>
      <c r="BE616" s="45" t="str">
        <f>IF(Sheet1!CZ616="N", "Didn't see one", IF(Sheet1!CZ616="Y", IF(Sheet1!DA616="Y", "It helped", IF(Sheet1!DA616="N", "It didn't help", "")), ""))</f>
        <v/>
      </c>
      <c r="BF616" s="45" t="str">
        <f>IF(Sheet1!DB616&lt;&gt;"", Sheet1!DB616, "")</f>
        <v/>
      </c>
      <c r="BG616" s="45" t="str">
        <f>IF(Sheet1!DC616="Y", "Yes", IF(Sheet1!DC616="N", "No", ""))</f>
        <v/>
      </c>
      <c r="BH616" s="45" t="str">
        <f>IF(Sheet1!DD616="Y", "Yes", IF(Sheet1!DD616="N", "No", ""))</f>
        <v/>
      </c>
      <c r="BI616" s="45" t="str">
        <f>IF(Sheet1!DE616&lt;&gt;"", "Before", IF(Sheet1!DF616&lt;&gt;"", "After", IF(Sheet1!DG616&lt;&gt;"", "Never in a gang","")))</f>
        <v/>
      </c>
      <c r="BJ616" s="45" t="str">
        <f>IF(Sheet1!DG616&lt;&gt;"", "", IF(Sheet1!DH616&lt;&gt;"", Sheet1!DH616, ""))</f>
        <v/>
      </c>
      <c r="BK616" s="45" t="str">
        <f>IF(Sheet1!DI616="Y", "Yes", IF(Sheet1!DI616="N", "No", ""))</f>
        <v/>
      </c>
      <c r="BL616" s="45" t="str">
        <f>IF(Sheet1!DI616="Y", IF(Sheet1!DJ616&lt;&gt;"", Sheet1!DJ616, ""), "")</f>
        <v/>
      </c>
      <c r="BM616" s="45" t="str">
        <f>IF(Sheet1!DL616&lt;&gt;"", Sheet1!DL616, "")</f>
        <v/>
      </c>
      <c r="BN616" s="45" t="str">
        <f>IF(Sheet1!DM616="Y", "Yes", IF(Sheet1!DM616="N", "No", ""))</f>
        <v/>
      </c>
    </row>
    <row r="617" spans="2:66">
      <c r="B617" s="32" t="str">
        <f>IF(Sheet1!B617="M","Male", IF(Sheet1!B617="F","Female",""))</f>
        <v/>
      </c>
      <c r="C617" s="32" t="str">
        <f>IF(Sheet1!C617&lt;&gt;"","&lt;20",IF(Sheet1!D617&lt;&gt;"","21-30",IF(Sheet1!E617&lt;&gt;"","31-40",(IF(Sheet1!F617&lt;&gt;"","41-50",IF(Sheet1!G617&lt;&gt;"","50+",""))))))</f>
        <v/>
      </c>
      <c r="D617" s="32" t="str">
        <f>IF(Sheet1!H617&lt;&gt;"","Latino",IF(Sheet1!I617&lt;&gt;"", "White", IF(Sheet1!J617&lt;&gt;"", "Asian", IF(Sheet1!K617&lt;&gt;"", "African-American",IF(Sheet1!L617&lt;&gt;"", "Other","")))))</f>
        <v/>
      </c>
      <c r="E617" s="32" t="str">
        <f>IF(Sheet1!M617="N","No",IF(Sheet1!M617="Y","Yes",""))</f>
        <v/>
      </c>
      <c r="F617" s="32" t="str">
        <f>IF(Sheet1!N617&lt;&gt;"","Primary",IF(Sheet1!O617&lt;&gt;"","Middle",IF(Sheet1!P617&lt;&gt;"","Some HS",IF(Sheet1!Q617&lt;&gt;"","HS Diploma",IF(Sheet1!R617&lt;&gt;"","Some College",IF(Sheet1!S617&lt;&gt;"","College Diploma",""))))))</f>
        <v/>
      </c>
      <c r="G617" s="32" t="str">
        <f>IF(Sheet1!U617&lt;&gt;"", "&lt;5", IF(Sheet1!V617&lt;&gt;"", "5-19", IF(Sheet1!W617&lt;&gt;"", "20-40", IF(Sheet1!X617&lt;&gt;"", "&gt;40",""))))</f>
        <v/>
      </c>
      <c r="H617" s="32" t="str">
        <f>IF(Sheet1!Y617&lt;&gt;"", "Parents", IF(Sheet1!Z617&lt;&gt;"", "Illegal Activity", IF(Sheet1!AA617&lt;&gt;"", "Gov't Support", IF(Sheet1!AB617&lt;&gt;"", "Other",""))))</f>
        <v/>
      </c>
      <c r="I617" s="32" t="str">
        <f>IF(Sheet1!AC617="Y", "Yes", IF(Sheet1!AC617="N", "No", ""))</f>
        <v/>
      </c>
      <c r="J617" s="32" t="str">
        <f>IF(Sheet1!AD617="N", "0", IF(Sheet1!AE617&lt;&gt;"", "1", IF(Sheet1!AF617&lt;&gt;"", "2-3", IF(Sheet1!AG617&lt;&gt;"", "4-6", IF(Sheet1!AH617&lt;&gt;"", "7+","")))))</f>
        <v/>
      </c>
      <c r="K617" s="32" t="str">
        <f>IF(Sheet1!AI617&lt;&gt;"", "English", IF(Sheet1!AJ617&lt;&gt;"", "Spanish", IF(Sheet1!AK617&lt;&gt;"", "Other","")))</f>
        <v/>
      </c>
      <c r="L617" s="32" t="str">
        <f>IF(Sheet1!AL617&lt;&gt;"","&lt;$20,000",IF(Sheet1!AM617&lt;&gt;"","$20-49K",IF(Sheet1!AN617&lt;&gt;"","$50-100K",IF(Sheet1!AO617&lt;&gt;"","&gt;$100K",""))))</f>
        <v/>
      </c>
      <c r="M617" s="32" t="str">
        <f>IF(Sheet1!AP617="Y", "Yes", IF(Sheet1!AP617="N", "No",""))</f>
        <v/>
      </c>
      <c r="N617" s="51" t="str">
        <f>IF(Sheet1!AQ617="Y", "Yes", IF(Sheet1!AQ617="N", "No",""))</f>
        <v/>
      </c>
      <c r="O617" s="45" t="str">
        <f>IF(Sheet1!AR617="N", 0, IF(Sheet1!AS617&lt;&gt;"", Sheet1!AS617, ""))</f>
        <v/>
      </c>
      <c r="P617" s="45" t="str">
        <f>IF(Sheet1!AT617&lt;&gt;"", "Never", IF(Sheet1!AU617&lt;&gt;"", "Sometimes", IF(Sheet1!AV617&lt;&gt;"", "Often", IF(Sheet1!AW617&lt;&gt;"", "Always",""))))</f>
        <v/>
      </c>
      <c r="Q617" s="45" t="str">
        <f>IF(Sheet1!AX617="Y", "Yes", IF(Sheet1!AX617="N", "No",""))</f>
        <v/>
      </c>
      <c r="R617" s="45" t="str">
        <f>IF(Sheet1!AY617="Y", IF(Sheet1!AZ617&lt;&gt;"", Sheet1!AZ617-Sheet1!DK617+Sheet1!DL617, ""),"")</f>
        <v/>
      </c>
      <c r="S617" s="45" t="str">
        <f>IF(Sheet1!BA617="Y", IF(Sheet1!BB617&lt;&gt;"", Sheet1!BB617-Sheet1!DK617+Sheet1!DL617, ""),"")</f>
        <v/>
      </c>
      <c r="T617" s="45" t="str">
        <f>IF(Sheet1!BC617="Y", IF(Sheet1!BD617&lt;&gt;"", Sheet1!BD617-Sheet1!DK617+Sheet1!DL617, ""),"")</f>
        <v/>
      </c>
      <c r="U617" s="45" t="str">
        <f>IF(Sheet1!BE617="Y", IF(Sheet1!BF617&lt;&gt;"", Sheet1!BF617-Sheet1!DK617+Sheet1!DL617, ""),"")</f>
        <v/>
      </c>
      <c r="V617" s="45" t="str">
        <f>IF(Sheet1!BG617&lt;&gt;"", Sheet1!BG617,"")</f>
        <v/>
      </c>
      <c r="W617" s="45" t="str">
        <f>IF(Sheet1!BH617&lt;&gt;"", Sheet1!BH617,"")</f>
        <v/>
      </c>
      <c r="X617" s="45" t="str">
        <f>IF(Sheet1!BI617&lt;&gt;"", Sheet1!BI617,"")</f>
        <v/>
      </c>
      <c r="Y617" s="45" t="str">
        <f>IF(Sheet1!BJ617="N", 0, IF(Sheet1!BK617&lt;&gt;"", Sheet1!BK617,""))</f>
        <v/>
      </c>
      <c r="Z617" s="45" t="str">
        <f>IF(Sheet1!BK617="N", 0, IF(Sheet1!BL617&lt;&gt;"", Sheet1!BL617,""))</f>
        <v/>
      </c>
      <c r="AA617" s="45" t="str">
        <f>IF(Sheet1!BN617&lt;&gt;"", Sheet1!BN617, "")</f>
        <v/>
      </c>
      <c r="AB617" s="45" t="str">
        <f>IF(Sheet1!BO617="Y", "Yes", IF(Sheet1!BO617="N", "No", IF(Sheet1!BO617="NA", "NA","")))</f>
        <v/>
      </c>
      <c r="AC617" s="45" t="str">
        <f>IF(Sheet1!BO617="N", "No", IF(Sheet1!BO617="NA", "No kids", IF(Sheet1!BP617="Y", "Enough", IF(Sheet1!BP617="N", "Not enough", ""))))</f>
        <v/>
      </c>
      <c r="AD617" s="45" t="str">
        <f>IF(Sheet1!BQ617="Y", "Yes", IF(Sheet1!BQ617="N", "No",""))</f>
        <v/>
      </c>
      <c r="AE617" s="45" t="str">
        <f>IF(Sheet1!BR617&lt;&gt;"", Sheet1!BR617, "")</f>
        <v/>
      </c>
      <c r="AF617" s="45" t="str">
        <f>IF(Sheet1!BS617&lt;&gt;"", "Yes", IF(Sheet1!BT617&lt;&gt;"", "No", IF(Sheet1!BU617&lt;&gt;"", "No surviving parent", IF(Sheet1!BV617&lt;&gt;"", "Don't know",""))))</f>
        <v/>
      </c>
      <c r="AG617" s="45" t="str">
        <f>IF(Sheet1!BW617&lt;&gt;"", "Yes", IF(Sheet1!BX617&lt;&gt;"", "No", IF(Sheet1!BY617&lt;&gt;"", "No surviving parent", IF(Sheet1!BZ617&lt;&gt;"", "Don't know",""))))</f>
        <v/>
      </c>
      <c r="AH617" s="45" t="str">
        <f>IF(Sheet1!CA617&lt;&gt;"", "Yes","")</f>
        <v/>
      </c>
      <c r="AI617" s="45" t="str">
        <f>IF(Sheet1!CB617&lt;&gt;"", "Yes","")</f>
        <v/>
      </c>
      <c r="AJ617" s="45" t="str">
        <f>IF(Sheet1!CC617&lt;&gt;"", "Yes","")</f>
        <v/>
      </c>
      <c r="AK617" s="45" t="str">
        <f>IF(Sheet1!CD617&lt;&gt;"", "Yes","")</f>
        <v/>
      </c>
      <c r="AL617" s="45" t="str">
        <f>IF(Sheet1!CE617&lt;&gt;"", "Yes","")</f>
        <v/>
      </c>
      <c r="AM617" s="45" t="str">
        <f>IF(Sheet1!CF617&lt;&gt;"", Sheet1!CF617, "")</f>
        <v/>
      </c>
      <c r="AN617" s="45" t="str">
        <f>IF(Sheet1!CG617="Y", "Yes", IF(Sheet1!CG617="N", "No",""))</f>
        <v/>
      </c>
      <c r="AO617" s="45" t="str">
        <f>IF(Sheet1!CH617&lt;&gt;"", Sheet1!CH617, "")</f>
        <v/>
      </c>
      <c r="AP617" s="45" t="str">
        <f>IF(Sheet1!CI617&lt;&gt;"", "No family support", IF(Sheet1!CJ617&lt;&gt;"", "A little family support", IF(Sheet1!CK617&lt;&gt;"", "A lot of family support","")))</f>
        <v/>
      </c>
      <c r="AQ617" s="45" t="str">
        <f>IF(Sheet1!CL617&lt;&gt;"", Sheet1!CL617, "")</f>
        <v/>
      </c>
      <c r="AR617" s="45" t="str">
        <f>IF(Sheet1!CM617="Y", "Yes", IF(Sheet1!CM617="N", "No",""))</f>
        <v/>
      </c>
      <c r="AS617" s="45" t="str">
        <f>IF(Sheet1!CN617&lt;&gt;"", "Boys and Girls Club was supportive", "")</f>
        <v/>
      </c>
      <c r="AT617" s="45" t="str">
        <f>IF(Sheet1!CO617&lt;&gt;"", "Supported by Reach program", "")</f>
        <v/>
      </c>
      <c r="AU617" s="45" t="str">
        <f>IF(Sheet1!CP617&lt;&gt;"", "Supported by Girls Inc", "")</f>
        <v/>
      </c>
      <c r="AV617" s="45" t="str">
        <f>IF(Sheet1!CQ617&lt;&gt;"", "Supported by sports teams", "")</f>
        <v/>
      </c>
      <c r="AW617" s="45" t="str">
        <f>IF(Sheet1!CR617&lt;&gt;"", "Supported by other groups", "")</f>
        <v/>
      </c>
      <c r="AX617" s="45" t="str">
        <f>IF(Sheet1!CS617&lt;&gt;"", Sheet1!CS617, "")</f>
        <v/>
      </c>
      <c r="AY617" s="45" t="str">
        <f>IF(Sheet1!CT617="Y", "Yes", IF(Sheet1!CT617="N", "No", ""))</f>
        <v/>
      </c>
      <c r="AZ617" s="45" t="str">
        <f>IF(Sheet1!CU617="Y", "Yes", IF(Sheet1!CU617="N", "No", ""))</f>
        <v/>
      </c>
      <c r="BA617" s="45" t="str">
        <f>IF(Sheet1!CV617&lt;&gt;"", "Yes", "")</f>
        <v/>
      </c>
      <c r="BB617" s="45" t="str">
        <f>IF(Sheet1!CW617&lt;&gt;"", "Yes", "")</f>
        <v/>
      </c>
      <c r="BC617" s="45" t="str">
        <f>IF(Sheet1!CX617&lt;&gt;"", "Yes", "")</f>
        <v/>
      </c>
      <c r="BD617" s="45" t="str">
        <f>IF(Sheet1!CY617&lt;&gt;"", "Yes", "")</f>
        <v/>
      </c>
      <c r="BE617" s="45" t="str">
        <f>IF(Sheet1!CZ617="N", "Didn't see one", IF(Sheet1!CZ617="Y", IF(Sheet1!DA617="Y", "It helped", IF(Sheet1!DA617="N", "It didn't help", "")), ""))</f>
        <v/>
      </c>
      <c r="BF617" s="45" t="str">
        <f>IF(Sheet1!DB617&lt;&gt;"", Sheet1!DB617, "")</f>
        <v/>
      </c>
      <c r="BG617" s="45" t="str">
        <f>IF(Sheet1!DC617="Y", "Yes", IF(Sheet1!DC617="N", "No", ""))</f>
        <v/>
      </c>
      <c r="BH617" s="45" t="str">
        <f>IF(Sheet1!DD617="Y", "Yes", IF(Sheet1!DD617="N", "No", ""))</f>
        <v/>
      </c>
      <c r="BI617" s="45" t="str">
        <f>IF(Sheet1!DE617&lt;&gt;"", "Before", IF(Sheet1!DF617&lt;&gt;"", "After", IF(Sheet1!DG617&lt;&gt;"", "Never in a gang","")))</f>
        <v/>
      </c>
      <c r="BJ617" s="45" t="str">
        <f>IF(Sheet1!DG617&lt;&gt;"", "", IF(Sheet1!DH617&lt;&gt;"", Sheet1!DH617, ""))</f>
        <v/>
      </c>
      <c r="BK617" s="45" t="str">
        <f>IF(Sheet1!DI617="Y", "Yes", IF(Sheet1!DI617="N", "No", ""))</f>
        <v/>
      </c>
      <c r="BL617" s="45" t="str">
        <f>IF(Sheet1!DI617="Y", IF(Sheet1!DJ617&lt;&gt;"", Sheet1!DJ617, ""), "")</f>
        <v/>
      </c>
      <c r="BM617" s="45" t="str">
        <f>IF(Sheet1!DL617&lt;&gt;"", Sheet1!DL617, "")</f>
        <v/>
      </c>
      <c r="BN617" s="45" t="str">
        <f>IF(Sheet1!DM617="Y", "Yes", IF(Sheet1!DM617="N", "No", ""))</f>
        <v/>
      </c>
    </row>
    <row r="618" spans="2:66">
      <c r="B618" s="32" t="str">
        <f>IF(Sheet1!B618="M","Male", IF(Sheet1!B618="F","Female",""))</f>
        <v/>
      </c>
      <c r="C618" s="32" t="str">
        <f>IF(Sheet1!C618&lt;&gt;"","&lt;20",IF(Sheet1!D618&lt;&gt;"","21-30",IF(Sheet1!E618&lt;&gt;"","31-40",(IF(Sheet1!F618&lt;&gt;"","41-50",IF(Sheet1!G618&lt;&gt;"","50+",""))))))</f>
        <v/>
      </c>
      <c r="D618" s="32" t="str">
        <f>IF(Sheet1!H618&lt;&gt;"","Latino",IF(Sheet1!I618&lt;&gt;"", "White", IF(Sheet1!J618&lt;&gt;"", "Asian", IF(Sheet1!K618&lt;&gt;"", "African-American",IF(Sheet1!L618&lt;&gt;"", "Other","")))))</f>
        <v/>
      </c>
      <c r="E618" s="32" t="str">
        <f>IF(Sheet1!M618="N","No",IF(Sheet1!M618="Y","Yes",""))</f>
        <v/>
      </c>
      <c r="F618" s="32" t="str">
        <f>IF(Sheet1!N618&lt;&gt;"","Primary",IF(Sheet1!O618&lt;&gt;"","Middle",IF(Sheet1!P618&lt;&gt;"","Some HS",IF(Sheet1!Q618&lt;&gt;"","HS Diploma",IF(Sheet1!R618&lt;&gt;"","Some College",IF(Sheet1!S618&lt;&gt;"","College Diploma",""))))))</f>
        <v/>
      </c>
      <c r="G618" s="32" t="str">
        <f>IF(Sheet1!U618&lt;&gt;"", "&lt;5", IF(Sheet1!V618&lt;&gt;"", "5-19", IF(Sheet1!W618&lt;&gt;"", "20-40", IF(Sheet1!X618&lt;&gt;"", "&gt;40",""))))</f>
        <v/>
      </c>
      <c r="H618" s="32" t="str">
        <f>IF(Sheet1!Y618&lt;&gt;"", "Parents", IF(Sheet1!Z618&lt;&gt;"", "Illegal Activity", IF(Sheet1!AA618&lt;&gt;"", "Gov't Support", IF(Sheet1!AB618&lt;&gt;"", "Other",""))))</f>
        <v/>
      </c>
      <c r="I618" s="32" t="str">
        <f>IF(Sheet1!AC618="Y", "Yes", IF(Sheet1!AC618="N", "No", ""))</f>
        <v/>
      </c>
      <c r="J618" s="32" t="str">
        <f>IF(Sheet1!AD618="N", "0", IF(Sheet1!AE618&lt;&gt;"", "1", IF(Sheet1!AF618&lt;&gt;"", "2-3", IF(Sheet1!AG618&lt;&gt;"", "4-6", IF(Sheet1!AH618&lt;&gt;"", "7+","")))))</f>
        <v/>
      </c>
      <c r="K618" s="32" t="str">
        <f>IF(Sheet1!AI618&lt;&gt;"", "English", IF(Sheet1!AJ618&lt;&gt;"", "Spanish", IF(Sheet1!AK618&lt;&gt;"", "Other","")))</f>
        <v/>
      </c>
      <c r="L618" s="32" t="str">
        <f>IF(Sheet1!AL618&lt;&gt;"","&lt;$20,000",IF(Sheet1!AM618&lt;&gt;"","$20-49K",IF(Sheet1!AN618&lt;&gt;"","$50-100K",IF(Sheet1!AO618&lt;&gt;"","&gt;$100K",""))))</f>
        <v/>
      </c>
      <c r="M618" s="32" t="str">
        <f>IF(Sheet1!AP618="Y", "Yes", IF(Sheet1!AP618="N", "No",""))</f>
        <v/>
      </c>
      <c r="N618" s="51" t="str">
        <f>IF(Sheet1!AQ618="Y", "Yes", IF(Sheet1!AQ618="N", "No",""))</f>
        <v/>
      </c>
      <c r="O618" s="45" t="str">
        <f>IF(Sheet1!AR618="N", 0, IF(Sheet1!AS618&lt;&gt;"", Sheet1!AS618, ""))</f>
        <v/>
      </c>
      <c r="P618" s="45" t="str">
        <f>IF(Sheet1!AT618&lt;&gt;"", "Never", IF(Sheet1!AU618&lt;&gt;"", "Sometimes", IF(Sheet1!AV618&lt;&gt;"", "Often", IF(Sheet1!AW618&lt;&gt;"", "Always",""))))</f>
        <v/>
      </c>
      <c r="Q618" s="45" t="str">
        <f>IF(Sheet1!AX618="Y", "Yes", IF(Sheet1!AX618="N", "No",""))</f>
        <v/>
      </c>
      <c r="R618" s="45" t="str">
        <f>IF(Sheet1!AY618="Y", IF(Sheet1!AZ618&lt;&gt;"", Sheet1!AZ618-Sheet1!DK618+Sheet1!DL618, ""),"")</f>
        <v/>
      </c>
      <c r="S618" s="45" t="str">
        <f>IF(Sheet1!BA618="Y", IF(Sheet1!BB618&lt;&gt;"", Sheet1!BB618-Sheet1!DK618+Sheet1!DL618, ""),"")</f>
        <v/>
      </c>
      <c r="T618" s="45" t="str">
        <f>IF(Sheet1!BC618="Y", IF(Sheet1!BD618&lt;&gt;"", Sheet1!BD618-Sheet1!DK618+Sheet1!DL618, ""),"")</f>
        <v/>
      </c>
      <c r="U618" s="45" t="str">
        <f>IF(Sheet1!BE618="Y", IF(Sheet1!BF618&lt;&gt;"", Sheet1!BF618-Sheet1!DK618+Sheet1!DL618, ""),"")</f>
        <v/>
      </c>
      <c r="V618" s="45" t="str">
        <f>IF(Sheet1!BG618&lt;&gt;"", Sheet1!BG618,"")</f>
        <v/>
      </c>
      <c r="W618" s="45" t="str">
        <f>IF(Sheet1!BH618&lt;&gt;"", Sheet1!BH618,"")</f>
        <v/>
      </c>
      <c r="X618" s="45" t="str">
        <f>IF(Sheet1!BI618&lt;&gt;"", Sheet1!BI618,"")</f>
        <v/>
      </c>
      <c r="Y618" s="45" t="str">
        <f>IF(Sheet1!BJ618="N", 0, IF(Sheet1!BK618&lt;&gt;"", Sheet1!BK618,""))</f>
        <v/>
      </c>
      <c r="Z618" s="45" t="str">
        <f>IF(Sheet1!BK618="N", 0, IF(Sheet1!BL618&lt;&gt;"", Sheet1!BL618,""))</f>
        <v/>
      </c>
      <c r="AA618" s="45" t="str">
        <f>IF(Sheet1!BN618&lt;&gt;"", Sheet1!BN618, "")</f>
        <v/>
      </c>
      <c r="AB618" s="45" t="str">
        <f>IF(Sheet1!BO618="Y", "Yes", IF(Sheet1!BO618="N", "No", IF(Sheet1!BO618="NA", "NA","")))</f>
        <v/>
      </c>
      <c r="AC618" s="45" t="str">
        <f>IF(Sheet1!BO618="N", "No", IF(Sheet1!BO618="NA", "No kids", IF(Sheet1!BP618="Y", "Enough", IF(Sheet1!BP618="N", "Not enough", ""))))</f>
        <v/>
      </c>
      <c r="AD618" s="45" t="str">
        <f>IF(Sheet1!BQ618="Y", "Yes", IF(Sheet1!BQ618="N", "No",""))</f>
        <v/>
      </c>
      <c r="AE618" s="45" t="str">
        <f>IF(Sheet1!BR618&lt;&gt;"", Sheet1!BR618, "")</f>
        <v/>
      </c>
      <c r="AF618" s="45" t="str">
        <f>IF(Sheet1!BS618&lt;&gt;"", "Yes", IF(Sheet1!BT618&lt;&gt;"", "No", IF(Sheet1!BU618&lt;&gt;"", "No surviving parent", IF(Sheet1!BV618&lt;&gt;"", "Don't know",""))))</f>
        <v/>
      </c>
      <c r="AG618" s="45" t="str">
        <f>IF(Sheet1!BW618&lt;&gt;"", "Yes", IF(Sheet1!BX618&lt;&gt;"", "No", IF(Sheet1!BY618&lt;&gt;"", "No surviving parent", IF(Sheet1!BZ618&lt;&gt;"", "Don't know",""))))</f>
        <v/>
      </c>
      <c r="AH618" s="45" t="str">
        <f>IF(Sheet1!CA618&lt;&gt;"", "Yes","")</f>
        <v/>
      </c>
      <c r="AI618" s="45" t="str">
        <f>IF(Sheet1!CB618&lt;&gt;"", "Yes","")</f>
        <v/>
      </c>
      <c r="AJ618" s="45" t="str">
        <f>IF(Sheet1!CC618&lt;&gt;"", "Yes","")</f>
        <v/>
      </c>
      <c r="AK618" s="45" t="str">
        <f>IF(Sheet1!CD618&lt;&gt;"", "Yes","")</f>
        <v/>
      </c>
      <c r="AL618" s="45" t="str">
        <f>IF(Sheet1!CE618&lt;&gt;"", "Yes","")</f>
        <v/>
      </c>
      <c r="AM618" s="45" t="str">
        <f>IF(Sheet1!CF618&lt;&gt;"", Sheet1!CF618, "")</f>
        <v/>
      </c>
      <c r="AN618" s="45" t="str">
        <f>IF(Sheet1!CG618="Y", "Yes", IF(Sheet1!CG618="N", "No",""))</f>
        <v/>
      </c>
      <c r="AO618" s="45" t="str">
        <f>IF(Sheet1!CH618&lt;&gt;"", Sheet1!CH618, "")</f>
        <v/>
      </c>
      <c r="AP618" s="45" t="str">
        <f>IF(Sheet1!CI618&lt;&gt;"", "No family support", IF(Sheet1!CJ618&lt;&gt;"", "A little family support", IF(Sheet1!CK618&lt;&gt;"", "A lot of family support","")))</f>
        <v/>
      </c>
      <c r="AQ618" s="45" t="str">
        <f>IF(Sheet1!CL618&lt;&gt;"", Sheet1!CL618, "")</f>
        <v/>
      </c>
      <c r="AR618" s="45" t="str">
        <f>IF(Sheet1!CM618="Y", "Yes", IF(Sheet1!CM618="N", "No",""))</f>
        <v/>
      </c>
      <c r="AS618" s="45" t="str">
        <f>IF(Sheet1!CN618&lt;&gt;"", "Boys and Girls Club was supportive", "")</f>
        <v/>
      </c>
      <c r="AT618" s="45" t="str">
        <f>IF(Sheet1!CO618&lt;&gt;"", "Supported by Reach program", "")</f>
        <v/>
      </c>
      <c r="AU618" s="45" t="str">
        <f>IF(Sheet1!CP618&lt;&gt;"", "Supported by Girls Inc", "")</f>
        <v/>
      </c>
      <c r="AV618" s="45" t="str">
        <f>IF(Sheet1!CQ618&lt;&gt;"", "Supported by sports teams", "")</f>
        <v/>
      </c>
      <c r="AW618" s="45" t="str">
        <f>IF(Sheet1!CR618&lt;&gt;"", "Supported by other groups", "")</f>
        <v/>
      </c>
      <c r="AX618" s="45" t="str">
        <f>IF(Sheet1!CS618&lt;&gt;"", Sheet1!CS618, "")</f>
        <v/>
      </c>
      <c r="AY618" s="45" t="str">
        <f>IF(Sheet1!CT618="Y", "Yes", IF(Sheet1!CT618="N", "No", ""))</f>
        <v/>
      </c>
      <c r="AZ618" s="45" t="str">
        <f>IF(Sheet1!CU618="Y", "Yes", IF(Sheet1!CU618="N", "No", ""))</f>
        <v/>
      </c>
      <c r="BA618" s="45" t="str">
        <f>IF(Sheet1!CV618&lt;&gt;"", "Yes", "")</f>
        <v/>
      </c>
      <c r="BB618" s="45" t="str">
        <f>IF(Sheet1!CW618&lt;&gt;"", "Yes", "")</f>
        <v/>
      </c>
      <c r="BC618" s="45" t="str">
        <f>IF(Sheet1!CX618&lt;&gt;"", "Yes", "")</f>
        <v/>
      </c>
      <c r="BD618" s="45" t="str">
        <f>IF(Sheet1!CY618&lt;&gt;"", "Yes", "")</f>
        <v/>
      </c>
      <c r="BE618" s="45" t="str">
        <f>IF(Sheet1!CZ618="N", "Didn't see one", IF(Sheet1!CZ618="Y", IF(Sheet1!DA618="Y", "It helped", IF(Sheet1!DA618="N", "It didn't help", "")), ""))</f>
        <v/>
      </c>
      <c r="BF618" s="45" t="str">
        <f>IF(Sheet1!DB618&lt;&gt;"", Sheet1!DB618, "")</f>
        <v/>
      </c>
      <c r="BG618" s="45" t="str">
        <f>IF(Sheet1!DC618="Y", "Yes", IF(Sheet1!DC618="N", "No", ""))</f>
        <v/>
      </c>
      <c r="BH618" s="45" t="str">
        <f>IF(Sheet1!DD618="Y", "Yes", IF(Sheet1!DD618="N", "No", ""))</f>
        <v/>
      </c>
      <c r="BI618" s="45" t="str">
        <f>IF(Sheet1!DE618&lt;&gt;"", "Before", IF(Sheet1!DF618&lt;&gt;"", "After", IF(Sheet1!DG618&lt;&gt;"", "Never in a gang","")))</f>
        <v/>
      </c>
      <c r="BJ618" s="45" t="str">
        <f>IF(Sheet1!DG618&lt;&gt;"", "", IF(Sheet1!DH618&lt;&gt;"", Sheet1!DH618, ""))</f>
        <v/>
      </c>
      <c r="BK618" s="45" t="str">
        <f>IF(Sheet1!DI618="Y", "Yes", IF(Sheet1!DI618="N", "No", ""))</f>
        <v/>
      </c>
      <c r="BL618" s="45" t="str">
        <f>IF(Sheet1!DI618="Y", IF(Sheet1!DJ618&lt;&gt;"", Sheet1!DJ618, ""), "")</f>
        <v/>
      </c>
      <c r="BM618" s="45" t="str">
        <f>IF(Sheet1!DL618&lt;&gt;"", Sheet1!DL618, "")</f>
        <v/>
      </c>
      <c r="BN618" s="45" t="str">
        <f>IF(Sheet1!DM618="Y", "Yes", IF(Sheet1!DM618="N", "No", ""))</f>
        <v/>
      </c>
    </row>
    <row r="619" spans="2:66">
      <c r="B619" s="32" t="str">
        <f>IF(Sheet1!B619="M","Male", IF(Sheet1!B619="F","Female",""))</f>
        <v/>
      </c>
      <c r="C619" s="32" t="str">
        <f>IF(Sheet1!C619&lt;&gt;"","&lt;20",IF(Sheet1!D619&lt;&gt;"","21-30",IF(Sheet1!E619&lt;&gt;"","31-40",(IF(Sheet1!F619&lt;&gt;"","41-50",IF(Sheet1!G619&lt;&gt;"","50+",""))))))</f>
        <v/>
      </c>
      <c r="D619" s="32" t="str">
        <f>IF(Sheet1!H619&lt;&gt;"","Latino",IF(Sheet1!I619&lt;&gt;"", "White", IF(Sheet1!J619&lt;&gt;"", "Asian", IF(Sheet1!K619&lt;&gt;"", "African-American",IF(Sheet1!L619&lt;&gt;"", "Other","")))))</f>
        <v/>
      </c>
      <c r="E619" s="32" t="str">
        <f>IF(Sheet1!M619="N","No",IF(Sheet1!M619="Y","Yes",""))</f>
        <v/>
      </c>
      <c r="F619" s="32" t="str">
        <f>IF(Sheet1!N619&lt;&gt;"","Primary",IF(Sheet1!O619&lt;&gt;"","Middle",IF(Sheet1!P619&lt;&gt;"","Some HS",IF(Sheet1!Q619&lt;&gt;"","HS Diploma",IF(Sheet1!R619&lt;&gt;"","Some College",IF(Sheet1!S619&lt;&gt;"","College Diploma",""))))))</f>
        <v/>
      </c>
      <c r="G619" s="32" t="str">
        <f>IF(Sheet1!U619&lt;&gt;"", "&lt;5", IF(Sheet1!V619&lt;&gt;"", "5-19", IF(Sheet1!W619&lt;&gt;"", "20-40", IF(Sheet1!X619&lt;&gt;"", "&gt;40",""))))</f>
        <v/>
      </c>
      <c r="H619" s="32" t="str">
        <f>IF(Sheet1!Y619&lt;&gt;"", "Parents", IF(Sheet1!Z619&lt;&gt;"", "Illegal Activity", IF(Sheet1!AA619&lt;&gt;"", "Gov't Support", IF(Sheet1!AB619&lt;&gt;"", "Other",""))))</f>
        <v/>
      </c>
      <c r="I619" s="32" t="str">
        <f>IF(Sheet1!AC619="Y", "Yes", IF(Sheet1!AC619="N", "No", ""))</f>
        <v/>
      </c>
      <c r="J619" s="32" t="str">
        <f>IF(Sheet1!AD619="N", "0", IF(Sheet1!AE619&lt;&gt;"", "1", IF(Sheet1!AF619&lt;&gt;"", "2-3", IF(Sheet1!AG619&lt;&gt;"", "4-6", IF(Sheet1!AH619&lt;&gt;"", "7+","")))))</f>
        <v/>
      </c>
      <c r="K619" s="32" t="str">
        <f>IF(Sheet1!AI619&lt;&gt;"", "English", IF(Sheet1!AJ619&lt;&gt;"", "Spanish", IF(Sheet1!AK619&lt;&gt;"", "Other","")))</f>
        <v/>
      </c>
      <c r="L619" s="32" t="str">
        <f>IF(Sheet1!AL619&lt;&gt;"","&lt;$20,000",IF(Sheet1!AM619&lt;&gt;"","$20-49K",IF(Sheet1!AN619&lt;&gt;"","$50-100K",IF(Sheet1!AO619&lt;&gt;"","&gt;$100K",""))))</f>
        <v/>
      </c>
      <c r="M619" s="32" t="str">
        <f>IF(Sheet1!AP619="Y", "Yes", IF(Sheet1!AP619="N", "No",""))</f>
        <v/>
      </c>
      <c r="N619" s="51" t="str">
        <f>IF(Sheet1!AQ619="Y", "Yes", IF(Sheet1!AQ619="N", "No",""))</f>
        <v/>
      </c>
      <c r="O619" s="45" t="str">
        <f>IF(Sheet1!AR619="N", 0, IF(Sheet1!AS619&lt;&gt;"", Sheet1!AS619, ""))</f>
        <v/>
      </c>
      <c r="P619" s="45" t="str">
        <f>IF(Sheet1!AT619&lt;&gt;"", "Never", IF(Sheet1!AU619&lt;&gt;"", "Sometimes", IF(Sheet1!AV619&lt;&gt;"", "Often", IF(Sheet1!AW619&lt;&gt;"", "Always",""))))</f>
        <v/>
      </c>
      <c r="Q619" s="45" t="str">
        <f>IF(Sheet1!AX619="Y", "Yes", IF(Sheet1!AX619="N", "No",""))</f>
        <v/>
      </c>
      <c r="R619" s="45" t="str">
        <f>IF(Sheet1!AY619="Y", IF(Sheet1!AZ619&lt;&gt;"", Sheet1!AZ619-Sheet1!DK619+Sheet1!DL619, ""),"")</f>
        <v/>
      </c>
      <c r="S619" s="45" t="str">
        <f>IF(Sheet1!BA619="Y", IF(Sheet1!BB619&lt;&gt;"", Sheet1!BB619-Sheet1!DK619+Sheet1!DL619, ""),"")</f>
        <v/>
      </c>
      <c r="T619" s="45" t="str">
        <f>IF(Sheet1!BC619="Y", IF(Sheet1!BD619&lt;&gt;"", Sheet1!BD619-Sheet1!DK619+Sheet1!DL619, ""),"")</f>
        <v/>
      </c>
      <c r="U619" s="45" t="str">
        <f>IF(Sheet1!BE619="Y", IF(Sheet1!BF619&lt;&gt;"", Sheet1!BF619-Sheet1!DK619+Sheet1!DL619, ""),"")</f>
        <v/>
      </c>
      <c r="V619" s="45" t="str">
        <f>IF(Sheet1!BG619&lt;&gt;"", Sheet1!BG619,"")</f>
        <v/>
      </c>
      <c r="W619" s="45" t="str">
        <f>IF(Sheet1!BH619&lt;&gt;"", Sheet1!BH619,"")</f>
        <v/>
      </c>
      <c r="X619" s="45" t="str">
        <f>IF(Sheet1!BI619&lt;&gt;"", Sheet1!BI619,"")</f>
        <v/>
      </c>
      <c r="Y619" s="45" t="str">
        <f>IF(Sheet1!BJ619="N", 0, IF(Sheet1!BK619&lt;&gt;"", Sheet1!BK619,""))</f>
        <v/>
      </c>
      <c r="Z619" s="45" t="str">
        <f>IF(Sheet1!BK619="N", 0, IF(Sheet1!BL619&lt;&gt;"", Sheet1!BL619,""))</f>
        <v/>
      </c>
      <c r="AA619" s="45" t="str">
        <f>IF(Sheet1!BN619&lt;&gt;"", Sheet1!BN619, "")</f>
        <v/>
      </c>
      <c r="AB619" s="45" t="str">
        <f>IF(Sheet1!BO619="Y", "Yes", IF(Sheet1!BO619="N", "No", IF(Sheet1!BO619="NA", "NA","")))</f>
        <v/>
      </c>
      <c r="AC619" s="45" t="str">
        <f>IF(Sheet1!BO619="N", "No", IF(Sheet1!BO619="NA", "No kids", IF(Sheet1!BP619="Y", "Enough", IF(Sheet1!BP619="N", "Not enough", ""))))</f>
        <v/>
      </c>
      <c r="AD619" s="45" t="str">
        <f>IF(Sheet1!BQ619="Y", "Yes", IF(Sheet1!BQ619="N", "No",""))</f>
        <v/>
      </c>
      <c r="AE619" s="45" t="str">
        <f>IF(Sheet1!BR619&lt;&gt;"", Sheet1!BR619, "")</f>
        <v/>
      </c>
      <c r="AF619" s="45" t="str">
        <f>IF(Sheet1!BS619&lt;&gt;"", "Yes", IF(Sheet1!BT619&lt;&gt;"", "No", IF(Sheet1!BU619&lt;&gt;"", "No surviving parent", IF(Sheet1!BV619&lt;&gt;"", "Don't know",""))))</f>
        <v/>
      </c>
      <c r="AG619" s="45" t="str">
        <f>IF(Sheet1!BW619&lt;&gt;"", "Yes", IF(Sheet1!BX619&lt;&gt;"", "No", IF(Sheet1!BY619&lt;&gt;"", "No surviving parent", IF(Sheet1!BZ619&lt;&gt;"", "Don't know",""))))</f>
        <v/>
      </c>
      <c r="AH619" s="45" t="str">
        <f>IF(Sheet1!CA619&lt;&gt;"", "Yes","")</f>
        <v/>
      </c>
      <c r="AI619" s="45" t="str">
        <f>IF(Sheet1!CB619&lt;&gt;"", "Yes","")</f>
        <v/>
      </c>
      <c r="AJ619" s="45" t="str">
        <f>IF(Sheet1!CC619&lt;&gt;"", "Yes","")</f>
        <v/>
      </c>
      <c r="AK619" s="45" t="str">
        <f>IF(Sheet1!CD619&lt;&gt;"", "Yes","")</f>
        <v/>
      </c>
      <c r="AL619" s="45" t="str">
        <f>IF(Sheet1!CE619&lt;&gt;"", "Yes","")</f>
        <v/>
      </c>
      <c r="AM619" s="45" t="str">
        <f>IF(Sheet1!CF619&lt;&gt;"", Sheet1!CF619, "")</f>
        <v/>
      </c>
      <c r="AN619" s="45" t="str">
        <f>IF(Sheet1!CG619="Y", "Yes", IF(Sheet1!CG619="N", "No",""))</f>
        <v/>
      </c>
      <c r="AO619" s="45" t="str">
        <f>IF(Sheet1!CH619&lt;&gt;"", Sheet1!CH619, "")</f>
        <v/>
      </c>
      <c r="AP619" s="45" t="str">
        <f>IF(Sheet1!CI619&lt;&gt;"", "No family support", IF(Sheet1!CJ619&lt;&gt;"", "A little family support", IF(Sheet1!CK619&lt;&gt;"", "A lot of family support","")))</f>
        <v/>
      </c>
      <c r="AQ619" s="45" t="str">
        <f>IF(Sheet1!CL619&lt;&gt;"", Sheet1!CL619, "")</f>
        <v/>
      </c>
      <c r="AR619" s="45" t="str">
        <f>IF(Sheet1!CM619="Y", "Yes", IF(Sheet1!CM619="N", "No",""))</f>
        <v/>
      </c>
      <c r="AS619" s="45" t="str">
        <f>IF(Sheet1!CN619&lt;&gt;"", "Boys and Girls Club was supportive", "")</f>
        <v/>
      </c>
      <c r="AT619" s="45" t="str">
        <f>IF(Sheet1!CO619&lt;&gt;"", "Supported by Reach program", "")</f>
        <v/>
      </c>
      <c r="AU619" s="45" t="str">
        <f>IF(Sheet1!CP619&lt;&gt;"", "Supported by Girls Inc", "")</f>
        <v/>
      </c>
      <c r="AV619" s="45" t="str">
        <f>IF(Sheet1!CQ619&lt;&gt;"", "Supported by sports teams", "")</f>
        <v/>
      </c>
      <c r="AW619" s="45" t="str">
        <f>IF(Sheet1!CR619&lt;&gt;"", "Supported by other groups", "")</f>
        <v/>
      </c>
      <c r="AX619" s="45" t="str">
        <f>IF(Sheet1!CS619&lt;&gt;"", Sheet1!CS619, "")</f>
        <v/>
      </c>
      <c r="AY619" s="45" t="str">
        <f>IF(Sheet1!CT619="Y", "Yes", IF(Sheet1!CT619="N", "No", ""))</f>
        <v/>
      </c>
      <c r="AZ619" s="45" t="str">
        <f>IF(Sheet1!CU619="Y", "Yes", IF(Sheet1!CU619="N", "No", ""))</f>
        <v/>
      </c>
      <c r="BA619" s="45" t="str">
        <f>IF(Sheet1!CV619&lt;&gt;"", "Yes", "")</f>
        <v/>
      </c>
      <c r="BB619" s="45" t="str">
        <f>IF(Sheet1!CW619&lt;&gt;"", "Yes", "")</f>
        <v/>
      </c>
      <c r="BC619" s="45" t="str">
        <f>IF(Sheet1!CX619&lt;&gt;"", "Yes", "")</f>
        <v/>
      </c>
      <c r="BD619" s="45" t="str">
        <f>IF(Sheet1!CY619&lt;&gt;"", "Yes", "")</f>
        <v/>
      </c>
      <c r="BE619" s="45" t="str">
        <f>IF(Sheet1!CZ619="N", "Didn't see one", IF(Sheet1!CZ619="Y", IF(Sheet1!DA619="Y", "It helped", IF(Sheet1!DA619="N", "It didn't help", "")), ""))</f>
        <v/>
      </c>
      <c r="BF619" s="45" t="str">
        <f>IF(Sheet1!DB619&lt;&gt;"", Sheet1!DB619, "")</f>
        <v/>
      </c>
      <c r="BG619" s="45" t="str">
        <f>IF(Sheet1!DC619="Y", "Yes", IF(Sheet1!DC619="N", "No", ""))</f>
        <v/>
      </c>
      <c r="BH619" s="45" t="str">
        <f>IF(Sheet1!DD619="Y", "Yes", IF(Sheet1!DD619="N", "No", ""))</f>
        <v/>
      </c>
      <c r="BI619" s="45" t="str">
        <f>IF(Sheet1!DE619&lt;&gt;"", "Before", IF(Sheet1!DF619&lt;&gt;"", "After", IF(Sheet1!DG619&lt;&gt;"", "Never in a gang","")))</f>
        <v/>
      </c>
      <c r="BJ619" s="45" t="str">
        <f>IF(Sheet1!DG619&lt;&gt;"", "", IF(Sheet1!DH619&lt;&gt;"", Sheet1!DH619, ""))</f>
        <v/>
      </c>
      <c r="BK619" s="45" t="str">
        <f>IF(Sheet1!DI619="Y", "Yes", IF(Sheet1!DI619="N", "No", ""))</f>
        <v/>
      </c>
      <c r="BL619" s="45" t="str">
        <f>IF(Sheet1!DI619="Y", IF(Sheet1!DJ619&lt;&gt;"", Sheet1!DJ619, ""), "")</f>
        <v/>
      </c>
      <c r="BM619" s="45" t="str">
        <f>IF(Sheet1!DL619&lt;&gt;"", Sheet1!DL619, "")</f>
        <v/>
      </c>
      <c r="BN619" s="45" t="str">
        <f>IF(Sheet1!DM619="Y", "Yes", IF(Sheet1!DM619="N", "No", ""))</f>
        <v/>
      </c>
    </row>
    <row r="620" spans="2:66">
      <c r="B620" s="32" t="str">
        <f>IF(Sheet1!B620="M","Male", IF(Sheet1!B620="F","Female",""))</f>
        <v/>
      </c>
      <c r="C620" s="32" t="str">
        <f>IF(Sheet1!C620&lt;&gt;"","&lt;20",IF(Sheet1!D620&lt;&gt;"","21-30",IF(Sheet1!E620&lt;&gt;"","31-40",(IF(Sheet1!F620&lt;&gt;"","41-50",IF(Sheet1!G620&lt;&gt;"","50+",""))))))</f>
        <v/>
      </c>
      <c r="D620" s="32" t="str">
        <f>IF(Sheet1!H620&lt;&gt;"","Latino",IF(Sheet1!I620&lt;&gt;"", "White", IF(Sheet1!J620&lt;&gt;"", "Asian", IF(Sheet1!K620&lt;&gt;"", "African-American",IF(Sheet1!L620&lt;&gt;"", "Other","")))))</f>
        <v/>
      </c>
      <c r="E620" s="32" t="str">
        <f>IF(Sheet1!M620="N","No",IF(Sheet1!M620="Y","Yes",""))</f>
        <v/>
      </c>
      <c r="F620" s="32" t="str">
        <f>IF(Sheet1!N620&lt;&gt;"","Primary",IF(Sheet1!O620&lt;&gt;"","Middle",IF(Sheet1!P620&lt;&gt;"","Some HS",IF(Sheet1!Q620&lt;&gt;"","HS Diploma",IF(Sheet1!R620&lt;&gt;"","Some College",IF(Sheet1!S620&lt;&gt;"","College Diploma",""))))))</f>
        <v/>
      </c>
      <c r="G620" s="32" t="str">
        <f>IF(Sheet1!U620&lt;&gt;"", "&lt;5", IF(Sheet1!V620&lt;&gt;"", "5-19", IF(Sheet1!W620&lt;&gt;"", "20-40", IF(Sheet1!X620&lt;&gt;"", "&gt;40",""))))</f>
        <v/>
      </c>
      <c r="H620" s="32" t="str">
        <f>IF(Sheet1!Y620&lt;&gt;"", "Parents", IF(Sheet1!Z620&lt;&gt;"", "Illegal Activity", IF(Sheet1!AA620&lt;&gt;"", "Gov't Support", IF(Sheet1!AB620&lt;&gt;"", "Other",""))))</f>
        <v/>
      </c>
      <c r="I620" s="32" t="str">
        <f>IF(Sheet1!AC620="Y", "Yes", IF(Sheet1!AC620="N", "No", ""))</f>
        <v/>
      </c>
      <c r="J620" s="32" t="str">
        <f>IF(Sheet1!AD620="N", "0", IF(Sheet1!AE620&lt;&gt;"", "1", IF(Sheet1!AF620&lt;&gt;"", "2-3", IF(Sheet1!AG620&lt;&gt;"", "4-6", IF(Sheet1!AH620&lt;&gt;"", "7+","")))))</f>
        <v/>
      </c>
      <c r="K620" s="32" t="str">
        <f>IF(Sheet1!AI620&lt;&gt;"", "English", IF(Sheet1!AJ620&lt;&gt;"", "Spanish", IF(Sheet1!AK620&lt;&gt;"", "Other","")))</f>
        <v/>
      </c>
      <c r="L620" s="32" t="str">
        <f>IF(Sheet1!AL620&lt;&gt;"","&lt;$20,000",IF(Sheet1!AM620&lt;&gt;"","$20-49K",IF(Sheet1!AN620&lt;&gt;"","$50-100K",IF(Sheet1!AO620&lt;&gt;"","&gt;$100K",""))))</f>
        <v/>
      </c>
      <c r="M620" s="32" t="str">
        <f>IF(Sheet1!AP620="Y", "Yes", IF(Sheet1!AP620="N", "No",""))</f>
        <v/>
      </c>
      <c r="N620" s="51" t="str">
        <f>IF(Sheet1!AQ620="Y", "Yes", IF(Sheet1!AQ620="N", "No",""))</f>
        <v/>
      </c>
      <c r="O620" s="45" t="str">
        <f>IF(Sheet1!AR620="N", 0, IF(Sheet1!AS620&lt;&gt;"", Sheet1!AS620, ""))</f>
        <v/>
      </c>
      <c r="P620" s="45" t="str">
        <f>IF(Sheet1!AT620&lt;&gt;"", "Never", IF(Sheet1!AU620&lt;&gt;"", "Sometimes", IF(Sheet1!AV620&lt;&gt;"", "Often", IF(Sheet1!AW620&lt;&gt;"", "Always",""))))</f>
        <v/>
      </c>
      <c r="Q620" s="45" t="str">
        <f>IF(Sheet1!AX620="Y", "Yes", IF(Sheet1!AX620="N", "No",""))</f>
        <v/>
      </c>
      <c r="R620" s="45" t="str">
        <f>IF(Sheet1!AY620="Y", IF(Sheet1!AZ620&lt;&gt;"", Sheet1!AZ620-Sheet1!DK620+Sheet1!DL620, ""),"")</f>
        <v/>
      </c>
      <c r="S620" s="45" t="str">
        <f>IF(Sheet1!BA620="Y", IF(Sheet1!BB620&lt;&gt;"", Sheet1!BB620-Sheet1!DK620+Sheet1!DL620, ""),"")</f>
        <v/>
      </c>
      <c r="T620" s="45" t="str">
        <f>IF(Sheet1!BC620="Y", IF(Sheet1!BD620&lt;&gt;"", Sheet1!BD620-Sheet1!DK620+Sheet1!DL620, ""),"")</f>
        <v/>
      </c>
      <c r="U620" s="45" t="str">
        <f>IF(Sheet1!BE620="Y", IF(Sheet1!BF620&lt;&gt;"", Sheet1!BF620-Sheet1!DK620+Sheet1!DL620, ""),"")</f>
        <v/>
      </c>
      <c r="V620" s="45" t="str">
        <f>IF(Sheet1!BG620&lt;&gt;"", Sheet1!BG620,"")</f>
        <v/>
      </c>
      <c r="W620" s="45" t="str">
        <f>IF(Sheet1!BH620&lt;&gt;"", Sheet1!BH620,"")</f>
        <v/>
      </c>
      <c r="X620" s="45" t="str">
        <f>IF(Sheet1!BI620&lt;&gt;"", Sheet1!BI620,"")</f>
        <v/>
      </c>
      <c r="Y620" s="45" t="str">
        <f>IF(Sheet1!BJ620="N", 0, IF(Sheet1!BK620&lt;&gt;"", Sheet1!BK620,""))</f>
        <v/>
      </c>
      <c r="Z620" s="45" t="str">
        <f>IF(Sheet1!BK620="N", 0, IF(Sheet1!BL620&lt;&gt;"", Sheet1!BL620,""))</f>
        <v/>
      </c>
      <c r="AA620" s="45" t="str">
        <f>IF(Sheet1!BN620&lt;&gt;"", Sheet1!BN620, "")</f>
        <v/>
      </c>
      <c r="AB620" s="45" t="str">
        <f>IF(Sheet1!BO620="Y", "Yes", IF(Sheet1!BO620="N", "No", IF(Sheet1!BO620="NA", "NA","")))</f>
        <v/>
      </c>
      <c r="AC620" s="45" t="str">
        <f>IF(Sheet1!BO620="N", "No", IF(Sheet1!BO620="NA", "No kids", IF(Sheet1!BP620="Y", "Enough", IF(Sheet1!BP620="N", "Not enough", ""))))</f>
        <v/>
      </c>
      <c r="AD620" s="45" t="str">
        <f>IF(Sheet1!BQ620="Y", "Yes", IF(Sheet1!BQ620="N", "No",""))</f>
        <v/>
      </c>
      <c r="AE620" s="45" t="str">
        <f>IF(Sheet1!BR620&lt;&gt;"", Sheet1!BR620, "")</f>
        <v/>
      </c>
      <c r="AF620" s="45" t="str">
        <f>IF(Sheet1!BS620&lt;&gt;"", "Yes", IF(Sheet1!BT620&lt;&gt;"", "No", IF(Sheet1!BU620&lt;&gt;"", "No surviving parent", IF(Sheet1!BV620&lt;&gt;"", "Don't know",""))))</f>
        <v/>
      </c>
      <c r="AG620" s="45" t="str">
        <f>IF(Sheet1!BW620&lt;&gt;"", "Yes", IF(Sheet1!BX620&lt;&gt;"", "No", IF(Sheet1!BY620&lt;&gt;"", "No surviving parent", IF(Sheet1!BZ620&lt;&gt;"", "Don't know",""))))</f>
        <v/>
      </c>
      <c r="AH620" s="45" t="str">
        <f>IF(Sheet1!CA620&lt;&gt;"", "Yes","")</f>
        <v/>
      </c>
      <c r="AI620" s="45" t="str">
        <f>IF(Sheet1!CB620&lt;&gt;"", "Yes","")</f>
        <v/>
      </c>
      <c r="AJ620" s="45" t="str">
        <f>IF(Sheet1!CC620&lt;&gt;"", "Yes","")</f>
        <v/>
      </c>
      <c r="AK620" s="45" t="str">
        <f>IF(Sheet1!CD620&lt;&gt;"", "Yes","")</f>
        <v/>
      </c>
      <c r="AL620" s="45" t="str">
        <f>IF(Sheet1!CE620&lt;&gt;"", "Yes","")</f>
        <v/>
      </c>
      <c r="AM620" s="45" t="str">
        <f>IF(Sheet1!CF620&lt;&gt;"", Sheet1!CF620, "")</f>
        <v/>
      </c>
      <c r="AN620" s="45" t="str">
        <f>IF(Sheet1!CG620="Y", "Yes", IF(Sheet1!CG620="N", "No",""))</f>
        <v/>
      </c>
      <c r="AO620" s="45" t="str">
        <f>IF(Sheet1!CH620&lt;&gt;"", Sheet1!CH620, "")</f>
        <v/>
      </c>
      <c r="AP620" s="45" t="str">
        <f>IF(Sheet1!CI620&lt;&gt;"", "No family support", IF(Sheet1!CJ620&lt;&gt;"", "A little family support", IF(Sheet1!CK620&lt;&gt;"", "A lot of family support","")))</f>
        <v/>
      </c>
      <c r="AQ620" s="45" t="str">
        <f>IF(Sheet1!CL620&lt;&gt;"", Sheet1!CL620, "")</f>
        <v/>
      </c>
      <c r="AR620" s="45" t="str">
        <f>IF(Sheet1!CM620="Y", "Yes", IF(Sheet1!CM620="N", "No",""))</f>
        <v/>
      </c>
      <c r="AS620" s="45" t="str">
        <f>IF(Sheet1!CN620&lt;&gt;"", "Boys and Girls Club was supportive", "")</f>
        <v/>
      </c>
      <c r="AT620" s="45" t="str">
        <f>IF(Sheet1!CO620&lt;&gt;"", "Supported by Reach program", "")</f>
        <v/>
      </c>
      <c r="AU620" s="45" t="str">
        <f>IF(Sheet1!CP620&lt;&gt;"", "Supported by Girls Inc", "")</f>
        <v/>
      </c>
      <c r="AV620" s="45" t="str">
        <f>IF(Sheet1!CQ620&lt;&gt;"", "Supported by sports teams", "")</f>
        <v/>
      </c>
      <c r="AW620" s="45" t="str">
        <f>IF(Sheet1!CR620&lt;&gt;"", "Supported by other groups", "")</f>
        <v/>
      </c>
      <c r="AX620" s="45" t="str">
        <f>IF(Sheet1!CS620&lt;&gt;"", Sheet1!CS620, "")</f>
        <v/>
      </c>
      <c r="AY620" s="45" t="str">
        <f>IF(Sheet1!CT620="Y", "Yes", IF(Sheet1!CT620="N", "No", ""))</f>
        <v/>
      </c>
      <c r="AZ620" s="45" t="str">
        <f>IF(Sheet1!CU620="Y", "Yes", IF(Sheet1!CU620="N", "No", ""))</f>
        <v/>
      </c>
      <c r="BA620" s="45" t="str">
        <f>IF(Sheet1!CV620&lt;&gt;"", "Yes", "")</f>
        <v/>
      </c>
      <c r="BB620" s="45" t="str">
        <f>IF(Sheet1!CW620&lt;&gt;"", "Yes", "")</f>
        <v/>
      </c>
      <c r="BC620" s="45" t="str">
        <f>IF(Sheet1!CX620&lt;&gt;"", "Yes", "")</f>
        <v/>
      </c>
      <c r="BD620" s="45" t="str">
        <f>IF(Sheet1!CY620&lt;&gt;"", "Yes", "")</f>
        <v/>
      </c>
      <c r="BE620" s="45" t="str">
        <f>IF(Sheet1!CZ620="N", "Didn't see one", IF(Sheet1!CZ620="Y", IF(Sheet1!DA620="Y", "It helped", IF(Sheet1!DA620="N", "It didn't help", "")), ""))</f>
        <v/>
      </c>
      <c r="BF620" s="45" t="str">
        <f>IF(Sheet1!DB620&lt;&gt;"", Sheet1!DB620, "")</f>
        <v/>
      </c>
      <c r="BG620" s="45" t="str">
        <f>IF(Sheet1!DC620="Y", "Yes", IF(Sheet1!DC620="N", "No", ""))</f>
        <v/>
      </c>
      <c r="BH620" s="45" t="str">
        <f>IF(Sheet1!DD620="Y", "Yes", IF(Sheet1!DD620="N", "No", ""))</f>
        <v/>
      </c>
      <c r="BI620" s="45" t="str">
        <f>IF(Sheet1!DE620&lt;&gt;"", "Before", IF(Sheet1!DF620&lt;&gt;"", "After", IF(Sheet1!DG620&lt;&gt;"", "Never in a gang","")))</f>
        <v/>
      </c>
      <c r="BJ620" s="45" t="str">
        <f>IF(Sheet1!DG620&lt;&gt;"", "", IF(Sheet1!DH620&lt;&gt;"", Sheet1!DH620, ""))</f>
        <v/>
      </c>
      <c r="BK620" s="45" t="str">
        <f>IF(Sheet1!DI620="Y", "Yes", IF(Sheet1!DI620="N", "No", ""))</f>
        <v/>
      </c>
      <c r="BL620" s="45" t="str">
        <f>IF(Sheet1!DI620="Y", IF(Sheet1!DJ620&lt;&gt;"", Sheet1!DJ620, ""), "")</f>
        <v/>
      </c>
      <c r="BM620" s="45" t="str">
        <f>IF(Sheet1!DL620&lt;&gt;"", Sheet1!DL620, "")</f>
        <v/>
      </c>
      <c r="BN620" s="45" t="str">
        <f>IF(Sheet1!DM620="Y", "Yes", IF(Sheet1!DM620="N", "No", ""))</f>
        <v/>
      </c>
    </row>
    <row r="621" spans="2:66">
      <c r="B621" s="32" t="str">
        <f>IF(Sheet1!B621="M","Male", IF(Sheet1!B621="F","Female",""))</f>
        <v/>
      </c>
      <c r="C621" s="32" t="str">
        <f>IF(Sheet1!C621&lt;&gt;"","&lt;20",IF(Sheet1!D621&lt;&gt;"","21-30",IF(Sheet1!E621&lt;&gt;"","31-40",(IF(Sheet1!F621&lt;&gt;"","41-50",IF(Sheet1!G621&lt;&gt;"","50+",""))))))</f>
        <v/>
      </c>
      <c r="D621" s="32" t="str">
        <f>IF(Sheet1!H621&lt;&gt;"","Latino",IF(Sheet1!I621&lt;&gt;"", "White", IF(Sheet1!J621&lt;&gt;"", "Asian", IF(Sheet1!K621&lt;&gt;"", "African-American",IF(Sheet1!L621&lt;&gt;"", "Other","")))))</f>
        <v/>
      </c>
      <c r="E621" s="32" t="str">
        <f>IF(Sheet1!M621="N","No",IF(Sheet1!M621="Y","Yes",""))</f>
        <v/>
      </c>
      <c r="F621" s="32" t="str">
        <f>IF(Sheet1!N621&lt;&gt;"","Primary",IF(Sheet1!O621&lt;&gt;"","Middle",IF(Sheet1!P621&lt;&gt;"","Some HS",IF(Sheet1!Q621&lt;&gt;"","HS Diploma",IF(Sheet1!R621&lt;&gt;"","Some College",IF(Sheet1!S621&lt;&gt;"","College Diploma",""))))))</f>
        <v/>
      </c>
      <c r="G621" s="32" t="str">
        <f>IF(Sheet1!U621&lt;&gt;"", "&lt;5", IF(Sheet1!V621&lt;&gt;"", "5-19", IF(Sheet1!W621&lt;&gt;"", "20-40", IF(Sheet1!X621&lt;&gt;"", "&gt;40",""))))</f>
        <v/>
      </c>
      <c r="H621" s="32" t="str">
        <f>IF(Sheet1!Y621&lt;&gt;"", "Parents", IF(Sheet1!Z621&lt;&gt;"", "Illegal Activity", IF(Sheet1!AA621&lt;&gt;"", "Gov't Support", IF(Sheet1!AB621&lt;&gt;"", "Other",""))))</f>
        <v/>
      </c>
      <c r="I621" s="32" t="str">
        <f>IF(Sheet1!AC621="Y", "Yes", IF(Sheet1!AC621="N", "No", ""))</f>
        <v/>
      </c>
      <c r="J621" s="32" t="str">
        <f>IF(Sheet1!AD621="N", "0", IF(Sheet1!AE621&lt;&gt;"", "1", IF(Sheet1!AF621&lt;&gt;"", "2-3", IF(Sheet1!AG621&lt;&gt;"", "4-6", IF(Sheet1!AH621&lt;&gt;"", "7+","")))))</f>
        <v/>
      </c>
      <c r="K621" s="32" t="str">
        <f>IF(Sheet1!AI621&lt;&gt;"", "English", IF(Sheet1!AJ621&lt;&gt;"", "Spanish", IF(Sheet1!AK621&lt;&gt;"", "Other","")))</f>
        <v/>
      </c>
      <c r="L621" s="32" t="str">
        <f>IF(Sheet1!AL621&lt;&gt;"","&lt;$20,000",IF(Sheet1!AM621&lt;&gt;"","$20-49K",IF(Sheet1!AN621&lt;&gt;"","$50-100K",IF(Sheet1!AO621&lt;&gt;"","&gt;$100K",""))))</f>
        <v/>
      </c>
      <c r="M621" s="32" t="str">
        <f>IF(Sheet1!AP621="Y", "Yes", IF(Sheet1!AP621="N", "No",""))</f>
        <v/>
      </c>
      <c r="N621" s="51" t="str">
        <f>IF(Sheet1!AQ621="Y", "Yes", IF(Sheet1!AQ621="N", "No",""))</f>
        <v/>
      </c>
      <c r="O621" s="45" t="str">
        <f>IF(Sheet1!AR621="N", 0, IF(Sheet1!AS621&lt;&gt;"", Sheet1!AS621, ""))</f>
        <v/>
      </c>
      <c r="P621" s="45" t="str">
        <f>IF(Sheet1!AT621&lt;&gt;"", "Never", IF(Sheet1!AU621&lt;&gt;"", "Sometimes", IF(Sheet1!AV621&lt;&gt;"", "Often", IF(Sheet1!AW621&lt;&gt;"", "Always",""))))</f>
        <v/>
      </c>
      <c r="Q621" s="45" t="str">
        <f>IF(Sheet1!AX621="Y", "Yes", IF(Sheet1!AX621="N", "No",""))</f>
        <v/>
      </c>
      <c r="R621" s="45" t="str">
        <f>IF(Sheet1!AY621="Y", IF(Sheet1!AZ621&lt;&gt;"", Sheet1!AZ621-Sheet1!DK621+Sheet1!DL621, ""),"")</f>
        <v/>
      </c>
      <c r="S621" s="45" t="str">
        <f>IF(Sheet1!BA621="Y", IF(Sheet1!BB621&lt;&gt;"", Sheet1!BB621-Sheet1!DK621+Sheet1!DL621, ""),"")</f>
        <v/>
      </c>
      <c r="T621" s="45" t="str">
        <f>IF(Sheet1!BC621="Y", IF(Sheet1!BD621&lt;&gt;"", Sheet1!BD621-Sheet1!DK621+Sheet1!DL621, ""),"")</f>
        <v/>
      </c>
      <c r="U621" s="45" t="str">
        <f>IF(Sheet1!BE621="Y", IF(Sheet1!BF621&lt;&gt;"", Sheet1!BF621-Sheet1!DK621+Sheet1!DL621, ""),"")</f>
        <v/>
      </c>
      <c r="V621" s="45" t="str">
        <f>IF(Sheet1!BG621&lt;&gt;"", Sheet1!BG621,"")</f>
        <v/>
      </c>
      <c r="W621" s="45" t="str">
        <f>IF(Sheet1!BH621&lt;&gt;"", Sheet1!BH621,"")</f>
        <v/>
      </c>
      <c r="X621" s="45" t="str">
        <f>IF(Sheet1!BI621&lt;&gt;"", Sheet1!BI621,"")</f>
        <v/>
      </c>
      <c r="Y621" s="45" t="str">
        <f>IF(Sheet1!BJ621="N", 0, IF(Sheet1!BK621&lt;&gt;"", Sheet1!BK621,""))</f>
        <v/>
      </c>
      <c r="Z621" s="45" t="str">
        <f>IF(Sheet1!BK621="N", 0, IF(Sheet1!BL621&lt;&gt;"", Sheet1!BL621,""))</f>
        <v/>
      </c>
      <c r="AA621" s="45" t="str">
        <f>IF(Sheet1!BN621&lt;&gt;"", Sheet1!BN621, "")</f>
        <v/>
      </c>
      <c r="AB621" s="45" t="str">
        <f>IF(Sheet1!BO621="Y", "Yes", IF(Sheet1!BO621="N", "No", IF(Sheet1!BO621="NA", "NA","")))</f>
        <v/>
      </c>
      <c r="AC621" s="45" t="str">
        <f>IF(Sheet1!BO621="N", "No", IF(Sheet1!BO621="NA", "No kids", IF(Sheet1!BP621="Y", "Enough", IF(Sheet1!BP621="N", "Not enough", ""))))</f>
        <v/>
      </c>
      <c r="AD621" s="45" t="str">
        <f>IF(Sheet1!BQ621="Y", "Yes", IF(Sheet1!BQ621="N", "No",""))</f>
        <v/>
      </c>
      <c r="AE621" s="45" t="str">
        <f>IF(Sheet1!BR621&lt;&gt;"", Sheet1!BR621, "")</f>
        <v/>
      </c>
      <c r="AF621" s="45" t="str">
        <f>IF(Sheet1!BS621&lt;&gt;"", "Yes", IF(Sheet1!BT621&lt;&gt;"", "No", IF(Sheet1!BU621&lt;&gt;"", "No surviving parent", IF(Sheet1!BV621&lt;&gt;"", "Don't know",""))))</f>
        <v/>
      </c>
      <c r="AG621" s="45" t="str">
        <f>IF(Sheet1!BW621&lt;&gt;"", "Yes", IF(Sheet1!BX621&lt;&gt;"", "No", IF(Sheet1!BY621&lt;&gt;"", "No surviving parent", IF(Sheet1!BZ621&lt;&gt;"", "Don't know",""))))</f>
        <v/>
      </c>
      <c r="AH621" s="45" t="str">
        <f>IF(Sheet1!CA621&lt;&gt;"", "Yes","")</f>
        <v/>
      </c>
      <c r="AI621" s="45" t="str">
        <f>IF(Sheet1!CB621&lt;&gt;"", "Yes","")</f>
        <v/>
      </c>
      <c r="AJ621" s="45" t="str">
        <f>IF(Sheet1!CC621&lt;&gt;"", "Yes","")</f>
        <v/>
      </c>
      <c r="AK621" s="45" t="str">
        <f>IF(Sheet1!CD621&lt;&gt;"", "Yes","")</f>
        <v/>
      </c>
      <c r="AL621" s="45" t="str">
        <f>IF(Sheet1!CE621&lt;&gt;"", "Yes","")</f>
        <v/>
      </c>
      <c r="AM621" s="45" t="str">
        <f>IF(Sheet1!CF621&lt;&gt;"", Sheet1!CF621, "")</f>
        <v/>
      </c>
      <c r="AN621" s="45" t="str">
        <f>IF(Sheet1!CG621="Y", "Yes", IF(Sheet1!CG621="N", "No",""))</f>
        <v/>
      </c>
      <c r="AO621" s="45" t="str">
        <f>IF(Sheet1!CH621&lt;&gt;"", Sheet1!CH621, "")</f>
        <v/>
      </c>
      <c r="AP621" s="45" t="str">
        <f>IF(Sheet1!CI621&lt;&gt;"", "No family support", IF(Sheet1!CJ621&lt;&gt;"", "A little family support", IF(Sheet1!CK621&lt;&gt;"", "A lot of family support","")))</f>
        <v/>
      </c>
      <c r="AQ621" s="45" t="str">
        <f>IF(Sheet1!CL621&lt;&gt;"", Sheet1!CL621, "")</f>
        <v/>
      </c>
      <c r="AR621" s="45" t="str">
        <f>IF(Sheet1!CM621="Y", "Yes", IF(Sheet1!CM621="N", "No",""))</f>
        <v/>
      </c>
      <c r="AS621" s="45" t="str">
        <f>IF(Sheet1!CN621&lt;&gt;"", "Boys and Girls Club was supportive", "")</f>
        <v/>
      </c>
      <c r="AT621" s="45" t="str">
        <f>IF(Sheet1!CO621&lt;&gt;"", "Supported by Reach program", "")</f>
        <v/>
      </c>
      <c r="AU621" s="45" t="str">
        <f>IF(Sheet1!CP621&lt;&gt;"", "Supported by Girls Inc", "")</f>
        <v/>
      </c>
      <c r="AV621" s="45" t="str">
        <f>IF(Sheet1!CQ621&lt;&gt;"", "Supported by sports teams", "")</f>
        <v/>
      </c>
      <c r="AW621" s="45" t="str">
        <f>IF(Sheet1!CR621&lt;&gt;"", "Supported by other groups", "")</f>
        <v/>
      </c>
      <c r="AX621" s="45" t="str">
        <f>IF(Sheet1!CS621&lt;&gt;"", Sheet1!CS621, "")</f>
        <v/>
      </c>
      <c r="AY621" s="45" t="str">
        <f>IF(Sheet1!CT621="Y", "Yes", IF(Sheet1!CT621="N", "No", ""))</f>
        <v/>
      </c>
      <c r="AZ621" s="45" t="str">
        <f>IF(Sheet1!CU621="Y", "Yes", IF(Sheet1!CU621="N", "No", ""))</f>
        <v/>
      </c>
      <c r="BA621" s="45" t="str">
        <f>IF(Sheet1!CV621&lt;&gt;"", "Yes", "")</f>
        <v/>
      </c>
      <c r="BB621" s="45" t="str">
        <f>IF(Sheet1!CW621&lt;&gt;"", "Yes", "")</f>
        <v/>
      </c>
      <c r="BC621" s="45" t="str">
        <f>IF(Sheet1!CX621&lt;&gt;"", "Yes", "")</f>
        <v/>
      </c>
      <c r="BD621" s="45" t="str">
        <f>IF(Sheet1!CY621&lt;&gt;"", "Yes", "")</f>
        <v/>
      </c>
      <c r="BE621" s="45" t="str">
        <f>IF(Sheet1!CZ621="N", "Didn't see one", IF(Sheet1!CZ621="Y", IF(Sheet1!DA621="Y", "It helped", IF(Sheet1!DA621="N", "It didn't help", "")), ""))</f>
        <v/>
      </c>
      <c r="BF621" s="45" t="str">
        <f>IF(Sheet1!DB621&lt;&gt;"", Sheet1!DB621, "")</f>
        <v/>
      </c>
      <c r="BG621" s="45" t="str">
        <f>IF(Sheet1!DC621="Y", "Yes", IF(Sheet1!DC621="N", "No", ""))</f>
        <v/>
      </c>
      <c r="BH621" s="45" t="str">
        <f>IF(Sheet1!DD621="Y", "Yes", IF(Sheet1!DD621="N", "No", ""))</f>
        <v/>
      </c>
      <c r="BI621" s="45" t="str">
        <f>IF(Sheet1!DE621&lt;&gt;"", "Before", IF(Sheet1!DF621&lt;&gt;"", "After", IF(Sheet1!DG621&lt;&gt;"", "Never in a gang","")))</f>
        <v/>
      </c>
      <c r="BJ621" s="45" t="str">
        <f>IF(Sheet1!DG621&lt;&gt;"", "", IF(Sheet1!DH621&lt;&gt;"", Sheet1!DH621, ""))</f>
        <v/>
      </c>
      <c r="BK621" s="45" t="str">
        <f>IF(Sheet1!DI621="Y", "Yes", IF(Sheet1!DI621="N", "No", ""))</f>
        <v/>
      </c>
      <c r="BL621" s="45" t="str">
        <f>IF(Sheet1!DI621="Y", IF(Sheet1!DJ621&lt;&gt;"", Sheet1!DJ621, ""), "")</f>
        <v/>
      </c>
      <c r="BM621" s="45" t="str">
        <f>IF(Sheet1!DL621&lt;&gt;"", Sheet1!DL621, "")</f>
        <v/>
      </c>
      <c r="BN621" s="45" t="str">
        <f>IF(Sheet1!DM621="Y", "Yes", IF(Sheet1!DM621="N", "No", ""))</f>
        <v/>
      </c>
    </row>
    <row r="622" spans="2:66">
      <c r="B622" s="32" t="str">
        <f>IF(Sheet1!B622="M","Male", IF(Sheet1!B622="F","Female",""))</f>
        <v/>
      </c>
      <c r="C622" s="32" t="str">
        <f>IF(Sheet1!C622&lt;&gt;"","&lt;20",IF(Sheet1!D622&lt;&gt;"","21-30",IF(Sheet1!E622&lt;&gt;"","31-40",(IF(Sheet1!F622&lt;&gt;"","41-50",IF(Sheet1!G622&lt;&gt;"","50+",""))))))</f>
        <v/>
      </c>
      <c r="D622" s="32" t="str">
        <f>IF(Sheet1!H622&lt;&gt;"","Latino",IF(Sheet1!I622&lt;&gt;"", "White", IF(Sheet1!J622&lt;&gt;"", "Asian", IF(Sheet1!K622&lt;&gt;"", "African-American",IF(Sheet1!L622&lt;&gt;"", "Other","")))))</f>
        <v/>
      </c>
      <c r="E622" s="32" t="str">
        <f>IF(Sheet1!M622="N","No",IF(Sheet1!M622="Y","Yes",""))</f>
        <v/>
      </c>
      <c r="F622" s="32" t="str">
        <f>IF(Sheet1!N622&lt;&gt;"","Primary",IF(Sheet1!O622&lt;&gt;"","Middle",IF(Sheet1!P622&lt;&gt;"","Some HS",IF(Sheet1!Q622&lt;&gt;"","HS Diploma",IF(Sheet1!R622&lt;&gt;"","Some College",IF(Sheet1!S622&lt;&gt;"","College Diploma",""))))))</f>
        <v/>
      </c>
      <c r="G622" s="32" t="str">
        <f>IF(Sheet1!U622&lt;&gt;"", "&lt;5", IF(Sheet1!V622&lt;&gt;"", "5-19", IF(Sheet1!W622&lt;&gt;"", "20-40", IF(Sheet1!X622&lt;&gt;"", "&gt;40",""))))</f>
        <v/>
      </c>
      <c r="H622" s="32" t="str">
        <f>IF(Sheet1!Y622&lt;&gt;"", "Parents", IF(Sheet1!Z622&lt;&gt;"", "Illegal Activity", IF(Sheet1!AA622&lt;&gt;"", "Gov't Support", IF(Sheet1!AB622&lt;&gt;"", "Other",""))))</f>
        <v/>
      </c>
      <c r="I622" s="32" t="str">
        <f>IF(Sheet1!AC622="Y", "Yes", IF(Sheet1!AC622="N", "No", ""))</f>
        <v/>
      </c>
      <c r="J622" s="32" t="str">
        <f>IF(Sheet1!AD622="N", "0", IF(Sheet1!AE622&lt;&gt;"", "1", IF(Sheet1!AF622&lt;&gt;"", "2-3", IF(Sheet1!AG622&lt;&gt;"", "4-6", IF(Sheet1!AH622&lt;&gt;"", "7+","")))))</f>
        <v/>
      </c>
      <c r="K622" s="32" t="str">
        <f>IF(Sheet1!AI622&lt;&gt;"", "English", IF(Sheet1!AJ622&lt;&gt;"", "Spanish", IF(Sheet1!AK622&lt;&gt;"", "Other","")))</f>
        <v/>
      </c>
      <c r="L622" s="32" t="str">
        <f>IF(Sheet1!AL622&lt;&gt;"","&lt;$20,000",IF(Sheet1!AM622&lt;&gt;"","$20-49K",IF(Sheet1!AN622&lt;&gt;"","$50-100K",IF(Sheet1!AO622&lt;&gt;"","&gt;$100K",""))))</f>
        <v/>
      </c>
      <c r="M622" s="32" t="str">
        <f>IF(Sheet1!AP622="Y", "Yes", IF(Sheet1!AP622="N", "No",""))</f>
        <v/>
      </c>
      <c r="N622" s="51" t="str">
        <f>IF(Sheet1!AQ622="Y", "Yes", IF(Sheet1!AQ622="N", "No",""))</f>
        <v/>
      </c>
      <c r="O622" s="45" t="str">
        <f>IF(Sheet1!AR622="N", 0, IF(Sheet1!AS622&lt;&gt;"", Sheet1!AS622, ""))</f>
        <v/>
      </c>
      <c r="P622" s="45" t="str">
        <f>IF(Sheet1!AT622&lt;&gt;"", "Never", IF(Sheet1!AU622&lt;&gt;"", "Sometimes", IF(Sheet1!AV622&lt;&gt;"", "Often", IF(Sheet1!AW622&lt;&gt;"", "Always",""))))</f>
        <v/>
      </c>
      <c r="Q622" s="45" t="str">
        <f>IF(Sheet1!AX622="Y", "Yes", IF(Sheet1!AX622="N", "No",""))</f>
        <v/>
      </c>
      <c r="R622" s="45" t="str">
        <f>IF(Sheet1!AY622="Y", IF(Sheet1!AZ622&lt;&gt;"", Sheet1!AZ622-Sheet1!DK622+Sheet1!DL622, ""),"")</f>
        <v/>
      </c>
      <c r="S622" s="45" t="str">
        <f>IF(Sheet1!BA622="Y", IF(Sheet1!BB622&lt;&gt;"", Sheet1!BB622-Sheet1!DK622+Sheet1!DL622, ""),"")</f>
        <v/>
      </c>
      <c r="T622" s="45" t="str">
        <f>IF(Sheet1!BC622="Y", IF(Sheet1!BD622&lt;&gt;"", Sheet1!BD622-Sheet1!DK622+Sheet1!DL622, ""),"")</f>
        <v/>
      </c>
      <c r="U622" s="45" t="str">
        <f>IF(Sheet1!BE622="Y", IF(Sheet1!BF622&lt;&gt;"", Sheet1!BF622-Sheet1!DK622+Sheet1!DL622, ""),"")</f>
        <v/>
      </c>
      <c r="V622" s="45" t="str">
        <f>IF(Sheet1!BG622&lt;&gt;"", Sheet1!BG622,"")</f>
        <v/>
      </c>
      <c r="W622" s="45" t="str">
        <f>IF(Sheet1!BH622&lt;&gt;"", Sheet1!BH622,"")</f>
        <v/>
      </c>
      <c r="X622" s="45" t="str">
        <f>IF(Sheet1!BI622&lt;&gt;"", Sheet1!BI622,"")</f>
        <v/>
      </c>
      <c r="Y622" s="45" t="str">
        <f>IF(Sheet1!BJ622="N", 0, IF(Sheet1!BK622&lt;&gt;"", Sheet1!BK622,""))</f>
        <v/>
      </c>
      <c r="Z622" s="45" t="str">
        <f>IF(Sheet1!BK622="N", 0, IF(Sheet1!BL622&lt;&gt;"", Sheet1!BL622,""))</f>
        <v/>
      </c>
      <c r="AA622" s="45" t="str">
        <f>IF(Sheet1!BN622&lt;&gt;"", Sheet1!BN622, "")</f>
        <v/>
      </c>
      <c r="AB622" s="45" t="str">
        <f>IF(Sheet1!BO622="Y", "Yes", IF(Sheet1!BO622="N", "No", IF(Sheet1!BO622="NA", "NA","")))</f>
        <v/>
      </c>
      <c r="AC622" s="45" t="str">
        <f>IF(Sheet1!BO622="N", "No", IF(Sheet1!BO622="NA", "No kids", IF(Sheet1!BP622="Y", "Enough", IF(Sheet1!BP622="N", "Not enough", ""))))</f>
        <v/>
      </c>
      <c r="AD622" s="45" t="str">
        <f>IF(Sheet1!BQ622="Y", "Yes", IF(Sheet1!BQ622="N", "No",""))</f>
        <v/>
      </c>
      <c r="AE622" s="45" t="str">
        <f>IF(Sheet1!BR622&lt;&gt;"", Sheet1!BR622, "")</f>
        <v/>
      </c>
      <c r="AF622" s="45" t="str">
        <f>IF(Sheet1!BS622&lt;&gt;"", "Yes", IF(Sheet1!BT622&lt;&gt;"", "No", IF(Sheet1!BU622&lt;&gt;"", "No surviving parent", IF(Sheet1!BV622&lt;&gt;"", "Don't know",""))))</f>
        <v/>
      </c>
      <c r="AG622" s="45" t="str">
        <f>IF(Sheet1!BW622&lt;&gt;"", "Yes", IF(Sheet1!BX622&lt;&gt;"", "No", IF(Sheet1!BY622&lt;&gt;"", "No surviving parent", IF(Sheet1!BZ622&lt;&gt;"", "Don't know",""))))</f>
        <v/>
      </c>
      <c r="AH622" s="45" t="str">
        <f>IF(Sheet1!CA622&lt;&gt;"", "Yes","")</f>
        <v/>
      </c>
      <c r="AI622" s="45" t="str">
        <f>IF(Sheet1!CB622&lt;&gt;"", "Yes","")</f>
        <v/>
      </c>
      <c r="AJ622" s="45" t="str">
        <f>IF(Sheet1!CC622&lt;&gt;"", "Yes","")</f>
        <v/>
      </c>
      <c r="AK622" s="45" t="str">
        <f>IF(Sheet1!CD622&lt;&gt;"", "Yes","")</f>
        <v/>
      </c>
      <c r="AL622" s="45" t="str">
        <f>IF(Sheet1!CE622&lt;&gt;"", "Yes","")</f>
        <v/>
      </c>
      <c r="AM622" s="45" t="str">
        <f>IF(Sheet1!CF622&lt;&gt;"", Sheet1!CF622, "")</f>
        <v/>
      </c>
      <c r="AN622" s="45" t="str">
        <f>IF(Sheet1!CG622="Y", "Yes", IF(Sheet1!CG622="N", "No",""))</f>
        <v/>
      </c>
      <c r="AO622" s="45" t="str">
        <f>IF(Sheet1!CH622&lt;&gt;"", Sheet1!CH622, "")</f>
        <v/>
      </c>
      <c r="AP622" s="45" t="str">
        <f>IF(Sheet1!CI622&lt;&gt;"", "No family support", IF(Sheet1!CJ622&lt;&gt;"", "A little family support", IF(Sheet1!CK622&lt;&gt;"", "A lot of family support","")))</f>
        <v/>
      </c>
      <c r="AQ622" s="45" t="str">
        <f>IF(Sheet1!CL622&lt;&gt;"", Sheet1!CL622, "")</f>
        <v/>
      </c>
      <c r="AR622" s="45" t="str">
        <f>IF(Sheet1!CM622="Y", "Yes", IF(Sheet1!CM622="N", "No",""))</f>
        <v/>
      </c>
      <c r="AS622" s="45" t="str">
        <f>IF(Sheet1!CN622&lt;&gt;"", "Boys and Girls Club was supportive", "")</f>
        <v/>
      </c>
      <c r="AT622" s="45" t="str">
        <f>IF(Sheet1!CO622&lt;&gt;"", "Supported by Reach program", "")</f>
        <v/>
      </c>
      <c r="AU622" s="45" t="str">
        <f>IF(Sheet1!CP622&lt;&gt;"", "Supported by Girls Inc", "")</f>
        <v/>
      </c>
      <c r="AV622" s="45" t="str">
        <f>IF(Sheet1!CQ622&lt;&gt;"", "Supported by sports teams", "")</f>
        <v/>
      </c>
      <c r="AW622" s="45" t="str">
        <f>IF(Sheet1!CR622&lt;&gt;"", "Supported by other groups", "")</f>
        <v/>
      </c>
      <c r="AX622" s="45" t="str">
        <f>IF(Sheet1!CS622&lt;&gt;"", Sheet1!CS622, "")</f>
        <v/>
      </c>
      <c r="AY622" s="45" t="str">
        <f>IF(Sheet1!CT622="Y", "Yes", IF(Sheet1!CT622="N", "No", ""))</f>
        <v/>
      </c>
      <c r="AZ622" s="45" t="str">
        <f>IF(Sheet1!CU622="Y", "Yes", IF(Sheet1!CU622="N", "No", ""))</f>
        <v/>
      </c>
      <c r="BA622" s="45" t="str">
        <f>IF(Sheet1!CV622&lt;&gt;"", "Yes", "")</f>
        <v/>
      </c>
      <c r="BB622" s="45" t="str">
        <f>IF(Sheet1!CW622&lt;&gt;"", "Yes", "")</f>
        <v/>
      </c>
      <c r="BC622" s="45" t="str">
        <f>IF(Sheet1!CX622&lt;&gt;"", "Yes", "")</f>
        <v/>
      </c>
      <c r="BD622" s="45" t="str">
        <f>IF(Sheet1!CY622&lt;&gt;"", "Yes", "")</f>
        <v/>
      </c>
      <c r="BE622" s="45" t="str">
        <f>IF(Sheet1!CZ622="N", "Didn't see one", IF(Sheet1!CZ622="Y", IF(Sheet1!DA622="Y", "It helped", IF(Sheet1!DA622="N", "It didn't help", "")), ""))</f>
        <v/>
      </c>
      <c r="BF622" s="45" t="str">
        <f>IF(Sheet1!DB622&lt;&gt;"", Sheet1!DB622, "")</f>
        <v/>
      </c>
      <c r="BG622" s="45" t="str">
        <f>IF(Sheet1!DC622="Y", "Yes", IF(Sheet1!DC622="N", "No", ""))</f>
        <v/>
      </c>
      <c r="BH622" s="45" t="str">
        <f>IF(Sheet1!DD622="Y", "Yes", IF(Sheet1!DD622="N", "No", ""))</f>
        <v/>
      </c>
      <c r="BI622" s="45" t="str">
        <f>IF(Sheet1!DE622&lt;&gt;"", "Before", IF(Sheet1!DF622&lt;&gt;"", "After", IF(Sheet1!DG622&lt;&gt;"", "Never in a gang","")))</f>
        <v/>
      </c>
      <c r="BJ622" s="45" t="str">
        <f>IF(Sheet1!DG622&lt;&gt;"", "", IF(Sheet1!DH622&lt;&gt;"", Sheet1!DH622, ""))</f>
        <v/>
      </c>
      <c r="BK622" s="45" t="str">
        <f>IF(Sheet1!DI622="Y", "Yes", IF(Sheet1!DI622="N", "No", ""))</f>
        <v/>
      </c>
      <c r="BL622" s="45" t="str">
        <f>IF(Sheet1!DI622="Y", IF(Sheet1!DJ622&lt;&gt;"", Sheet1!DJ622, ""), "")</f>
        <v/>
      </c>
      <c r="BM622" s="45" t="str">
        <f>IF(Sheet1!DL622&lt;&gt;"", Sheet1!DL622, "")</f>
        <v/>
      </c>
      <c r="BN622" s="45" t="str">
        <f>IF(Sheet1!DM622="Y", "Yes", IF(Sheet1!DM622="N", "No", ""))</f>
        <v/>
      </c>
    </row>
    <row r="623" spans="2:66">
      <c r="B623" s="32" t="str">
        <f>IF(Sheet1!B623="M","Male", IF(Sheet1!B623="F","Female",""))</f>
        <v/>
      </c>
      <c r="C623" s="32" t="str">
        <f>IF(Sheet1!C623&lt;&gt;"","&lt;20",IF(Sheet1!D623&lt;&gt;"","21-30",IF(Sheet1!E623&lt;&gt;"","31-40",(IF(Sheet1!F623&lt;&gt;"","41-50",IF(Sheet1!G623&lt;&gt;"","50+",""))))))</f>
        <v/>
      </c>
      <c r="D623" s="32" t="str">
        <f>IF(Sheet1!H623&lt;&gt;"","Latino",IF(Sheet1!I623&lt;&gt;"", "White", IF(Sheet1!J623&lt;&gt;"", "Asian", IF(Sheet1!K623&lt;&gt;"", "African-American",IF(Sheet1!L623&lt;&gt;"", "Other","")))))</f>
        <v/>
      </c>
      <c r="E623" s="32" t="str">
        <f>IF(Sheet1!M623="N","No",IF(Sheet1!M623="Y","Yes",""))</f>
        <v/>
      </c>
      <c r="F623" s="32" t="str">
        <f>IF(Sheet1!N623&lt;&gt;"","Primary",IF(Sheet1!O623&lt;&gt;"","Middle",IF(Sheet1!P623&lt;&gt;"","Some HS",IF(Sheet1!Q623&lt;&gt;"","HS Diploma",IF(Sheet1!R623&lt;&gt;"","Some College",IF(Sheet1!S623&lt;&gt;"","College Diploma",""))))))</f>
        <v/>
      </c>
      <c r="G623" s="32" t="str">
        <f>IF(Sheet1!U623&lt;&gt;"", "&lt;5", IF(Sheet1!V623&lt;&gt;"", "5-19", IF(Sheet1!W623&lt;&gt;"", "20-40", IF(Sheet1!X623&lt;&gt;"", "&gt;40",""))))</f>
        <v/>
      </c>
      <c r="H623" s="32" t="str">
        <f>IF(Sheet1!Y623&lt;&gt;"", "Parents", IF(Sheet1!Z623&lt;&gt;"", "Illegal Activity", IF(Sheet1!AA623&lt;&gt;"", "Gov't Support", IF(Sheet1!AB623&lt;&gt;"", "Other",""))))</f>
        <v/>
      </c>
      <c r="I623" s="32" t="str">
        <f>IF(Sheet1!AC623="Y", "Yes", IF(Sheet1!AC623="N", "No", ""))</f>
        <v/>
      </c>
      <c r="J623" s="32" t="str">
        <f>IF(Sheet1!AD623="N", "0", IF(Sheet1!AE623&lt;&gt;"", "1", IF(Sheet1!AF623&lt;&gt;"", "2-3", IF(Sheet1!AG623&lt;&gt;"", "4-6", IF(Sheet1!AH623&lt;&gt;"", "7+","")))))</f>
        <v/>
      </c>
      <c r="K623" s="32" t="str">
        <f>IF(Sheet1!AI623&lt;&gt;"", "English", IF(Sheet1!AJ623&lt;&gt;"", "Spanish", IF(Sheet1!AK623&lt;&gt;"", "Other","")))</f>
        <v/>
      </c>
      <c r="L623" s="32" t="str">
        <f>IF(Sheet1!AL623&lt;&gt;"","&lt;$20,000",IF(Sheet1!AM623&lt;&gt;"","$20-49K",IF(Sheet1!AN623&lt;&gt;"","$50-100K",IF(Sheet1!AO623&lt;&gt;"","&gt;$100K",""))))</f>
        <v/>
      </c>
      <c r="M623" s="32" t="str">
        <f>IF(Sheet1!AP623="Y", "Yes", IF(Sheet1!AP623="N", "No",""))</f>
        <v/>
      </c>
      <c r="N623" s="51" t="str">
        <f>IF(Sheet1!AQ623="Y", "Yes", IF(Sheet1!AQ623="N", "No",""))</f>
        <v/>
      </c>
      <c r="O623" s="45" t="str">
        <f>IF(Sheet1!AR623="N", 0, IF(Sheet1!AS623&lt;&gt;"", Sheet1!AS623, ""))</f>
        <v/>
      </c>
      <c r="P623" s="45" t="str">
        <f>IF(Sheet1!AT623&lt;&gt;"", "Never", IF(Sheet1!AU623&lt;&gt;"", "Sometimes", IF(Sheet1!AV623&lt;&gt;"", "Often", IF(Sheet1!AW623&lt;&gt;"", "Always",""))))</f>
        <v/>
      </c>
      <c r="Q623" s="45" t="str">
        <f>IF(Sheet1!AX623="Y", "Yes", IF(Sheet1!AX623="N", "No",""))</f>
        <v/>
      </c>
      <c r="R623" s="45" t="str">
        <f>IF(Sheet1!AY623="Y", IF(Sheet1!AZ623&lt;&gt;"", Sheet1!AZ623-Sheet1!DK623+Sheet1!DL623, ""),"")</f>
        <v/>
      </c>
      <c r="S623" s="45" t="str">
        <f>IF(Sheet1!BA623="Y", IF(Sheet1!BB623&lt;&gt;"", Sheet1!BB623-Sheet1!DK623+Sheet1!DL623, ""),"")</f>
        <v/>
      </c>
      <c r="T623" s="45" t="str">
        <f>IF(Sheet1!BC623="Y", IF(Sheet1!BD623&lt;&gt;"", Sheet1!BD623-Sheet1!DK623+Sheet1!DL623, ""),"")</f>
        <v/>
      </c>
      <c r="U623" s="45" t="str">
        <f>IF(Sheet1!BE623="Y", IF(Sheet1!BF623&lt;&gt;"", Sheet1!BF623-Sheet1!DK623+Sheet1!DL623, ""),"")</f>
        <v/>
      </c>
      <c r="V623" s="45" t="str">
        <f>IF(Sheet1!BG623&lt;&gt;"", Sheet1!BG623,"")</f>
        <v/>
      </c>
      <c r="W623" s="45" t="str">
        <f>IF(Sheet1!BH623&lt;&gt;"", Sheet1!BH623,"")</f>
        <v/>
      </c>
      <c r="X623" s="45" t="str">
        <f>IF(Sheet1!BI623&lt;&gt;"", Sheet1!BI623,"")</f>
        <v/>
      </c>
      <c r="Y623" s="45" t="str">
        <f>IF(Sheet1!BJ623="N", 0, IF(Sheet1!BK623&lt;&gt;"", Sheet1!BK623,""))</f>
        <v/>
      </c>
      <c r="Z623" s="45" t="str">
        <f>IF(Sheet1!BK623="N", 0, IF(Sheet1!BL623&lt;&gt;"", Sheet1!BL623,""))</f>
        <v/>
      </c>
      <c r="AA623" s="45" t="str">
        <f>IF(Sheet1!BN623&lt;&gt;"", Sheet1!BN623, "")</f>
        <v/>
      </c>
      <c r="AB623" s="45" t="str">
        <f>IF(Sheet1!BO623="Y", "Yes", IF(Sheet1!BO623="N", "No", IF(Sheet1!BO623="NA", "NA","")))</f>
        <v/>
      </c>
      <c r="AC623" s="45" t="str">
        <f>IF(Sheet1!BO623="N", "No", IF(Sheet1!BO623="NA", "No kids", IF(Sheet1!BP623="Y", "Enough", IF(Sheet1!BP623="N", "Not enough", ""))))</f>
        <v/>
      </c>
      <c r="AD623" s="45" t="str">
        <f>IF(Sheet1!BQ623="Y", "Yes", IF(Sheet1!BQ623="N", "No",""))</f>
        <v/>
      </c>
      <c r="AE623" s="45" t="str">
        <f>IF(Sheet1!BR623&lt;&gt;"", Sheet1!BR623, "")</f>
        <v/>
      </c>
      <c r="AF623" s="45" t="str">
        <f>IF(Sheet1!BS623&lt;&gt;"", "Yes", IF(Sheet1!BT623&lt;&gt;"", "No", IF(Sheet1!BU623&lt;&gt;"", "No surviving parent", IF(Sheet1!BV623&lt;&gt;"", "Don't know",""))))</f>
        <v/>
      </c>
      <c r="AG623" s="45" t="str">
        <f>IF(Sheet1!BW623&lt;&gt;"", "Yes", IF(Sheet1!BX623&lt;&gt;"", "No", IF(Sheet1!BY623&lt;&gt;"", "No surviving parent", IF(Sheet1!BZ623&lt;&gt;"", "Don't know",""))))</f>
        <v/>
      </c>
      <c r="AH623" s="45" t="str">
        <f>IF(Sheet1!CA623&lt;&gt;"", "Yes","")</f>
        <v/>
      </c>
      <c r="AI623" s="45" t="str">
        <f>IF(Sheet1!CB623&lt;&gt;"", "Yes","")</f>
        <v/>
      </c>
      <c r="AJ623" s="45" t="str">
        <f>IF(Sheet1!CC623&lt;&gt;"", "Yes","")</f>
        <v/>
      </c>
      <c r="AK623" s="45" t="str">
        <f>IF(Sheet1!CD623&lt;&gt;"", "Yes","")</f>
        <v/>
      </c>
      <c r="AL623" s="45" t="str">
        <f>IF(Sheet1!CE623&lt;&gt;"", "Yes","")</f>
        <v/>
      </c>
      <c r="AM623" s="45" t="str">
        <f>IF(Sheet1!CF623&lt;&gt;"", Sheet1!CF623, "")</f>
        <v/>
      </c>
      <c r="AN623" s="45" t="str">
        <f>IF(Sheet1!CG623="Y", "Yes", IF(Sheet1!CG623="N", "No",""))</f>
        <v/>
      </c>
      <c r="AO623" s="45" t="str">
        <f>IF(Sheet1!CH623&lt;&gt;"", Sheet1!CH623, "")</f>
        <v/>
      </c>
      <c r="AP623" s="45" t="str">
        <f>IF(Sheet1!CI623&lt;&gt;"", "No family support", IF(Sheet1!CJ623&lt;&gt;"", "A little family support", IF(Sheet1!CK623&lt;&gt;"", "A lot of family support","")))</f>
        <v/>
      </c>
      <c r="AQ623" s="45" t="str">
        <f>IF(Sheet1!CL623&lt;&gt;"", Sheet1!CL623, "")</f>
        <v/>
      </c>
      <c r="AR623" s="45" t="str">
        <f>IF(Sheet1!CM623="Y", "Yes", IF(Sheet1!CM623="N", "No",""))</f>
        <v/>
      </c>
      <c r="AS623" s="45" t="str">
        <f>IF(Sheet1!CN623&lt;&gt;"", "Boys and Girls Club was supportive", "")</f>
        <v/>
      </c>
      <c r="AT623" s="45" t="str">
        <f>IF(Sheet1!CO623&lt;&gt;"", "Supported by Reach program", "")</f>
        <v/>
      </c>
      <c r="AU623" s="45" t="str">
        <f>IF(Sheet1!CP623&lt;&gt;"", "Supported by Girls Inc", "")</f>
        <v/>
      </c>
      <c r="AV623" s="45" t="str">
        <f>IF(Sheet1!CQ623&lt;&gt;"", "Supported by sports teams", "")</f>
        <v/>
      </c>
      <c r="AW623" s="45" t="str">
        <f>IF(Sheet1!CR623&lt;&gt;"", "Supported by other groups", "")</f>
        <v/>
      </c>
      <c r="AX623" s="45" t="str">
        <f>IF(Sheet1!CS623&lt;&gt;"", Sheet1!CS623, "")</f>
        <v/>
      </c>
      <c r="AY623" s="45" t="str">
        <f>IF(Sheet1!CT623="Y", "Yes", IF(Sheet1!CT623="N", "No", ""))</f>
        <v/>
      </c>
      <c r="AZ623" s="45" t="str">
        <f>IF(Sheet1!CU623="Y", "Yes", IF(Sheet1!CU623="N", "No", ""))</f>
        <v/>
      </c>
      <c r="BA623" s="45" t="str">
        <f>IF(Sheet1!CV623&lt;&gt;"", "Yes", "")</f>
        <v/>
      </c>
      <c r="BB623" s="45" t="str">
        <f>IF(Sheet1!CW623&lt;&gt;"", "Yes", "")</f>
        <v/>
      </c>
      <c r="BC623" s="45" t="str">
        <f>IF(Sheet1!CX623&lt;&gt;"", "Yes", "")</f>
        <v/>
      </c>
      <c r="BD623" s="45" t="str">
        <f>IF(Sheet1!CY623&lt;&gt;"", "Yes", "")</f>
        <v/>
      </c>
      <c r="BE623" s="45" t="str">
        <f>IF(Sheet1!CZ623="N", "Didn't see one", IF(Sheet1!CZ623="Y", IF(Sheet1!DA623="Y", "It helped", IF(Sheet1!DA623="N", "It didn't help", "")), ""))</f>
        <v/>
      </c>
      <c r="BF623" s="45" t="str">
        <f>IF(Sheet1!DB623&lt;&gt;"", Sheet1!DB623, "")</f>
        <v/>
      </c>
      <c r="BG623" s="45" t="str">
        <f>IF(Sheet1!DC623="Y", "Yes", IF(Sheet1!DC623="N", "No", ""))</f>
        <v/>
      </c>
      <c r="BH623" s="45" t="str">
        <f>IF(Sheet1!DD623="Y", "Yes", IF(Sheet1!DD623="N", "No", ""))</f>
        <v/>
      </c>
      <c r="BI623" s="45" t="str">
        <f>IF(Sheet1!DE623&lt;&gt;"", "Before", IF(Sheet1!DF623&lt;&gt;"", "After", IF(Sheet1!DG623&lt;&gt;"", "Never in a gang","")))</f>
        <v/>
      </c>
      <c r="BJ623" s="45" t="str">
        <f>IF(Sheet1!DG623&lt;&gt;"", "", IF(Sheet1!DH623&lt;&gt;"", Sheet1!DH623, ""))</f>
        <v/>
      </c>
      <c r="BK623" s="45" t="str">
        <f>IF(Sheet1!DI623="Y", "Yes", IF(Sheet1!DI623="N", "No", ""))</f>
        <v/>
      </c>
      <c r="BL623" s="45" t="str">
        <f>IF(Sheet1!DI623="Y", IF(Sheet1!DJ623&lt;&gt;"", Sheet1!DJ623, ""), "")</f>
        <v/>
      </c>
      <c r="BM623" s="45" t="str">
        <f>IF(Sheet1!DL623&lt;&gt;"", Sheet1!DL623, "")</f>
        <v/>
      </c>
      <c r="BN623" s="45" t="str">
        <f>IF(Sheet1!DM623="Y", "Yes", IF(Sheet1!DM623="N", "No", ""))</f>
        <v/>
      </c>
    </row>
    <row r="624" spans="2:66">
      <c r="B624" s="32" t="str">
        <f>IF(Sheet1!B624="M","Male", IF(Sheet1!B624="F","Female",""))</f>
        <v/>
      </c>
      <c r="C624" s="32" t="str">
        <f>IF(Sheet1!C624&lt;&gt;"","&lt;20",IF(Sheet1!D624&lt;&gt;"","21-30",IF(Sheet1!E624&lt;&gt;"","31-40",(IF(Sheet1!F624&lt;&gt;"","41-50",IF(Sheet1!G624&lt;&gt;"","50+",""))))))</f>
        <v/>
      </c>
      <c r="D624" s="32" t="str">
        <f>IF(Sheet1!H624&lt;&gt;"","Latino",IF(Sheet1!I624&lt;&gt;"", "White", IF(Sheet1!J624&lt;&gt;"", "Asian", IF(Sheet1!K624&lt;&gt;"", "African-American",IF(Sheet1!L624&lt;&gt;"", "Other","")))))</f>
        <v/>
      </c>
      <c r="E624" s="32" t="str">
        <f>IF(Sheet1!M624="N","No",IF(Sheet1!M624="Y","Yes",""))</f>
        <v/>
      </c>
      <c r="F624" s="32" t="str">
        <f>IF(Sheet1!N624&lt;&gt;"","Primary",IF(Sheet1!O624&lt;&gt;"","Middle",IF(Sheet1!P624&lt;&gt;"","Some HS",IF(Sheet1!Q624&lt;&gt;"","HS Diploma",IF(Sheet1!R624&lt;&gt;"","Some College",IF(Sheet1!S624&lt;&gt;"","College Diploma",""))))))</f>
        <v/>
      </c>
      <c r="G624" s="32" t="str">
        <f>IF(Sheet1!U624&lt;&gt;"", "&lt;5", IF(Sheet1!V624&lt;&gt;"", "5-19", IF(Sheet1!W624&lt;&gt;"", "20-40", IF(Sheet1!X624&lt;&gt;"", "&gt;40",""))))</f>
        <v/>
      </c>
      <c r="H624" s="32" t="str">
        <f>IF(Sheet1!Y624&lt;&gt;"", "Parents", IF(Sheet1!Z624&lt;&gt;"", "Illegal Activity", IF(Sheet1!AA624&lt;&gt;"", "Gov't Support", IF(Sheet1!AB624&lt;&gt;"", "Other",""))))</f>
        <v/>
      </c>
      <c r="I624" s="32" t="str">
        <f>IF(Sheet1!AC624="Y", "Yes", IF(Sheet1!AC624="N", "No", ""))</f>
        <v/>
      </c>
      <c r="J624" s="32" t="str">
        <f>IF(Sheet1!AD624="N", "0", IF(Sheet1!AE624&lt;&gt;"", "1", IF(Sheet1!AF624&lt;&gt;"", "2-3", IF(Sheet1!AG624&lt;&gt;"", "4-6", IF(Sheet1!AH624&lt;&gt;"", "7+","")))))</f>
        <v/>
      </c>
      <c r="K624" s="32" t="str">
        <f>IF(Sheet1!AI624&lt;&gt;"", "English", IF(Sheet1!AJ624&lt;&gt;"", "Spanish", IF(Sheet1!AK624&lt;&gt;"", "Other","")))</f>
        <v/>
      </c>
      <c r="L624" s="32" t="str">
        <f>IF(Sheet1!AL624&lt;&gt;"","&lt;$20,000",IF(Sheet1!AM624&lt;&gt;"","$20-49K",IF(Sheet1!AN624&lt;&gt;"","$50-100K",IF(Sheet1!AO624&lt;&gt;"","&gt;$100K",""))))</f>
        <v/>
      </c>
      <c r="M624" s="32" t="str">
        <f>IF(Sheet1!AP624="Y", "Yes", IF(Sheet1!AP624="N", "No",""))</f>
        <v/>
      </c>
      <c r="N624" s="51" t="str">
        <f>IF(Sheet1!AQ624="Y", "Yes", IF(Sheet1!AQ624="N", "No",""))</f>
        <v/>
      </c>
      <c r="O624" s="45" t="str">
        <f>IF(Sheet1!AR624="N", 0, IF(Sheet1!AS624&lt;&gt;"", Sheet1!AS624, ""))</f>
        <v/>
      </c>
      <c r="P624" s="45" t="str">
        <f>IF(Sheet1!AT624&lt;&gt;"", "Never", IF(Sheet1!AU624&lt;&gt;"", "Sometimes", IF(Sheet1!AV624&lt;&gt;"", "Often", IF(Sheet1!AW624&lt;&gt;"", "Always",""))))</f>
        <v/>
      </c>
      <c r="Q624" s="45" t="str">
        <f>IF(Sheet1!AX624="Y", "Yes", IF(Sheet1!AX624="N", "No",""))</f>
        <v/>
      </c>
      <c r="R624" s="45" t="str">
        <f>IF(Sheet1!AY624="Y", IF(Sheet1!AZ624&lt;&gt;"", Sheet1!AZ624-Sheet1!DK624+Sheet1!DL624, ""),"")</f>
        <v/>
      </c>
      <c r="S624" s="45" t="str">
        <f>IF(Sheet1!BA624="Y", IF(Sheet1!BB624&lt;&gt;"", Sheet1!BB624-Sheet1!DK624+Sheet1!DL624, ""),"")</f>
        <v/>
      </c>
      <c r="T624" s="45" t="str">
        <f>IF(Sheet1!BC624="Y", IF(Sheet1!BD624&lt;&gt;"", Sheet1!BD624-Sheet1!DK624+Sheet1!DL624, ""),"")</f>
        <v/>
      </c>
      <c r="U624" s="45" t="str">
        <f>IF(Sheet1!BE624="Y", IF(Sheet1!BF624&lt;&gt;"", Sheet1!BF624-Sheet1!DK624+Sheet1!DL624, ""),"")</f>
        <v/>
      </c>
      <c r="V624" s="45" t="str">
        <f>IF(Sheet1!BG624&lt;&gt;"", Sheet1!BG624,"")</f>
        <v/>
      </c>
      <c r="W624" s="45" t="str">
        <f>IF(Sheet1!BH624&lt;&gt;"", Sheet1!BH624,"")</f>
        <v/>
      </c>
      <c r="X624" s="45" t="str">
        <f>IF(Sheet1!BI624&lt;&gt;"", Sheet1!BI624,"")</f>
        <v/>
      </c>
      <c r="Y624" s="45" t="str">
        <f>IF(Sheet1!BJ624="N", 0, IF(Sheet1!BK624&lt;&gt;"", Sheet1!BK624,""))</f>
        <v/>
      </c>
      <c r="Z624" s="45" t="str">
        <f>IF(Sheet1!BK624="N", 0, IF(Sheet1!BL624&lt;&gt;"", Sheet1!BL624,""))</f>
        <v/>
      </c>
      <c r="AA624" s="45" t="str">
        <f>IF(Sheet1!BN624&lt;&gt;"", Sheet1!BN624, "")</f>
        <v/>
      </c>
      <c r="AB624" s="45" t="str">
        <f>IF(Sheet1!BO624="Y", "Yes", IF(Sheet1!BO624="N", "No", IF(Sheet1!BO624="NA", "NA","")))</f>
        <v/>
      </c>
      <c r="AC624" s="45" t="str">
        <f>IF(Sheet1!BO624="N", "No", IF(Sheet1!BO624="NA", "No kids", IF(Sheet1!BP624="Y", "Enough", IF(Sheet1!BP624="N", "Not enough", ""))))</f>
        <v/>
      </c>
      <c r="AD624" s="45" t="str">
        <f>IF(Sheet1!BQ624="Y", "Yes", IF(Sheet1!BQ624="N", "No",""))</f>
        <v/>
      </c>
      <c r="AE624" s="45" t="str">
        <f>IF(Sheet1!BR624&lt;&gt;"", Sheet1!BR624, "")</f>
        <v/>
      </c>
      <c r="AF624" s="45" t="str">
        <f>IF(Sheet1!BS624&lt;&gt;"", "Yes", IF(Sheet1!BT624&lt;&gt;"", "No", IF(Sheet1!BU624&lt;&gt;"", "No surviving parent", IF(Sheet1!BV624&lt;&gt;"", "Don't know",""))))</f>
        <v/>
      </c>
      <c r="AG624" s="45" t="str">
        <f>IF(Sheet1!BW624&lt;&gt;"", "Yes", IF(Sheet1!BX624&lt;&gt;"", "No", IF(Sheet1!BY624&lt;&gt;"", "No surviving parent", IF(Sheet1!BZ624&lt;&gt;"", "Don't know",""))))</f>
        <v/>
      </c>
      <c r="AH624" s="45" t="str">
        <f>IF(Sheet1!CA624&lt;&gt;"", "Yes","")</f>
        <v/>
      </c>
      <c r="AI624" s="45" t="str">
        <f>IF(Sheet1!CB624&lt;&gt;"", "Yes","")</f>
        <v/>
      </c>
      <c r="AJ624" s="45" t="str">
        <f>IF(Sheet1!CC624&lt;&gt;"", "Yes","")</f>
        <v/>
      </c>
      <c r="AK624" s="45" t="str">
        <f>IF(Sheet1!CD624&lt;&gt;"", "Yes","")</f>
        <v/>
      </c>
      <c r="AL624" s="45" t="str">
        <f>IF(Sheet1!CE624&lt;&gt;"", "Yes","")</f>
        <v/>
      </c>
      <c r="AM624" s="45" t="str">
        <f>IF(Sheet1!CF624&lt;&gt;"", Sheet1!CF624, "")</f>
        <v/>
      </c>
      <c r="AN624" s="45" t="str">
        <f>IF(Sheet1!CG624="Y", "Yes", IF(Sheet1!CG624="N", "No",""))</f>
        <v/>
      </c>
      <c r="AO624" s="45" t="str">
        <f>IF(Sheet1!CH624&lt;&gt;"", Sheet1!CH624, "")</f>
        <v/>
      </c>
      <c r="AP624" s="45" t="str">
        <f>IF(Sheet1!CI624&lt;&gt;"", "No family support", IF(Sheet1!CJ624&lt;&gt;"", "A little family support", IF(Sheet1!CK624&lt;&gt;"", "A lot of family support","")))</f>
        <v/>
      </c>
      <c r="AQ624" s="45" t="str">
        <f>IF(Sheet1!CL624&lt;&gt;"", Sheet1!CL624, "")</f>
        <v/>
      </c>
      <c r="AR624" s="45" t="str">
        <f>IF(Sheet1!CM624="Y", "Yes", IF(Sheet1!CM624="N", "No",""))</f>
        <v/>
      </c>
      <c r="AS624" s="45" t="str">
        <f>IF(Sheet1!CN624&lt;&gt;"", "Boys and Girls Club was supportive", "")</f>
        <v/>
      </c>
      <c r="AT624" s="45" t="str">
        <f>IF(Sheet1!CO624&lt;&gt;"", "Supported by Reach program", "")</f>
        <v/>
      </c>
      <c r="AU624" s="45" t="str">
        <f>IF(Sheet1!CP624&lt;&gt;"", "Supported by Girls Inc", "")</f>
        <v/>
      </c>
      <c r="AV624" s="45" t="str">
        <f>IF(Sheet1!CQ624&lt;&gt;"", "Supported by sports teams", "")</f>
        <v/>
      </c>
      <c r="AW624" s="45" t="str">
        <f>IF(Sheet1!CR624&lt;&gt;"", "Supported by other groups", "")</f>
        <v/>
      </c>
      <c r="AX624" s="45" t="str">
        <f>IF(Sheet1!CS624&lt;&gt;"", Sheet1!CS624, "")</f>
        <v/>
      </c>
      <c r="AY624" s="45" t="str">
        <f>IF(Sheet1!CT624="Y", "Yes", IF(Sheet1!CT624="N", "No", ""))</f>
        <v/>
      </c>
      <c r="AZ624" s="45" t="str">
        <f>IF(Sheet1!CU624="Y", "Yes", IF(Sheet1!CU624="N", "No", ""))</f>
        <v/>
      </c>
      <c r="BA624" s="45" t="str">
        <f>IF(Sheet1!CV624&lt;&gt;"", "Yes", "")</f>
        <v/>
      </c>
      <c r="BB624" s="45" t="str">
        <f>IF(Sheet1!CW624&lt;&gt;"", "Yes", "")</f>
        <v/>
      </c>
      <c r="BC624" s="45" t="str">
        <f>IF(Sheet1!CX624&lt;&gt;"", "Yes", "")</f>
        <v/>
      </c>
      <c r="BD624" s="45" t="str">
        <f>IF(Sheet1!CY624&lt;&gt;"", "Yes", "")</f>
        <v/>
      </c>
      <c r="BE624" s="45" t="str">
        <f>IF(Sheet1!CZ624="N", "Didn't see one", IF(Sheet1!CZ624="Y", IF(Sheet1!DA624="Y", "It helped", IF(Sheet1!DA624="N", "It didn't help", "")), ""))</f>
        <v/>
      </c>
      <c r="BF624" s="45" t="str">
        <f>IF(Sheet1!DB624&lt;&gt;"", Sheet1!DB624, "")</f>
        <v/>
      </c>
      <c r="BG624" s="45" t="str">
        <f>IF(Sheet1!DC624="Y", "Yes", IF(Sheet1!DC624="N", "No", ""))</f>
        <v/>
      </c>
      <c r="BH624" s="45" t="str">
        <f>IF(Sheet1!DD624="Y", "Yes", IF(Sheet1!DD624="N", "No", ""))</f>
        <v/>
      </c>
      <c r="BI624" s="45" t="str">
        <f>IF(Sheet1!DE624&lt;&gt;"", "Before", IF(Sheet1!DF624&lt;&gt;"", "After", IF(Sheet1!DG624&lt;&gt;"", "Never in a gang","")))</f>
        <v/>
      </c>
      <c r="BJ624" s="45" t="str">
        <f>IF(Sheet1!DG624&lt;&gt;"", "", IF(Sheet1!DH624&lt;&gt;"", Sheet1!DH624, ""))</f>
        <v/>
      </c>
      <c r="BK624" s="45" t="str">
        <f>IF(Sheet1!DI624="Y", "Yes", IF(Sheet1!DI624="N", "No", ""))</f>
        <v/>
      </c>
      <c r="BL624" s="45" t="str">
        <f>IF(Sheet1!DI624="Y", IF(Sheet1!DJ624&lt;&gt;"", Sheet1!DJ624, ""), "")</f>
        <v/>
      </c>
      <c r="BM624" s="45" t="str">
        <f>IF(Sheet1!DL624&lt;&gt;"", Sheet1!DL624, "")</f>
        <v/>
      </c>
      <c r="BN624" s="45" t="str">
        <f>IF(Sheet1!DM624="Y", "Yes", IF(Sheet1!DM624="N", "No", ""))</f>
        <v/>
      </c>
    </row>
    <row r="625" spans="2:66">
      <c r="B625" s="32" t="str">
        <f>IF(Sheet1!B625="M","Male", IF(Sheet1!B625="F","Female",""))</f>
        <v/>
      </c>
      <c r="C625" s="32" t="str">
        <f>IF(Sheet1!C625&lt;&gt;"","&lt;20",IF(Sheet1!D625&lt;&gt;"","21-30",IF(Sheet1!E625&lt;&gt;"","31-40",(IF(Sheet1!F625&lt;&gt;"","41-50",IF(Sheet1!G625&lt;&gt;"","50+",""))))))</f>
        <v/>
      </c>
      <c r="D625" s="32" t="str">
        <f>IF(Sheet1!H625&lt;&gt;"","Latino",IF(Sheet1!I625&lt;&gt;"", "White", IF(Sheet1!J625&lt;&gt;"", "Asian", IF(Sheet1!K625&lt;&gt;"", "African-American",IF(Sheet1!L625&lt;&gt;"", "Other","")))))</f>
        <v/>
      </c>
      <c r="E625" s="32" t="str">
        <f>IF(Sheet1!M625="N","No",IF(Sheet1!M625="Y","Yes",""))</f>
        <v/>
      </c>
      <c r="F625" s="32" t="str">
        <f>IF(Sheet1!N625&lt;&gt;"","Primary",IF(Sheet1!O625&lt;&gt;"","Middle",IF(Sheet1!P625&lt;&gt;"","Some HS",IF(Sheet1!Q625&lt;&gt;"","HS Diploma",IF(Sheet1!R625&lt;&gt;"","Some College",IF(Sheet1!S625&lt;&gt;"","College Diploma",""))))))</f>
        <v/>
      </c>
      <c r="G625" s="32" t="str">
        <f>IF(Sheet1!U625&lt;&gt;"", "&lt;5", IF(Sheet1!V625&lt;&gt;"", "5-19", IF(Sheet1!W625&lt;&gt;"", "20-40", IF(Sheet1!X625&lt;&gt;"", "&gt;40",""))))</f>
        <v/>
      </c>
      <c r="H625" s="32" t="str">
        <f>IF(Sheet1!Y625&lt;&gt;"", "Parents", IF(Sheet1!Z625&lt;&gt;"", "Illegal Activity", IF(Sheet1!AA625&lt;&gt;"", "Gov't Support", IF(Sheet1!AB625&lt;&gt;"", "Other",""))))</f>
        <v/>
      </c>
      <c r="I625" s="32" t="str">
        <f>IF(Sheet1!AC625="Y", "Yes", IF(Sheet1!AC625="N", "No", ""))</f>
        <v/>
      </c>
      <c r="J625" s="32" t="str">
        <f>IF(Sheet1!AD625="N", "0", IF(Sheet1!AE625&lt;&gt;"", "1", IF(Sheet1!AF625&lt;&gt;"", "2-3", IF(Sheet1!AG625&lt;&gt;"", "4-6", IF(Sheet1!AH625&lt;&gt;"", "7+","")))))</f>
        <v/>
      </c>
      <c r="K625" s="32" t="str">
        <f>IF(Sheet1!AI625&lt;&gt;"", "English", IF(Sheet1!AJ625&lt;&gt;"", "Spanish", IF(Sheet1!AK625&lt;&gt;"", "Other","")))</f>
        <v/>
      </c>
      <c r="L625" s="32" t="str">
        <f>IF(Sheet1!AL625&lt;&gt;"","&lt;$20,000",IF(Sheet1!AM625&lt;&gt;"","$20-49K",IF(Sheet1!AN625&lt;&gt;"","$50-100K",IF(Sheet1!AO625&lt;&gt;"","&gt;$100K",""))))</f>
        <v/>
      </c>
      <c r="M625" s="32" t="str">
        <f>IF(Sheet1!AP625="Y", "Yes", IF(Sheet1!AP625="N", "No",""))</f>
        <v/>
      </c>
      <c r="N625" s="51" t="str">
        <f>IF(Sheet1!AQ625="Y", "Yes", IF(Sheet1!AQ625="N", "No",""))</f>
        <v/>
      </c>
      <c r="O625" s="45" t="str">
        <f>IF(Sheet1!AR625="N", 0, IF(Sheet1!AS625&lt;&gt;"", Sheet1!AS625, ""))</f>
        <v/>
      </c>
      <c r="P625" s="45" t="str">
        <f>IF(Sheet1!AT625&lt;&gt;"", "Never", IF(Sheet1!AU625&lt;&gt;"", "Sometimes", IF(Sheet1!AV625&lt;&gt;"", "Often", IF(Sheet1!AW625&lt;&gt;"", "Always",""))))</f>
        <v/>
      </c>
      <c r="Q625" s="45" t="str">
        <f>IF(Sheet1!AX625="Y", "Yes", IF(Sheet1!AX625="N", "No",""))</f>
        <v/>
      </c>
      <c r="R625" s="45" t="str">
        <f>IF(Sheet1!AY625="Y", IF(Sheet1!AZ625&lt;&gt;"", Sheet1!AZ625-Sheet1!DK625+Sheet1!DL625, ""),"")</f>
        <v/>
      </c>
      <c r="S625" s="45" t="str">
        <f>IF(Sheet1!BA625="Y", IF(Sheet1!BB625&lt;&gt;"", Sheet1!BB625-Sheet1!DK625+Sheet1!DL625, ""),"")</f>
        <v/>
      </c>
      <c r="T625" s="45" t="str">
        <f>IF(Sheet1!BC625="Y", IF(Sheet1!BD625&lt;&gt;"", Sheet1!BD625-Sheet1!DK625+Sheet1!DL625, ""),"")</f>
        <v/>
      </c>
      <c r="U625" s="45" t="str">
        <f>IF(Sheet1!BE625="Y", IF(Sheet1!BF625&lt;&gt;"", Sheet1!BF625-Sheet1!DK625+Sheet1!DL625, ""),"")</f>
        <v/>
      </c>
      <c r="V625" s="45" t="str">
        <f>IF(Sheet1!BG625&lt;&gt;"", Sheet1!BG625,"")</f>
        <v/>
      </c>
      <c r="W625" s="45" t="str">
        <f>IF(Sheet1!BH625&lt;&gt;"", Sheet1!BH625,"")</f>
        <v/>
      </c>
      <c r="X625" s="45" t="str">
        <f>IF(Sheet1!BI625&lt;&gt;"", Sheet1!BI625,"")</f>
        <v/>
      </c>
      <c r="Y625" s="45" t="str">
        <f>IF(Sheet1!BJ625="N", 0, IF(Sheet1!BK625&lt;&gt;"", Sheet1!BK625,""))</f>
        <v/>
      </c>
      <c r="Z625" s="45" t="str">
        <f>IF(Sheet1!BK625="N", 0, IF(Sheet1!BL625&lt;&gt;"", Sheet1!BL625,""))</f>
        <v/>
      </c>
      <c r="AA625" s="45" t="str">
        <f>IF(Sheet1!BN625&lt;&gt;"", Sheet1!BN625, "")</f>
        <v/>
      </c>
      <c r="AB625" s="45" t="str">
        <f>IF(Sheet1!BO625="Y", "Yes", IF(Sheet1!BO625="N", "No", IF(Sheet1!BO625="NA", "NA","")))</f>
        <v/>
      </c>
      <c r="AC625" s="45" t="str">
        <f>IF(Sheet1!BO625="N", "No", IF(Sheet1!BO625="NA", "No kids", IF(Sheet1!BP625="Y", "Enough", IF(Sheet1!BP625="N", "Not enough", ""))))</f>
        <v/>
      </c>
      <c r="AD625" s="45" t="str">
        <f>IF(Sheet1!BQ625="Y", "Yes", IF(Sheet1!BQ625="N", "No",""))</f>
        <v/>
      </c>
      <c r="AE625" s="45" t="str">
        <f>IF(Sheet1!BR625&lt;&gt;"", Sheet1!BR625, "")</f>
        <v/>
      </c>
      <c r="AF625" s="45" t="str">
        <f>IF(Sheet1!BS625&lt;&gt;"", "Yes", IF(Sheet1!BT625&lt;&gt;"", "No", IF(Sheet1!BU625&lt;&gt;"", "No surviving parent", IF(Sheet1!BV625&lt;&gt;"", "Don't know",""))))</f>
        <v/>
      </c>
      <c r="AG625" s="45" t="str">
        <f>IF(Sheet1!BW625&lt;&gt;"", "Yes", IF(Sheet1!BX625&lt;&gt;"", "No", IF(Sheet1!BY625&lt;&gt;"", "No surviving parent", IF(Sheet1!BZ625&lt;&gt;"", "Don't know",""))))</f>
        <v/>
      </c>
      <c r="AH625" s="45" t="str">
        <f>IF(Sheet1!CA625&lt;&gt;"", "Yes","")</f>
        <v/>
      </c>
      <c r="AI625" s="45" t="str">
        <f>IF(Sheet1!CB625&lt;&gt;"", "Yes","")</f>
        <v/>
      </c>
      <c r="AJ625" s="45" t="str">
        <f>IF(Sheet1!CC625&lt;&gt;"", "Yes","")</f>
        <v/>
      </c>
      <c r="AK625" s="45" t="str">
        <f>IF(Sheet1!CD625&lt;&gt;"", "Yes","")</f>
        <v/>
      </c>
      <c r="AL625" s="45" t="str">
        <f>IF(Sheet1!CE625&lt;&gt;"", "Yes","")</f>
        <v/>
      </c>
      <c r="AM625" s="45" t="str">
        <f>IF(Sheet1!CF625&lt;&gt;"", Sheet1!CF625, "")</f>
        <v/>
      </c>
      <c r="AN625" s="45" t="str">
        <f>IF(Sheet1!CG625="Y", "Yes", IF(Sheet1!CG625="N", "No",""))</f>
        <v/>
      </c>
      <c r="AO625" s="45" t="str">
        <f>IF(Sheet1!CH625&lt;&gt;"", Sheet1!CH625, "")</f>
        <v/>
      </c>
      <c r="AP625" s="45" t="str">
        <f>IF(Sheet1!CI625&lt;&gt;"", "No family support", IF(Sheet1!CJ625&lt;&gt;"", "A little family support", IF(Sheet1!CK625&lt;&gt;"", "A lot of family support","")))</f>
        <v/>
      </c>
      <c r="AQ625" s="45" t="str">
        <f>IF(Sheet1!CL625&lt;&gt;"", Sheet1!CL625, "")</f>
        <v/>
      </c>
      <c r="AR625" s="45" t="str">
        <f>IF(Sheet1!CM625="Y", "Yes", IF(Sheet1!CM625="N", "No",""))</f>
        <v/>
      </c>
      <c r="AS625" s="45" t="str">
        <f>IF(Sheet1!CN625&lt;&gt;"", "Boys and Girls Club was supportive", "")</f>
        <v/>
      </c>
      <c r="AT625" s="45" t="str">
        <f>IF(Sheet1!CO625&lt;&gt;"", "Supported by Reach program", "")</f>
        <v/>
      </c>
      <c r="AU625" s="45" t="str">
        <f>IF(Sheet1!CP625&lt;&gt;"", "Supported by Girls Inc", "")</f>
        <v/>
      </c>
      <c r="AV625" s="45" t="str">
        <f>IF(Sheet1!CQ625&lt;&gt;"", "Supported by sports teams", "")</f>
        <v/>
      </c>
      <c r="AW625" s="45" t="str">
        <f>IF(Sheet1!CR625&lt;&gt;"", "Supported by other groups", "")</f>
        <v/>
      </c>
      <c r="AX625" s="45" t="str">
        <f>IF(Sheet1!CS625&lt;&gt;"", Sheet1!CS625, "")</f>
        <v/>
      </c>
      <c r="AY625" s="45" t="str">
        <f>IF(Sheet1!CT625="Y", "Yes", IF(Sheet1!CT625="N", "No", ""))</f>
        <v/>
      </c>
      <c r="AZ625" s="45" t="str">
        <f>IF(Sheet1!CU625="Y", "Yes", IF(Sheet1!CU625="N", "No", ""))</f>
        <v/>
      </c>
      <c r="BA625" s="45" t="str">
        <f>IF(Sheet1!CV625&lt;&gt;"", "Yes", "")</f>
        <v/>
      </c>
      <c r="BB625" s="45" t="str">
        <f>IF(Sheet1!CW625&lt;&gt;"", "Yes", "")</f>
        <v/>
      </c>
      <c r="BC625" s="45" t="str">
        <f>IF(Sheet1!CX625&lt;&gt;"", "Yes", "")</f>
        <v/>
      </c>
      <c r="BD625" s="45" t="str">
        <f>IF(Sheet1!CY625&lt;&gt;"", "Yes", "")</f>
        <v/>
      </c>
      <c r="BE625" s="45" t="str">
        <f>IF(Sheet1!CZ625="N", "Didn't see one", IF(Sheet1!CZ625="Y", IF(Sheet1!DA625="Y", "It helped", IF(Sheet1!DA625="N", "It didn't help", "")), ""))</f>
        <v/>
      </c>
      <c r="BF625" s="45" t="str">
        <f>IF(Sheet1!DB625&lt;&gt;"", Sheet1!DB625, "")</f>
        <v/>
      </c>
      <c r="BG625" s="45" t="str">
        <f>IF(Sheet1!DC625="Y", "Yes", IF(Sheet1!DC625="N", "No", ""))</f>
        <v/>
      </c>
      <c r="BH625" s="45" t="str">
        <f>IF(Sheet1!DD625="Y", "Yes", IF(Sheet1!DD625="N", "No", ""))</f>
        <v/>
      </c>
      <c r="BI625" s="45" t="str">
        <f>IF(Sheet1!DE625&lt;&gt;"", "Before", IF(Sheet1!DF625&lt;&gt;"", "After", IF(Sheet1!DG625&lt;&gt;"", "Never in a gang","")))</f>
        <v/>
      </c>
      <c r="BJ625" s="45" t="str">
        <f>IF(Sheet1!DG625&lt;&gt;"", "", IF(Sheet1!DH625&lt;&gt;"", Sheet1!DH625, ""))</f>
        <v/>
      </c>
      <c r="BK625" s="45" t="str">
        <f>IF(Sheet1!DI625="Y", "Yes", IF(Sheet1!DI625="N", "No", ""))</f>
        <v/>
      </c>
      <c r="BL625" s="45" t="str">
        <f>IF(Sheet1!DI625="Y", IF(Sheet1!DJ625&lt;&gt;"", Sheet1!DJ625, ""), "")</f>
        <v/>
      </c>
      <c r="BM625" s="45" t="str">
        <f>IF(Sheet1!DL625&lt;&gt;"", Sheet1!DL625, "")</f>
        <v/>
      </c>
      <c r="BN625" s="45" t="str">
        <f>IF(Sheet1!DM625="Y", "Yes", IF(Sheet1!DM625="N", "No", ""))</f>
        <v/>
      </c>
    </row>
    <row r="626" spans="2:66">
      <c r="B626" s="32" t="str">
        <f>IF(Sheet1!B626="M","Male", IF(Sheet1!B626="F","Female",""))</f>
        <v/>
      </c>
      <c r="C626" s="32" t="str">
        <f>IF(Sheet1!C626&lt;&gt;"","&lt;20",IF(Sheet1!D626&lt;&gt;"","21-30",IF(Sheet1!E626&lt;&gt;"","31-40",(IF(Sheet1!F626&lt;&gt;"","41-50",IF(Sheet1!G626&lt;&gt;"","50+",""))))))</f>
        <v/>
      </c>
      <c r="D626" s="32" t="str">
        <f>IF(Sheet1!H626&lt;&gt;"","Latino",IF(Sheet1!I626&lt;&gt;"", "White", IF(Sheet1!J626&lt;&gt;"", "Asian", IF(Sheet1!K626&lt;&gt;"", "African-American",IF(Sheet1!L626&lt;&gt;"", "Other","")))))</f>
        <v/>
      </c>
      <c r="E626" s="32" t="str">
        <f>IF(Sheet1!M626="N","No",IF(Sheet1!M626="Y","Yes",""))</f>
        <v/>
      </c>
      <c r="F626" s="32" t="str">
        <f>IF(Sheet1!N626&lt;&gt;"","Primary",IF(Sheet1!O626&lt;&gt;"","Middle",IF(Sheet1!P626&lt;&gt;"","Some HS",IF(Sheet1!Q626&lt;&gt;"","HS Diploma",IF(Sheet1!R626&lt;&gt;"","Some College",IF(Sheet1!S626&lt;&gt;"","College Diploma",""))))))</f>
        <v/>
      </c>
      <c r="G626" s="32" t="str">
        <f>IF(Sheet1!U626&lt;&gt;"", "&lt;5", IF(Sheet1!V626&lt;&gt;"", "5-19", IF(Sheet1!W626&lt;&gt;"", "20-40", IF(Sheet1!X626&lt;&gt;"", "&gt;40",""))))</f>
        <v/>
      </c>
      <c r="H626" s="32" t="str">
        <f>IF(Sheet1!Y626&lt;&gt;"", "Parents", IF(Sheet1!Z626&lt;&gt;"", "Illegal Activity", IF(Sheet1!AA626&lt;&gt;"", "Gov't Support", IF(Sheet1!AB626&lt;&gt;"", "Other",""))))</f>
        <v/>
      </c>
      <c r="I626" s="32" t="str">
        <f>IF(Sheet1!AC626="Y", "Yes", IF(Sheet1!AC626="N", "No", ""))</f>
        <v/>
      </c>
      <c r="J626" s="32" t="str">
        <f>IF(Sheet1!AD626="N", "0", IF(Sheet1!AE626&lt;&gt;"", "1", IF(Sheet1!AF626&lt;&gt;"", "2-3", IF(Sheet1!AG626&lt;&gt;"", "4-6", IF(Sheet1!AH626&lt;&gt;"", "7+","")))))</f>
        <v/>
      </c>
      <c r="K626" s="32" t="str">
        <f>IF(Sheet1!AI626&lt;&gt;"", "English", IF(Sheet1!AJ626&lt;&gt;"", "Spanish", IF(Sheet1!AK626&lt;&gt;"", "Other","")))</f>
        <v/>
      </c>
      <c r="L626" s="32" t="str">
        <f>IF(Sheet1!AL626&lt;&gt;"","&lt;$20,000",IF(Sheet1!AM626&lt;&gt;"","$20-49K",IF(Sheet1!AN626&lt;&gt;"","$50-100K",IF(Sheet1!AO626&lt;&gt;"","&gt;$100K",""))))</f>
        <v/>
      </c>
      <c r="M626" s="32" t="str">
        <f>IF(Sheet1!AP626="Y", "Yes", IF(Sheet1!AP626="N", "No",""))</f>
        <v/>
      </c>
      <c r="N626" s="51" t="str">
        <f>IF(Sheet1!AQ626="Y", "Yes", IF(Sheet1!AQ626="N", "No",""))</f>
        <v/>
      </c>
      <c r="O626" s="45" t="str">
        <f>IF(Sheet1!AR626="N", 0, IF(Sheet1!AS626&lt;&gt;"", Sheet1!AS626, ""))</f>
        <v/>
      </c>
      <c r="P626" s="45" t="str">
        <f>IF(Sheet1!AT626&lt;&gt;"", "Never", IF(Sheet1!AU626&lt;&gt;"", "Sometimes", IF(Sheet1!AV626&lt;&gt;"", "Often", IF(Sheet1!AW626&lt;&gt;"", "Always",""))))</f>
        <v/>
      </c>
      <c r="Q626" s="45" t="str">
        <f>IF(Sheet1!AX626="Y", "Yes", IF(Sheet1!AX626="N", "No",""))</f>
        <v/>
      </c>
      <c r="R626" s="45" t="str">
        <f>IF(Sheet1!AY626="Y", IF(Sheet1!AZ626&lt;&gt;"", Sheet1!AZ626-Sheet1!DK626+Sheet1!DL626, ""),"")</f>
        <v/>
      </c>
      <c r="S626" s="45" t="str">
        <f>IF(Sheet1!BA626="Y", IF(Sheet1!BB626&lt;&gt;"", Sheet1!BB626-Sheet1!DK626+Sheet1!DL626, ""),"")</f>
        <v/>
      </c>
      <c r="T626" s="45" t="str">
        <f>IF(Sheet1!BC626="Y", IF(Sheet1!BD626&lt;&gt;"", Sheet1!BD626-Sheet1!DK626+Sheet1!DL626, ""),"")</f>
        <v/>
      </c>
      <c r="U626" s="45" t="str">
        <f>IF(Sheet1!BE626="Y", IF(Sheet1!BF626&lt;&gt;"", Sheet1!BF626-Sheet1!DK626+Sheet1!DL626, ""),"")</f>
        <v/>
      </c>
      <c r="V626" s="45" t="str">
        <f>IF(Sheet1!BG626&lt;&gt;"", Sheet1!BG626,"")</f>
        <v/>
      </c>
      <c r="W626" s="45" t="str">
        <f>IF(Sheet1!BH626&lt;&gt;"", Sheet1!BH626,"")</f>
        <v/>
      </c>
      <c r="X626" s="45" t="str">
        <f>IF(Sheet1!BI626&lt;&gt;"", Sheet1!BI626,"")</f>
        <v/>
      </c>
      <c r="Y626" s="45" t="str">
        <f>IF(Sheet1!BJ626="N", 0, IF(Sheet1!BK626&lt;&gt;"", Sheet1!BK626,""))</f>
        <v/>
      </c>
      <c r="Z626" s="45" t="str">
        <f>IF(Sheet1!BK626="N", 0, IF(Sheet1!BL626&lt;&gt;"", Sheet1!BL626,""))</f>
        <v/>
      </c>
      <c r="AA626" s="45" t="str">
        <f>IF(Sheet1!BN626&lt;&gt;"", Sheet1!BN626, "")</f>
        <v/>
      </c>
      <c r="AB626" s="45" t="str">
        <f>IF(Sheet1!BO626="Y", "Yes", IF(Sheet1!BO626="N", "No", IF(Sheet1!BO626="NA", "NA","")))</f>
        <v/>
      </c>
      <c r="AC626" s="45" t="str">
        <f>IF(Sheet1!BO626="N", "No", IF(Sheet1!BO626="NA", "No kids", IF(Sheet1!BP626="Y", "Enough", IF(Sheet1!BP626="N", "Not enough", ""))))</f>
        <v/>
      </c>
      <c r="AD626" s="45" t="str">
        <f>IF(Sheet1!BQ626="Y", "Yes", IF(Sheet1!BQ626="N", "No",""))</f>
        <v/>
      </c>
      <c r="AE626" s="45" t="str">
        <f>IF(Sheet1!BR626&lt;&gt;"", Sheet1!BR626, "")</f>
        <v/>
      </c>
      <c r="AF626" s="45" t="str">
        <f>IF(Sheet1!BS626&lt;&gt;"", "Yes", IF(Sheet1!BT626&lt;&gt;"", "No", IF(Sheet1!BU626&lt;&gt;"", "No surviving parent", IF(Sheet1!BV626&lt;&gt;"", "Don't know",""))))</f>
        <v/>
      </c>
      <c r="AG626" s="45" t="str">
        <f>IF(Sheet1!BW626&lt;&gt;"", "Yes", IF(Sheet1!BX626&lt;&gt;"", "No", IF(Sheet1!BY626&lt;&gt;"", "No surviving parent", IF(Sheet1!BZ626&lt;&gt;"", "Don't know",""))))</f>
        <v/>
      </c>
      <c r="AH626" s="45" t="str">
        <f>IF(Sheet1!CA626&lt;&gt;"", "Yes","")</f>
        <v/>
      </c>
      <c r="AI626" s="45" t="str">
        <f>IF(Sheet1!CB626&lt;&gt;"", "Yes","")</f>
        <v/>
      </c>
      <c r="AJ626" s="45" t="str">
        <f>IF(Sheet1!CC626&lt;&gt;"", "Yes","")</f>
        <v/>
      </c>
      <c r="AK626" s="45" t="str">
        <f>IF(Sheet1!CD626&lt;&gt;"", "Yes","")</f>
        <v/>
      </c>
      <c r="AL626" s="45" t="str">
        <f>IF(Sheet1!CE626&lt;&gt;"", "Yes","")</f>
        <v/>
      </c>
      <c r="AM626" s="45" t="str">
        <f>IF(Sheet1!CF626&lt;&gt;"", Sheet1!CF626, "")</f>
        <v/>
      </c>
      <c r="AN626" s="45" t="str">
        <f>IF(Sheet1!CG626="Y", "Yes", IF(Sheet1!CG626="N", "No",""))</f>
        <v/>
      </c>
      <c r="AO626" s="45" t="str">
        <f>IF(Sheet1!CH626&lt;&gt;"", Sheet1!CH626, "")</f>
        <v/>
      </c>
      <c r="AP626" s="45" t="str">
        <f>IF(Sheet1!CI626&lt;&gt;"", "No family support", IF(Sheet1!CJ626&lt;&gt;"", "A little family support", IF(Sheet1!CK626&lt;&gt;"", "A lot of family support","")))</f>
        <v/>
      </c>
      <c r="AQ626" s="45" t="str">
        <f>IF(Sheet1!CL626&lt;&gt;"", Sheet1!CL626, "")</f>
        <v/>
      </c>
      <c r="AR626" s="45" t="str">
        <f>IF(Sheet1!CM626="Y", "Yes", IF(Sheet1!CM626="N", "No",""))</f>
        <v/>
      </c>
      <c r="AS626" s="45" t="str">
        <f>IF(Sheet1!CN626&lt;&gt;"", "Boys and Girls Club was supportive", "")</f>
        <v/>
      </c>
      <c r="AT626" s="45" t="str">
        <f>IF(Sheet1!CO626&lt;&gt;"", "Supported by Reach program", "")</f>
        <v/>
      </c>
      <c r="AU626" s="45" t="str">
        <f>IF(Sheet1!CP626&lt;&gt;"", "Supported by Girls Inc", "")</f>
        <v/>
      </c>
      <c r="AV626" s="45" t="str">
        <f>IF(Sheet1!CQ626&lt;&gt;"", "Supported by sports teams", "")</f>
        <v/>
      </c>
      <c r="AW626" s="45" t="str">
        <f>IF(Sheet1!CR626&lt;&gt;"", "Supported by other groups", "")</f>
        <v/>
      </c>
      <c r="AX626" s="45" t="str">
        <f>IF(Sheet1!CS626&lt;&gt;"", Sheet1!CS626, "")</f>
        <v/>
      </c>
      <c r="AY626" s="45" t="str">
        <f>IF(Sheet1!CT626="Y", "Yes", IF(Sheet1!CT626="N", "No", ""))</f>
        <v/>
      </c>
      <c r="AZ626" s="45" t="str">
        <f>IF(Sheet1!CU626="Y", "Yes", IF(Sheet1!CU626="N", "No", ""))</f>
        <v/>
      </c>
      <c r="BA626" s="45" t="str">
        <f>IF(Sheet1!CV626&lt;&gt;"", "Yes", "")</f>
        <v/>
      </c>
      <c r="BB626" s="45" t="str">
        <f>IF(Sheet1!CW626&lt;&gt;"", "Yes", "")</f>
        <v/>
      </c>
      <c r="BC626" s="45" t="str">
        <f>IF(Sheet1!CX626&lt;&gt;"", "Yes", "")</f>
        <v/>
      </c>
      <c r="BD626" s="45" t="str">
        <f>IF(Sheet1!CY626&lt;&gt;"", "Yes", "")</f>
        <v/>
      </c>
      <c r="BE626" s="45" t="str">
        <f>IF(Sheet1!CZ626="N", "Didn't see one", IF(Sheet1!CZ626="Y", IF(Sheet1!DA626="Y", "It helped", IF(Sheet1!DA626="N", "It didn't help", "")), ""))</f>
        <v/>
      </c>
      <c r="BF626" s="45" t="str">
        <f>IF(Sheet1!DB626&lt;&gt;"", Sheet1!DB626, "")</f>
        <v/>
      </c>
      <c r="BG626" s="45" t="str">
        <f>IF(Sheet1!DC626="Y", "Yes", IF(Sheet1!DC626="N", "No", ""))</f>
        <v/>
      </c>
      <c r="BH626" s="45" t="str">
        <f>IF(Sheet1!DD626="Y", "Yes", IF(Sheet1!DD626="N", "No", ""))</f>
        <v/>
      </c>
      <c r="BI626" s="45" t="str">
        <f>IF(Sheet1!DE626&lt;&gt;"", "Before", IF(Sheet1!DF626&lt;&gt;"", "After", IF(Sheet1!DG626&lt;&gt;"", "Never in a gang","")))</f>
        <v/>
      </c>
      <c r="BJ626" s="45" t="str">
        <f>IF(Sheet1!DG626&lt;&gt;"", "", IF(Sheet1!DH626&lt;&gt;"", Sheet1!DH626, ""))</f>
        <v/>
      </c>
      <c r="BK626" s="45" t="str">
        <f>IF(Sheet1!DI626="Y", "Yes", IF(Sheet1!DI626="N", "No", ""))</f>
        <v/>
      </c>
      <c r="BL626" s="45" t="str">
        <f>IF(Sheet1!DI626="Y", IF(Sheet1!DJ626&lt;&gt;"", Sheet1!DJ626, ""), "")</f>
        <v/>
      </c>
      <c r="BM626" s="45" t="str">
        <f>IF(Sheet1!DL626&lt;&gt;"", Sheet1!DL626, "")</f>
        <v/>
      </c>
      <c r="BN626" s="45" t="str">
        <f>IF(Sheet1!DM626="Y", "Yes", IF(Sheet1!DM626="N", "No", ""))</f>
        <v/>
      </c>
    </row>
    <row r="627" spans="2:66">
      <c r="B627" s="32" t="str">
        <f>IF(Sheet1!B627="M","Male", IF(Sheet1!B627="F","Female",""))</f>
        <v/>
      </c>
      <c r="C627" s="32" t="str">
        <f>IF(Sheet1!C627&lt;&gt;"","&lt;20",IF(Sheet1!D627&lt;&gt;"","21-30",IF(Sheet1!E627&lt;&gt;"","31-40",(IF(Sheet1!F627&lt;&gt;"","41-50",IF(Sheet1!G627&lt;&gt;"","50+",""))))))</f>
        <v/>
      </c>
      <c r="D627" s="32" t="str">
        <f>IF(Sheet1!H627&lt;&gt;"","Latino",IF(Sheet1!I627&lt;&gt;"", "White", IF(Sheet1!J627&lt;&gt;"", "Asian", IF(Sheet1!K627&lt;&gt;"", "African-American",IF(Sheet1!L627&lt;&gt;"", "Other","")))))</f>
        <v/>
      </c>
      <c r="E627" s="32" t="str">
        <f>IF(Sheet1!M627="N","No",IF(Sheet1!M627="Y","Yes",""))</f>
        <v/>
      </c>
      <c r="F627" s="32" t="str">
        <f>IF(Sheet1!N627&lt;&gt;"","Primary",IF(Sheet1!O627&lt;&gt;"","Middle",IF(Sheet1!P627&lt;&gt;"","Some HS",IF(Sheet1!Q627&lt;&gt;"","HS Diploma",IF(Sheet1!R627&lt;&gt;"","Some College",IF(Sheet1!S627&lt;&gt;"","College Diploma",""))))))</f>
        <v/>
      </c>
      <c r="G627" s="32" t="str">
        <f>IF(Sheet1!U627&lt;&gt;"", "&lt;5", IF(Sheet1!V627&lt;&gt;"", "5-19", IF(Sheet1!W627&lt;&gt;"", "20-40", IF(Sheet1!X627&lt;&gt;"", "&gt;40",""))))</f>
        <v/>
      </c>
      <c r="H627" s="32" t="str">
        <f>IF(Sheet1!Y627&lt;&gt;"", "Parents", IF(Sheet1!Z627&lt;&gt;"", "Illegal Activity", IF(Sheet1!AA627&lt;&gt;"", "Gov't Support", IF(Sheet1!AB627&lt;&gt;"", "Other",""))))</f>
        <v/>
      </c>
      <c r="I627" s="32" t="str">
        <f>IF(Sheet1!AC627="Y", "Yes", IF(Sheet1!AC627="N", "No", ""))</f>
        <v/>
      </c>
      <c r="J627" s="32" t="str">
        <f>IF(Sheet1!AD627="N", "0", IF(Sheet1!AE627&lt;&gt;"", "1", IF(Sheet1!AF627&lt;&gt;"", "2-3", IF(Sheet1!AG627&lt;&gt;"", "4-6", IF(Sheet1!AH627&lt;&gt;"", "7+","")))))</f>
        <v/>
      </c>
      <c r="K627" s="32" t="str">
        <f>IF(Sheet1!AI627&lt;&gt;"", "English", IF(Sheet1!AJ627&lt;&gt;"", "Spanish", IF(Sheet1!AK627&lt;&gt;"", "Other","")))</f>
        <v/>
      </c>
      <c r="L627" s="32" t="str">
        <f>IF(Sheet1!AL627&lt;&gt;"","&lt;$20,000",IF(Sheet1!AM627&lt;&gt;"","$20-49K",IF(Sheet1!AN627&lt;&gt;"","$50-100K",IF(Sheet1!AO627&lt;&gt;"","&gt;$100K",""))))</f>
        <v/>
      </c>
      <c r="M627" s="32" t="str">
        <f>IF(Sheet1!AP627="Y", "Yes", IF(Sheet1!AP627="N", "No",""))</f>
        <v/>
      </c>
      <c r="N627" s="51" t="str">
        <f>IF(Sheet1!AQ627="Y", "Yes", IF(Sheet1!AQ627="N", "No",""))</f>
        <v/>
      </c>
      <c r="O627" s="45" t="str">
        <f>IF(Sheet1!AR627="N", 0, IF(Sheet1!AS627&lt;&gt;"", Sheet1!AS627, ""))</f>
        <v/>
      </c>
      <c r="P627" s="45" t="str">
        <f>IF(Sheet1!AT627&lt;&gt;"", "Never", IF(Sheet1!AU627&lt;&gt;"", "Sometimes", IF(Sheet1!AV627&lt;&gt;"", "Often", IF(Sheet1!AW627&lt;&gt;"", "Always",""))))</f>
        <v/>
      </c>
      <c r="Q627" s="45" t="str">
        <f>IF(Sheet1!AX627="Y", "Yes", IF(Sheet1!AX627="N", "No",""))</f>
        <v/>
      </c>
      <c r="R627" s="45" t="str">
        <f>IF(Sheet1!AY627="Y", IF(Sheet1!AZ627&lt;&gt;"", Sheet1!AZ627-Sheet1!DK627+Sheet1!DL627, ""),"")</f>
        <v/>
      </c>
      <c r="S627" s="45" t="str">
        <f>IF(Sheet1!BA627="Y", IF(Sheet1!BB627&lt;&gt;"", Sheet1!BB627-Sheet1!DK627+Sheet1!DL627, ""),"")</f>
        <v/>
      </c>
      <c r="T627" s="45" t="str">
        <f>IF(Sheet1!BC627="Y", IF(Sheet1!BD627&lt;&gt;"", Sheet1!BD627-Sheet1!DK627+Sheet1!DL627, ""),"")</f>
        <v/>
      </c>
      <c r="U627" s="45" t="str">
        <f>IF(Sheet1!BE627="Y", IF(Sheet1!BF627&lt;&gt;"", Sheet1!BF627-Sheet1!DK627+Sheet1!DL627, ""),"")</f>
        <v/>
      </c>
      <c r="V627" s="45" t="str">
        <f>IF(Sheet1!BG627&lt;&gt;"", Sheet1!BG627,"")</f>
        <v/>
      </c>
      <c r="W627" s="45" t="str">
        <f>IF(Sheet1!BH627&lt;&gt;"", Sheet1!BH627,"")</f>
        <v/>
      </c>
      <c r="X627" s="45" t="str">
        <f>IF(Sheet1!BI627&lt;&gt;"", Sheet1!BI627,"")</f>
        <v/>
      </c>
      <c r="Y627" s="45" t="str">
        <f>IF(Sheet1!BJ627="N", 0, IF(Sheet1!BK627&lt;&gt;"", Sheet1!BK627,""))</f>
        <v/>
      </c>
      <c r="Z627" s="45" t="str">
        <f>IF(Sheet1!BK627="N", 0, IF(Sheet1!BL627&lt;&gt;"", Sheet1!BL627,""))</f>
        <v/>
      </c>
      <c r="AA627" s="45" t="str">
        <f>IF(Sheet1!BN627&lt;&gt;"", Sheet1!BN627, "")</f>
        <v/>
      </c>
      <c r="AB627" s="45" t="str">
        <f>IF(Sheet1!BO627="Y", "Yes", IF(Sheet1!BO627="N", "No", IF(Sheet1!BO627="NA", "NA","")))</f>
        <v/>
      </c>
      <c r="AC627" s="45" t="str">
        <f>IF(Sheet1!BO627="N", "No", IF(Sheet1!BO627="NA", "No kids", IF(Sheet1!BP627="Y", "Enough", IF(Sheet1!BP627="N", "Not enough", ""))))</f>
        <v/>
      </c>
      <c r="AD627" s="45" t="str">
        <f>IF(Sheet1!BQ627="Y", "Yes", IF(Sheet1!BQ627="N", "No",""))</f>
        <v/>
      </c>
      <c r="AE627" s="45" t="str">
        <f>IF(Sheet1!BR627&lt;&gt;"", Sheet1!BR627, "")</f>
        <v/>
      </c>
      <c r="AF627" s="45" t="str">
        <f>IF(Sheet1!BS627&lt;&gt;"", "Yes", IF(Sheet1!BT627&lt;&gt;"", "No", IF(Sheet1!BU627&lt;&gt;"", "No surviving parent", IF(Sheet1!BV627&lt;&gt;"", "Don't know",""))))</f>
        <v/>
      </c>
      <c r="AG627" s="45" t="str">
        <f>IF(Sheet1!BW627&lt;&gt;"", "Yes", IF(Sheet1!BX627&lt;&gt;"", "No", IF(Sheet1!BY627&lt;&gt;"", "No surviving parent", IF(Sheet1!BZ627&lt;&gt;"", "Don't know",""))))</f>
        <v/>
      </c>
      <c r="AH627" s="45" t="str">
        <f>IF(Sheet1!CA627&lt;&gt;"", "Yes","")</f>
        <v/>
      </c>
      <c r="AI627" s="45" t="str">
        <f>IF(Sheet1!CB627&lt;&gt;"", "Yes","")</f>
        <v/>
      </c>
      <c r="AJ627" s="45" t="str">
        <f>IF(Sheet1!CC627&lt;&gt;"", "Yes","")</f>
        <v/>
      </c>
      <c r="AK627" s="45" t="str">
        <f>IF(Sheet1!CD627&lt;&gt;"", "Yes","")</f>
        <v/>
      </c>
      <c r="AL627" s="45" t="str">
        <f>IF(Sheet1!CE627&lt;&gt;"", "Yes","")</f>
        <v/>
      </c>
      <c r="AM627" s="45" t="str">
        <f>IF(Sheet1!CF627&lt;&gt;"", Sheet1!CF627, "")</f>
        <v/>
      </c>
      <c r="AN627" s="45" t="str">
        <f>IF(Sheet1!CG627="Y", "Yes", IF(Sheet1!CG627="N", "No",""))</f>
        <v/>
      </c>
      <c r="AO627" s="45" t="str">
        <f>IF(Sheet1!CH627&lt;&gt;"", Sheet1!CH627, "")</f>
        <v/>
      </c>
      <c r="AP627" s="45" t="str">
        <f>IF(Sheet1!CI627&lt;&gt;"", "No family support", IF(Sheet1!CJ627&lt;&gt;"", "A little family support", IF(Sheet1!CK627&lt;&gt;"", "A lot of family support","")))</f>
        <v/>
      </c>
      <c r="AQ627" s="45" t="str">
        <f>IF(Sheet1!CL627&lt;&gt;"", Sheet1!CL627, "")</f>
        <v/>
      </c>
      <c r="AR627" s="45" t="str">
        <f>IF(Sheet1!CM627="Y", "Yes", IF(Sheet1!CM627="N", "No",""))</f>
        <v/>
      </c>
      <c r="AS627" s="45" t="str">
        <f>IF(Sheet1!CN627&lt;&gt;"", "Boys and Girls Club was supportive", "")</f>
        <v/>
      </c>
      <c r="AT627" s="45" t="str">
        <f>IF(Sheet1!CO627&lt;&gt;"", "Supported by Reach program", "")</f>
        <v/>
      </c>
      <c r="AU627" s="45" t="str">
        <f>IF(Sheet1!CP627&lt;&gt;"", "Supported by Girls Inc", "")</f>
        <v/>
      </c>
      <c r="AV627" s="45" t="str">
        <f>IF(Sheet1!CQ627&lt;&gt;"", "Supported by sports teams", "")</f>
        <v/>
      </c>
      <c r="AW627" s="45" t="str">
        <f>IF(Sheet1!CR627&lt;&gt;"", "Supported by other groups", "")</f>
        <v/>
      </c>
      <c r="AX627" s="45" t="str">
        <f>IF(Sheet1!CS627&lt;&gt;"", Sheet1!CS627, "")</f>
        <v/>
      </c>
      <c r="AY627" s="45" t="str">
        <f>IF(Sheet1!CT627="Y", "Yes", IF(Sheet1!CT627="N", "No", ""))</f>
        <v/>
      </c>
      <c r="AZ627" s="45" t="str">
        <f>IF(Sheet1!CU627="Y", "Yes", IF(Sheet1!CU627="N", "No", ""))</f>
        <v/>
      </c>
      <c r="BA627" s="45" t="str">
        <f>IF(Sheet1!CV627&lt;&gt;"", "Yes", "")</f>
        <v/>
      </c>
      <c r="BB627" s="45" t="str">
        <f>IF(Sheet1!CW627&lt;&gt;"", "Yes", "")</f>
        <v/>
      </c>
      <c r="BC627" s="45" t="str">
        <f>IF(Sheet1!CX627&lt;&gt;"", "Yes", "")</f>
        <v/>
      </c>
      <c r="BD627" s="45" t="str">
        <f>IF(Sheet1!CY627&lt;&gt;"", "Yes", "")</f>
        <v/>
      </c>
      <c r="BE627" s="45" t="str">
        <f>IF(Sheet1!CZ627="N", "Didn't see one", IF(Sheet1!CZ627="Y", IF(Sheet1!DA627="Y", "It helped", IF(Sheet1!DA627="N", "It didn't help", "")), ""))</f>
        <v/>
      </c>
      <c r="BF627" s="45" t="str">
        <f>IF(Sheet1!DB627&lt;&gt;"", Sheet1!DB627, "")</f>
        <v/>
      </c>
      <c r="BG627" s="45" t="str">
        <f>IF(Sheet1!DC627="Y", "Yes", IF(Sheet1!DC627="N", "No", ""))</f>
        <v/>
      </c>
      <c r="BH627" s="45" t="str">
        <f>IF(Sheet1!DD627="Y", "Yes", IF(Sheet1!DD627="N", "No", ""))</f>
        <v/>
      </c>
      <c r="BI627" s="45" t="str">
        <f>IF(Sheet1!DE627&lt;&gt;"", "Before", IF(Sheet1!DF627&lt;&gt;"", "After", IF(Sheet1!DG627&lt;&gt;"", "Never in a gang","")))</f>
        <v/>
      </c>
      <c r="BJ627" s="45" t="str">
        <f>IF(Sheet1!DG627&lt;&gt;"", "", IF(Sheet1!DH627&lt;&gt;"", Sheet1!DH627, ""))</f>
        <v/>
      </c>
      <c r="BK627" s="45" t="str">
        <f>IF(Sheet1!DI627="Y", "Yes", IF(Sheet1!DI627="N", "No", ""))</f>
        <v/>
      </c>
      <c r="BL627" s="45" t="str">
        <f>IF(Sheet1!DI627="Y", IF(Sheet1!DJ627&lt;&gt;"", Sheet1!DJ627, ""), "")</f>
        <v/>
      </c>
      <c r="BM627" s="45" t="str">
        <f>IF(Sheet1!DL627&lt;&gt;"", Sheet1!DL627, "")</f>
        <v/>
      </c>
      <c r="BN627" s="45" t="str">
        <f>IF(Sheet1!DM627="Y", "Yes", IF(Sheet1!DM627="N", "No", ""))</f>
        <v/>
      </c>
    </row>
    <row r="628" spans="2:66">
      <c r="B628" s="32" t="str">
        <f>IF(Sheet1!B628="M","Male", IF(Sheet1!B628="F","Female",""))</f>
        <v/>
      </c>
      <c r="C628" s="32" t="str">
        <f>IF(Sheet1!C628&lt;&gt;"","&lt;20",IF(Sheet1!D628&lt;&gt;"","21-30",IF(Sheet1!E628&lt;&gt;"","31-40",(IF(Sheet1!F628&lt;&gt;"","41-50",IF(Sheet1!G628&lt;&gt;"","50+",""))))))</f>
        <v/>
      </c>
      <c r="D628" s="32" t="str">
        <f>IF(Sheet1!H628&lt;&gt;"","Latino",IF(Sheet1!I628&lt;&gt;"", "White", IF(Sheet1!J628&lt;&gt;"", "Asian", IF(Sheet1!K628&lt;&gt;"", "African-American",IF(Sheet1!L628&lt;&gt;"", "Other","")))))</f>
        <v/>
      </c>
      <c r="E628" s="32" t="str">
        <f>IF(Sheet1!M628="N","No",IF(Sheet1!M628="Y","Yes",""))</f>
        <v/>
      </c>
      <c r="F628" s="32" t="str">
        <f>IF(Sheet1!N628&lt;&gt;"","Primary",IF(Sheet1!O628&lt;&gt;"","Middle",IF(Sheet1!P628&lt;&gt;"","Some HS",IF(Sheet1!Q628&lt;&gt;"","HS Diploma",IF(Sheet1!R628&lt;&gt;"","Some College",IF(Sheet1!S628&lt;&gt;"","College Diploma",""))))))</f>
        <v/>
      </c>
      <c r="G628" s="32" t="str">
        <f>IF(Sheet1!U628&lt;&gt;"", "&lt;5", IF(Sheet1!V628&lt;&gt;"", "5-19", IF(Sheet1!W628&lt;&gt;"", "20-40", IF(Sheet1!X628&lt;&gt;"", "&gt;40",""))))</f>
        <v/>
      </c>
      <c r="H628" s="32" t="str">
        <f>IF(Sheet1!Y628&lt;&gt;"", "Parents", IF(Sheet1!Z628&lt;&gt;"", "Illegal Activity", IF(Sheet1!AA628&lt;&gt;"", "Gov't Support", IF(Sheet1!AB628&lt;&gt;"", "Other",""))))</f>
        <v/>
      </c>
      <c r="I628" s="32" t="str">
        <f>IF(Sheet1!AC628="Y", "Yes", IF(Sheet1!AC628="N", "No", ""))</f>
        <v/>
      </c>
      <c r="J628" s="32" t="str">
        <f>IF(Sheet1!AD628="N", "0", IF(Sheet1!AE628&lt;&gt;"", "1", IF(Sheet1!AF628&lt;&gt;"", "2-3", IF(Sheet1!AG628&lt;&gt;"", "4-6", IF(Sheet1!AH628&lt;&gt;"", "7+","")))))</f>
        <v/>
      </c>
      <c r="K628" s="32" t="str">
        <f>IF(Sheet1!AI628&lt;&gt;"", "English", IF(Sheet1!AJ628&lt;&gt;"", "Spanish", IF(Sheet1!AK628&lt;&gt;"", "Other","")))</f>
        <v/>
      </c>
      <c r="L628" s="32" t="str">
        <f>IF(Sheet1!AL628&lt;&gt;"","&lt;$20,000",IF(Sheet1!AM628&lt;&gt;"","$20-49K",IF(Sheet1!AN628&lt;&gt;"","$50-100K",IF(Sheet1!AO628&lt;&gt;"","&gt;$100K",""))))</f>
        <v/>
      </c>
      <c r="M628" s="32" t="str">
        <f>IF(Sheet1!AP628="Y", "Yes", IF(Sheet1!AP628="N", "No",""))</f>
        <v/>
      </c>
      <c r="N628" s="51" t="str">
        <f>IF(Sheet1!AQ628="Y", "Yes", IF(Sheet1!AQ628="N", "No",""))</f>
        <v/>
      </c>
      <c r="O628" s="45" t="str">
        <f>IF(Sheet1!AR628="N", 0, IF(Sheet1!AS628&lt;&gt;"", Sheet1!AS628, ""))</f>
        <v/>
      </c>
      <c r="P628" s="45" t="str">
        <f>IF(Sheet1!AT628&lt;&gt;"", "Never", IF(Sheet1!AU628&lt;&gt;"", "Sometimes", IF(Sheet1!AV628&lt;&gt;"", "Often", IF(Sheet1!AW628&lt;&gt;"", "Always",""))))</f>
        <v/>
      </c>
      <c r="Q628" s="45" t="str">
        <f>IF(Sheet1!AX628="Y", "Yes", IF(Sheet1!AX628="N", "No",""))</f>
        <v/>
      </c>
      <c r="R628" s="45" t="str">
        <f>IF(Sheet1!AY628="Y", IF(Sheet1!AZ628&lt;&gt;"", Sheet1!AZ628-Sheet1!DK628+Sheet1!DL628, ""),"")</f>
        <v/>
      </c>
      <c r="S628" s="45" t="str">
        <f>IF(Sheet1!BA628="Y", IF(Sheet1!BB628&lt;&gt;"", Sheet1!BB628-Sheet1!DK628+Sheet1!DL628, ""),"")</f>
        <v/>
      </c>
      <c r="T628" s="45" t="str">
        <f>IF(Sheet1!BC628="Y", IF(Sheet1!BD628&lt;&gt;"", Sheet1!BD628-Sheet1!DK628+Sheet1!DL628, ""),"")</f>
        <v/>
      </c>
      <c r="U628" s="45" t="str">
        <f>IF(Sheet1!BE628="Y", IF(Sheet1!BF628&lt;&gt;"", Sheet1!BF628-Sheet1!DK628+Sheet1!DL628, ""),"")</f>
        <v/>
      </c>
      <c r="V628" s="45" t="str">
        <f>IF(Sheet1!BG628&lt;&gt;"", Sheet1!BG628,"")</f>
        <v/>
      </c>
      <c r="W628" s="45" t="str">
        <f>IF(Sheet1!BH628&lt;&gt;"", Sheet1!BH628,"")</f>
        <v/>
      </c>
      <c r="X628" s="45" t="str">
        <f>IF(Sheet1!BI628&lt;&gt;"", Sheet1!BI628,"")</f>
        <v/>
      </c>
      <c r="Y628" s="45" t="str">
        <f>IF(Sheet1!BJ628="N", 0, IF(Sheet1!BK628&lt;&gt;"", Sheet1!BK628,""))</f>
        <v/>
      </c>
      <c r="Z628" s="45" t="str">
        <f>IF(Sheet1!BK628="N", 0, IF(Sheet1!BL628&lt;&gt;"", Sheet1!BL628,""))</f>
        <v/>
      </c>
      <c r="AA628" s="45" t="str">
        <f>IF(Sheet1!BN628&lt;&gt;"", Sheet1!BN628, "")</f>
        <v/>
      </c>
      <c r="AB628" s="45" t="str">
        <f>IF(Sheet1!BO628="Y", "Yes", IF(Sheet1!BO628="N", "No", IF(Sheet1!BO628="NA", "NA","")))</f>
        <v/>
      </c>
      <c r="AC628" s="45" t="str">
        <f>IF(Sheet1!BO628="N", "No", IF(Sheet1!BO628="NA", "No kids", IF(Sheet1!BP628="Y", "Enough", IF(Sheet1!BP628="N", "Not enough", ""))))</f>
        <v/>
      </c>
      <c r="AD628" s="45" t="str">
        <f>IF(Sheet1!BQ628="Y", "Yes", IF(Sheet1!BQ628="N", "No",""))</f>
        <v/>
      </c>
      <c r="AE628" s="45" t="str">
        <f>IF(Sheet1!BR628&lt;&gt;"", Sheet1!BR628, "")</f>
        <v/>
      </c>
      <c r="AF628" s="45" t="str">
        <f>IF(Sheet1!BS628&lt;&gt;"", "Yes", IF(Sheet1!BT628&lt;&gt;"", "No", IF(Sheet1!BU628&lt;&gt;"", "No surviving parent", IF(Sheet1!BV628&lt;&gt;"", "Don't know",""))))</f>
        <v/>
      </c>
      <c r="AG628" s="45" t="str">
        <f>IF(Sheet1!BW628&lt;&gt;"", "Yes", IF(Sheet1!BX628&lt;&gt;"", "No", IF(Sheet1!BY628&lt;&gt;"", "No surviving parent", IF(Sheet1!BZ628&lt;&gt;"", "Don't know",""))))</f>
        <v/>
      </c>
      <c r="AH628" s="45" t="str">
        <f>IF(Sheet1!CA628&lt;&gt;"", "Yes","")</f>
        <v/>
      </c>
      <c r="AI628" s="45" t="str">
        <f>IF(Sheet1!CB628&lt;&gt;"", "Yes","")</f>
        <v/>
      </c>
      <c r="AJ628" s="45" t="str">
        <f>IF(Sheet1!CC628&lt;&gt;"", "Yes","")</f>
        <v/>
      </c>
      <c r="AK628" s="45" t="str">
        <f>IF(Sheet1!CD628&lt;&gt;"", "Yes","")</f>
        <v/>
      </c>
      <c r="AL628" s="45" t="str">
        <f>IF(Sheet1!CE628&lt;&gt;"", "Yes","")</f>
        <v/>
      </c>
      <c r="AM628" s="45" t="str">
        <f>IF(Sheet1!CF628&lt;&gt;"", Sheet1!CF628, "")</f>
        <v/>
      </c>
      <c r="AN628" s="45" t="str">
        <f>IF(Sheet1!CG628="Y", "Yes", IF(Sheet1!CG628="N", "No",""))</f>
        <v/>
      </c>
      <c r="AO628" s="45" t="str">
        <f>IF(Sheet1!CH628&lt;&gt;"", Sheet1!CH628, "")</f>
        <v/>
      </c>
      <c r="AP628" s="45" t="str">
        <f>IF(Sheet1!CI628&lt;&gt;"", "No family support", IF(Sheet1!CJ628&lt;&gt;"", "A little family support", IF(Sheet1!CK628&lt;&gt;"", "A lot of family support","")))</f>
        <v/>
      </c>
      <c r="AQ628" s="45" t="str">
        <f>IF(Sheet1!CL628&lt;&gt;"", Sheet1!CL628, "")</f>
        <v/>
      </c>
      <c r="AR628" s="45" t="str">
        <f>IF(Sheet1!CM628="Y", "Yes", IF(Sheet1!CM628="N", "No",""))</f>
        <v/>
      </c>
      <c r="AS628" s="45" t="str">
        <f>IF(Sheet1!CN628&lt;&gt;"", "Boys and Girls Club was supportive", "")</f>
        <v/>
      </c>
      <c r="AT628" s="45" t="str">
        <f>IF(Sheet1!CO628&lt;&gt;"", "Supported by Reach program", "")</f>
        <v/>
      </c>
      <c r="AU628" s="45" t="str">
        <f>IF(Sheet1!CP628&lt;&gt;"", "Supported by Girls Inc", "")</f>
        <v/>
      </c>
      <c r="AV628" s="45" t="str">
        <f>IF(Sheet1!CQ628&lt;&gt;"", "Supported by sports teams", "")</f>
        <v/>
      </c>
      <c r="AW628" s="45" t="str">
        <f>IF(Sheet1!CR628&lt;&gt;"", "Supported by other groups", "")</f>
        <v/>
      </c>
      <c r="AX628" s="45" t="str">
        <f>IF(Sheet1!CS628&lt;&gt;"", Sheet1!CS628, "")</f>
        <v/>
      </c>
      <c r="AY628" s="45" t="str">
        <f>IF(Sheet1!CT628="Y", "Yes", IF(Sheet1!CT628="N", "No", ""))</f>
        <v/>
      </c>
      <c r="AZ628" s="45" t="str">
        <f>IF(Sheet1!CU628="Y", "Yes", IF(Sheet1!CU628="N", "No", ""))</f>
        <v/>
      </c>
      <c r="BA628" s="45" t="str">
        <f>IF(Sheet1!CV628&lt;&gt;"", "Yes", "")</f>
        <v/>
      </c>
      <c r="BB628" s="45" t="str">
        <f>IF(Sheet1!CW628&lt;&gt;"", "Yes", "")</f>
        <v/>
      </c>
      <c r="BC628" s="45" t="str">
        <f>IF(Sheet1!CX628&lt;&gt;"", "Yes", "")</f>
        <v/>
      </c>
      <c r="BD628" s="45" t="str">
        <f>IF(Sheet1!CY628&lt;&gt;"", "Yes", "")</f>
        <v/>
      </c>
      <c r="BE628" s="45" t="str">
        <f>IF(Sheet1!CZ628="N", "Didn't see one", IF(Sheet1!CZ628="Y", IF(Sheet1!DA628="Y", "It helped", IF(Sheet1!DA628="N", "It didn't help", "")), ""))</f>
        <v/>
      </c>
      <c r="BF628" s="45" t="str">
        <f>IF(Sheet1!DB628&lt;&gt;"", Sheet1!DB628, "")</f>
        <v/>
      </c>
      <c r="BG628" s="45" t="str">
        <f>IF(Sheet1!DC628="Y", "Yes", IF(Sheet1!DC628="N", "No", ""))</f>
        <v/>
      </c>
      <c r="BH628" s="45" t="str">
        <f>IF(Sheet1!DD628="Y", "Yes", IF(Sheet1!DD628="N", "No", ""))</f>
        <v/>
      </c>
      <c r="BI628" s="45" t="str">
        <f>IF(Sheet1!DE628&lt;&gt;"", "Before", IF(Sheet1!DF628&lt;&gt;"", "After", IF(Sheet1!DG628&lt;&gt;"", "Never in a gang","")))</f>
        <v/>
      </c>
      <c r="BJ628" s="45" t="str">
        <f>IF(Sheet1!DG628&lt;&gt;"", "", IF(Sheet1!DH628&lt;&gt;"", Sheet1!DH628, ""))</f>
        <v/>
      </c>
      <c r="BK628" s="45" t="str">
        <f>IF(Sheet1!DI628="Y", "Yes", IF(Sheet1!DI628="N", "No", ""))</f>
        <v/>
      </c>
      <c r="BL628" s="45" t="str">
        <f>IF(Sheet1!DI628="Y", IF(Sheet1!DJ628&lt;&gt;"", Sheet1!DJ628, ""), "")</f>
        <v/>
      </c>
      <c r="BM628" s="45" t="str">
        <f>IF(Sheet1!DL628&lt;&gt;"", Sheet1!DL628, "")</f>
        <v/>
      </c>
      <c r="BN628" s="45" t="str">
        <f>IF(Sheet1!DM628="Y", "Yes", IF(Sheet1!DM628="N", "No", ""))</f>
        <v/>
      </c>
    </row>
    <row r="629" spans="2:66">
      <c r="B629" s="32" t="str">
        <f>IF(Sheet1!B629="M","Male", IF(Sheet1!B629="F","Female",""))</f>
        <v/>
      </c>
      <c r="C629" s="32" t="str">
        <f>IF(Sheet1!C629&lt;&gt;"","&lt;20",IF(Sheet1!D629&lt;&gt;"","21-30",IF(Sheet1!E629&lt;&gt;"","31-40",(IF(Sheet1!F629&lt;&gt;"","41-50",IF(Sheet1!G629&lt;&gt;"","50+",""))))))</f>
        <v/>
      </c>
      <c r="D629" s="32" t="str">
        <f>IF(Sheet1!H629&lt;&gt;"","Latino",IF(Sheet1!I629&lt;&gt;"", "White", IF(Sheet1!J629&lt;&gt;"", "Asian", IF(Sheet1!K629&lt;&gt;"", "African-American",IF(Sheet1!L629&lt;&gt;"", "Other","")))))</f>
        <v/>
      </c>
      <c r="E629" s="32" t="str">
        <f>IF(Sheet1!M629="N","No",IF(Sheet1!M629="Y","Yes",""))</f>
        <v/>
      </c>
      <c r="F629" s="32" t="str">
        <f>IF(Sheet1!N629&lt;&gt;"","Primary",IF(Sheet1!O629&lt;&gt;"","Middle",IF(Sheet1!P629&lt;&gt;"","Some HS",IF(Sheet1!Q629&lt;&gt;"","HS Diploma",IF(Sheet1!R629&lt;&gt;"","Some College",IF(Sheet1!S629&lt;&gt;"","College Diploma",""))))))</f>
        <v/>
      </c>
      <c r="G629" s="32" t="str">
        <f>IF(Sheet1!U629&lt;&gt;"", "&lt;5", IF(Sheet1!V629&lt;&gt;"", "5-19", IF(Sheet1!W629&lt;&gt;"", "20-40", IF(Sheet1!X629&lt;&gt;"", "&gt;40",""))))</f>
        <v/>
      </c>
      <c r="H629" s="32" t="str">
        <f>IF(Sheet1!Y629&lt;&gt;"", "Parents", IF(Sheet1!Z629&lt;&gt;"", "Illegal Activity", IF(Sheet1!AA629&lt;&gt;"", "Gov't Support", IF(Sheet1!AB629&lt;&gt;"", "Other",""))))</f>
        <v/>
      </c>
      <c r="I629" s="32" t="str">
        <f>IF(Sheet1!AC629="Y", "Yes", IF(Sheet1!AC629="N", "No", ""))</f>
        <v/>
      </c>
      <c r="J629" s="32" t="str">
        <f>IF(Sheet1!AD629="N", "0", IF(Sheet1!AE629&lt;&gt;"", "1", IF(Sheet1!AF629&lt;&gt;"", "2-3", IF(Sheet1!AG629&lt;&gt;"", "4-6", IF(Sheet1!AH629&lt;&gt;"", "7+","")))))</f>
        <v/>
      </c>
      <c r="K629" s="32" t="str">
        <f>IF(Sheet1!AI629&lt;&gt;"", "English", IF(Sheet1!AJ629&lt;&gt;"", "Spanish", IF(Sheet1!AK629&lt;&gt;"", "Other","")))</f>
        <v/>
      </c>
      <c r="L629" s="32" t="str">
        <f>IF(Sheet1!AL629&lt;&gt;"","&lt;$20,000",IF(Sheet1!AM629&lt;&gt;"","$20-49K",IF(Sheet1!AN629&lt;&gt;"","$50-100K",IF(Sheet1!AO629&lt;&gt;"","&gt;$100K",""))))</f>
        <v/>
      </c>
      <c r="M629" s="32" t="str">
        <f>IF(Sheet1!AP629="Y", "Yes", IF(Sheet1!AP629="N", "No",""))</f>
        <v/>
      </c>
      <c r="N629" s="51" t="str">
        <f>IF(Sheet1!AQ629="Y", "Yes", IF(Sheet1!AQ629="N", "No",""))</f>
        <v/>
      </c>
      <c r="O629" s="45" t="str">
        <f>IF(Sheet1!AR629="N", 0, IF(Sheet1!AS629&lt;&gt;"", Sheet1!AS629, ""))</f>
        <v/>
      </c>
      <c r="P629" s="45" t="str">
        <f>IF(Sheet1!AT629&lt;&gt;"", "Never", IF(Sheet1!AU629&lt;&gt;"", "Sometimes", IF(Sheet1!AV629&lt;&gt;"", "Often", IF(Sheet1!AW629&lt;&gt;"", "Always",""))))</f>
        <v/>
      </c>
      <c r="Q629" s="45" t="str">
        <f>IF(Sheet1!AX629="Y", "Yes", IF(Sheet1!AX629="N", "No",""))</f>
        <v/>
      </c>
      <c r="R629" s="45" t="str">
        <f>IF(Sheet1!AY629="Y", IF(Sheet1!AZ629&lt;&gt;"", Sheet1!AZ629-Sheet1!DK629+Sheet1!DL629, ""),"")</f>
        <v/>
      </c>
      <c r="S629" s="45" t="str">
        <f>IF(Sheet1!BA629="Y", IF(Sheet1!BB629&lt;&gt;"", Sheet1!BB629-Sheet1!DK629+Sheet1!DL629, ""),"")</f>
        <v/>
      </c>
      <c r="T629" s="45" t="str">
        <f>IF(Sheet1!BC629="Y", IF(Sheet1!BD629&lt;&gt;"", Sheet1!BD629-Sheet1!DK629+Sheet1!DL629, ""),"")</f>
        <v/>
      </c>
      <c r="U629" s="45" t="str">
        <f>IF(Sheet1!BE629="Y", IF(Sheet1!BF629&lt;&gt;"", Sheet1!BF629-Sheet1!DK629+Sheet1!DL629, ""),"")</f>
        <v/>
      </c>
      <c r="V629" s="45" t="str">
        <f>IF(Sheet1!BG629&lt;&gt;"", Sheet1!BG629,"")</f>
        <v/>
      </c>
      <c r="W629" s="45" t="str">
        <f>IF(Sheet1!BH629&lt;&gt;"", Sheet1!BH629,"")</f>
        <v/>
      </c>
      <c r="X629" s="45" t="str">
        <f>IF(Sheet1!BI629&lt;&gt;"", Sheet1!BI629,"")</f>
        <v/>
      </c>
      <c r="Y629" s="45" t="str">
        <f>IF(Sheet1!BJ629="N", 0, IF(Sheet1!BK629&lt;&gt;"", Sheet1!BK629,""))</f>
        <v/>
      </c>
      <c r="Z629" s="45" t="str">
        <f>IF(Sheet1!BK629="N", 0, IF(Sheet1!BL629&lt;&gt;"", Sheet1!BL629,""))</f>
        <v/>
      </c>
      <c r="AA629" s="45" t="str">
        <f>IF(Sheet1!BN629&lt;&gt;"", Sheet1!BN629, "")</f>
        <v/>
      </c>
      <c r="AB629" s="45" t="str">
        <f>IF(Sheet1!BO629="Y", "Yes", IF(Sheet1!BO629="N", "No", IF(Sheet1!BO629="NA", "NA","")))</f>
        <v/>
      </c>
      <c r="AC629" s="45" t="str">
        <f>IF(Sheet1!BO629="N", "No", IF(Sheet1!BO629="NA", "No kids", IF(Sheet1!BP629="Y", "Enough", IF(Sheet1!BP629="N", "Not enough", ""))))</f>
        <v/>
      </c>
      <c r="AD629" s="45" t="str">
        <f>IF(Sheet1!BQ629="Y", "Yes", IF(Sheet1!BQ629="N", "No",""))</f>
        <v/>
      </c>
      <c r="AE629" s="45" t="str">
        <f>IF(Sheet1!BR629&lt;&gt;"", Sheet1!BR629, "")</f>
        <v/>
      </c>
      <c r="AF629" s="45" t="str">
        <f>IF(Sheet1!BS629&lt;&gt;"", "Yes", IF(Sheet1!BT629&lt;&gt;"", "No", IF(Sheet1!BU629&lt;&gt;"", "No surviving parent", IF(Sheet1!BV629&lt;&gt;"", "Don't know",""))))</f>
        <v/>
      </c>
      <c r="AG629" s="45" t="str">
        <f>IF(Sheet1!BW629&lt;&gt;"", "Yes", IF(Sheet1!BX629&lt;&gt;"", "No", IF(Sheet1!BY629&lt;&gt;"", "No surviving parent", IF(Sheet1!BZ629&lt;&gt;"", "Don't know",""))))</f>
        <v/>
      </c>
      <c r="AH629" s="45" t="str">
        <f>IF(Sheet1!CA629&lt;&gt;"", "Yes","")</f>
        <v/>
      </c>
      <c r="AI629" s="45" t="str">
        <f>IF(Sheet1!CB629&lt;&gt;"", "Yes","")</f>
        <v/>
      </c>
      <c r="AJ629" s="45" t="str">
        <f>IF(Sheet1!CC629&lt;&gt;"", "Yes","")</f>
        <v/>
      </c>
      <c r="AK629" s="45" t="str">
        <f>IF(Sheet1!CD629&lt;&gt;"", "Yes","")</f>
        <v/>
      </c>
      <c r="AL629" s="45" t="str">
        <f>IF(Sheet1!CE629&lt;&gt;"", "Yes","")</f>
        <v/>
      </c>
      <c r="AM629" s="45" t="str">
        <f>IF(Sheet1!CF629&lt;&gt;"", Sheet1!CF629, "")</f>
        <v/>
      </c>
      <c r="AN629" s="45" t="str">
        <f>IF(Sheet1!CG629="Y", "Yes", IF(Sheet1!CG629="N", "No",""))</f>
        <v/>
      </c>
      <c r="AO629" s="45" t="str">
        <f>IF(Sheet1!CH629&lt;&gt;"", Sheet1!CH629, "")</f>
        <v/>
      </c>
      <c r="AP629" s="45" t="str">
        <f>IF(Sheet1!CI629&lt;&gt;"", "No family support", IF(Sheet1!CJ629&lt;&gt;"", "A little family support", IF(Sheet1!CK629&lt;&gt;"", "A lot of family support","")))</f>
        <v/>
      </c>
      <c r="AQ629" s="45" t="str">
        <f>IF(Sheet1!CL629&lt;&gt;"", Sheet1!CL629, "")</f>
        <v/>
      </c>
      <c r="AR629" s="45" t="str">
        <f>IF(Sheet1!CM629="Y", "Yes", IF(Sheet1!CM629="N", "No",""))</f>
        <v/>
      </c>
      <c r="AS629" s="45" t="str">
        <f>IF(Sheet1!CN629&lt;&gt;"", "Boys and Girls Club was supportive", "")</f>
        <v/>
      </c>
      <c r="AT629" s="45" t="str">
        <f>IF(Sheet1!CO629&lt;&gt;"", "Supported by Reach program", "")</f>
        <v/>
      </c>
      <c r="AU629" s="45" t="str">
        <f>IF(Sheet1!CP629&lt;&gt;"", "Supported by Girls Inc", "")</f>
        <v/>
      </c>
      <c r="AV629" s="45" t="str">
        <f>IF(Sheet1!CQ629&lt;&gt;"", "Supported by sports teams", "")</f>
        <v/>
      </c>
      <c r="AW629" s="45" t="str">
        <f>IF(Sheet1!CR629&lt;&gt;"", "Supported by other groups", "")</f>
        <v/>
      </c>
      <c r="AX629" s="45" t="str">
        <f>IF(Sheet1!CS629&lt;&gt;"", Sheet1!CS629, "")</f>
        <v/>
      </c>
      <c r="AY629" s="45" t="str">
        <f>IF(Sheet1!CT629="Y", "Yes", IF(Sheet1!CT629="N", "No", ""))</f>
        <v/>
      </c>
      <c r="AZ629" s="45" t="str">
        <f>IF(Sheet1!CU629="Y", "Yes", IF(Sheet1!CU629="N", "No", ""))</f>
        <v/>
      </c>
      <c r="BA629" s="45" t="str">
        <f>IF(Sheet1!CV629&lt;&gt;"", "Yes", "")</f>
        <v/>
      </c>
      <c r="BB629" s="45" t="str">
        <f>IF(Sheet1!CW629&lt;&gt;"", "Yes", "")</f>
        <v/>
      </c>
      <c r="BC629" s="45" t="str">
        <f>IF(Sheet1!CX629&lt;&gt;"", "Yes", "")</f>
        <v/>
      </c>
      <c r="BD629" s="45" t="str">
        <f>IF(Sheet1!CY629&lt;&gt;"", "Yes", "")</f>
        <v/>
      </c>
      <c r="BE629" s="45" t="str">
        <f>IF(Sheet1!CZ629="N", "Didn't see one", IF(Sheet1!CZ629="Y", IF(Sheet1!DA629="Y", "It helped", IF(Sheet1!DA629="N", "It didn't help", "")), ""))</f>
        <v/>
      </c>
      <c r="BF629" s="45" t="str">
        <f>IF(Sheet1!DB629&lt;&gt;"", Sheet1!DB629, "")</f>
        <v/>
      </c>
      <c r="BG629" s="45" t="str">
        <f>IF(Sheet1!DC629="Y", "Yes", IF(Sheet1!DC629="N", "No", ""))</f>
        <v/>
      </c>
      <c r="BH629" s="45" t="str">
        <f>IF(Sheet1!DD629="Y", "Yes", IF(Sheet1!DD629="N", "No", ""))</f>
        <v/>
      </c>
      <c r="BI629" s="45" t="str">
        <f>IF(Sheet1!DE629&lt;&gt;"", "Before", IF(Sheet1!DF629&lt;&gt;"", "After", IF(Sheet1!DG629&lt;&gt;"", "Never in a gang","")))</f>
        <v/>
      </c>
      <c r="BJ629" s="45" t="str">
        <f>IF(Sheet1!DG629&lt;&gt;"", "", IF(Sheet1!DH629&lt;&gt;"", Sheet1!DH629, ""))</f>
        <v/>
      </c>
      <c r="BK629" s="45" t="str">
        <f>IF(Sheet1!DI629="Y", "Yes", IF(Sheet1!DI629="N", "No", ""))</f>
        <v/>
      </c>
      <c r="BL629" s="45" t="str">
        <f>IF(Sheet1!DI629="Y", IF(Sheet1!DJ629&lt;&gt;"", Sheet1!DJ629, ""), "")</f>
        <v/>
      </c>
      <c r="BM629" s="45" t="str">
        <f>IF(Sheet1!DL629&lt;&gt;"", Sheet1!DL629, "")</f>
        <v/>
      </c>
      <c r="BN629" s="45" t="str">
        <f>IF(Sheet1!DM629="Y", "Yes", IF(Sheet1!DM629="N", "No", ""))</f>
        <v/>
      </c>
    </row>
    <row r="630" spans="2:66">
      <c r="B630" s="32" t="str">
        <f>IF(Sheet1!B630="M","Male", IF(Sheet1!B630="F","Female",""))</f>
        <v/>
      </c>
      <c r="C630" s="32" t="str">
        <f>IF(Sheet1!C630&lt;&gt;"","&lt;20",IF(Sheet1!D630&lt;&gt;"","21-30",IF(Sheet1!E630&lt;&gt;"","31-40",(IF(Sheet1!F630&lt;&gt;"","41-50",IF(Sheet1!G630&lt;&gt;"","50+",""))))))</f>
        <v/>
      </c>
      <c r="D630" s="32" t="str">
        <f>IF(Sheet1!H630&lt;&gt;"","Latino",IF(Sheet1!I630&lt;&gt;"", "White", IF(Sheet1!J630&lt;&gt;"", "Asian", IF(Sheet1!K630&lt;&gt;"", "African-American",IF(Sheet1!L630&lt;&gt;"", "Other","")))))</f>
        <v/>
      </c>
      <c r="E630" s="32" t="str">
        <f>IF(Sheet1!M630="N","No",IF(Sheet1!M630="Y","Yes",""))</f>
        <v/>
      </c>
      <c r="F630" s="32" t="str">
        <f>IF(Sheet1!N630&lt;&gt;"","Primary",IF(Sheet1!O630&lt;&gt;"","Middle",IF(Sheet1!P630&lt;&gt;"","Some HS",IF(Sheet1!Q630&lt;&gt;"","HS Diploma",IF(Sheet1!R630&lt;&gt;"","Some College",IF(Sheet1!S630&lt;&gt;"","College Diploma",""))))))</f>
        <v/>
      </c>
      <c r="G630" s="32" t="str">
        <f>IF(Sheet1!U630&lt;&gt;"", "&lt;5", IF(Sheet1!V630&lt;&gt;"", "5-19", IF(Sheet1!W630&lt;&gt;"", "20-40", IF(Sheet1!X630&lt;&gt;"", "&gt;40",""))))</f>
        <v/>
      </c>
      <c r="H630" s="32" t="str">
        <f>IF(Sheet1!Y630&lt;&gt;"", "Parents", IF(Sheet1!Z630&lt;&gt;"", "Illegal Activity", IF(Sheet1!AA630&lt;&gt;"", "Gov't Support", IF(Sheet1!AB630&lt;&gt;"", "Other",""))))</f>
        <v/>
      </c>
      <c r="I630" s="32" t="str">
        <f>IF(Sheet1!AC630="Y", "Yes", IF(Sheet1!AC630="N", "No", ""))</f>
        <v/>
      </c>
      <c r="J630" s="32" t="str">
        <f>IF(Sheet1!AD630="N", "0", IF(Sheet1!AE630&lt;&gt;"", "1", IF(Sheet1!AF630&lt;&gt;"", "2-3", IF(Sheet1!AG630&lt;&gt;"", "4-6", IF(Sheet1!AH630&lt;&gt;"", "7+","")))))</f>
        <v/>
      </c>
      <c r="K630" s="32" t="str">
        <f>IF(Sheet1!AI630&lt;&gt;"", "English", IF(Sheet1!AJ630&lt;&gt;"", "Spanish", IF(Sheet1!AK630&lt;&gt;"", "Other","")))</f>
        <v/>
      </c>
      <c r="L630" s="32" t="str">
        <f>IF(Sheet1!AL630&lt;&gt;"","&lt;$20,000",IF(Sheet1!AM630&lt;&gt;"","$20-49K",IF(Sheet1!AN630&lt;&gt;"","$50-100K",IF(Sheet1!AO630&lt;&gt;"","&gt;$100K",""))))</f>
        <v/>
      </c>
      <c r="M630" s="32" t="str">
        <f>IF(Sheet1!AP630="Y", "Yes", IF(Sheet1!AP630="N", "No",""))</f>
        <v/>
      </c>
      <c r="N630" s="51" t="str">
        <f>IF(Sheet1!AQ630="Y", "Yes", IF(Sheet1!AQ630="N", "No",""))</f>
        <v/>
      </c>
      <c r="O630" s="45" t="str">
        <f>IF(Sheet1!AR630="N", 0, IF(Sheet1!AS630&lt;&gt;"", Sheet1!AS630, ""))</f>
        <v/>
      </c>
      <c r="P630" s="45" t="str">
        <f>IF(Sheet1!AT630&lt;&gt;"", "Never", IF(Sheet1!AU630&lt;&gt;"", "Sometimes", IF(Sheet1!AV630&lt;&gt;"", "Often", IF(Sheet1!AW630&lt;&gt;"", "Always",""))))</f>
        <v/>
      </c>
      <c r="Q630" s="45" t="str">
        <f>IF(Sheet1!AX630="Y", "Yes", IF(Sheet1!AX630="N", "No",""))</f>
        <v/>
      </c>
      <c r="R630" s="45" t="str">
        <f>IF(Sheet1!AY630="Y", IF(Sheet1!AZ630&lt;&gt;"", Sheet1!AZ630-Sheet1!DK630+Sheet1!DL630, ""),"")</f>
        <v/>
      </c>
      <c r="S630" s="45" t="str">
        <f>IF(Sheet1!BA630="Y", IF(Sheet1!BB630&lt;&gt;"", Sheet1!BB630-Sheet1!DK630+Sheet1!DL630, ""),"")</f>
        <v/>
      </c>
      <c r="T630" s="45" t="str">
        <f>IF(Sheet1!BC630="Y", IF(Sheet1!BD630&lt;&gt;"", Sheet1!BD630-Sheet1!DK630+Sheet1!DL630, ""),"")</f>
        <v/>
      </c>
      <c r="U630" s="45" t="str">
        <f>IF(Sheet1!BE630="Y", IF(Sheet1!BF630&lt;&gt;"", Sheet1!BF630-Sheet1!DK630+Sheet1!DL630, ""),"")</f>
        <v/>
      </c>
      <c r="V630" s="45" t="str">
        <f>IF(Sheet1!BG630&lt;&gt;"", Sheet1!BG630,"")</f>
        <v/>
      </c>
      <c r="W630" s="45" t="str">
        <f>IF(Sheet1!BH630&lt;&gt;"", Sheet1!BH630,"")</f>
        <v/>
      </c>
      <c r="X630" s="45" t="str">
        <f>IF(Sheet1!BI630&lt;&gt;"", Sheet1!BI630,"")</f>
        <v/>
      </c>
      <c r="Y630" s="45" t="str">
        <f>IF(Sheet1!BJ630="N", 0, IF(Sheet1!BK630&lt;&gt;"", Sheet1!BK630,""))</f>
        <v/>
      </c>
      <c r="Z630" s="45" t="str">
        <f>IF(Sheet1!BK630="N", 0, IF(Sheet1!BL630&lt;&gt;"", Sheet1!BL630,""))</f>
        <v/>
      </c>
      <c r="AA630" s="45" t="str">
        <f>IF(Sheet1!BN630&lt;&gt;"", Sheet1!BN630, "")</f>
        <v/>
      </c>
      <c r="AB630" s="45" t="str">
        <f>IF(Sheet1!BO630="Y", "Yes", IF(Sheet1!BO630="N", "No", IF(Sheet1!BO630="NA", "NA","")))</f>
        <v/>
      </c>
      <c r="AC630" s="45" t="str">
        <f>IF(Sheet1!BO630="N", "No", IF(Sheet1!BO630="NA", "No kids", IF(Sheet1!BP630="Y", "Enough", IF(Sheet1!BP630="N", "Not enough", ""))))</f>
        <v/>
      </c>
      <c r="AD630" s="45" t="str">
        <f>IF(Sheet1!BQ630="Y", "Yes", IF(Sheet1!BQ630="N", "No",""))</f>
        <v/>
      </c>
      <c r="AE630" s="45" t="str">
        <f>IF(Sheet1!BR630&lt;&gt;"", Sheet1!BR630, "")</f>
        <v/>
      </c>
      <c r="AF630" s="45" t="str">
        <f>IF(Sheet1!BS630&lt;&gt;"", "Yes", IF(Sheet1!BT630&lt;&gt;"", "No", IF(Sheet1!BU630&lt;&gt;"", "No surviving parent", IF(Sheet1!BV630&lt;&gt;"", "Don't know",""))))</f>
        <v/>
      </c>
      <c r="AG630" s="45" t="str">
        <f>IF(Sheet1!BW630&lt;&gt;"", "Yes", IF(Sheet1!BX630&lt;&gt;"", "No", IF(Sheet1!BY630&lt;&gt;"", "No surviving parent", IF(Sheet1!BZ630&lt;&gt;"", "Don't know",""))))</f>
        <v/>
      </c>
      <c r="AH630" s="45" t="str">
        <f>IF(Sheet1!CA630&lt;&gt;"", "Yes","")</f>
        <v/>
      </c>
      <c r="AI630" s="45" t="str">
        <f>IF(Sheet1!CB630&lt;&gt;"", "Yes","")</f>
        <v/>
      </c>
      <c r="AJ630" s="45" t="str">
        <f>IF(Sheet1!CC630&lt;&gt;"", "Yes","")</f>
        <v/>
      </c>
      <c r="AK630" s="45" t="str">
        <f>IF(Sheet1!CD630&lt;&gt;"", "Yes","")</f>
        <v/>
      </c>
      <c r="AL630" s="45" t="str">
        <f>IF(Sheet1!CE630&lt;&gt;"", "Yes","")</f>
        <v/>
      </c>
      <c r="AM630" s="45" t="str">
        <f>IF(Sheet1!CF630&lt;&gt;"", Sheet1!CF630, "")</f>
        <v/>
      </c>
      <c r="AN630" s="45" t="str">
        <f>IF(Sheet1!CG630="Y", "Yes", IF(Sheet1!CG630="N", "No",""))</f>
        <v/>
      </c>
      <c r="AO630" s="45" t="str">
        <f>IF(Sheet1!CH630&lt;&gt;"", Sheet1!CH630, "")</f>
        <v/>
      </c>
      <c r="AP630" s="45" t="str">
        <f>IF(Sheet1!CI630&lt;&gt;"", "No family support", IF(Sheet1!CJ630&lt;&gt;"", "A little family support", IF(Sheet1!CK630&lt;&gt;"", "A lot of family support","")))</f>
        <v/>
      </c>
      <c r="AQ630" s="45" t="str">
        <f>IF(Sheet1!CL630&lt;&gt;"", Sheet1!CL630, "")</f>
        <v/>
      </c>
      <c r="AR630" s="45" t="str">
        <f>IF(Sheet1!CM630="Y", "Yes", IF(Sheet1!CM630="N", "No",""))</f>
        <v/>
      </c>
      <c r="AS630" s="45" t="str">
        <f>IF(Sheet1!CN630&lt;&gt;"", "Boys and Girls Club was supportive", "")</f>
        <v/>
      </c>
      <c r="AT630" s="45" t="str">
        <f>IF(Sheet1!CO630&lt;&gt;"", "Supported by Reach program", "")</f>
        <v/>
      </c>
      <c r="AU630" s="45" t="str">
        <f>IF(Sheet1!CP630&lt;&gt;"", "Supported by Girls Inc", "")</f>
        <v/>
      </c>
      <c r="AV630" s="45" t="str">
        <f>IF(Sheet1!CQ630&lt;&gt;"", "Supported by sports teams", "")</f>
        <v/>
      </c>
      <c r="AW630" s="45" t="str">
        <f>IF(Sheet1!CR630&lt;&gt;"", "Supported by other groups", "")</f>
        <v/>
      </c>
      <c r="AX630" s="45" t="str">
        <f>IF(Sheet1!CS630&lt;&gt;"", Sheet1!CS630, "")</f>
        <v/>
      </c>
      <c r="AY630" s="45" t="str">
        <f>IF(Sheet1!CT630="Y", "Yes", IF(Sheet1!CT630="N", "No", ""))</f>
        <v/>
      </c>
      <c r="AZ630" s="45" t="str">
        <f>IF(Sheet1!CU630="Y", "Yes", IF(Sheet1!CU630="N", "No", ""))</f>
        <v/>
      </c>
      <c r="BA630" s="45" t="str">
        <f>IF(Sheet1!CV630&lt;&gt;"", "Yes", "")</f>
        <v/>
      </c>
      <c r="BB630" s="45" t="str">
        <f>IF(Sheet1!CW630&lt;&gt;"", "Yes", "")</f>
        <v/>
      </c>
      <c r="BC630" s="45" t="str">
        <f>IF(Sheet1!CX630&lt;&gt;"", "Yes", "")</f>
        <v/>
      </c>
      <c r="BD630" s="45" t="str">
        <f>IF(Sheet1!CY630&lt;&gt;"", "Yes", "")</f>
        <v/>
      </c>
      <c r="BE630" s="45" t="str">
        <f>IF(Sheet1!CZ630="N", "Didn't see one", IF(Sheet1!CZ630="Y", IF(Sheet1!DA630="Y", "It helped", IF(Sheet1!DA630="N", "It didn't help", "")), ""))</f>
        <v/>
      </c>
      <c r="BF630" s="45" t="str">
        <f>IF(Sheet1!DB630&lt;&gt;"", Sheet1!DB630, "")</f>
        <v/>
      </c>
      <c r="BG630" s="45" t="str">
        <f>IF(Sheet1!DC630="Y", "Yes", IF(Sheet1!DC630="N", "No", ""))</f>
        <v/>
      </c>
      <c r="BH630" s="45" t="str">
        <f>IF(Sheet1!DD630="Y", "Yes", IF(Sheet1!DD630="N", "No", ""))</f>
        <v/>
      </c>
      <c r="BI630" s="45" t="str">
        <f>IF(Sheet1!DE630&lt;&gt;"", "Before", IF(Sheet1!DF630&lt;&gt;"", "After", IF(Sheet1!DG630&lt;&gt;"", "Never in a gang","")))</f>
        <v/>
      </c>
      <c r="BJ630" s="45" t="str">
        <f>IF(Sheet1!DG630&lt;&gt;"", "", IF(Sheet1!DH630&lt;&gt;"", Sheet1!DH630, ""))</f>
        <v/>
      </c>
      <c r="BK630" s="45" t="str">
        <f>IF(Sheet1!DI630="Y", "Yes", IF(Sheet1!DI630="N", "No", ""))</f>
        <v/>
      </c>
      <c r="BL630" s="45" t="str">
        <f>IF(Sheet1!DI630="Y", IF(Sheet1!DJ630&lt;&gt;"", Sheet1!DJ630, ""), "")</f>
        <v/>
      </c>
      <c r="BM630" s="45" t="str">
        <f>IF(Sheet1!DL630&lt;&gt;"", Sheet1!DL630, "")</f>
        <v/>
      </c>
      <c r="BN630" s="45" t="str">
        <f>IF(Sheet1!DM630="Y", "Yes", IF(Sheet1!DM630="N", "No", ""))</f>
        <v/>
      </c>
    </row>
    <row r="631" spans="2:66">
      <c r="B631" s="32" t="str">
        <f>IF(Sheet1!B631="M","Male", IF(Sheet1!B631="F","Female",""))</f>
        <v/>
      </c>
      <c r="C631" s="32" t="str">
        <f>IF(Sheet1!C631&lt;&gt;"","&lt;20",IF(Sheet1!D631&lt;&gt;"","21-30",IF(Sheet1!E631&lt;&gt;"","31-40",(IF(Sheet1!F631&lt;&gt;"","41-50",IF(Sheet1!G631&lt;&gt;"","50+",""))))))</f>
        <v/>
      </c>
      <c r="D631" s="32" t="str">
        <f>IF(Sheet1!H631&lt;&gt;"","Latino",IF(Sheet1!I631&lt;&gt;"", "White", IF(Sheet1!J631&lt;&gt;"", "Asian", IF(Sheet1!K631&lt;&gt;"", "African-American",IF(Sheet1!L631&lt;&gt;"", "Other","")))))</f>
        <v/>
      </c>
      <c r="E631" s="32" t="str">
        <f>IF(Sheet1!M631="N","No",IF(Sheet1!M631="Y","Yes",""))</f>
        <v/>
      </c>
      <c r="F631" s="32" t="str">
        <f>IF(Sheet1!N631&lt;&gt;"","Primary",IF(Sheet1!O631&lt;&gt;"","Middle",IF(Sheet1!P631&lt;&gt;"","Some HS",IF(Sheet1!Q631&lt;&gt;"","HS Diploma",IF(Sheet1!R631&lt;&gt;"","Some College",IF(Sheet1!S631&lt;&gt;"","College Diploma",""))))))</f>
        <v/>
      </c>
      <c r="G631" s="32" t="str">
        <f>IF(Sheet1!U631&lt;&gt;"", "&lt;5", IF(Sheet1!V631&lt;&gt;"", "5-19", IF(Sheet1!W631&lt;&gt;"", "20-40", IF(Sheet1!X631&lt;&gt;"", "&gt;40",""))))</f>
        <v/>
      </c>
      <c r="H631" s="32" t="str">
        <f>IF(Sheet1!Y631&lt;&gt;"", "Parents", IF(Sheet1!Z631&lt;&gt;"", "Illegal Activity", IF(Sheet1!AA631&lt;&gt;"", "Gov't Support", IF(Sheet1!AB631&lt;&gt;"", "Other",""))))</f>
        <v/>
      </c>
      <c r="I631" s="32" t="str">
        <f>IF(Sheet1!AC631="Y", "Yes", IF(Sheet1!AC631="N", "No", ""))</f>
        <v/>
      </c>
      <c r="J631" s="32" t="str">
        <f>IF(Sheet1!AD631="N", "0", IF(Sheet1!AE631&lt;&gt;"", "1", IF(Sheet1!AF631&lt;&gt;"", "2-3", IF(Sheet1!AG631&lt;&gt;"", "4-6", IF(Sheet1!AH631&lt;&gt;"", "7+","")))))</f>
        <v/>
      </c>
      <c r="K631" s="32" t="str">
        <f>IF(Sheet1!AI631&lt;&gt;"", "English", IF(Sheet1!AJ631&lt;&gt;"", "Spanish", IF(Sheet1!AK631&lt;&gt;"", "Other","")))</f>
        <v/>
      </c>
      <c r="L631" s="32" t="str">
        <f>IF(Sheet1!AL631&lt;&gt;"","&lt;$20,000",IF(Sheet1!AM631&lt;&gt;"","$20-49K",IF(Sheet1!AN631&lt;&gt;"","$50-100K",IF(Sheet1!AO631&lt;&gt;"","&gt;$100K",""))))</f>
        <v/>
      </c>
      <c r="M631" s="32" t="str">
        <f>IF(Sheet1!AP631="Y", "Yes", IF(Sheet1!AP631="N", "No",""))</f>
        <v/>
      </c>
      <c r="N631" s="51" t="str">
        <f>IF(Sheet1!AQ631="Y", "Yes", IF(Sheet1!AQ631="N", "No",""))</f>
        <v/>
      </c>
      <c r="O631" s="45" t="str">
        <f>IF(Sheet1!AR631="N", 0, IF(Sheet1!AS631&lt;&gt;"", Sheet1!AS631, ""))</f>
        <v/>
      </c>
      <c r="P631" s="45" t="str">
        <f>IF(Sheet1!AT631&lt;&gt;"", "Never", IF(Sheet1!AU631&lt;&gt;"", "Sometimes", IF(Sheet1!AV631&lt;&gt;"", "Often", IF(Sheet1!AW631&lt;&gt;"", "Always",""))))</f>
        <v/>
      </c>
      <c r="Q631" s="45" t="str">
        <f>IF(Sheet1!AX631="Y", "Yes", IF(Sheet1!AX631="N", "No",""))</f>
        <v/>
      </c>
      <c r="R631" s="45" t="str">
        <f>IF(Sheet1!AY631="Y", IF(Sheet1!AZ631&lt;&gt;"", Sheet1!AZ631-Sheet1!DK631+Sheet1!DL631, ""),"")</f>
        <v/>
      </c>
      <c r="S631" s="45" t="str">
        <f>IF(Sheet1!BA631="Y", IF(Sheet1!BB631&lt;&gt;"", Sheet1!BB631-Sheet1!DK631+Sheet1!DL631, ""),"")</f>
        <v/>
      </c>
      <c r="T631" s="45" t="str">
        <f>IF(Sheet1!BC631="Y", IF(Sheet1!BD631&lt;&gt;"", Sheet1!BD631-Sheet1!DK631+Sheet1!DL631, ""),"")</f>
        <v/>
      </c>
      <c r="U631" s="45" t="str">
        <f>IF(Sheet1!BE631="Y", IF(Sheet1!BF631&lt;&gt;"", Sheet1!BF631-Sheet1!DK631+Sheet1!DL631, ""),"")</f>
        <v/>
      </c>
      <c r="V631" s="45" t="str">
        <f>IF(Sheet1!BG631&lt;&gt;"", Sheet1!BG631,"")</f>
        <v/>
      </c>
      <c r="W631" s="45" t="str">
        <f>IF(Sheet1!BH631&lt;&gt;"", Sheet1!BH631,"")</f>
        <v/>
      </c>
      <c r="X631" s="45" t="str">
        <f>IF(Sheet1!BI631&lt;&gt;"", Sheet1!BI631,"")</f>
        <v/>
      </c>
      <c r="Y631" s="45" t="str">
        <f>IF(Sheet1!BJ631="N", 0, IF(Sheet1!BK631&lt;&gt;"", Sheet1!BK631,""))</f>
        <v/>
      </c>
      <c r="Z631" s="45" t="str">
        <f>IF(Sheet1!BK631="N", 0, IF(Sheet1!BL631&lt;&gt;"", Sheet1!BL631,""))</f>
        <v/>
      </c>
      <c r="AA631" s="45" t="str">
        <f>IF(Sheet1!BN631&lt;&gt;"", Sheet1!BN631, "")</f>
        <v/>
      </c>
      <c r="AB631" s="45" t="str">
        <f>IF(Sheet1!BO631="Y", "Yes", IF(Sheet1!BO631="N", "No", IF(Sheet1!BO631="NA", "NA","")))</f>
        <v/>
      </c>
      <c r="AC631" s="45" t="str">
        <f>IF(Sheet1!BO631="N", "No", IF(Sheet1!BO631="NA", "No kids", IF(Sheet1!BP631="Y", "Enough", IF(Sheet1!BP631="N", "Not enough", ""))))</f>
        <v/>
      </c>
      <c r="AD631" s="45" t="str">
        <f>IF(Sheet1!BQ631="Y", "Yes", IF(Sheet1!BQ631="N", "No",""))</f>
        <v/>
      </c>
      <c r="AE631" s="45" t="str">
        <f>IF(Sheet1!BR631&lt;&gt;"", Sheet1!BR631, "")</f>
        <v/>
      </c>
      <c r="AF631" s="45" t="str">
        <f>IF(Sheet1!BS631&lt;&gt;"", "Yes", IF(Sheet1!BT631&lt;&gt;"", "No", IF(Sheet1!BU631&lt;&gt;"", "No surviving parent", IF(Sheet1!BV631&lt;&gt;"", "Don't know",""))))</f>
        <v/>
      </c>
      <c r="AG631" s="45" t="str">
        <f>IF(Sheet1!BW631&lt;&gt;"", "Yes", IF(Sheet1!BX631&lt;&gt;"", "No", IF(Sheet1!BY631&lt;&gt;"", "No surviving parent", IF(Sheet1!BZ631&lt;&gt;"", "Don't know",""))))</f>
        <v/>
      </c>
      <c r="AH631" s="45" t="str">
        <f>IF(Sheet1!CA631&lt;&gt;"", "Yes","")</f>
        <v/>
      </c>
      <c r="AI631" s="45" t="str">
        <f>IF(Sheet1!CB631&lt;&gt;"", "Yes","")</f>
        <v/>
      </c>
      <c r="AJ631" s="45" t="str">
        <f>IF(Sheet1!CC631&lt;&gt;"", "Yes","")</f>
        <v/>
      </c>
      <c r="AK631" s="45" t="str">
        <f>IF(Sheet1!CD631&lt;&gt;"", "Yes","")</f>
        <v/>
      </c>
      <c r="AL631" s="45" t="str">
        <f>IF(Sheet1!CE631&lt;&gt;"", "Yes","")</f>
        <v/>
      </c>
      <c r="AM631" s="45" t="str">
        <f>IF(Sheet1!CF631&lt;&gt;"", Sheet1!CF631, "")</f>
        <v/>
      </c>
      <c r="AN631" s="45" t="str">
        <f>IF(Sheet1!CG631="Y", "Yes", IF(Sheet1!CG631="N", "No",""))</f>
        <v/>
      </c>
      <c r="AO631" s="45" t="str">
        <f>IF(Sheet1!CH631&lt;&gt;"", Sheet1!CH631, "")</f>
        <v/>
      </c>
      <c r="AP631" s="45" t="str">
        <f>IF(Sheet1!CI631&lt;&gt;"", "No family support", IF(Sheet1!CJ631&lt;&gt;"", "A little family support", IF(Sheet1!CK631&lt;&gt;"", "A lot of family support","")))</f>
        <v/>
      </c>
      <c r="AQ631" s="45" t="str">
        <f>IF(Sheet1!CL631&lt;&gt;"", Sheet1!CL631, "")</f>
        <v/>
      </c>
      <c r="AR631" s="45" t="str">
        <f>IF(Sheet1!CM631="Y", "Yes", IF(Sheet1!CM631="N", "No",""))</f>
        <v/>
      </c>
      <c r="AS631" s="45" t="str">
        <f>IF(Sheet1!CN631&lt;&gt;"", "Boys and Girls Club was supportive", "")</f>
        <v/>
      </c>
      <c r="AT631" s="45" t="str">
        <f>IF(Sheet1!CO631&lt;&gt;"", "Supported by Reach program", "")</f>
        <v/>
      </c>
      <c r="AU631" s="45" t="str">
        <f>IF(Sheet1!CP631&lt;&gt;"", "Supported by Girls Inc", "")</f>
        <v/>
      </c>
      <c r="AV631" s="45" t="str">
        <f>IF(Sheet1!CQ631&lt;&gt;"", "Supported by sports teams", "")</f>
        <v/>
      </c>
      <c r="AW631" s="45" t="str">
        <f>IF(Sheet1!CR631&lt;&gt;"", "Supported by other groups", "")</f>
        <v/>
      </c>
      <c r="AX631" s="45" t="str">
        <f>IF(Sheet1!CS631&lt;&gt;"", Sheet1!CS631, "")</f>
        <v/>
      </c>
      <c r="AY631" s="45" t="str">
        <f>IF(Sheet1!CT631="Y", "Yes", IF(Sheet1!CT631="N", "No", ""))</f>
        <v/>
      </c>
      <c r="AZ631" s="45" t="str">
        <f>IF(Sheet1!CU631="Y", "Yes", IF(Sheet1!CU631="N", "No", ""))</f>
        <v/>
      </c>
      <c r="BA631" s="45" t="str">
        <f>IF(Sheet1!CV631&lt;&gt;"", "Yes", "")</f>
        <v/>
      </c>
      <c r="BB631" s="45" t="str">
        <f>IF(Sheet1!CW631&lt;&gt;"", "Yes", "")</f>
        <v/>
      </c>
      <c r="BC631" s="45" t="str">
        <f>IF(Sheet1!CX631&lt;&gt;"", "Yes", "")</f>
        <v/>
      </c>
      <c r="BD631" s="45" t="str">
        <f>IF(Sheet1!CY631&lt;&gt;"", "Yes", "")</f>
        <v/>
      </c>
      <c r="BE631" s="45" t="str">
        <f>IF(Sheet1!CZ631="N", "Didn't see one", IF(Sheet1!CZ631="Y", IF(Sheet1!DA631="Y", "It helped", IF(Sheet1!DA631="N", "It didn't help", "")), ""))</f>
        <v/>
      </c>
      <c r="BF631" s="45" t="str">
        <f>IF(Sheet1!DB631&lt;&gt;"", Sheet1!DB631, "")</f>
        <v/>
      </c>
      <c r="BG631" s="45" t="str">
        <f>IF(Sheet1!DC631="Y", "Yes", IF(Sheet1!DC631="N", "No", ""))</f>
        <v/>
      </c>
      <c r="BH631" s="45" t="str">
        <f>IF(Sheet1!DD631="Y", "Yes", IF(Sheet1!DD631="N", "No", ""))</f>
        <v/>
      </c>
      <c r="BI631" s="45" t="str">
        <f>IF(Sheet1!DE631&lt;&gt;"", "Before", IF(Sheet1!DF631&lt;&gt;"", "After", IF(Sheet1!DG631&lt;&gt;"", "Never in a gang","")))</f>
        <v/>
      </c>
      <c r="BJ631" s="45" t="str">
        <f>IF(Sheet1!DG631&lt;&gt;"", "", IF(Sheet1!DH631&lt;&gt;"", Sheet1!DH631, ""))</f>
        <v/>
      </c>
      <c r="BK631" s="45" t="str">
        <f>IF(Sheet1!DI631="Y", "Yes", IF(Sheet1!DI631="N", "No", ""))</f>
        <v/>
      </c>
      <c r="BL631" s="45" t="str">
        <f>IF(Sheet1!DI631="Y", IF(Sheet1!DJ631&lt;&gt;"", Sheet1!DJ631, ""), "")</f>
        <v/>
      </c>
      <c r="BM631" s="45" t="str">
        <f>IF(Sheet1!DL631&lt;&gt;"", Sheet1!DL631, "")</f>
        <v/>
      </c>
      <c r="BN631" s="45" t="str">
        <f>IF(Sheet1!DM631="Y", "Yes", IF(Sheet1!DM631="N", "No", ""))</f>
        <v/>
      </c>
    </row>
    <row r="632" spans="2:66">
      <c r="B632" s="32" t="str">
        <f>IF(Sheet1!B632="M","Male", IF(Sheet1!B632="F","Female",""))</f>
        <v/>
      </c>
      <c r="C632" s="32" t="str">
        <f>IF(Sheet1!C632&lt;&gt;"","&lt;20",IF(Sheet1!D632&lt;&gt;"","21-30",IF(Sheet1!E632&lt;&gt;"","31-40",(IF(Sheet1!F632&lt;&gt;"","41-50",IF(Sheet1!G632&lt;&gt;"","50+",""))))))</f>
        <v/>
      </c>
      <c r="D632" s="32" t="str">
        <f>IF(Sheet1!H632&lt;&gt;"","Latino",IF(Sheet1!I632&lt;&gt;"", "White", IF(Sheet1!J632&lt;&gt;"", "Asian", IF(Sheet1!K632&lt;&gt;"", "African-American",IF(Sheet1!L632&lt;&gt;"", "Other","")))))</f>
        <v/>
      </c>
      <c r="E632" s="32" t="str">
        <f>IF(Sheet1!M632="N","No",IF(Sheet1!M632="Y","Yes",""))</f>
        <v/>
      </c>
      <c r="F632" s="32" t="str">
        <f>IF(Sheet1!N632&lt;&gt;"","Primary",IF(Sheet1!O632&lt;&gt;"","Middle",IF(Sheet1!P632&lt;&gt;"","Some HS",IF(Sheet1!Q632&lt;&gt;"","HS Diploma",IF(Sheet1!R632&lt;&gt;"","Some College",IF(Sheet1!S632&lt;&gt;"","College Diploma",""))))))</f>
        <v/>
      </c>
      <c r="G632" s="32" t="str">
        <f>IF(Sheet1!U632&lt;&gt;"", "&lt;5", IF(Sheet1!V632&lt;&gt;"", "5-19", IF(Sheet1!W632&lt;&gt;"", "20-40", IF(Sheet1!X632&lt;&gt;"", "&gt;40",""))))</f>
        <v/>
      </c>
      <c r="H632" s="32" t="str">
        <f>IF(Sheet1!Y632&lt;&gt;"", "Parents", IF(Sheet1!Z632&lt;&gt;"", "Illegal Activity", IF(Sheet1!AA632&lt;&gt;"", "Gov't Support", IF(Sheet1!AB632&lt;&gt;"", "Other",""))))</f>
        <v/>
      </c>
      <c r="I632" s="32" t="str">
        <f>IF(Sheet1!AC632="Y", "Yes", IF(Sheet1!AC632="N", "No", ""))</f>
        <v/>
      </c>
      <c r="J632" s="32" t="str">
        <f>IF(Sheet1!AD632="N", "0", IF(Sheet1!AE632&lt;&gt;"", "1", IF(Sheet1!AF632&lt;&gt;"", "2-3", IF(Sheet1!AG632&lt;&gt;"", "4-6", IF(Sheet1!AH632&lt;&gt;"", "7+","")))))</f>
        <v/>
      </c>
      <c r="K632" s="32" t="str">
        <f>IF(Sheet1!AI632&lt;&gt;"", "English", IF(Sheet1!AJ632&lt;&gt;"", "Spanish", IF(Sheet1!AK632&lt;&gt;"", "Other","")))</f>
        <v/>
      </c>
      <c r="L632" s="32" t="str">
        <f>IF(Sheet1!AL632&lt;&gt;"","&lt;$20,000",IF(Sheet1!AM632&lt;&gt;"","$20-49K",IF(Sheet1!AN632&lt;&gt;"","$50-100K",IF(Sheet1!AO632&lt;&gt;"","&gt;$100K",""))))</f>
        <v/>
      </c>
      <c r="M632" s="32" t="str">
        <f>IF(Sheet1!AP632="Y", "Yes", IF(Sheet1!AP632="N", "No",""))</f>
        <v/>
      </c>
      <c r="N632" s="51" t="str">
        <f>IF(Sheet1!AQ632="Y", "Yes", IF(Sheet1!AQ632="N", "No",""))</f>
        <v/>
      </c>
      <c r="O632" s="45" t="str">
        <f>IF(Sheet1!AR632="N", 0, IF(Sheet1!AS632&lt;&gt;"", Sheet1!AS632, ""))</f>
        <v/>
      </c>
      <c r="P632" s="45" t="str">
        <f>IF(Sheet1!AT632&lt;&gt;"", "Never", IF(Sheet1!AU632&lt;&gt;"", "Sometimes", IF(Sheet1!AV632&lt;&gt;"", "Often", IF(Sheet1!AW632&lt;&gt;"", "Always",""))))</f>
        <v/>
      </c>
      <c r="Q632" s="45" t="str">
        <f>IF(Sheet1!AX632="Y", "Yes", IF(Sheet1!AX632="N", "No",""))</f>
        <v/>
      </c>
      <c r="R632" s="45" t="str">
        <f>IF(Sheet1!AY632="Y", IF(Sheet1!AZ632&lt;&gt;"", Sheet1!AZ632-Sheet1!DK632+Sheet1!DL632, ""),"")</f>
        <v/>
      </c>
      <c r="S632" s="45" t="str">
        <f>IF(Sheet1!BA632="Y", IF(Sheet1!BB632&lt;&gt;"", Sheet1!BB632-Sheet1!DK632+Sheet1!DL632, ""),"")</f>
        <v/>
      </c>
      <c r="T632" s="45" t="str">
        <f>IF(Sheet1!BC632="Y", IF(Sheet1!BD632&lt;&gt;"", Sheet1!BD632-Sheet1!DK632+Sheet1!DL632, ""),"")</f>
        <v/>
      </c>
      <c r="U632" s="45" t="str">
        <f>IF(Sheet1!BE632="Y", IF(Sheet1!BF632&lt;&gt;"", Sheet1!BF632-Sheet1!DK632+Sheet1!DL632, ""),"")</f>
        <v/>
      </c>
      <c r="V632" s="45" t="str">
        <f>IF(Sheet1!BG632&lt;&gt;"", Sheet1!BG632,"")</f>
        <v/>
      </c>
      <c r="W632" s="45" t="str">
        <f>IF(Sheet1!BH632&lt;&gt;"", Sheet1!BH632,"")</f>
        <v/>
      </c>
      <c r="X632" s="45" t="str">
        <f>IF(Sheet1!BI632&lt;&gt;"", Sheet1!BI632,"")</f>
        <v/>
      </c>
      <c r="Y632" s="45" t="str">
        <f>IF(Sheet1!BJ632="N", 0, IF(Sheet1!BK632&lt;&gt;"", Sheet1!BK632,""))</f>
        <v/>
      </c>
      <c r="Z632" s="45" t="str">
        <f>IF(Sheet1!BK632="N", 0, IF(Sheet1!BL632&lt;&gt;"", Sheet1!BL632,""))</f>
        <v/>
      </c>
      <c r="AA632" s="45" t="str">
        <f>IF(Sheet1!BN632&lt;&gt;"", Sheet1!BN632, "")</f>
        <v/>
      </c>
      <c r="AB632" s="45" t="str">
        <f>IF(Sheet1!BO632="Y", "Yes", IF(Sheet1!BO632="N", "No", IF(Sheet1!BO632="NA", "NA","")))</f>
        <v/>
      </c>
      <c r="AC632" s="45" t="str">
        <f>IF(Sheet1!BO632="N", "No", IF(Sheet1!BO632="NA", "No kids", IF(Sheet1!BP632="Y", "Enough", IF(Sheet1!BP632="N", "Not enough", ""))))</f>
        <v/>
      </c>
      <c r="AD632" s="45" t="str">
        <f>IF(Sheet1!BQ632="Y", "Yes", IF(Sheet1!BQ632="N", "No",""))</f>
        <v/>
      </c>
      <c r="AE632" s="45" t="str">
        <f>IF(Sheet1!BR632&lt;&gt;"", Sheet1!BR632, "")</f>
        <v/>
      </c>
      <c r="AF632" s="45" t="str">
        <f>IF(Sheet1!BS632&lt;&gt;"", "Yes", IF(Sheet1!BT632&lt;&gt;"", "No", IF(Sheet1!BU632&lt;&gt;"", "No surviving parent", IF(Sheet1!BV632&lt;&gt;"", "Don't know",""))))</f>
        <v/>
      </c>
      <c r="AG632" s="45" t="str">
        <f>IF(Sheet1!BW632&lt;&gt;"", "Yes", IF(Sheet1!BX632&lt;&gt;"", "No", IF(Sheet1!BY632&lt;&gt;"", "No surviving parent", IF(Sheet1!BZ632&lt;&gt;"", "Don't know",""))))</f>
        <v/>
      </c>
      <c r="AH632" s="45" t="str">
        <f>IF(Sheet1!CA632&lt;&gt;"", "Yes","")</f>
        <v/>
      </c>
      <c r="AI632" s="45" t="str">
        <f>IF(Sheet1!CB632&lt;&gt;"", "Yes","")</f>
        <v/>
      </c>
      <c r="AJ632" s="45" t="str">
        <f>IF(Sheet1!CC632&lt;&gt;"", "Yes","")</f>
        <v/>
      </c>
      <c r="AK632" s="45" t="str">
        <f>IF(Sheet1!CD632&lt;&gt;"", "Yes","")</f>
        <v/>
      </c>
      <c r="AL632" s="45" t="str">
        <f>IF(Sheet1!CE632&lt;&gt;"", "Yes","")</f>
        <v/>
      </c>
      <c r="AM632" s="45" t="str">
        <f>IF(Sheet1!CF632&lt;&gt;"", Sheet1!CF632, "")</f>
        <v/>
      </c>
      <c r="AN632" s="45" t="str">
        <f>IF(Sheet1!CG632="Y", "Yes", IF(Sheet1!CG632="N", "No",""))</f>
        <v/>
      </c>
      <c r="AO632" s="45" t="str">
        <f>IF(Sheet1!CH632&lt;&gt;"", Sheet1!CH632, "")</f>
        <v/>
      </c>
      <c r="AP632" s="45" t="str">
        <f>IF(Sheet1!CI632&lt;&gt;"", "No family support", IF(Sheet1!CJ632&lt;&gt;"", "A little family support", IF(Sheet1!CK632&lt;&gt;"", "A lot of family support","")))</f>
        <v/>
      </c>
      <c r="AQ632" s="45" t="str">
        <f>IF(Sheet1!CL632&lt;&gt;"", Sheet1!CL632, "")</f>
        <v/>
      </c>
      <c r="AR632" s="45" t="str">
        <f>IF(Sheet1!CM632="Y", "Yes", IF(Sheet1!CM632="N", "No",""))</f>
        <v/>
      </c>
      <c r="AS632" s="45" t="str">
        <f>IF(Sheet1!CN632&lt;&gt;"", "Boys and Girls Club was supportive", "")</f>
        <v/>
      </c>
      <c r="AT632" s="45" t="str">
        <f>IF(Sheet1!CO632&lt;&gt;"", "Supported by Reach program", "")</f>
        <v/>
      </c>
      <c r="AU632" s="45" t="str">
        <f>IF(Sheet1!CP632&lt;&gt;"", "Supported by Girls Inc", "")</f>
        <v/>
      </c>
      <c r="AV632" s="45" t="str">
        <f>IF(Sheet1!CQ632&lt;&gt;"", "Supported by sports teams", "")</f>
        <v/>
      </c>
      <c r="AW632" s="45" t="str">
        <f>IF(Sheet1!CR632&lt;&gt;"", "Supported by other groups", "")</f>
        <v/>
      </c>
      <c r="AX632" s="45" t="str">
        <f>IF(Sheet1!CS632&lt;&gt;"", Sheet1!CS632, "")</f>
        <v/>
      </c>
      <c r="AY632" s="45" t="str">
        <f>IF(Sheet1!CT632="Y", "Yes", IF(Sheet1!CT632="N", "No", ""))</f>
        <v/>
      </c>
      <c r="AZ632" s="45" t="str">
        <f>IF(Sheet1!CU632="Y", "Yes", IF(Sheet1!CU632="N", "No", ""))</f>
        <v/>
      </c>
      <c r="BA632" s="45" t="str">
        <f>IF(Sheet1!CV632&lt;&gt;"", "Yes", "")</f>
        <v/>
      </c>
      <c r="BB632" s="45" t="str">
        <f>IF(Sheet1!CW632&lt;&gt;"", "Yes", "")</f>
        <v/>
      </c>
      <c r="BC632" s="45" t="str">
        <f>IF(Sheet1!CX632&lt;&gt;"", "Yes", "")</f>
        <v/>
      </c>
      <c r="BD632" s="45" t="str">
        <f>IF(Sheet1!CY632&lt;&gt;"", "Yes", "")</f>
        <v/>
      </c>
      <c r="BE632" s="45" t="str">
        <f>IF(Sheet1!CZ632="N", "Didn't see one", IF(Sheet1!CZ632="Y", IF(Sheet1!DA632="Y", "It helped", IF(Sheet1!DA632="N", "It didn't help", "")), ""))</f>
        <v/>
      </c>
      <c r="BF632" s="45" t="str">
        <f>IF(Sheet1!DB632&lt;&gt;"", Sheet1!DB632, "")</f>
        <v/>
      </c>
      <c r="BG632" s="45" t="str">
        <f>IF(Sheet1!DC632="Y", "Yes", IF(Sheet1!DC632="N", "No", ""))</f>
        <v/>
      </c>
      <c r="BH632" s="45" t="str">
        <f>IF(Sheet1!DD632="Y", "Yes", IF(Sheet1!DD632="N", "No", ""))</f>
        <v/>
      </c>
      <c r="BI632" s="45" t="str">
        <f>IF(Sheet1!DE632&lt;&gt;"", "Before", IF(Sheet1!DF632&lt;&gt;"", "After", IF(Sheet1!DG632&lt;&gt;"", "Never in a gang","")))</f>
        <v/>
      </c>
      <c r="BJ632" s="45" t="str">
        <f>IF(Sheet1!DG632&lt;&gt;"", "", IF(Sheet1!DH632&lt;&gt;"", Sheet1!DH632, ""))</f>
        <v/>
      </c>
      <c r="BK632" s="45" t="str">
        <f>IF(Sheet1!DI632="Y", "Yes", IF(Sheet1!DI632="N", "No", ""))</f>
        <v/>
      </c>
      <c r="BL632" s="45" t="str">
        <f>IF(Sheet1!DI632="Y", IF(Sheet1!DJ632&lt;&gt;"", Sheet1!DJ632, ""), "")</f>
        <v/>
      </c>
      <c r="BM632" s="45" t="str">
        <f>IF(Sheet1!DL632&lt;&gt;"", Sheet1!DL632, "")</f>
        <v/>
      </c>
      <c r="BN632" s="45" t="str">
        <f>IF(Sheet1!DM632="Y", "Yes", IF(Sheet1!DM632="N", "No", ""))</f>
        <v/>
      </c>
    </row>
    <row r="633" spans="2:66">
      <c r="B633" s="32" t="str">
        <f>IF(Sheet1!B633="M","Male", IF(Sheet1!B633="F","Female",""))</f>
        <v/>
      </c>
      <c r="C633" s="32" t="str">
        <f>IF(Sheet1!C633&lt;&gt;"","&lt;20",IF(Sheet1!D633&lt;&gt;"","21-30",IF(Sheet1!E633&lt;&gt;"","31-40",(IF(Sheet1!F633&lt;&gt;"","41-50",IF(Sheet1!G633&lt;&gt;"","50+",""))))))</f>
        <v/>
      </c>
      <c r="D633" s="32" t="str">
        <f>IF(Sheet1!H633&lt;&gt;"","Latino",IF(Sheet1!I633&lt;&gt;"", "White", IF(Sheet1!J633&lt;&gt;"", "Asian", IF(Sheet1!K633&lt;&gt;"", "African-American",IF(Sheet1!L633&lt;&gt;"", "Other","")))))</f>
        <v/>
      </c>
      <c r="E633" s="32" t="str">
        <f>IF(Sheet1!M633="N","No",IF(Sheet1!M633="Y","Yes",""))</f>
        <v/>
      </c>
      <c r="F633" s="32" t="str">
        <f>IF(Sheet1!N633&lt;&gt;"","Primary",IF(Sheet1!O633&lt;&gt;"","Middle",IF(Sheet1!P633&lt;&gt;"","Some HS",IF(Sheet1!Q633&lt;&gt;"","HS Diploma",IF(Sheet1!R633&lt;&gt;"","Some College",IF(Sheet1!S633&lt;&gt;"","College Diploma",""))))))</f>
        <v/>
      </c>
      <c r="G633" s="32" t="str">
        <f>IF(Sheet1!U633&lt;&gt;"", "&lt;5", IF(Sheet1!V633&lt;&gt;"", "5-19", IF(Sheet1!W633&lt;&gt;"", "20-40", IF(Sheet1!X633&lt;&gt;"", "&gt;40",""))))</f>
        <v/>
      </c>
      <c r="H633" s="32" t="str">
        <f>IF(Sheet1!Y633&lt;&gt;"", "Parents", IF(Sheet1!Z633&lt;&gt;"", "Illegal Activity", IF(Sheet1!AA633&lt;&gt;"", "Gov't Support", IF(Sheet1!AB633&lt;&gt;"", "Other",""))))</f>
        <v/>
      </c>
      <c r="I633" s="32" t="str">
        <f>IF(Sheet1!AC633="Y", "Yes", IF(Sheet1!AC633="N", "No", ""))</f>
        <v/>
      </c>
      <c r="J633" s="32" t="str">
        <f>IF(Sheet1!AD633="N", "0", IF(Sheet1!AE633&lt;&gt;"", "1", IF(Sheet1!AF633&lt;&gt;"", "2-3", IF(Sheet1!AG633&lt;&gt;"", "4-6", IF(Sheet1!AH633&lt;&gt;"", "7+","")))))</f>
        <v/>
      </c>
      <c r="K633" s="32" t="str">
        <f>IF(Sheet1!AI633&lt;&gt;"", "English", IF(Sheet1!AJ633&lt;&gt;"", "Spanish", IF(Sheet1!AK633&lt;&gt;"", "Other","")))</f>
        <v/>
      </c>
      <c r="L633" s="32" t="str">
        <f>IF(Sheet1!AL633&lt;&gt;"","&lt;$20,000",IF(Sheet1!AM633&lt;&gt;"","$20-49K",IF(Sheet1!AN633&lt;&gt;"","$50-100K",IF(Sheet1!AO633&lt;&gt;"","&gt;$100K",""))))</f>
        <v/>
      </c>
      <c r="M633" s="32" t="str">
        <f>IF(Sheet1!AP633="Y", "Yes", IF(Sheet1!AP633="N", "No",""))</f>
        <v/>
      </c>
      <c r="N633" s="51" t="str">
        <f>IF(Sheet1!AQ633="Y", "Yes", IF(Sheet1!AQ633="N", "No",""))</f>
        <v/>
      </c>
      <c r="O633" s="45" t="str">
        <f>IF(Sheet1!AR633="N", 0, IF(Sheet1!AS633&lt;&gt;"", Sheet1!AS633, ""))</f>
        <v/>
      </c>
      <c r="P633" s="45" t="str">
        <f>IF(Sheet1!AT633&lt;&gt;"", "Never", IF(Sheet1!AU633&lt;&gt;"", "Sometimes", IF(Sheet1!AV633&lt;&gt;"", "Often", IF(Sheet1!AW633&lt;&gt;"", "Always",""))))</f>
        <v/>
      </c>
      <c r="Q633" s="45" t="str">
        <f>IF(Sheet1!AX633="Y", "Yes", IF(Sheet1!AX633="N", "No",""))</f>
        <v/>
      </c>
      <c r="R633" s="45" t="str">
        <f>IF(Sheet1!AY633="Y", IF(Sheet1!AZ633&lt;&gt;"", Sheet1!AZ633-Sheet1!DK633+Sheet1!DL633, ""),"")</f>
        <v/>
      </c>
      <c r="S633" s="45" t="str">
        <f>IF(Sheet1!BA633="Y", IF(Sheet1!BB633&lt;&gt;"", Sheet1!BB633-Sheet1!DK633+Sheet1!DL633, ""),"")</f>
        <v/>
      </c>
      <c r="T633" s="45" t="str">
        <f>IF(Sheet1!BC633="Y", IF(Sheet1!BD633&lt;&gt;"", Sheet1!BD633-Sheet1!DK633+Sheet1!DL633, ""),"")</f>
        <v/>
      </c>
      <c r="U633" s="45" t="str">
        <f>IF(Sheet1!BE633="Y", IF(Sheet1!BF633&lt;&gt;"", Sheet1!BF633-Sheet1!DK633+Sheet1!DL633, ""),"")</f>
        <v/>
      </c>
      <c r="V633" s="45" t="str">
        <f>IF(Sheet1!BG633&lt;&gt;"", Sheet1!BG633,"")</f>
        <v/>
      </c>
      <c r="W633" s="45" t="str">
        <f>IF(Sheet1!BH633&lt;&gt;"", Sheet1!BH633,"")</f>
        <v/>
      </c>
      <c r="X633" s="45" t="str">
        <f>IF(Sheet1!BI633&lt;&gt;"", Sheet1!BI633,"")</f>
        <v/>
      </c>
      <c r="Y633" s="45" t="str">
        <f>IF(Sheet1!BJ633="N", 0, IF(Sheet1!BK633&lt;&gt;"", Sheet1!BK633,""))</f>
        <v/>
      </c>
      <c r="Z633" s="45" t="str">
        <f>IF(Sheet1!BK633="N", 0, IF(Sheet1!BL633&lt;&gt;"", Sheet1!BL633,""))</f>
        <v/>
      </c>
      <c r="AA633" s="45" t="str">
        <f>IF(Sheet1!BN633&lt;&gt;"", Sheet1!BN633, "")</f>
        <v/>
      </c>
      <c r="AB633" s="45" t="str">
        <f>IF(Sheet1!BO633="Y", "Yes", IF(Sheet1!BO633="N", "No", IF(Sheet1!BO633="NA", "NA","")))</f>
        <v/>
      </c>
      <c r="AC633" s="45" t="str">
        <f>IF(Sheet1!BO633="N", "No", IF(Sheet1!BO633="NA", "No kids", IF(Sheet1!BP633="Y", "Enough", IF(Sheet1!BP633="N", "Not enough", ""))))</f>
        <v/>
      </c>
      <c r="AD633" s="45" t="str">
        <f>IF(Sheet1!BQ633="Y", "Yes", IF(Sheet1!BQ633="N", "No",""))</f>
        <v/>
      </c>
      <c r="AE633" s="45" t="str">
        <f>IF(Sheet1!BR633&lt;&gt;"", Sheet1!BR633, "")</f>
        <v/>
      </c>
      <c r="AF633" s="45" t="str">
        <f>IF(Sheet1!BS633&lt;&gt;"", "Yes", IF(Sheet1!BT633&lt;&gt;"", "No", IF(Sheet1!BU633&lt;&gt;"", "No surviving parent", IF(Sheet1!BV633&lt;&gt;"", "Don't know",""))))</f>
        <v/>
      </c>
      <c r="AG633" s="45" t="str">
        <f>IF(Sheet1!BW633&lt;&gt;"", "Yes", IF(Sheet1!BX633&lt;&gt;"", "No", IF(Sheet1!BY633&lt;&gt;"", "No surviving parent", IF(Sheet1!BZ633&lt;&gt;"", "Don't know",""))))</f>
        <v/>
      </c>
      <c r="AH633" s="45" t="str">
        <f>IF(Sheet1!CA633&lt;&gt;"", "Yes","")</f>
        <v/>
      </c>
      <c r="AI633" s="45" t="str">
        <f>IF(Sheet1!CB633&lt;&gt;"", "Yes","")</f>
        <v/>
      </c>
      <c r="AJ633" s="45" t="str">
        <f>IF(Sheet1!CC633&lt;&gt;"", "Yes","")</f>
        <v/>
      </c>
      <c r="AK633" s="45" t="str">
        <f>IF(Sheet1!CD633&lt;&gt;"", "Yes","")</f>
        <v/>
      </c>
      <c r="AL633" s="45" t="str">
        <f>IF(Sheet1!CE633&lt;&gt;"", "Yes","")</f>
        <v/>
      </c>
      <c r="AM633" s="45" t="str">
        <f>IF(Sheet1!CF633&lt;&gt;"", Sheet1!CF633, "")</f>
        <v/>
      </c>
      <c r="AN633" s="45" t="str">
        <f>IF(Sheet1!CG633="Y", "Yes", IF(Sheet1!CG633="N", "No",""))</f>
        <v/>
      </c>
      <c r="AO633" s="45" t="str">
        <f>IF(Sheet1!CH633&lt;&gt;"", Sheet1!CH633, "")</f>
        <v/>
      </c>
      <c r="AP633" s="45" t="str">
        <f>IF(Sheet1!CI633&lt;&gt;"", "No family support", IF(Sheet1!CJ633&lt;&gt;"", "A little family support", IF(Sheet1!CK633&lt;&gt;"", "A lot of family support","")))</f>
        <v/>
      </c>
      <c r="AQ633" s="45" t="str">
        <f>IF(Sheet1!CL633&lt;&gt;"", Sheet1!CL633, "")</f>
        <v/>
      </c>
      <c r="AR633" s="45" t="str">
        <f>IF(Sheet1!CM633="Y", "Yes", IF(Sheet1!CM633="N", "No",""))</f>
        <v/>
      </c>
      <c r="AS633" s="45" t="str">
        <f>IF(Sheet1!CN633&lt;&gt;"", "Boys and Girls Club was supportive", "")</f>
        <v/>
      </c>
      <c r="AT633" s="45" t="str">
        <f>IF(Sheet1!CO633&lt;&gt;"", "Supported by Reach program", "")</f>
        <v/>
      </c>
      <c r="AU633" s="45" t="str">
        <f>IF(Sheet1!CP633&lt;&gt;"", "Supported by Girls Inc", "")</f>
        <v/>
      </c>
      <c r="AV633" s="45" t="str">
        <f>IF(Sheet1!CQ633&lt;&gt;"", "Supported by sports teams", "")</f>
        <v/>
      </c>
      <c r="AW633" s="45" t="str">
        <f>IF(Sheet1!CR633&lt;&gt;"", "Supported by other groups", "")</f>
        <v/>
      </c>
      <c r="AX633" s="45" t="str">
        <f>IF(Sheet1!CS633&lt;&gt;"", Sheet1!CS633, "")</f>
        <v/>
      </c>
      <c r="AY633" s="45" t="str">
        <f>IF(Sheet1!CT633="Y", "Yes", IF(Sheet1!CT633="N", "No", ""))</f>
        <v/>
      </c>
      <c r="AZ633" s="45" t="str">
        <f>IF(Sheet1!CU633="Y", "Yes", IF(Sheet1!CU633="N", "No", ""))</f>
        <v/>
      </c>
      <c r="BA633" s="45" t="str">
        <f>IF(Sheet1!CV633&lt;&gt;"", "Yes", "")</f>
        <v/>
      </c>
      <c r="BB633" s="45" t="str">
        <f>IF(Sheet1!CW633&lt;&gt;"", "Yes", "")</f>
        <v/>
      </c>
      <c r="BC633" s="45" t="str">
        <f>IF(Sheet1!CX633&lt;&gt;"", "Yes", "")</f>
        <v/>
      </c>
      <c r="BD633" s="45" t="str">
        <f>IF(Sheet1!CY633&lt;&gt;"", "Yes", "")</f>
        <v/>
      </c>
      <c r="BE633" s="45" t="str">
        <f>IF(Sheet1!CZ633="N", "Didn't see one", IF(Sheet1!CZ633="Y", IF(Sheet1!DA633="Y", "It helped", IF(Sheet1!DA633="N", "It didn't help", "")), ""))</f>
        <v/>
      </c>
      <c r="BF633" s="45" t="str">
        <f>IF(Sheet1!DB633&lt;&gt;"", Sheet1!DB633, "")</f>
        <v/>
      </c>
      <c r="BG633" s="45" t="str">
        <f>IF(Sheet1!DC633="Y", "Yes", IF(Sheet1!DC633="N", "No", ""))</f>
        <v/>
      </c>
      <c r="BH633" s="45" t="str">
        <f>IF(Sheet1!DD633="Y", "Yes", IF(Sheet1!DD633="N", "No", ""))</f>
        <v/>
      </c>
      <c r="BI633" s="45" t="str">
        <f>IF(Sheet1!DE633&lt;&gt;"", "Before", IF(Sheet1!DF633&lt;&gt;"", "After", IF(Sheet1!DG633&lt;&gt;"", "Never in a gang","")))</f>
        <v/>
      </c>
      <c r="BJ633" s="45" t="str">
        <f>IF(Sheet1!DG633&lt;&gt;"", "", IF(Sheet1!DH633&lt;&gt;"", Sheet1!DH633, ""))</f>
        <v/>
      </c>
      <c r="BK633" s="45" t="str">
        <f>IF(Sheet1!DI633="Y", "Yes", IF(Sheet1!DI633="N", "No", ""))</f>
        <v/>
      </c>
      <c r="BL633" s="45" t="str">
        <f>IF(Sheet1!DI633="Y", IF(Sheet1!DJ633&lt;&gt;"", Sheet1!DJ633, ""), "")</f>
        <v/>
      </c>
      <c r="BM633" s="45" t="str">
        <f>IF(Sheet1!DL633&lt;&gt;"", Sheet1!DL633, "")</f>
        <v/>
      </c>
      <c r="BN633" s="45" t="str">
        <f>IF(Sheet1!DM633="Y", "Yes", IF(Sheet1!DM633="N", "No", ""))</f>
        <v/>
      </c>
    </row>
    <row r="634" spans="2:66">
      <c r="B634" s="32" t="str">
        <f>IF(Sheet1!B634="M","Male", IF(Sheet1!B634="F","Female",""))</f>
        <v/>
      </c>
      <c r="C634" s="32" t="str">
        <f>IF(Sheet1!C634&lt;&gt;"","&lt;20",IF(Sheet1!D634&lt;&gt;"","21-30",IF(Sheet1!E634&lt;&gt;"","31-40",(IF(Sheet1!F634&lt;&gt;"","41-50",IF(Sheet1!G634&lt;&gt;"","50+",""))))))</f>
        <v/>
      </c>
      <c r="D634" s="32" t="str">
        <f>IF(Sheet1!H634&lt;&gt;"","Latino",IF(Sheet1!I634&lt;&gt;"", "White", IF(Sheet1!J634&lt;&gt;"", "Asian", IF(Sheet1!K634&lt;&gt;"", "African-American",IF(Sheet1!L634&lt;&gt;"", "Other","")))))</f>
        <v/>
      </c>
      <c r="E634" s="32" t="str">
        <f>IF(Sheet1!M634="N","No",IF(Sheet1!M634="Y","Yes",""))</f>
        <v/>
      </c>
      <c r="F634" s="32" t="str">
        <f>IF(Sheet1!N634&lt;&gt;"","Primary",IF(Sheet1!O634&lt;&gt;"","Middle",IF(Sheet1!P634&lt;&gt;"","Some HS",IF(Sheet1!Q634&lt;&gt;"","HS Diploma",IF(Sheet1!R634&lt;&gt;"","Some College",IF(Sheet1!S634&lt;&gt;"","College Diploma",""))))))</f>
        <v/>
      </c>
      <c r="G634" s="32" t="str">
        <f>IF(Sheet1!U634&lt;&gt;"", "&lt;5", IF(Sheet1!V634&lt;&gt;"", "5-19", IF(Sheet1!W634&lt;&gt;"", "20-40", IF(Sheet1!X634&lt;&gt;"", "&gt;40",""))))</f>
        <v/>
      </c>
      <c r="H634" s="32" t="str">
        <f>IF(Sheet1!Y634&lt;&gt;"", "Parents", IF(Sheet1!Z634&lt;&gt;"", "Illegal Activity", IF(Sheet1!AA634&lt;&gt;"", "Gov't Support", IF(Sheet1!AB634&lt;&gt;"", "Other",""))))</f>
        <v/>
      </c>
      <c r="I634" s="32" t="str">
        <f>IF(Sheet1!AC634="Y", "Yes", IF(Sheet1!AC634="N", "No", ""))</f>
        <v/>
      </c>
      <c r="J634" s="32" t="str">
        <f>IF(Sheet1!AD634="N", "0", IF(Sheet1!AE634&lt;&gt;"", "1", IF(Sheet1!AF634&lt;&gt;"", "2-3", IF(Sheet1!AG634&lt;&gt;"", "4-6", IF(Sheet1!AH634&lt;&gt;"", "7+","")))))</f>
        <v/>
      </c>
      <c r="K634" s="32" t="str">
        <f>IF(Sheet1!AI634&lt;&gt;"", "English", IF(Sheet1!AJ634&lt;&gt;"", "Spanish", IF(Sheet1!AK634&lt;&gt;"", "Other","")))</f>
        <v/>
      </c>
      <c r="L634" s="32" t="str">
        <f>IF(Sheet1!AL634&lt;&gt;"","&lt;$20,000",IF(Sheet1!AM634&lt;&gt;"","$20-49K",IF(Sheet1!AN634&lt;&gt;"","$50-100K",IF(Sheet1!AO634&lt;&gt;"","&gt;$100K",""))))</f>
        <v/>
      </c>
      <c r="M634" s="32" t="str">
        <f>IF(Sheet1!AP634="Y", "Yes", IF(Sheet1!AP634="N", "No",""))</f>
        <v/>
      </c>
      <c r="N634" s="51" t="str">
        <f>IF(Sheet1!AQ634="Y", "Yes", IF(Sheet1!AQ634="N", "No",""))</f>
        <v/>
      </c>
      <c r="O634" s="45" t="str">
        <f>IF(Sheet1!AR634="N", 0, IF(Sheet1!AS634&lt;&gt;"", Sheet1!AS634, ""))</f>
        <v/>
      </c>
      <c r="P634" s="45" t="str">
        <f>IF(Sheet1!AT634&lt;&gt;"", "Never", IF(Sheet1!AU634&lt;&gt;"", "Sometimes", IF(Sheet1!AV634&lt;&gt;"", "Often", IF(Sheet1!AW634&lt;&gt;"", "Always",""))))</f>
        <v/>
      </c>
      <c r="Q634" s="45" t="str">
        <f>IF(Sheet1!AX634="Y", "Yes", IF(Sheet1!AX634="N", "No",""))</f>
        <v/>
      </c>
      <c r="R634" s="45" t="str">
        <f>IF(Sheet1!AY634="Y", IF(Sheet1!AZ634&lt;&gt;"", Sheet1!AZ634-Sheet1!DK634+Sheet1!DL634, ""),"")</f>
        <v/>
      </c>
      <c r="S634" s="45" t="str">
        <f>IF(Sheet1!BA634="Y", IF(Sheet1!BB634&lt;&gt;"", Sheet1!BB634-Sheet1!DK634+Sheet1!DL634, ""),"")</f>
        <v/>
      </c>
      <c r="T634" s="45" t="str">
        <f>IF(Sheet1!BC634="Y", IF(Sheet1!BD634&lt;&gt;"", Sheet1!BD634-Sheet1!DK634+Sheet1!DL634, ""),"")</f>
        <v/>
      </c>
      <c r="U634" s="45" t="str">
        <f>IF(Sheet1!BE634="Y", IF(Sheet1!BF634&lt;&gt;"", Sheet1!BF634-Sheet1!DK634+Sheet1!DL634, ""),"")</f>
        <v/>
      </c>
      <c r="V634" s="45" t="str">
        <f>IF(Sheet1!BG634&lt;&gt;"", Sheet1!BG634,"")</f>
        <v/>
      </c>
      <c r="W634" s="45" t="str">
        <f>IF(Sheet1!BH634&lt;&gt;"", Sheet1!BH634,"")</f>
        <v/>
      </c>
      <c r="X634" s="45" t="str">
        <f>IF(Sheet1!BI634&lt;&gt;"", Sheet1!BI634,"")</f>
        <v/>
      </c>
      <c r="Y634" s="45" t="str">
        <f>IF(Sheet1!BJ634="N", 0, IF(Sheet1!BK634&lt;&gt;"", Sheet1!BK634,""))</f>
        <v/>
      </c>
      <c r="Z634" s="45" t="str">
        <f>IF(Sheet1!BK634="N", 0, IF(Sheet1!BL634&lt;&gt;"", Sheet1!BL634,""))</f>
        <v/>
      </c>
      <c r="AA634" s="45" t="str">
        <f>IF(Sheet1!BN634&lt;&gt;"", Sheet1!BN634, "")</f>
        <v/>
      </c>
      <c r="AB634" s="45" t="str">
        <f>IF(Sheet1!BO634="Y", "Yes", IF(Sheet1!BO634="N", "No", IF(Sheet1!BO634="NA", "NA","")))</f>
        <v/>
      </c>
      <c r="AC634" s="45" t="str">
        <f>IF(Sheet1!BO634="N", "No", IF(Sheet1!BO634="NA", "No kids", IF(Sheet1!BP634="Y", "Enough", IF(Sheet1!BP634="N", "Not enough", ""))))</f>
        <v/>
      </c>
      <c r="AD634" s="45" t="str">
        <f>IF(Sheet1!BQ634="Y", "Yes", IF(Sheet1!BQ634="N", "No",""))</f>
        <v/>
      </c>
      <c r="AE634" s="45" t="str">
        <f>IF(Sheet1!BR634&lt;&gt;"", Sheet1!BR634, "")</f>
        <v/>
      </c>
      <c r="AF634" s="45" t="str">
        <f>IF(Sheet1!BS634&lt;&gt;"", "Yes", IF(Sheet1!BT634&lt;&gt;"", "No", IF(Sheet1!BU634&lt;&gt;"", "No surviving parent", IF(Sheet1!BV634&lt;&gt;"", "Don't know",""))))</f>
        <v/>
      </c>
      <c r="AG634" s="45" t="str">
        <f>IF(Sheet1!BW634&lt;&gt;"", "Yes", IF(Sheet1!BX634&lt;&gt;"", "No", IF(Sheet1!BY634&lt;&gt;"", "No surviving parent", IF(Sheet1!BZ634&lt;&gt;"", "Don't know",""))))</f>
        <v/>
      </c>
      <c r="AH634" s="45" t="str">
        <f>IF(Sheet1!CA634&lt;&gt;"", "Yes","")</f>
        <v/>
      </c>
      <c r="AI634" s="45" t="str">
        <f>IF(Sheet1!CB634&lt;&gt;"", "Yes","")</f>
        <v/>
      </c>
      <c r="AJ634" s="45" t="str">
        <f>IF(Sheet1!CC634&lt;&gt;"", "Yes","")</f>
        <v/>
      </c>
      <c r="AK634" s="45" t="str">
        <f>IF(Sheet1!CD634&lt;&gt;"", "Yes","")</f>
        <v/>
      </c>
      <c r="AL634" s="45" t="str">
        <f>IF(Sheet1!CE634&lt;&gt;"", "Yes","")</f>
        <v/>
      </c>
      <c r="AM634" s="45" t="str">
        <f>IF(Sheet1!CF634&lt;&gt;"", Sheet1!CF634, "")</f>
        <v/>
      </c>
      <c r="AN634" s="45" t="str">
        <f>IF(Sheet1!CG634="Y", "Yes", IF(Sheet1!CG634="N", "No",""))</f>
        <v/>
      </c>
      <c r="AO634" s="45" t="str">
        <f>IF(Sheet1!CH634&lt;&gt;"", Sheet1!CH634, "")</f>
        <v/>
      </c>
      <c r="AP634" s="45" t="str">
        <f>IF(Sheet1!CI634&lt;&gt;"", "No family support", IF(Sheet1!CJ634&lt;&gt;"", "A little family support", IF(Sheet1!CK634&lt;&gt;"", "A lot of family support","")))</f>
        <v/>
      </c>
      <c r="AQ634" s="45" t="str">
        <f>IF(Sheet1!CL634&lt;&gt;"", Sheet1!CL634, "")</f>
        <v/>
      </c>
      <c r="AR634" s="45" t="str">
        <f>IF(Sheet1!CM634="Y", "Yes", IF(Sheet1!CM634="N", "No",""))</f>
        <v/>
      </c>
      <c r="AS634" s="45" t="str">
        <f>IF(Sheet1!CN634&lt;&gt;"", "Boys and Girls Club was supportive", "")</f>
        <v/>
      </c>
      <c r="AT634" s="45" t="str">
        <f>IF(Sheet1!CO634&lt;&gt;"", "Supported by Reach program", "")</f>
        <v/>
      </c>
      <c r="AU634" s="45" t="str">
        <f>IF(Sheet1!CP634&lt;&gt;"", "Supported by Girls Inc", "")</f>
        <v/>
      </c>
      <c r="AV634" s="45" t="str">
        <f>IF(Sheet1!CQ634&lt;&gt;"", "Supported by sports teams", "")</f>
        <v/>
      </c>
      <c r="AW634" s="45" t="str">
        <f>IF(Sheet1!CR634&lt;&gt;"", "Supported by other groups", "")</f>
        <v/>
      </c>
      <c r="AX634" s="45" t="str">
        <f>IF(Sheet1!CS634&lt;&gt;"", Sheet1!CS634, "")</f>
        <v/>
      </c>
      <c r="AY634" s="45" t="str">
        <f>IF(Sheet1!CT634="Y", "Yes", IF(Sheet1!CT634="N", "No", ""))</f>
        <v/>
      </c>
      <c r="AZ634" s="45" t="str">
        <f>IF(Sheet1!CU634="Y", "Yes", IF(Sheet1!CU634="N", "No", ""))</f>
        <v/>
      </c>
      <c r="BA634" s="45" t="str">
        <f>IF(Sheet1!CV634&lt;&gt;"", "Yes", "")</f>
        <v/>
      </c>
      <c r="BB634" s="45" t="str">
        <f>IF(Sheet1!CW634&lt;&gt;"", "Yes", "")</f>
        <v/>
      </c>
      <c r="BC634" s="45" t="str">
        <f>IF(Sheet1!CX634&lt;&gt;"", "Yes", "")</f>
        <v/>
      </c>
      <c r="BD634" s="45" t="str">
        <f>IF(Sheet1!CY634&lt;&gt;"", "Yes", "")</f>
        <v/>
      </c>
      <c r="BE634" s="45" t="str">
        <f>IF(Sheet1!CZ634="N", "Didn't see one", IF(Sheet1!CZ634="Y", IF(Sheet1!DA634="Y", "It helped", IF(Sheet1!DA634="N", "It didn't help", "")), ""))</f>
        <v/>
      </c>
      <c r="BF634" s="45" t="str">
        <f>IF(Sheet1!DB634&lt;&gt;"", Sheet1!DB634, "")</f>
        <v/>
      </c>
      <c r="BG634" s="45" t="str">
        <f>IF(Sheet1!DC634="Y", "Yes", IF(Sheet1!DC634="N", "No", ""))</f>
        <v/>
      </c>
      <c r="BH634" s="45" t="str">
        <f>IF(Sheet1!DD634="Y", "Yes", IF(Sheet1!DD634="N", "No", ""))</f>
        <v/>
      </c>
      <c r="BI634" s="45" t="str">
        <f>IF(Sheet1!DE634&lt;&gt;"", "Before", IF(Sheet1!DF634&lt;&gt;"", "After", IF(Sheet1!DG634&lt;&gt;"", "Never in a gang","")))</f>
        <v/>
      </c>
      <c r="BJ634" s="45" t="str">
        <f>IF(Sheet1!DG634&lt;&gt;"", "", IF(Sheet1!DH634&lt;&gt;"", Sheet1!DH634, ""))</f>
        <v/>
      </c>
      <c r="BK634" s="45" t="str">
        <f>IF(Sheet1!DI634="Y", "Yes", IF(Sheet1!DI634="N", "No", ""))</f>
        <v/>
      </c>
      <c r="BL634" s="45" t="str">
        <f>IF(Sheet1!DI634="Y", IF(Sheet1!DJ634&lt;&gt;"", Sheet1!DJ634, ""), "")</f>
        <v/>
      </c>
      <c r="BM634" s="45" t="str">
        <f>IF(Sheet1!DL634&lt;&gt;"", Sheet1!DL634, "")</f>
        <v/>
      </c>
      <c r="BN634" s="45" t="str">
        <f>IF(Sheet1!DM634="Y", "Yes", IF(Sheet1!DM634="N", "No", ""))</f>
        <v/>
      </c>
    </row>
    <row r="635" spans="2:66">
      <c r="B635" s="32" t="str">
        <f>IF(Sheet1!B635="M","Male", IF(Sheet1!B635="F","Female",""))</f>
        <v/>
      </c>
      <c r="C635" s="32" t="str">
        <f>IF(Sheet1!C635&lt;&gt;"","&lt;20",IF(Sheet1!D635&lt;&gt;"","21-30",IF(Sheet1!E635&lt;&gt;"","31-40",(IF(Sheet1!F635&lt;&gt;"","41-50",IF(Sheet1!G635&lt;&gt;"","50+",""))))))</f>
        <v/>
      </c>
      <c r="D635" s="32" t="str">
        <f>IF(Sheet1!H635&lt;&gt;"","Latino",IF(Sheet1!I635&lt;&gt;"", "White", IF(Sheet1!J635&lt;&gt;"", "Asian", IF(Sheet1!K635&lt;&gt;"", "African-American",IF(Sheet1!L635&lt;&gt;"", "Other","")))))</f>
        <v/>
      </c>
      <c r="E635" s="32" t="str">
        <f>IF(Sheet1!M635="N","No",IF(Sheet1!M635="Y","Yes",""))</f>
        <v/>
      </c>
      <c r="F635" s="32" t="str">
        <f>IF(Sheet1!N635&lt;&gt;"","Primary",IF(Sheet1!O635&lt;&gt;"","Middle",IF(Sheet1!P635&lt;&gt;"","Some HS",IF(Sheet1!Q635&lt;&gt;"","HS Diploma",IF(Sheet1!R635&lt;&gt;"","Some College",IF(Sheet1!S635&lt;&gt;"","College Diploma",""))))))</f>
        <v/>
      </c>
      <c r="G635" s="32" t="str">
        <f>IF(Sheet1!U635&lt;&gt;"", "&lt;5", IF(Sheet1!V635&lt;&gt;"", "5-19", IF(Sheet1!W635&lt;&gt;"", "20-40", IF(Sheet1!X635&lt;&gt;"", "&gt;40",""))))</f>
        <v/>
      </c>
      <c r="H635" s="32" t="str">
        <f>IF(Sheet1!Y635&lt;&gt;"", "Parents", IF(Sheet1!Z635&lt;&gt;"", "Illegal Activity", IF(Sheet1!AA635&lt;&gt;"", "Gov't Support", IF(Sheet1!AB635&lt;&gt;"", "Other",""))))</f>
        <v/>
      </c>
      <c r="I635" s="32" t="str">
        <f>IF(Sheet1!AC635="Y", "Yes", IF(Sheet1!AC635="N", "No", ""))</f>
        <v/>
      </c>
      <c r="J635" s="32" t="str">
        <f>IF(Sheet1!AD635="N", "0", IF(Sheet1!AE635&lt;&gt;"", "1", IF(Sheet1!AF635&lt;&gt;"", "2-3", IF(Sheet1!AG635&lt;&gt;"", "4-6", IF(Sheet1!AH635&lt;&gt;"", "7+","")))))</f>
        <v/>
      </c>
      <c r="K635" s="32" t="str">
        <f>IF(Sheet1!AI635&lt;&gt;"", "English", IF(Sheet1!AJ635&lt;&gt;"", "Spanish", IF(Sheet1!AK635&lt;&gt;"", "Other","")))</f>
        <v/>
      </c>
      <c r="L635" s="32" t="str">
        <f>IF(Sheet1!AL635&lt;&gt;"","&lt;$20,000",IF(Sheet1!AM635&lt;&gt;"","$20-49K",IF(Sheet1!AN635&lt;&gt;"","$50-100K",IF(Sheet1!AO635&lt;&gt;"","&gt;$100K",""))))</f>
        <v/>
      </c>
      <c r="M635" s="32" t="str">
        <f>IF(Sheet1!AP635="Y", "Yes", IF(Sheet1!AP635="N", "No",""))</f>
        <v/>
      </c>
      <c r="N635" s="51" t="str">
        <f>IF(Sheet1!AQ635="Y", "Yes", IF(Sheet1!AQ635="N", "No",""))</f>
        <v/>
      </c>
      <c r="O635" s="45" t="str">
        <f>IF(Sheet1!AR635="N", 0, IF(Sheet1!AS635&lt;&gt;"", Sheet1!AS635, ""))</f>
        <v/>
      </c>
      <c r="P635" s="45" t="str">
        <f>IF(Sheet1!AT635&lt;&gt;"", "Never", IF(Sheet1!AU635&lt;&gt;"", "Sometimes", IF(Sheet1!AV635&lt;&gt;"", "Often", IF(Sheet1!AW635&lt;&gt;"", "Always",""))))</f>
        <v/>
      </c>
      <c r="Q635" s="45" t="str">
        <f>IF(Sheet1!AX635="Y", "Yes", IF(Sheet1!AX635="N", "No",""))</f>
        <v/>
      </c>
      <c r="R635" s="45" t="str">
        <f>IF(Sheet1!AY635="Y", IF(Sheet1!AZ635&lt;&gt;"", Sheet1!AZ635-Sheet1!DK635+Sheet1!DL635, ""),"")</f>
        <v/>
      </c>
      <c r="S635" s="45" t="str">
        <f>IF(Sheet1!BA635="Y", IF(Sheet1!BB635&lt;&gt;"", Sheet1!BB635-Sheet1!DK635+Sheet1!DL635, ""),"")</f>
        <v/>
      </c>
      <c r="T635" s="45" t="str">
        <f>IF(Sheet1!BC635="Y", IF(Sheet1!BD635&lt;&gt;"", Sheet1!BD635-Sheet1!DK635+Sheet1!DL635, ""),"")</f>
        <v/>
      </c>
      <c r="U635" s="45" t="str">
        <f>IF(Sheet1!BE635="Y", IF(Sheet1!BF635&lt;&gt;"", Sheet1!BF635-Sheet1!DK635+Sheet1!DL635, ""),"")</f>
        <v/>
      </c>
      <c r="V635" s="45" t="str">
        <f>IF(Sheet1!BG635&lt;&gt;"", Sheet1!BG635,"")</f>
        <v/>
      </c>
      <c r="W635" s="45" t="str">
        <f>IF(Sheet1!BH635&lt;&gt;"", Sheet1!BH635,"")</f>
        <v/>
      </c>
      <c r="X635" s="45" t="str">
        <f>IF(Sheet1!BI635&lt;&gt;"", Sheet1!BI635,"")</f>
        <v/>
      </c>
      <c r="Y635" s="45" t="str">
        <f>IF(Sheet1!BJ635="N", 0, IF(Sheet1!BK635&lt;&gt;"", Sheet1!BK635,""))</f>
        <v/>
      </c>
      <c r="Z635" s="45" t="str">
        <f>IF(Sheet1!BK635="N", 0, IF(Sheet1!BL635&lt;&gt;"", Sheet1!BL635,""))</f>
        <v/>
      </c>
      <c r="AA635" s="45" t="str">
        <f>IF(Sheet1!BN635&lt;&gt;"", Sheet1!BN635, "")</f>
        <v/>
      </c>
      <c r="AB635" s="45" t="str">
        <f>IF(Sheet1!BO635="Y", "Yes", IF(Sheet1!BO635="N", "No", IF(Sheet1!BO635="NA", "NA","")))</f>
        <v/>
      </c>
      <c r="AC635" s="45" t="str">
        <f>IF(Sheet1!BO635="N", "No", IF(Sheet1!BO635="NA", "No kids", IF(Sheet1!BP635="Y", "Enough", IF(Sheet1!BP635="N", "Not enough", ""))))</f>
        <v/>
      </c>
      <c r="AD635" s="45" t="str">
        <f>IF(Sheet1!BQ635="Y", "Yes", IF(Sheet1!BQ635="N", "No",""))</f>
        <v/>
      </c>
      <c r="AE635" s="45" t="str">
        <f>IF(Sheet1!BR635&lt;&gt;"", Sheet1!BR635, "")</f>
        <v/>
      </c>
      <c r="AF635" s="45" t="str">
        <f>IF(Sheet1!BS635&lt;&gt;"", "Yes", IF(Sheet1!BT635&lt;&gt;"", "No", IF(Sheet1!BU635&lt;&gt;"", "No surviving parent", IF(Sheet1!BV635&lt;&gt;"", "Don't know",""))))</f>
        <v/>
      </c>
      <c r="AG635" s="45" t="str">
        <f>IF(Sheet1!BW635&lt;&gt;"", "Yes", IF(Sheet1!BX635&lt;&gt;"", "No", IF(Sheet1!BY635&lt;&gt;"", "No surviving parent", IF(Sheet1!BZ635&lt;&gt;"", "Don't know",""))))</f>
        <v/>
      </c>
      <c r="AH635" s="45" t="str">
        <f>IF(Sheet1!CA635&lt;&gt;"", "Yes","")</f>
        <v/>
      </c>
      <c r="AI635" s="45" t="str">
        <f>IF(Sheet1!CB635&lt;&gt;"", "Yes","")</f>
        <v/>
      </c>
      <c r="AJ635" s="45" t="str">
        <f>IF(Sheet1!CC635&lt;&gt;"", "Yes","")</f>
        <v/>
      </c>
      <c r="AK635" s="45" t="str">
        <f>IF(Sheet1!CD635&lt;&gt;"", "Yes","")</f>
        <v/>
      </c>
      <c r="AL635" s="45" t="str">
        <f>IF(Sheet1!CE635&lt;&gt;"", "Yes","")</f>
        <v/>
      </c>
      <c r="AM635" s="45" t="str">
        <f>IF(Sheet1!CF635&lt;&gt;"", Sheet1!CF635, "")</f>
        <v/>
      </c>
      <c r="AN635" s="45" t="str">
        <f>IF(Sheet1!CG635="Y", "Yes", IF(Sheet1!CG635="N", "No",""))</f>
        <v/>
      </c>
      <c r="AO635" s="45" t="str">
        <f>IF(Sheet1!CH635&lt;&gt;"", Sheet1!CH635, "")</f>
        <v/>
      </c>
      <c r="AP635" s="45" t="str">
        <f>IF(Sheet1!CI635&lt;&gt;"", "No family support", IF(Sheet1!CJ635&lt;&gt;"", "A little family support", IF(Sheet1!CK635&lt;&gt;"", "A lot of family support","")))</f>
        <v/>
      </c>
      <c r="AQ635" s="45" t="str">
        <f>IF(Sheet1!CL635&lt;&gt;"", Sheet1!CL635, "")</f>
        <v/>
      </c>
      <c r="AR635" s="45" t="str">
        <f>IF(Sheet1!CM635="Y", "Yes", IF(Sheet1!CM635="N", "No",""))</f>
        <v/>
      </c>
      <c r="AS635" s="45" t="str">
        <f>IF(Sheet1!CN635&lt;&gt;"", "Boys and Girls Club was supportive", "")</f>
        <v/>
      </c>
      <c r="AT635" s="45" t="str">
        <f>IF(Sheet1!CO635&lt;&gt;"", "Supported by Reach program", "")</f>
        <v/>
      </c>
      <c r="AU635" s="45" t="str">
        <f>IF(Sheet1!CP635&lt;&gt;"", "Supported by Girls Inc", "")</f>
        <v/>
      </c>
      <c r="AV635" s="45" t="str">
        <f>IF(Sheet1!CQ635&lt;&gt;"", "Supported by sports teams", "")</f>
        <v/>
      </c>
      <c r="AW635" s="45" t="str">
        <f>IF(Sheet1!CR635&lt;&gt;"", "Supported by other groups", "")</f>
        <v/>
      </c>
      <c r="AX635" s="45" t="str">
        <f>IF(Sheet1!CS635&lt;&gt;"", Sheet1!CS635, "")</f>
        <v/>
      </c>
      <c r="AY635" s="45" t="str">
        <f>IF(Sheet1!CT635="Y", "Yes", IF(Sheet1!CT635="N", "No", ""))</f>
        <v/>
      </c>
      <c r="AZ635" s="45" t="str">
        <f>IF(Sheet1!CU635="Y", "Yes", IF(Sheet1!CU635="N", "No", ""))</f>
        <v/>
      </c>
      <c r="BA635" s="45" t="str">
        <f>IF(Sheet1!CV635&lt;&gt;"", "Yes", "")</f>
        <v/>
      </c>
      <c r="BB635" s="45" t="str">
        <f>IF(Sheet1!CW635&lt;&gt;"", "Yes", "")</f>
        <v/>
      </c>
      <c r="BC635" s="45" t="str">
        <f>IF(Sheet1!CX635&lt;&gt;"", "Yes", "")</f>
        <v/>
      </c>
      <c r="BD635" s="45" t="str">
        <f>IF(Sheet1!CY635&lt;&gt;"", "Yes", "")</f>
        <v/>
      </c>
      <c r="BE635" s="45" t="str">
        <f>IF(Sheet1!CZ635="N", "Didn't see one", IF(Sheet1!CZ635="Y", IF(Sheet1!DA635="Y", "It helped", IF(Sheet1!DA635="N", "It didn't help", "")), ""))</f>
        <v/>
      </c>
      <c r="BF635" s="45" t="str">
        <f>IF(Sheet1!DB635&lt;&gt;"", Sheet1!DB635, "")</f>
        <v/>
      </c>
      <c r="BG635" s="45" t="str">
        <f>IF(Sheet1!DC635="Y", "Yes", IF(Sheet1!DC635="N", "No", ""))</f>
        <v/>
      </c>
      <c r="BH635" s="45" t="str">
        <f>IF(Sheet1!DD635="Y", "Yes", IF(Sheet1!DD635="N", "No", ""))</f>
        <v/>
      </c>
      <c r="BI635" s="45" t="str">
        <f>IF(Sheet1!DE635&lt;&gt;"", "Before", IF(Sheet1!DF635&lt;&gt;"", "After", IF(Sheet1!DG635&lt;&gt;"", "Never in a gang","")))</f>
        <v/>
      </c>
      <c r="BJ635" s="45" t="str">
        <f>IF(Sheet1!DG635&lt;&gt;"", "", IF(Sheet1!DH635&lt;&gt;"", Sheet1!DH635, ""))</f>
        <v/>
      </c>
      <c r="BK635" s="45" t="str">
        <f>IF(Sheet1!DI635="Y", "Yes", IF(Sheet1!DI635="N", "No", ""))</f>
        <v/>
      </c>
      <c r="BL635" s="45" t="str">
        <f>IF(Sheet1!DI635="Y", IF(Sheet1!DJ635&lt;&gt;"", Sheet1!DJ635, ""), "")</f>
        <v/>
      </c>
      <c r="BM635" s="45" t="str">
        <f>IF(Sheet1!DL635&lt;&gt;"", Sheet1!DL635, "")</f>
        <v/>
      </c>
      <c r="BN635" s="45" t="str">
        <f>IF(Sheet1!DM635="Y", "Yes", IF(Sheet1!DM635="N", "No", ""))</f>
        <v/>
      </c>
    </row>
    <row r="636" spans="2:66">
      <c r="B636" s="32" t="str">
        <f>IF(Sheet1!B636="M","Male", IF(Sheet1!B636="F","Female",""))</f>
        <v/>
      </c>
      <c r="C636" s="32" t="str">
        <f>IF(Sheet1!C636&lt;&gt;"","&lt;20",IF(Sheet1!D636&lt;&gt;"","21-30",IF(Sheet1!E636&lt;&gt;"","31-40",(IF(Sheet1!F636&lt;&gt;"","41-50",IF(Sheet1!G636&lt;&gt;"","50+",""))))))</f>
        <v/>
      </c>
      <c r="D636" s="32" t="str">
        <f>IF(Sheet1!H636&lt;&gt;"","Latino",IF(Sheet1!I636&lt;&gt;"", "White", IF(Sheet1!J636&lt;&gt;"", "Asian", IF(Sheet1!K636&lt;&gt;"", "African-American",IF(Sheet1!L636&lt;&gt;"", "Other","")))))</f>
        <v/>
      </c>
      <c r="E636" s="32" t="str">
        <f>IF(Sheet1!M636="N","No",IF(Sheet1!M636="Y","Yes",""))</f>
        <v/>
      </c>
      <c r="F636" s="32" t="str">
        <f>IF(Sheet1!N636&lt;&gt;"","Primary",IF(Sheet1!O636&lt;&gt;"","Middle",IF(Sheet1!P636&lt;&gt;"","Some HS",IF(Sheet1!Q636&lt;&gt;"","HS Diploma",IF(Sheet1!R636&lt;&gt;"","Some College",IF(Sheet1!S636&lt;&gt;"","College Diploma",""))))))</f>
        <v/>
      </c>
      <c r="G636" s="32" t="str">
        <f>IF(Sheet1!U636&lt;&gt;"", "&lt;5", IF(Sheet1!V636&lt;&gt;"", "5-19", IF(Sheet1!W636&lt;&gt;"", "20-40", IF(Sheet1!X636&lt;&gt;"", "&gt;40",""))))</f>
        <v/>
      </c>
      <c r="H636" s="32" t="str">
        <f>IF(Sheet1!Y636&lt;&gt;"", "Parents", IF(Sheet1!Z636&lt;&gt;"", "Illegal Activity", IF(Sheet1!AA636&lt;&gt;"", "Gov't Support", IF(Sheet1!AB636&lt;&gt;"", "Other",""))))</f>
        <v/>
      </c>
      <c r="I636" s="32" t="str">
        <f>IF(Sheet1!AC636="Y", "Yes", IF(Sheet1!AC636="N", "No", ""))</f>
        <v/>
      </c>
      <c r="J636" s="32" t="str">
        <f>IF(Sheet1!AD636="N", "0", IF(Sheet1!AE636&lt;&gt;"", "1", IF(Sheet1!AF636&lt;&gt;"", "2-3", IF(Sheet1!AG636&lt;&gt;"", "4-6", IF(Sheet1!AH636&lt;&gt;"", "7+","")))))</f>
        <v/>
      </c>
      <c r="K636" s="32" t="str">
        <f>IF(Sheet1!AI636&lt;&gt;"", "English", IF(Sheet1!AJ636&lt;&gt;"", "Spanish", IF(Sheet1!AK636&lt;&gt;"", "Other","")))</f>
        <v/>
      </c>
      <c r="L636" s="32" t="str">
        <f>IF(Sheet1!AL636&lt;&gt;"","&lt;$20,000",IF(Sheet1!AM636&lt;&gt;"","$20-49K",IF(Sheet1!AN636&lt;&gt;"","$50-100K",IF(Sheet1!AO636&lt;&gt;"","&gt;$100K",""))))</f>
        <v/>
      </c>
      <c r="M636" s="32" t="str">
        <f>IF(Sheet1!AP636="Y", "Yes", IF(Sheet1!AP636="N", "No",""))</f>
        <v/>
      </c>
      <c r="N636" s="51" t="str">
        <f>IF(Sheet1!AQ636="Y", "Yes", IF(Sheet1!AQ636="N", "No",""))</f>
        <v/>
      </c>
      <c r="O636" s="45" t="str">
        <f>IF(Sheet1!AR636="N", 0, IF(Sheet1!AS636&lt;&gt;"", Sheet1!AS636, ""))</f>
        <v/>
      </c>
      <c r="P636" s="45" t="str">
        <f>IF(Sheet1!AT636&lt;&gt;"", "Never", IF(Sheet1!AU636&lt;&gt;"", "Sometimes", IF(Sheet1!AV636&lt;&gt;"", "Often", IF(Sheet1!AW636&lt;&gt;"", "Always",""))))</f>
        <v/>
      </c>
      <c r="Q636" s="45" t="str">
        <f>IF(Sheet1!AX636="Y", "Yes", IF(Sheet1!AX636="N", "No",""))</f>
        <v/>
      </c>
      <c r="R636" s="45" t="str">
        <f>IF(Sheet1!AY636="Y", IF(Sheet1!AZ636&lt;&gt;"", Sheet1!AZ636-Sheet1!DK636+Sheet1!DL636, ""),"")</f>
        <v/>
      </c>
      <c r="S636" s="45" t="str">
        <f>IF(Sheet1!BA636="Y", IF(Sheet1!BB636&lt;&gt;"", Sheet1!BB636-Sheet1!DK636+Sheet1!DL636, ""),"")</f>
        <v/>
      </c>
      <c r="T636" s="45" t="str">
        <f>IF(Sheet1!BC636="Y", IF(Sheet1!BD636&lt;&gt;"", Sheet1!BD636-Sheet1!DK636+Sheet1!DL636, ""),"")</f>
        <v/>
      </c>
      <c r="U636" s="45" t="str">
        <f>IF(Sheet1!BE636="Y", IF(Sheet1!BF636&lt;&gt;"", Sheet1!BF636-Sheet1!DK636+Sheet1!DL636, ""),"")</f>
        <v/>
      </c>
      <c r="V636" s="45" t="str">
        <f>IF(Sheet1!BG636&lt;&gt;"", Sheet1!BG636,"")</f>
        <v/>
      </c>
      <c r="W636" s="45" t="str">
        <f>IF(Sheet1!BH636&lt;&gt;"", Sheet1!BH636,"")</f>
        <v/>
      </c>
      <c r="X636" s="45" t="str">
        <f>IF(Sheet1!BI636&lt;&gt;"", Sheet1!BI636,"")</f>
        <v/>
      </c>
      <c r="Y636" s="45" t="str">
        <f>IF(Sheet1!BJ636="N", 0, IF(Sheet1!BK636&lt;&gt;"", Sheet1!BK636,""))</f>
        <v/>
      </c>
      <c r="Z636" s="45" t="str">
        <f>IF(Sheet1!BK636="N", 0, IF(Sheet1!BL636&lt;&gt;"", Sheet1!BL636,""))</f>
        <v/>
      </c>
      <c r="AA636" s="45" t="str">
        <f>IF(Sheet1!BN636&lt;&gt;"", Sheet1!BN636, "")</f>
        <v/>
      </c>
      <c r="AB636" s="45" t="str">
        <f>IF(Sheet1!BO636="Y", "Yes", IF(Sheet1!BO636="N", "No", IF(Sheet1!BO636="NA", "NA","")))</f>
        <v/>
      </c>
      <c r="AC636" s="45" t="str">
        <f>IF(Sheet1!BO636="N", "No", IF(Sheet1!BO636="NA", "No kids", IF(Sheet1!BP636="Y", "Enough", IF(Sheet1!BP636="N", "Not enough", ""))))</f>
        <v/>
      </c>
      <c r="AD636" s="45" t="str">
        <f>IF(Sheet1!BQ636="Y", "Yes", IF(Sheet1!BQ636="N", "No",""))</f>
        <v/>
      </c>
      <c r="AE636" s="45" t="str">
        <f>IF(Sheet1!BR636&lt;&gt;"", Sheet1!BR636, "")</f>
        <v/>
      </c>
      <c r="AF636" s="45" t="str">
        <f>IF(Sheet1!BS636&lt;&gt;"", "Yes", IF(Sheet1!BT636&lt;&gt;"", "No", IF(Sheet1!BU636&lt;&gt;"", "No surviving parent", IF(Sheet1!BV636&lt;&gt;"", "Don't know",""))))</f>
        <v/>
      </c>
      <c r="AG636" s="45" t="str">
        <f>IF(Sheet1!BW636&lt;&gt;"", "Yes", IF(Sheet1!BX636&lt;&gt;"", "No", IF(Sheet1!BY636&lt;&gt;"", "No surviving parent", IF(Sheet1!BZ636&lt;&gt;"", "Don't know",""))))</f>
        <v/>
      </c>
      <c r="AH636" s="45" t="str">
        <f>IF(Sheet1!CA636&lt;&gt;"", "Yes","")</f>
        <v/>
      </c>
      <c r="AI636" s="45" t="str">
        <f>IF(Sheet1!CB636&lt;&gt;"", "Yes","")</f>
        <v/>
      </c>
      <c r="AJ636" s="45" t="str">
        <f>IF(Sheet1!CC636&lt;&gt;"", "Yes","")</f>
        <v/>
      </c>
      <c r="AK636" s="45" t="str">
        <f>IF(Sheet1!CD636&lt;&gt;"", "Yes","")</f>
        <v/>
      </c>
      <c r="AL636" s="45" t="str">
        <f>IF(Sheet1!CE636&lt;&gt;"", "Yes","")</f>
        <v/>
      </c>
      <c r="AM636" s="45" t="str">
        <f>IF(Sheet1!CF636&lt;&gt;"", Sheet1!CF636, "")</f>
        <v/>
      </c>
      <c r="AN636" s="45" t="str">
        <f>IF(Sheet1!CG636="Y", "Yes", IF(Sheet1!CG636="N", "No",""))</f>
        <v/>
      </c>
      <c r="AO636" s="45" t="str">
        <f>IF(Sheet1!CH636&lt;&gt;"", Sheet1!CH636, "")</f>
        <v/>
      </c>
      <c r="AP636" s="45" t="str">
        <f>IF(Sheet1!CI636&lt;&gt;"", "No family support", IF(Sheet1!CJ636&lt;&gt;"", "A little family support", IF(Sheet1!CK636&lt;&gt;"", "A lot of family support","")))</f>
        <v/>
      </c>
      <c r="AQ636" s="45" t="str">
        <f>IF(Sheet1!CL636&lt;&gt;"", Sheet1!CL636, "")</f>
        <v/>
      </c>
      <c r="AR636" s="45" t="str">
        <f>IF(Sheet1!CM636="Y", "Yes", IF(Sheet1!CM636="N", "No",""))</f>
        <v/>
      </c>
      <c r="AS636" s="45" t="str">
        <f>IF(Sheet1!CN636&lt;&gt;"", "Boys and Girls Club was supportive", "")</f>
        <v/>
      </c>
      <c r="AT636" s="45" t="str">
        <f>IF(Sheet1!CO636&lt;&gt;"", "Supported by Reach program", "")</f>
        <v/>
      </c>
      <c r="AU636" s="45" t="str">
        <f>IF(Sheet1!CP636&lt;&gt;"", "Supported by Girls Inc", "")</f>
        <v/>
      </c>
      <c r="AV636" s="45" t="str">
        <f>IF(Sheet1!CQ636&lt;&gt;"", "Supported by sports teams", "")</f>
        <v/>
      </c>
      <c r="AW636" s="45" t="str">
        <f>IF(Sheet1!CR636&lt;&gt;"", "Supported by other groups", "")</f>
        <v/>
      </c>
      <c r="AX636" s="45" t="str">
        <f>IF(Sheet1!CS636&lt;&gt;"", Sheet1!CS636, "")</f>
        <v/>
      </c>
      <c r="AY636" s="45" t="str">
        <f>IF(Sheet1!CT636="Y", "Yes", IF(Sheet1!CT636="N", "No", ""))</f>
        <v/>
      </c>
      <c r="AZ636" s="45" t="str">
        <f>IF(Sheet1!CU636="Y", "Yes", IF(Sheet1!CU636="N", "No", ""))</f>
        <v/>
      </c>
      <c r="BA636" s="45" t="str">
        <f>IF(Sheet1!CV636&lt;&gt;"", "Yes", "")</f>
        <v/>
      </c>
      <c r="BB636" s="45" t="str">
        <f>IF(Sheet1!CW636&lt;&gt;"", "Yes", "")</f>
        <v/>
      </c>
      <c r="BC636" s="45" t="str">
        <f>IF(Sheet1!CX636&lt;&gt;"", "Yes", "")</f>
        <v/>
      </c>
      <c r="BD636" s="45" t="str">
        <f>IF(Sheet1!CY636&lt;&gt;"", "Yes", "")</f>
        <v/>
      </c>
      <c r="BE636" s="45" t="str">
        <f>IF(Sheet1!CZ636="N", "Didn't see one", IF(Sheet1!CZ636="Y", IF(Sheet1!DA636="Y", "It helped", IF(Sheet1!DA636="N", "It didn't help", "")), ""))</f>
        <v/>
      </c>
      <c r="BF636" s="45" t="str">
        <f>IF(Sheet1!DB636&lt;&gt;"", Sheet1!DB636, "")</f>
        <v/>
      </c>
      <c r="BG636" s="45" t="str">
        <f>IF(Sheet1!DC636="Y", "Yes", IF(Sheet1!DC636="N", "No", ""))</f>
        <v/>
      </c>
      <c r="BH636" s="45" t="str">
        <f>IF(Sheet1!DD636="Y", "Yes", IF(Sheet1!DD636="N", "No", ""))</f>
        <v/>
      </c>
      <c r="BI636" s="45" t="str">
        <f>IF(Sheet1!DE636&lt;&gt;"", "Before", IF(Sheet1!DF636&lt;&gt;"", "After", IF(Sheet1!DG636&lt;&gt;"", "Never in a gang","")))</f>
        <v/>
      </c>
      <c r="BJ636" s="45" t="str">
        <f>IF(Sheet1!DG636&lt;&gt;"", "", IF(Sheet1!DH636&lt;&gt;"", Sheet1!DH636, ""))</f>
        <v/>
      </c>
      <c r="BK636" s="45" t="str">
        <f>IF(Sheet1!DI636="Y", "Yes", IF(Sheet1!DI636="N", "No", ""))</f>
        <v/>
      </c>
      <c r="BL636" s="45" t="str">
        <f>IF(Sheet1!DI636="Y", IF(Sheet1!DJ636&lt;&gt;"", Sheet1!DJ636, ""), "")</f>
        <v/>
      </c>
      <c r="BM636" s="45" t="str">
        <f>IF(Sheet1!DL636&lt;&gt;"", Sheet1!DL636, "")</f>
        <v/>
      </c>
      <c r="BN636" s="45" t="str">
        <f>IF(Sheet1!DM636="Y", "Yes", IF(Sheet1!DM636="N", "No", ""))</f>
        <v/>
      </c>
    </row>
    <row r="637" spans="2:66">
      <c r="B637" s="32" t="str">
        <f>IF(Sheet1!B637="M","Male", IF(Sheet1!B637="F","Female",""))</f>
        <v/>
      </c>
      <c r="C637" s="32" t="str">
        <f>IF(Sheet1!C637&lt;&gt;"","&lt;20",IF(Sheet1!D637&lt;&gt;"","21-30",IF(Sheet1!E637&lt;&gt;"","31-40",(IF(Sheet1!F637&lt;&gt;"","41-50",IF(Sheet1!G637&lt;&gt;"","50+",""))))))</f>
        <v/>
      </c>
      <c r="D637" s="32" t="str">
        <f>IF(Sheet1!H637&lt;&gt;"","Latino",IF(Sheet1!I637&lt;&gt;"", "White", IF(Sheet1!J637&lt;&gt;"", "Asian", IF(Sheet1!K637&lt;&gt;"", "African-American",IF(Sheet1!L637&lt;&gt;"", "Other","")))))</f>
        <v/>
      </c>
      <c r="E637" s="32" t="str">
        <f>IF(Sheet1!M637="N","No",IF(Sheet1!M637="Y","Yes",""))</f>
        <v/>
      </c>
      <c r="F637" s="32" t="str">
        <f>IF(Sheet1!N637&lt;&gt;"","Primary",IF(Sheet1!O637&lt;&gt;"","Middle",IF(Sheet1!P637&lt;&gt;"","Some HS",IF(Sheet1!Q637&lt;&gt;"","HS Diploma",IF(Sheet1!R637&lt;&gt;"","Some College",IF(Sheet1!S637&lt;&gt;"","College Diploma",""))))))</f>
        <v/>
      </c>
      <c r="G637" s="32" t="str">
        <f>IF(Sheet1!U637&lt;&gt;"", "&lt;5", IF(Sheet1!V637&lt;&gt;"", "5-19", IF(Sheet1!W637&lt;&gt;"", "20-40", IF(Sheet1!X637&lt;&gt;"", "&gt;40",""))))</f>
        <v/>
      </c>
      <c r="H637" s="32" t="str">
        <f>IF(Sheet1!Y637&lt;&gt;"", "Parents", IF(Sheet1!Z637&lt;&gt;"", "Illegal Activity", IF(Sheet1!AA637&lt;&gt;"", "Gov't Support", IF(Sheet1!AB637&lt;&gt;"", "Other",""))))</f>
        <v/>
      </c>
      <c r="I637" s="32" t="str">
        <f>IF(Sheet1!AC637="Y", "Yes", IF(Sheet1!AC637="N", "No", ""))</f>
        <v/>
      </c>
      <c r="J637" s="32" t="str">
        <f>IF(Sheet1!AD637="N", "0", IF(Sheet1!AE637&lt;&gt;"", "1", IF(Sheet1!AF637&lt;&gt;"", "2-3", IF(Sheet1!AG637&lt;&gt;"", "4-6", IF(Sheet1!AH637&lt;&gt;"", "7+","")))))</f>
        <v/>
      </c>
      <c r="K637" s="32" t="str">
        <f>IF(Sheet1!AI637&lt;&gt;"", "English", IF(Sheet1!AJ637&lt;&gt;"", "Spanish", IF(Sheet1!AK637&lt;&gt;"", "Other","")))</f>
        <v/>
      </c>
      <c r="L637" s="32" t="str">
        <f>IF(Sheet1!AL637&lt;&gt;"","&lt;$20,000",IF(Sheet1!AM637&lt;&gt;"","$20-49K",IF(Sheet1!AN637&lt;&gt;"","$50-100K",IF(Sheet1!AO637&lt;&gt;"","&gt;$100K",""))))</f>
        <v/>
      </c>
      <c r="M637" s="32" t="str">
        <f>IF(Sheet1!AP637="Y", "Yes", IF(Sheet1!AP637="N", "No",""))</f>
        <v/>
      </c>
      <c r="N637" s="51" t="str">
        <f>IF(Sheet1!AQ637="Y", "Yes", IF(Sheet1!AQ637="N", "No",""))</f>
        <v/>
      </c>
      <c r="O637" s="45" t="str">
        <f>IF(Sheet1!AR637="N", 0, IF(Sheet1!AS637&lt;&gt;"", Sheet1!AS637, ""))</f>
        <v/>
      </c>
      <c r="P637" s="45" t="str">
        <f>IF(Sheet1!AT637&lt;&gt;"", "Never", IF(Sheet1!AU637&lt;&gt;"", "Sometimes", IF(Sheet1!AV637&lt;&gt;"", "Often", IF(Sheet1!AW637&lt;&gt;"", "Always",""))))</f>
        <v/>
      </c>
      <c r="Q637" s="45" t="str">
        <f>IF(Sheet1!AX637="Y", "Yes", IF(Sheet1!AX637="N", "No",""))</f>
        <v/>
      </c>
      <c r="R637" s="45" t="str">
        <f>IF(Sheet1!AY637="Y", IF(Sheet1!AZ637&lt;&gt;"", Sheet1!AZ637-Sheet1!DK637+Sheet1!DL637, ""),"")</f>
        <v/>
      </c>
      <c r="S637" s="45" t="str">
        <f>IF(Sheet1!BA637="Y", IF(Sheet1!BB637&lt;&gt;"", Sheet1!BB637-Sheet1!DK637+Sheet1!DL637, ""),"")</f>
        <v/>
      </c>
      <c r="T637" s="45" t="str">
        <f>IF(Sheet1!BC637="Y", IF(Sheet1!BD637&lt;&gt;"", Sheet1!BD637-Sheet1!DK637+Sheet1!DL637, ""),"")</f>
        <v/>
      </c>
      <c r="U637" s="45" t="str">
        <f>IF(Sheet1!BE637="Y", IF(Sheet1!BF637&lt;&gt;"", Sheet1!BF637-Sheet1!DK637+Sheet1!DL637, ""),"")</f>
        <v/>
      </c>
      <c r="V637" s="45" t="str">
        <f>IF(Sheet1!BG637&lt;&gt;"", Sheet1!BG637,"")</f>
        <v/>
      </c>
      <c r="W637" s="45" t="str">
        <f>IF(Sheet1!BH637&lt;&gt;"", Sheet1!BH637,"")</f>
        <v/>
      </c>
      <c r="X637" s="45" t="str">
        <f>IF(Sheet1!BI637&lt;&gt;"", Sheet1!BI637,"")</f>
        <v/>
      </c>
      <c r="Y637" s="45" t="str">
        <f>IF(Sheet1!BJ637="N", 0, IF(Sheet1!BK637&lt;&gt;"", Sheet1!BK637,""))</f>
        <v/>
      </c>
      <c r="Z637" s="45" t="str">
        <f>IF(Sheet1!BK637="N", 0, IF(Sheet1!BL637&lt;&gt;"", Sheet1!BL637,""))</f>
        <v/>
      </c>
      <c r="AA637" s="45" t="str">
        <f>IF(Sheet1!BN637&lt;&gt;"", Sheet1!BN637, "")</f>
        <v/>
      </c>
      <c r="AB637" s="45" t="str">
        <f>IF(Sheet1!BO637="Y", "Yes", IF(Sheet1!BO637="N", "No", IF(Sheet1!BO637="NA", "NA","")))</f>
        <v/>
      </c>
      <c r="AC637" s="45" t="str">
        <f>IF(Sheet1!BO637="N", "No", IF(Sheet1!BO637="NA", "No kids", IF(Sheet1!BP637="Y", "Enough", IF(Sheet1!BP637="N", "Not enough", ""))))</f>
        <v/>
      </c>
      <c r="AD637" s="45" t="str">
        <f>IF(Sheet1!BQ637="Y", "Yes", IF(Sheet1!BQ637="N", "No",""))</f>
        <v/>
      </c>
      <c r="AE637" s="45" t="str">
        <f>IF(Sheet1!BR637&lt;&gt;"", Sheet1!BR637, "")</f>
        <v/>
      </c>
      <c r="AF637" s="45" t="str">
        <f>IF(Sheet1!BS637&lt;&gt;"", "Yes", IF(Sheet1!BT637&lt;&gt;"", "No", IF(Sheet1!BU637&lt;&gt;"", "No surviving parent", IF(Sheet1!BV637&lt;&gt;"", "Don't know",""))))</f>
        <v/>
      </c>
      <c r="AG637" s="45" t="str">
        <f>IF(Sheet1!BW637&lt;&gt;"", "Yes", IF(Sheet1!BX637&lt;&gt;"", "No", IF(Sheet1!BY637&lt;&gt;"", "No surviving parent", IF(Sheet1!BZ637&lt;&gt;"", "Don't know",""))))</f>
        <v/>
      </c>
      <c r="AH637" s="45" t="str">
        <f>IF(Sheet1!CA637&lt;&gt;"", "Yes","")</f>
        <v/>
      </c>
      <c r="AI637" s="45" t="str">
        <f>IF(Sheet1!CB637&lt;&gt;"", "Yes","")</f>
        <v/>
      </c>
      <c r="AJ637" s="45" t="str">
        <f>IF(Sheet1!CC637&lt;&gt;"", "Yes","")</f>
        <v/>
      </c>
      <c r="AK637" s="45" t="str">
        <f>IF(Sheet1!CD637&lt;&gt;"", "Yes","")</f>
        <v/>
      </c>
      <c r="AL637" s="45" t="str">
        <f>IF(Sheet1!CE637&lt;&gt;"", "Yes","")</f>
        <v/>
      </c>
      <c r="AM637" s="45" t="str">
        <f>IF(Sheet1!CF637&lt;&gt;"", Sheet1!CF637, "")</f>
        <v/>
      </c>
      <c r="AN637" s="45" t="str">
        <f>IF(Sheet1!CG637="Y", "Yes", IF(Sheet1!CG637="N", "No",""))</f>
        <v/>
      </c>
      <c r="AO637" s="45" t="str">
        <f>IF(Sheet1!CH637&lt;&gt;"", Sheet1!CH637, "")</f>
        <v/>
      </c>
      <c r="AP637" s="45" t="str">
        <f>IF(Sheet1!CI637&lt;&gt;"", "No family support", IF(Sheet1!CJ637&lt;&gt;"", "A little family support", IF(Sheet1!CK637&lt;&gt;"", "A lot of family support","")))</f>
        <v/>
      </c>
      <c r="AQ637" s="45" t="str">
        <f>IF(Sheet1!CL637&lt;&gt;"", Sheet1!CL637, "")</f>
        <v/>
      </c>
      <c r="AR637" s="45" t="str">
        <f>IF(Sheet1!CM637="Y", "Yes", IF(Sheet1!CM637="N", "No",""))</f>
        <v/>
      </c>
      <c r="AS637" s="45" t="str">
        <f>IF(Sheet1!CN637&lt;&gt;"", "Boys and Girls Club was supportive", "")</f>
        <v/>
      </c>
      <c r="AT637" s="45" t="str">
        <f>IF(Sheet1!CO637&lt;&gt;"", "Supported by Reach program", "")</f>
        <v/>
      </c>
      <c r="AU637" s="45" t="str">
        <f>IF(Sheet1!CP637&lt;&gt;"", "Supported by Girls Inc", "")</f>
        <v/>
      </c>
      <c r="AV637" s="45" t="str">
        <f>IF(Sheet1!CQ637&lt;&gt;"", "Supported by sports teams", "")</f>
        <v/>
      </c>
      <c r="AW637" s="45" t="str">
        <f>IF(Sheet1!CR637&lt;&gt;"", "Supported by other groups", "")</f>
        <v/>
      </c>
      <c r="AX637" s="45" t="str">
        <f>IF(Sheet1!CS637&lt;&gt;"", Sheet1!CS637, "")</f>
        <v/>
      </c>
      <c r="AY637" s="45" t="str">
        <f>IF(Sheet1!CT637="Y", "Yes", IF(Sheet1!CT637="N", "No", ""))</f>
        <v/>
      </c>
      <c r="AZ637" s="45" t="str">
        <f>IF(Sheet1!CU637="Y", "Yes", IF(Sheet1!CU637="N", "No", ""))</f>
        <v/>
      </c>
      <c r="BA637" s="45" t="str">
        <f>IF(Sheet1!CV637&lt;&gt;"", "Yes", "")</f>
        <v/>
      </c>
      <c r="BB637" s="45" t="str">
        <f>IF(Sheet1!CW637&lt;&gt;"", "Yes", "")</f>
        <v/>
      </c>
      <c r="BC637" s="45" t="str">
        <f>IF(Sheet1!CX637&lt;&gt;"", "Yes", "")</f>
        <v/>
      </c>
      <c r="BD637" s="45" t="str">
        <f>IF(Sheet1!CY637&lt;&gt;"", "Yes", "")</f>
        <v/>
      </c>
      <c r="BE637" s="45" t="str">
        <f>IF(Sheet1!CZ637="N", "Didn't see one", IF(Sheet1!CZ637="Y", IF(Sheet1!DA637="Y", "It helped", IF(Sheet1!DA637="N", "It didn't help", "")), ""))</f>
        <v/>
      </c>
      <c r="BF637" s="45" t="str">
        <f>IF(Sheet1!DB637&lt;&gt;"", Sheet1!DB637, "")</f>
        <v/>
      </c>
      <c r="BG637" s="45" t="str">
        <f>IF(Sheet1!DC637="Y", "Yes", IF(Sheet1!DC637="N", "No", ""))</f>
        <v/>
      </c>
      <c r="BH637" s="45" t="str">
        <f>IF(Sheet1!DD637="Y", "Yes", IF(Sheet1!DD637="N", "No", ""))</f>
        <v/>
      </c>
      <c r="BI637" s="45" t="str">
        <f>IF(Sheet1!DE637&lt;&gt;"", "Before", IF(Sheet1!DF637&lt;&gt;"", "After", IF(Sheet1!DG637&lt;&gt;"", "Never in a gang","")))</f>
        <v/>
      </c>
      <c r="BJ637" s="45" t="str">
        <f>IF(Sheet1!DG637&lt;&gt;"", "", IF(Sheet1!DH637&lt;&gt;"", Sheet1!DH637, ""))</f>
        <v/>
      </c>
      <c r="BK637" s="45" t="str">
        <f>IF(Sheet1!DI637="Y", "Yes", IF(Sheet1!DI637="N", "No", ""))</f>
        <v/>
      </c>
      <c r="BL637" s="45" t="str">
        <f>IF(Sheet1!DI637="Y", IF(Sheet1!DJ637&lt;&gt;"", Sheet1!DJ637, ""), "")</f>
        <v/>
      </c>
      <c r="BM637" s="45" t="str">
        <f>IF(Sheet1!DL637&lt;&gt;"", Sheet1!DL637, "")</f>
        <v/>
      </c>
      <c r="BN637" s="45" t="str">
        <f>IF(Sheet1!DM637="Y", "Yes", IF(Sheet1!DM637="N", "No", ""))</f>
        <v/>
      </c>
    </row>
    <row r="638" spans="2:66">
      <c r="B638" s="32" t="str">
        <f>IF(Sheet1!B638="M","Male", IF(Sheet1!B638="F","Female",""))</f>
        <v/>
      </c>
      <c r="C638" s="32" t="str">
        <f>IF(Sheet1!C638&lt;&gt;"","&lt;20",IF(Sheet1!D638&lt;&gt;"","21-30",IF(Sheet1!E638&lt;&gt;"","31-40",(IF(Sheet1!F638&lt;&gt;"","41-50",IF(Sheet1!G638&lt;&gt;"","50+",""))))))</f>
        <v/>
      </c>
      <c r="D638" s="32" t="str">
        <f>IF(Sheet1!H638&lt;&gt;"","Latino",IF(Sheet1!I638&lt;&gt;"", "White", IF(Sheet1!J638&lt;&gt;"", "Asian", IF(Sheet1!K638&lt;&gt;"", "African-American",IF(Sheet1!L638&lt;&gt;"", "Other","")))))</f>
        <v/>
      </c>
      <c r="E638" s="32" t="str">
        <f>IF(Sheet1!M638="N","No",IF(Sheet1!M638="Y","Yes",""))</f>
        <v/>
      </c>
      <c r="F638" s="32" t="str">
        <f>IF(Sheet1!N638&lt;&gt;"","Primary",IF(Sheet1!O638&lt;&gt;"","Middle",IF(Sheet1!P638&lt;&gt;"","Some HS",IF(Sheet1!Q638&lt;&gt;"","HS Diploma",IF(Sheet1!R638&lt;&gt;"","Some College",IF(Sheet1!S638&lt;&gt;"","College Diploma",""))))))</f>
        <v/>
      </c>
      <c r="G638" s="32" t="str">
        <f>IF(Sheet1!U638&lt;&gt;"", "&lt;5", IF(Sheet1!V638&lt;&gt;"", "5-19", IF(Sheet1!W638&lt;&gt;"", "20-40", IF(Sheet1!X638&lt;&gt;"", "&gt;40",""))))</f>
        <v/>
      </c>
      <c r="H638" s="32" t="str">
        <f>IF(Sheet1!Y638&lt;&gt;"", "Parents", IF(Sheet1!Z638&lt;&gt;"", "Illegal Activity", IF(Sheet1!AA638&lt;&gt;"", "Gov't Support", IF(Sheet1!AB638&lt;&gt;"", "Other",""))))</f>
        <v/>
      </c>
      <c r="I638" s="32" t="str">
        <f>IF(Sheet1!AC638="Y", "Yes", IF(Sheet1!AC638="N", "No", ""))</f>
        <v/>
      </c>
      <c r="J638" s="32" t="str">
        <f>IF(Sheet1!AD638="N", "0", IF(Sheet1!AE638&lt;&gt;"", "1", IF(Sheet1!AF638&lt;&gt;"", "2-3", IF(Sheet1!AG638&lt;&gt;"", "4-6", IF(Sheet1!AH638&lt;&gt;"", "7+","")))))</f>
        <v/>
      </c>
      <c r="K638" s="32" t="str">
        <f>IF(Sheet1!AI638&lt;&gt;"", "English", IF(Sheet1!AJ638&lt;&gt;"", "Spanish", IF(Sheet1!AK638&lt;&gt;"", "Other","")))</f>
        <v/>
      </c>
      <c r="L638" s="32" t="str">
        <f>IF(Sheet1!AL638&lt;&gt;"","&lt;$20,000",IF(Sheet1!AM638&lt;&gt;"","$20-49K",IF(Sheet1!AN638&lt;&gt;"","$50-100K",IF(Sheet1!AO638&lt;&gt;"","&gt;$100K",""))))</f>
        <v/>
      </c>
      <c r="M638" s="32" t="str">
        <f>IF(Sheet1!AP638="Y", "Yes", IF(Sheet1!AP638="N", "No",""))</f>
        <v/>
      </c>
      <c r="N638" s="51" t="str">
        <f>IF(Sheet1!AQ638="Y", "Yes", IF(Sheet1!AQ638="N", "No",""))</f>
        <v/>
      </c>
      <c r="O638" s="45" t="str">
        <f>IF(Sheet1!AR638="N", 0, IF(Sheet1!AS638&lt;&gt;"", Sheet1!AS638, ""))</f>
        <v/>
      </c>
      <c r="P638" s="45" t="str">
        <f>IF(Sheet1!AT638&lt;&gt;"", "Never", IF(Sheet1!AU638&lt;&gt;"", "Sometimes", IF(Sheet1!AV638&lt;&gt;"", "Often", IF(Sheet1!AW638&lt;&gt;"", "Always",""))))</f>
        <v/>
      </c>
      <c r="Q638" s="45" t="str">
        <f>IF(Sheet1!AX638="Y", "Yes", IF(Sheet1!AX638="N", "No",""))</f>
        <v/>
      </c>
      <c r="R638" s="45" t="str">
        <f>IF(Sheet1!AY638="Y", IF(Sheet1!AZ638&lt;&gt;"", Sheet1!AZ638-Sheet1!DK638+Sheet1!DL638, ""),"")</f>
        <v/>
      </c>
      <c r="S638" s="45" t="str">
        <f>IF(Sheet1!BA638="Y", IF(Sheet1!BB638&lt;&gt;"", Sheet1!BB638-Sheet1!DK638+Sheet1!DL638, ""),"")</f>
        <v/>
      </c>
      <c r="T638" s="45" t="str">
        <f>IF(Sheet1!BC638="Y", IF(Sheet1!BD638&lt;&gt;"", Sheet1!BD638-Sheet1!DK638+Sheet1!DL638, ""),"")</f>
        <v/>
      </c>
      <c r="U638" s="45" t="str">
        <f>IF(Sheet1!BE638="Y", IF(Sheet1!BF638&lt;&gt;"", Sheet1!BF638-Sheet1!DK638+Sheet1!DL638, ""),"")</f>
        <v/>
      </c>
      <c r="V638" s="45" t="str">
        <f>IF(Sheet1!BG638&lt;&gt;"", Sheet1!BG638,"")</f>
        <v/>
      </c>
      <c r="W638" s="45" t="str">
        <f>IF(Sheet1!BH638&lt;&gt;"", Sheet1!BH638,"")</f>
        <v/>
      </c>
      <c r="X638" s="45" t="str">
        <f>IF(Sheet1!BI638&lt;&gt;"", Sheet1!BI638,"")</f>
        <v/>
      </c>
      <c r="Y638" s="45" t="str">
        <f>IF(Sheet1!BJ638="N", 0, IF(Sheet1!BK638&lt;&gt;"", Sheet1!BK638,""))</f>
        <v/>
      </c>
      <c r="Z638" s="45" t="str">
        <f>IF(Sheet1!BK638="N", 0, IF(Sheet1!BL638&lt;&gt;"", Sheet1!BL638,""))</f>
        <v/>
      </c>
      <c r="AA638" s="45" t="str">
        <f>IF(Sheet1!BN638&lt;&gt;"", Sheet1!BN638, "")</f>
        <v/>
      </c>
      <c r="AB638" s="45" t="str">
        <f>IF(Sheet1!BO638="Y", "Yes", IF(Sheet1!BO638="N", "No", IF(Sheet1!BO638="NA", "NA","")))</f>
        <v/>
      </c>
      <c r="AC638" s="45" t="str">
        <f>IF(Sheet1!BO638="N", "No", IF(Sheet1!BO638="NA", "No kids", IF(Sheet1!BP638="Y", "Enough", IF(Sheet1!BP638="N", "Not enough", ""))))</f>
        <v/>
      </c>
      <c r="AD638" s="45" t="str">
        <f>IF(Sheet1!BQ638="Y", "Yes", IF(Sheet1!BQ638="N", "No",""))</f>
        <v/>
      </c>
      <c r="AE638" s="45" t="str">
        <f>IF(Sheet1!BR638&lt;&gt;"", Sheet1!BR638, "")</f>
        <v/>
      </c>
      <c r="AF638" s="45" t="str">
        <f>IF(Sheet1!BS638&lt;&gt;"", "Yes", IF(Sheet1!BT638&lt;&gt;"", "No", IF(Sheet1!BU638&lt;&gt;"", "No surviving parent", IF(Sheet1!BV638&lt;&gt;"", "Don't know",""))))</f>
        <v/>
      </c>
      <c r="AG638" s="45" t="str">
        <f>IF(Sheet1!BW638&lt;&gt;"", "Yes", IF(Sheet1!BX638&lt;&gt;"", "No", IF(Sheet1!BY638&lt;&gt;"", "No surviving parent", IF(Sheet1!BZ638&lt;&gt;"", "Don't know",""))))</f>
        <v/>
      </c>
      <c r="AH638" s="45" t="str">
        <f>IF(Sheet1!CA638&lt;&gt;"", "Yes","")</f>
        <v/>
      </c>
      <c r="AI638" s="45" t="str">
        <f>IF(Sheet1!CB638&lt;&gt;"", "Yes","")</f>
        <v/>
      </c>
      <c r="AJ638" s="45" t="str">
        <f>IF(Sheet1!CC638&lt;&gt;"", "Yes","")</f>
        <v/>
      </c>
      <c r="AK638" s="45" t="str">
        <f>IF(Sheet1!CD638&lt;&gt;"", "Yes","")</f>
        <v/>
      </c>
      <c r="AL638" s="45" t="str">
        <f>IF(Sheet1!CE638&lt;&gt;"", "Yes","")</f>
        <v/>
      </c>
      <c r="AM638" s="45" t="str">
        <f>IF(Sheet1!CF638&lt;&gt;"", Sheet1!CF638, "")</f>
        <v/>
      </c>
      <c r="AN638" s="45" t="str">
        <f>IF(Sheet1!CG638="Y", "Yes", IF(Sheet1!CG638="N", "No",""))</f>
        <v/>
      </c>
      <c r="AO638" s="45" t="str">
        <f>IF(Sheet1!CH638&lt;&gt;"", Sheet1!CH638, "")</f>
        <v/>
      </c>
      <c r="AP638" s="45" t="str">
        <f>IF(Sheet1!CI638&lt;&gt;"", "No family support", IF(Sheet1!CJ638&lt;&gt;"", "A little family support", IF(Sheet1!CK638&lt;&gt;"", "A lot of family support","")))</f>
        <v/>
      </c>
      <c r="AQ638" s="45" t="str">
        <f>IF(Sheet1!CL638&lt;&gt;"", Sheet1!CL638, "")</f>
        <v/>
      </c>
      <c r="AR638" s="45" t="str">
        <f>IF(Sheet1!CM638="Y", "Yes", IF(Sheet1!CM638="N", "No",""))</f>
        <v/>
      </c>
      <c r="AS638" s="45" t="str">
        <f>IF(Sheet1!CN638&lt;&gt;"", "Boys and Girls Club was supportive", "")</f>
        <v/>
      </c>
      <c r="AT638" s="45" t="str">
        <f>IF(Sheet1!CO638&lt;&gt;"", "Supported by Reach program", "")</f>
        <v/>
      </c>
      <c r="AU638" s="45" t="str">
        <f>IF(Sheet1!CP638&lt;&gt;"", "Supported by Girls Inc", "")</f>
        <v/>
      </c>
      <c r="AV638" s="45" t="str">
        <f>IF(Sheet1!CQ638&lt;&gt;"", "Supported by sports teams", "")</f>
        <v/>
      </c>
      <c r="AW638" s="45" t="str">
        <f>IF(Sheet1!CR638&lt;&gt;"", "Supported by other groups", "")</f>
        <v/>
      </c>
      <c r="AX638" s="45" t="str">
        <f>IF(Sheet1!CS638&lt;&gt;"", Sheet1!CS638, "")</f>
        <v/>
      </c>
      <c r="AY638" s="45" t="str">
        <f>IF(Sheet1!CT638="Y", "Yes", IF(Sheet1!CT638="N", "No", ""))</f>
        <v/>
      </c>
      <c r="AZ638" s="45" t="str">
        <f>IF(Sheet1!CU638="Y", "Yes", IF(Sheet1!CU638="N", "No", ""))</f>
        <v/>
      </c>
      <c r="BA638" s="45" t="str">
        <f>IF(Sheet1!CV638&lt;&gt;"", "Yes", "")</f>
        <v/>
      </c>
      <c r="BB638" s="45" t="str">
        <f>IF(Sheet1!CW638&lt;&gt;"", "Yes", "")</f>
        <v/>
      </c>
      <c r="BC638" s="45" t="str">
        <f>IF(Sheet1!CX638&lt;&gt;"", "Yes", "")</f>
        <v/>
      </c>
      <c r="BD638" s="45" t="str">
        <f>IF(Sheet1!CY638&lt;&gt;"", "Yes", "")</f>
        <v/>
      </c>
      <c r="BE638" s="45" t="str">
        <f>IF(Sheet1!CZ638="N", "Didn't see one", IF(Sheet1!CZ638="Y", IF(Sheet1!DA638="Y", "It helped", IF(Sheet1!DA638="N", "It didn't help", "")), ""))</f>
        <v/>
      </c>
      <c r="BF638" s="45" t="str">
        <f>IF(Sheet1!DB638&lt;&gt;"", Sheet1!DB638, "")</f>
        <v/>
      </c>
      <c r="BG638" s="45" t="str">
        <f>IF(Sheet1!DC638="Y", "Yes", IF(Sheet1!DC638="N", "No", ""))</f>
        <v/>
      </c>
      <c r="BH638" s="45" t="str">
        <f>IF(Sheet1!DD638="Y", "Yes", IF(Sheet1!DD638="N", "No", ""))</f>
        <v/>
      </c>
      <c r="BI638" s="45" t="str">
        <f>IF(Sheet1!DE638&lt;&gt;"", "Before", IF(Sheet1!DF638&lt;&gt;"", "After", IF(Sheet1!DG638&lt;&gt;"", "Never in a gang","")))</f>
        <v/>
      </c>
      <c r="BJ638" s="45" t="str">
        <f>IF(Sheet1!DG638&lt;&gt;"", "", IF(Sheet1!DH638&lt;&gt;"", Sheet1!DH638, ""))</f>
        <v/>
      </c>
      <c r="BK638" s="45" t="str">
        <f>IF(Sheet1!DI638="Y", "Yes", IF(Sheet1!DI638="N", "No", ""))</f>
        <v/>
      </c>
      <c r="BL638" s="45" t="str">
        <f>IF(Sheet1!DI638="Y", IF(Sheet1!DJ638&lt;&gt;"", Sheet1!DJ638, ""), "")</f>
        <v/>
      </c>
      <c r="BM638" s="45" t="str">
        <f>IF(Sheet1!DL638&lt;&gt;"", Sheet1!DL638, "")</f>
        <v/>
      </c>
      <c r="BN638" s="45" t="str">
        <f>IF(Sheet1!DM638="Y", "Yes", IF(Sheet1!DM638="N", "No", ""))</f>
        <v/>
      </c>
    </row>
    <row r="639" spans="2:66">
      <c r="B639" s="32" t="str">
        <f>IF(Sheet1!B639="M","Male", IF(Sheet1!B639="F","Female",""))</f>
        <v/>
      </c>
      <c r="C639" s="32" t="str">
        <f>IF(Sheet1!C639&lt;&gt;"","&lt;20",IF(Sheet1!D639&lt;&gt;"","21-30",IF(Sheet1!E639&lt;&gt;"","31-40",(IF(Sheet1!F639&lt;&gt;"","41-50",IF(Sheet1!G639&lt;&gt;"","50+",""))))))</f>
        <v/>
      </c>
      <c r="D639" s="32" t="str">
        <f>IF(Sheet1!H639&lt;&gt;"","Latino",IF(Sheet1!I639&lt;&gt;"", "White", IF(Sheet1!J639&lt;&gt;"", "Asian", IF(Sheet1!K639&lt;&gt;"", "African-American",IF(Sheet1!L639&lt;&gt;"", "Other","")))))</f>
        <v/>
      </c>
      <c r="E639" s="32" t="str">
        <f>IF(Sheet1!M639="N","No",IF(Sheet1!M639="Y","Yes",""))</f>
        <v/>
      </c>
      <c r="F639" s="32" t="str">
        <f>IF(Sheet1!N639&lt;&gt;"","Primary",IF(Sheet1!O639&lt;&gt;"","Middle",IF(Sheet1!P639&lt;&gt;"","Some HS",IF(Sheet1!Q639&lt;&gt;"","HS Diploma",IF(Sheet1!R639&lt;&gt;"","Some College",IF(Sheet1!S639&lt;&gt;"","College Diploma",""))))))</f>
        <v/>
      </c>
      <c r="G639" s="32" t="str">
        <f>IF(Sheet1!U639&lt;&gt;"", "&lt;5", IF(Sheet1!V639&lt;&gt;"", "5-19", IF(Sheet1!W639&lt;&gt;"", "20-40", IF(Sheet1!X639&lt;&gt;"", "&gt;40",""))))</f>
        <v/>
      </c>
      <c r="H639" s="32" t="str">
        <f>IF(Sheet1!Y639&lt;&gt;"", "Parents", IF(Sheet1!Z639&lt;&gt;"", "Illegal Activity", IF(Sheet1!AA639&lt;&gt;"", "Gov't Support", IF(Sheet1!AB639&lt;&gt;"", "Other",""))))</f>
        <v/>
      </c>
      <c r="I639" s="32" t="str">
        <f>IF(Sheet1!AC639="Y", "Yes", IF(Sheet1!AC639="N", "No", ""))</f>
        <v/>
      </c>
      <c r="J639" s="32" t="str">
        <f>IF(Sheet1!AD639="N", "0", IF(Sheet1!AE639&lt;&gt;"", "1", IF(Sheet1!AF639&lt;&gt;"", "2-3", IF(Sheet1!AG639&lt;&gt;"", "4-6", IF(Sheet1!AH639&lt;&gt;"", "7+","")))))</f>
        <v/>
      </c>
      <c r="K639" s="32" t="str">
        <f>IF(Sheet1!AI639&lt;&gt;"", "English", IF(Sheet1!AJ639&lt;&gt;"", "Spanish", IF(Sheet1!AK639&lt;&gt;"", "Other","")))</f>
        <v/>
      </c>
      <c r="L639" s="32" t="str">
        <f>IF(Sheet1!AL639&lt;&gt;"","&lt;$20,000",IF(Sheet1!AM639&lt;&gt;"","$20-49K",IF(Sheet1!AN639&lt;&gt;"","$50-100K",IF(Sheet1!AO639&lt;&gt;"","&gt;$100K",""))))</f>
        <v/>
      </c>
      <c r="M639" s="32" t="str">
        <f>IF(Sheet1!AP639="Y", "Yes", IF(Sheet1!AP639="N", "No",""))</f>
        <v/>
      </c>
      <c r="N639" s="51" t="str">
        <f>IF(Sheet1!AQ639="Y", "Yes", IF(Sheet1!AQ639="N", "No",""))</f>
        <v/>
      </c>
      <c r="O639" s="45" t="str">
        <f>IF(Sheet1!AR639="N", 0, IF(Sheet1!AS639&lt;&gt;"", Sheet1!AS639, ""))</f>
        <v/>
      </c>
      <c r="P639" s="45" t="str">
        <f>IF(Sheet1!AT639&lt;&gt;"", "Never", IF(Sheet1!AU639&lt;&gt;"", "Sometimes", IF(Sheet1!AV639&lt;&gt;"", "Often", IF(Sheet1!AW639&lt;&gt;"", "Always",""))))</f>
        <v/>
      </c>
      <c r="Q639" s="45" t="str">
        <f>IF(Sheet1!AX639="Y", "Yes", IF(Sheet1!AX639="N", "No",""))</f>
        <v/>
      </c>
      <c r="R639" s="45" t="str">
        <f>IF(Sheet1!AY639="Y", IF(Sheet1!AZ639&lt;&gt;"", Sheet1!AZ639-Sheet1!DK639+Sheet1!DL639, ""),"")</f>
        <v/>
      </c>
      <c r="S639" s="45" t="str">
        <f>IF(Sheet1!BA639="Y", IF(Sheet1!BB639&lt;&gt;"", Sheet1!BB639-Sheet1!DK639+Sheet1!DL639, ""),"")</f>
        <v/>
      </c>
      <c r="T639" s="45" t="str">
        <f>IF(Sheet1!BC639="Y", IF(Sheet1!BD639&lt;&gt;"", Sheet1!BD639-Sheet1!DK639+Sheet1!DL639, ""),"")</f>
        <v/>
      </c>
      <c r="U639" s="45" t="str">
        <f>IF(Sheet1!BE639="Y", IF(Sheet1!BF639&lt;&gt;"", Sheet1!BF639-Sheet1!DK639+Sheet1!DL639, ""),"")</f>
        <v/>
      </c>
      <c r="V639" s="45" t="str">
        <f>IF(Sheet1!BG639&lt;&gt;"", Sheet1!BG639,"")</f>
        <v/>
      </c>
      <c r="W639" s="45" t="str">
        <f>IF(Sheet1!BH639&lt;&gt;"", Sheet1!BH639,"")</f>
        <v/>
      </c>
      <c r="X639" s="45" t="str">
        <f>IF(Sheet1!BI639&lt;&gt;"", Sheet1!BI639,"")</f>
        <v/>
      </c>
      <c r="Y639" s="45" t="str">
        <f>IF(Sheet1!BJ639="N", 0, IF(Sheet1!BK639&lt;&gt;"", Sheet1!BK639,""))</f>
        <v/>
      </c>
      <c r="Z639" s="45" t="str">
        <f>IF(Sheet1!BK639="N", 0, IF(Sheet1!BL639&lt;&gt;"", Sheet1!BL639,""))</f>
        <v/>
      </c>
      <c r="AA639" s="45" t="str">
        <f>IF(Sheet1!BN639&lt;&gt;"", Sheet1!BN639, "")</f>
        <v/>
      </c>
      <c r="AB639" s="45" t="str">
        <f>IF(Sheet1!BO639="Y", "Yes", IF(Sheet1!BO639="N", "No", IF(Sheet1!BO639="NA", "NA","")))</f>
        <v/>
      </c>
      <c r="AC639" s="45" t="str">
        <f>IF(Sheet1!BO639="N", "No", IF(Sheet1!BO639="NA", "No kids", IF(Sheet1!BP639="Y", "Enough", IF(Sheet1!BP639="N", "Not enough", ""))))</f>
        <v/>
      </c>
      <c r="AD639" s="45" t="str">
        <f>IF(Sheet1!BQ639="Y", "Yes", IF(Sheet1!BQ639="N", "No",""))</f>
        <v/>
      </c>
      <c r="AE639" s="45" t="str">
        <f>IF(Sheet1!BR639&lt;&gt;"", Sheet1!BR639, "")</f>
        <v/>
      </c>
      <c r="AF639" s="45" t="str">
        <f>IF(Sheet1!BS639&lt;&gt;"", "Yes", IF(Sheet1!BT639&lt;&gt;"", "No", IF(Sheet1!BU639&lt;&gt;"", "No surviving parent", IF(Sheet1!BV639&lt;&gt;"", "Don't know",""))))</f>
        <v/>
      </c>
      <c r="AG639" s="45" t="str">
        <f>IF(Sheet1!BW639&lt;&gt;"", "Yes", IF(Sheet1!BX639&lt;&gt;"", "No", IF(Sheet1!BY639&lt;&gt;"", "No surviving parent", IF(Sheet1!BZ639&lt;&gt;"", "Don't know",""))))</f>
        <v/>
      </c>
      <c r="AH639" s="45" t="str">
        <f>IF(Sheet1!CA639&lt;&gt;"", "Yes","")</f>
        <v/>
      </c>
      <c r="AI639" s="45" t="str">
        <f>IF(Sheet1!CB639&lt;&gt;"", "Yes","")</f>
        <v/>
      </c>
      <c r="AJ639" s="45" t="str">
        <f>IF(Sheet1!CC639&lt;&gt;"", "Yes","")</f>
        <v/>
      </c>
      <c r="AK639" s="45" t="str">
        <f>IF(Sheet1!CD639&lt;&gt;"", "Yes","")</f>
        <v/>
      </c>
      <c r="AL639" s="45" t="str">
        <f>IF(Sheet1!CE639&lt;&gt;"", "Yes","")</f>
        <v/>
      </c>
      <c r="AM639" s="45" t="str">
        <f>IF(Sheet1!CF639&lt;&gt;"", Sheet1!CF639, "")</f>
        <v/>
      </c>
      <c r="AN639" s="45" t="str">
        <f>IF(Sheet1!CG639="Y", "Yes", IF(Sheet1!CG639="N", "No",""))</f>
        <v/>
      </c>
      <c r="AO639" s="45" t="str">
        <f>IF(Sheet1!CH639&lt;&gt;"", Sheet1!CH639, "")</f>
        <v/>
      </c>
      <c r="AP639" s="45" t="str">
        <f>IF(Sheet1!CI639&lt;&gt;"", "No family support", IF(Sheet1!CJ639&lt;&gt;"", "A little family support", IF(Sheet1!CK639&lt;&gt;"", "A lot of family support","")))</f>
        <v/>
      </c>
      <c r="AQ639" s="45" t="str">
        <f>IF(Sheet1!CL639&lt;&gt;"", Sheet1!CL639, "")</f>
        <v/>
      </c>
      <c r="AR639" s="45" t="str">
        <f>IF(Sheet1!CM639="Y", "Yes", IF(Sheet1!CM639="N", "No",""))</f>
        <v/>
      </c>
      <c r="AS639" s="45" t="str">
        <f>IF(Sheet1!CN639&lt;&gt;"", "Boys and Girls Club was supportive", "")</f>
        <v/>
      </c>
      <c r="AT639" s="45" t="str">
        <f>IF(Sheet1!CO639&lt;&gt;"", "Supported by Reach program", "")</f>
        <v/>
      </c>
      <c r="AU639" s="45" t="str">
        <f>IF(Sheet1!CP639&lt;&gt;"", "Supported by Girls Inc", "")</f>
        <v/>
      </c>
      <c r="AV639" s="45" t="str">
        <f>IF(Sheet1!CQ639&lt;&gt;"", "Supported by sports teams", "")</f>
        <v/>
      </c>
      <c r="AW639" s="45" t="str">
        <f>IF(Sheet1!CR639&lt;&gt;"", "Supported by other groups", "")</f>
        <v/>
      </c>
      <c r="AX639" s="45" t="str">
        <f>IF(Sheet1!CS639&lt;&gt;"", Sheet1!CS639, "")</f>
        <v/>
      </c>
      <c r="AY639" s="45" t="str">
        <f>IF(Sheet1!CT639="Y", "Yes", IF(Sheet1!CT639="N", "No", ""))</f>
        <v/>
      </c>
      <c r="AZ639" s="45" t="str">
        <f>IF(Sheet1!CU639="Y", "Yes", IF(Sheet1!CU639="N", "No", ""))</f>
        <v/>
      </c>
      <c r="BA639" s="45" t="str">
        <f>IF(Sheet1!CV639&lt;&gt;"", "Yes", "")</f>
        <v/>
      </c>
      <c r="BB639" s="45" t="str">
        <f>IF(Sheet1!CW639&lt;&gt;"", "Yes", "")</f>
        <v/>
      </c>
      <c r="BC639" s="45" t="str">
        <f>IF(Sheet1!CX639&lt;&gt;"", "Yes", "")</f>
        <v/>
      </c>
      <c r="BD639" s="45" t="str">
        <f>IF(Sheet1!CY639&lt;&gt;"", "Yes", "")</f>
        <v/>
      </c>
      <c r="BE639" s="45" t="str">
        <f>IF(Sheet1!CZ639="N", "Didn't see one", IF(Sheet1!CZ639="Y", IF(Sheet1!DA639="Y", "It helped", IF(Sheet1!DA639="N", "It didn't help", "")), ""))</f>
        <v/>
      </c>
      <c r="BF639" s="45" t="str">
        <f>IF(Sheet1!DB639&lt;&gt;"", Sheet1!DB639, "")</f>
        <v/>
      </c>
      <c r="BG639" s="45" t="str">
        <f>IF(Sheet1!DC639="Y", "Yes", IF(Sheet1!DC639="N", "No", ""))</f>
        <v/>
      </c>
      <c r="BH639" s="45" t="str">
        <f>IF(Sheet1!DD639="Y", "Yes", IF(Sheet1!DD639="N", "No", ""))</f>
        <v/>
      </c>
      <c r="BI639" s="45" t="str">
        <f>IF(Sheet1!DE639&lt;&gt;"", "Before", IF(Sheet1!DF639&lt;&gt;"", "After", IF(Sheet1!DG639&lt;&gt;"", "Never in a gang","")))</f>
        <v/>
      </c>
      <c r="BJ639" s="45" t="str">
        <f>IF(Sheet1!DG639&lt;&gt;"", "", IF(Sheet1!DH639&lt;&gt;"", Sheet1!DH639, ""))</f>
        <v/>
      </c>
      <c r="BK639" s="45" t="str">
        <f>IF(Sheet1!DI639="Y", "Yes", IF(Sheet1!DI639="N", "No", ""))</f>
        <v/>
      </c>
      <c r="BL639" s="45" t="str">
        <f>IF(Sheet1!DI639="Y", IF(Sheet1!DJ639&lt;&gt;"", Sheet1!DJ639, ""), "")</f>
        <v/>
      </c>
      <c r="BM639" s="45" t="str">
        <f>IF(Sheet1!DL639&lt;&gt;"", Sheet1!DL639, "")</f>
        <v/>
      </c>
      <c r="BN639" s="45" t="str">
        <f>IF(Sheet1!DM639="Y", "Yes", IF(Sheet1!DM639="N", "No", ""))</f>
        <v/>
      </c>
    </row>
    <row r="640" spans="2:66">
      <c r="B640" s="32" t="str">
        <f>IF(Sheet1!B640="M","Male", IF(Sheet1!B640="F","Female",""))</f>
        <v/>
      </c>
      <c r="C640" s="32" t="str">
        <f>IF(Sheet1!C640&lt;&gt;"","&lt;20",IF(Sheet1!D640&lt;&gt;"","21-30",IF(Sheet1!E640&lt;&gt;"","31-40",(IF(Sheet1!F640&lt;&gt;"","41-50",IF(Sheet1!G640&lt;&gt;"","50+",""))))))</f>
        <v/>
      </c>
      <c r="D640" s="32" t="str">
        <f>IF(Sheet1!H640&lt;&gt;"","Latino",IF(Sheet1!I640&lt;&gt;"", "White", IF(Sheet1!J640&lt;&gt;"", "Asian", IF(Sheet1!K640&lt;&gt;"", "African-American",IF(Sheet1!L640&lt;&gt;"", "Other","")))))</f>
        <v/>
      </c>
      <c r="E640" s="32" t="str">
        <f>IF(Sheet1!M640="N","No",IF(Sheet1!M640="Y","Yes",""))</f>
        <v/>
      </c>
      <c r="F640" s="32" t="str">
        <f>IF(Sheet1!N640&lt;&gt;"","Primary",IF(Sheet1!O640&lt;&gt;"","Middle",IF(Sheet1!P640&lt;&gt;"","Some HS",IF(Sheet1!Q640&lt;&gt;"","HS Diploma",IF(Sheet1!R640&lt;&gt;"","Some College",IF(Sheet1!S640&lt;&gt;"","College Diploma",""))))))</f>
        <v/>
      </c>
      <c r="G640" s="32" t="str">
        <f>IF(Sheet1!U640&lt;&gt;"", "&lt;5", IF(Sheet1!V640&lt;&gt;"", "5-19", IF(Sheet1!W640&lt;&gt;"", "20-40", IF(Sheet1!X640&lt;&gt;"", "&gt;40",""))))</f>
        <v/>
      </c>
      <c r="H640" s="32" t="str">
        <f>IF(Sheet1!Y640&lt;&gt;"", "Parents", IF(Sheet1!Z640&lt;&gt;"", "Illegal Activity", IF(Sheet1!AA640&lt;&gt;"", "Gov't Support", IF(Sheet1!AB640&lt;&gt;"", "Other",""))))</f>
        <v/>
      </c>
      <c r="I640" s="32" t="str">
        <f>IF(Sheet1!AC640="Y", "Yes", IF(Sheet1!AC640="N", "No", ""))</f>
        <v/>
      </c>
      <c r="J640" s="32" t="str">
        <f>IF(Sheet1!AD640="N", "0", IF(Sheet1!AE640&lt;&gt;"", "1", IF(Sheet1!AF640&lt;&gt;"", "2-3", IF(Sheet1!AG640&lt;&gt;"", "4-6", IF(Sheet1!AH640&lt;&gt;"", "7+","")))))</f>
        <v/>
      </c>
      <c r="K640" s="32" t="str">
        <f>IF(Sheet1!AI640&lt;&gt;"", "English", IF(Sheet1!AJ640&lt;&gt;"", "Spanish", IF(Sheet1!AK640&lt;&gt;"", "Other","")))</f>
        <v/>
      </c>
      <c r="L640" s="32" t="str">
        <f>IF(Sheet1!AL640&lt;&gt;"","&lt;$20,000",IF(Sheet1!AM640&lt;&gt;"","$20-49K",IF(Sheet1!AN640&lt;&gt;"","$50-100K",IF(Sheet1!AO640&lt;&gt;"","&gt;$100K",""))))</f>
        <v/>
      </c>
      <c r="M640" s="32" t="str">
        <f>IF(Sheet1!AP640="Y", "Yes", IF(Sheet1!AP640="N", "No",""))</f>
        <v/>
      </c>
      <c r="N640" s="51" t="str">
        <f>IF(Sheet1!AQ640="Y", "Yes", IF(Sheet1!AQ640="N", "No",""))</f>
        <v/>
      </c>
      <c r="O640" s="45" t="str">
        <f>IF(Sheet1!AR640="N", 0, IF(Sheet1!AS640&lt;&gt;"", Sheet1!AS640, ""))</f>
        <v/>
      </c>
      <c r="P640" s="45" t="str">
        <f>IF(Sheet1!AT640&lt;&gt;"", "Never", IF(Sheet1!AU640&lt;&gt;"", "Sometimes", IF(Sheet1!AV640&lt;&gt;"", "Often", IF(Sheet1!AW640&lt;&gt;"", "Always",""))))</f>
        <v/>
      </c>
      <c r="Q640" s="45" t="str">
        <f>IF(Sheet1!AX640="Y", "Yes", IF(Sheet1!AX640="N", "No",""))</f>
        <v/>
      </c>
      <c r="R640" s="45" t="str">
        <f>IF(Sheet1!AY640="Y", IF(Sheet1!AZ640&lt;&gt;"", Sheet1!AZ640-Sheet1!DK640+Sheet1!DL640, ""),"")</f>
        <v/>
      </c>
      <c r="S640" s="45" t="str">
        <f>IF(Sheet1!BA640="Y", IF(Sheet1!BB640&lt;&gt;"", Sheet1!BB640-Sheet1!DK640+Sheet1!DL640, ""),"")</f>
        <v/>
      </c>
      <c r="T640" s="45" t="str">
        <f>IF(Sheet1!BC640="Y", IF(Sheet1!BD640&lt;&gt;"", Sheet1!BD640-Sheet1!DK640+Sheet1!DL640, ""),"")</f>
        <v/>
      </c>
      <c r="U640" s="45" t="str">
        <f>IF(Sheet1!BE640="Y", IF(Sheet1!BF640&lt;&gt;"", Sheet1!BF640-Sheet1!DK640+Sheet1!DL640, ""),"")</f>
        <v/>
      </c>
      <c r="V640" s="45" t="str">
        <f>IF(Sheet1!BG640&lt;&gt;"", Sheet1!BG640,"")</f>
        <v/>
      </c>
      <c r="W640" s="45" t="str">
        <f>IF(Sheet1!BH640&lt;&gt;"", Sheet1!BH640,"")</f>
        <v/>
      </c>
      <c r="X640" s="45" t="str">
        <f>IF(Sheet1!BI640&lt;&gt;"", Sheet1!BI640,"")</f>
        <v/>
      </c>
      <c r="Y640" s="45" t="str">
        <f>IF(Sheet1!BJ640="N", 0, IF(Sheet1!BK640&lt;&gt;"", Sheet1!BK640,""))</f>
        <v/>
      </c>
      <c r="Z640" s="45" t="str">
        <f>IF(Sheet1!BK640="N", 0, IF(Sheet1!BL640&lt;&gt;"", Sheet1!BL640,""))</f>
        <v/>
      </c>
      <c r="AA640" s="45" t="str">
        <f>IF(Sheet1!BN640&lt;&gt;"", Sheet1!BN640, "")</f>
        <v/>
      </c>
      <c r="AB640" s="45" t="str">
        <f>IF(Sheet1!BO640="Y", "Yes", IF(Sheet1!BO640="N", "No", IF(Sheet1!BO640="NA", "NA","")))</f>
        <v/>
      </c>
      <c r="AC640" s="45" t="str">
        <f>IF(Sheet1!BO640="N", "No", IF(Sheet1!BO640="NA", "No kids", IF(Sheet1!BP640="Y", "Enough", IF(Sheet1!BP640="N", "Not enough", ""))))</f>
        <v/>
      </c>
      <c r="AD640" s="45" t="str">
        <f>IF(Sheet1!BQ640="Y", "Yes", IF(Sheet1!BQ640="N", "No",""))</f>
        <v/>
      </c>
      <c r="AE640" s="45" t="str">
        <f>IF(Sheet1!BR640&lt;&gt;"", Sheet1!BR640, "")</f>
        <v/>
      </c>
      <c r="AF640" s="45" t="str">
        <f>IF(Sheet1!BS640&lt;&gt;"", "Yes", IF(Sheet1!BT640&lt;&gt;"", "No", IF(Sheet1!BU640&lt;&gt;"", "No surviving parent", IF(Sheet1!BV640&lt;&gt;"", "Don't know",""))))</f>
        <v/>
      </c>
      <c r="AG640" s="45" t="str">
        <f>IF(Sheet1!BW640&lt;&gt;"", "Yes", IF(Sheet1!BX640&lt;&gt;"", "No", IF(Sheet1!BY640&lt;&gt;"", "No surviving parent", IF(Sheet1!BZ640&lt;&gt;"", "Don't know",""))))</f>
        <v/>
      </c>
      <c r="AH640" s="45" t="str">
        <f>IF(Sheet1!CA640&lt;&gt;"", "Yes","")</f>
        <v/>
      </c>
      <c r="AI640" s="45" t="str">
        <f>IF(Sheet1!CB640&lt;&gt;"", "Yes","")</f>
        <v/>
      </c>
      <c r="AJ640" s="45" t="str">
        <f>IF(Sheet1!CC640&lt;&gt;"", "Yes","")</f>
        <v/>
      </c>
      <c r="AK640" s="45" t="str">
        <f>IF(Sheet1!CD640&lt;&gt;"", "Yes","")</f>
        <v/>
      </c>
      <c r="AL640" s="45" t="str">
        <f>IF(Sheet1!CE640&lt;&gt;"", "Yes","")</f>
        <v/>
      </c>
      <c r="AM640" s="45" t="str">
        <f>IF(Sheet1!CF640&lt;&gt;"", Sheet1!CF640, "")</f>
        <v/>
      </c>
      <c r="AN640" s="45" t="str">
        <f>IF(Sheet1!CG640="Y", "Yes", IF(Sheet1!CG640="N", "No",""))</f>
        <v/>
      </c>
      <c r="AO640" s="45" t="str">
        <f>IF(Sheet1!CH640&lt;&gt;"", Sheet1!CH640, "")</f>
        <v/>
      </c>
      <c r="AP640" s="45" t="str">
        <f>IF(Sheet1!CI640&lt;&gt;"", "No family support", IF(Sheet1!CJ640&lt;&gt;"", "A little family support", IF(Sheet1!CK640&lt;&gt;"", "A lot of family support","")))</f>
        <v/>
      </c>
      <c r="AQ640" s="45" t="str">
        <f>IF(Sheet1!CL640&lt;&gt;"", Sheet1!CL640, "")</f>
        <v/>
      </c>
      <c r="AR640" s="45" t="str">
        <f>IF(Sheet1!CM640="Y", "Yes", IF(Sheet1!CM640="N", "No",""))</f>
        <v/>
      </c>
      <c r="AS640" s="45" t="str">
        <f>IF(Sheet1!CN640&lt;&gt;"", "Boys and Girls Club was supportive", "")</f>
        <v/>
      </c>
      <c r="AT640" s="45" t="str">
        <f>IF(Sheet1!CO640&lt;&gt;"", "Supported by Reach program", "")</f>
        <v/>
      </c>
      <c r="AU640" s="45" t="str">
        <f>IF(Sheet1!CP640&lt;&gt;"", "Supported by Girls Inc", "")</f>
        <v/>
      </c>
      <c r="AV640" s="45" t="str">
        <f>IF(Sheet1!CQ640&lt;&gt;"", "Supported by sports teams", "")</f>
        <v/>
      </c>
      <c r="AW640" s="45" t="str">
        <f>IF(Sheet1!CR640&lt;&gt;"", "Supported by other groups", "")</f>
        <v/>
      </c>
      <c r="AX640" s="45" t="str">
        <f>IF(Sheet1!CS640&lt;&gt;"", Sheet1!CS640, "")</f>
        <v/>
      </c>
      <c r="AY640" s="45" t="str">
        <f>IF(Sheet1!CT640="Y", "Yes", IF(Sheet1!CT640="N", "No", ""))</f>
        <v/>
      </c>
      <c r="AZ640" s="45" t="str">
        <f>IF(Sheet1!CU640="Y", "Yes", IF(Sheet1!CU640="N", "No", ""))</f>
        <v/>
      </c>
      <c r="BA640" s="45" t="str">
        <f>IF(Sheet1!CV640&lt;&gt;"", "Yes", "")</f>
        <v/>
      </c>
      <c r="BB640" s="45" t="str">
        <f>IF(Sheet1!CW640&lt;&gt;"", "Yes", "")</f>
        <v/>
      </c>
      <c r="BC640" s="45" t="str">
        <f>IF(Sheet1!CX640&lt;&gt;"", "Yes", "")</f>
        <v/>
      </c>
      <c r="BD640" s="45" t="str">
        <f>IF(Sheet1!CY640&lt;&gt;"", "Yes", "")</f>
        <v/>
      </c>
      <c r="BE640" s="45" t="str">
        <f>IF(Sheet1!CZ640="N", "Didn't see one", IF(Sheet1!CZ640="Y", IF(Sheet1!DA640="Y", "It helped", IF(Sheet1!DA640="N", "It didn't help", "")), ""))</f>
        <v/>
      </c>
      <c r="BF640" s="45" t="str">
        <f>IF(Sheet1!DB640&lt;&gt;"", Sheet1!DB640, "")</f>
        <v/>
      </c>
      <c r="BG640" s="45" t="str">
        <f>IF(Sheet1!DC640="Y", "Yes", IF(Sheet1!DC640="N", "No", ""))</f>
        <v/>
      </c>
      <c r="BH640" s="45" t="str">
        <f>IF(Sheet1!DD640="Y", "Yes", IF(Sheet1!DD640="N", "No", ""))</f>
        <v/>
      </c>
      <c r="BI640" s="45" t="str">
        <f>IF(Sheet1!DE640&lt;&gt;"", "Before", IF(Sheet1!DF640&lt;&gt;"", "After", IF(Sheet1!DG640&lt;&gt;"", "Never in a gang","")))</f>
        <v/>
      </c>
      <c r="BJ640" s="45" t="str">
        <f>IF(Sheet1!DG640&lt;&gt;"", "", IF(Sheet1!DH640&lt;&gt;"", Sheet1!DH640, ""))</f>
        <v/>
      </c>
      <c r="BK640" s="45" t="str">
        <f>IF(Sheet1!DI640="Y", "Yes", IF(Sheet1!DI640="N", "No", ""))</f>
        <v/>
      </c>
      <c r="BL640" s="45" t="str">
        <f>IF(Sheet1!DI640="Y", IF(Sheet1!DJ640&lt;&gt;"", Sheet1!DJ640, ""), "")</f>
        <v/>
      </c>
      <c r="BM640" s="45" t="str">
        <f>IF(Sheet1!DL640&lt;&gt;"", Sheet1!DL640, "")</f>
        <v/>
      </c>
      <c r="BN640" s="45" t="str">
        <f>IF(Sheet1!DM640="Y", "Yes", IF(Sheet1!DM640="N", "No", ""))</f>
        <v/>
      </c>
    </row>
    <row r="641" spans="2:66">
      <c r="B641" s="32" t="str">
        <f>IF(Sheet1!B641="M","Male", IF(Sheet1!B641="F","Female",""))</f>
        <v/>
      </c>
      <c r="C641" s="32" t="str">
        <f>IF(Sheet1!C641&lt;&gt;"","&lt;20",IF(Sheet1!D641&lt;&gt;"","21-30",IF(Sheet1!E641&lt;&gt;"","31-40",(IF(Sheet1!F641&lt;&gt;"","41-50",IF(Sheet1!G641&lt;&gt;"","50+",""))))))</f>
        <v/>
      </c>
      <c r="D641" s="32" t="str">
        <f>IF(Sheet1!H641&lt;&gt;"","Latino",IF(Sheet1!I641&lt;&gt;"", "White", IF(Sheet1!J641&lt;&gt;"", "Asian", IF(Sheet1!K641&lt;&gt;"", "African-American",IF(Sheet1!L641&lt;&gt;"", "Other","")))))</f>
        <v/>
      </c>
      <c r="E641" s="32" t="str">
        <f>IF(Sheet1!M641="N","No",IF(Sheet1!M641="Y","Yes",""))</f>
        <v/>
      </c>
      <c r="F641" s="32" t="str">
        <f>IF(Sheet1!N641&lt;&gt;"","Primary",IF(Sheet1!O641&lt;&gt;"","Middle",IF(Sheet1!P641&lt;&gt;"","Some HS",IF(Sheet1!Q641&lt;&gt;"","HS Diploma",IF(Sheet1!R641&lt;&gt;"","Some College",IF(Sheet1!S641&lt;&gt;"","College Diploma",""))))))</f>
        <v/>
      </c>
      <c r="G641" s="32" t="str">
        <f>IF(Sheet1!U641&lt;&gt;"", "&lt;5", IF(Sheet1!V641&lt;&gt;"", "5-19", IF(Sheet1!W641&lt;&gt;"", "20-40", IF(Sheet1!X641&lt;&gt;"", "&gt;40",""))))</f>
        <v/>
      </c>
      <c r="H641" s="32" t="str">
        <f>IF(Sheet1!Y641&lt;&gt;"", "Parents", IF(Sheet1!Z641&lt;&gt;"", "Illegal Activity", IF(Sheet1!AA641&lt;&gt;"", "Gov't Support", IF(Sheet1!AB641&lt;&gt;"", "Other",""))))</f>
        <v/>
      </c>
      <c r="I641" s="32" t="str">
        <f>IF(Sheet1!AC641="Y", "Yes", IF(Sheet1!AC641="N", "No", ""))</f>
        <v/>
      </c>
      <c r="J641" s="32" t="str">
        <f>IF(Sheet1!AD641="N", "0", IF(Sheet1!AE641&lt;&gt;"", "1", IF(Sheet1!AF641&lt;&gt;"", "2-3", IF(Sheet1!AG641&lt;&gt;"", "4-6", IF(Sheet1!AH641&lt;&gt;"", "7+","")))))</f>
        <v/>
      </c>
      <c r="K641" s="32" t="str">
        <f>IF(Sheet1!AI641&lt;&gt;"", "English", IF(Sheet1!AJ641&lt;&gt;"", "Spanish", IF(Sheet1!AK641&lt;&gt;"", "Other","")))</f>
        <v/>
      </c>
      <c r="L641" s="32" t="str">
        <f>IF(Sheet1!AL641&lt;&gt;"","&lt;$20,000",IF(Sheet1!AM641&lt;&gt;"","$20-49K",IF(Sheet1!AN641&lt;&gt;"","$50-100K",IF(Sheet1!AO641&lt;&gt;"","&gt;$100K",""))))</f>
        <v/>
      </c>
      <c r="M641" s="32" t="str">
        <f>IF(Sheet1!AP641="Y", "Yes", IF(Sheet1!AP641="N", "No",""))</f>
        <v/>
      </c>
      <c r="N641" s="51" t="str">
        <f>IF(Sheet1!AQ641="Y", "Yes", IF(Sheet1!AQ641="N", "No",""))</f>
        <v/>
      </c>
      <c r="O641" s="45" t="str">
        <f>IF(Sheet1!AR641="N", 0, IF(Sheet1!AS641&lt;&gt;"", Sheet1!AS641, ""))</f>
        <v/>
      </c>
      <c r="P641" s="45" t="str">
        <f>IF(Sheet1!AT641&lt;&gt;"", "Never", IF(Sheet1!AU641&lt;&gt;"", "Sometimes", IF(Sheet1!AV641&lt;&gt;"", "Often", IF(Sheet1!AW641&lt;&gt;"", "Always",""))))</f>
        <v/>
      </c>
      <c r="Q641" s="45" t="str">
        <f>IF(Sheet1!AX641="Y", "Yes", IF(Sheet1!AX641="N", "No",""))</f>
        <v/>
      </c>
      <c r="R641" s="45" t="str">
        <f>IF(Sheet1!AY641="Y", IF(Sheet1!AZ641&lt;&gt;"", Sheet1!AZ641-Sheet1!DK641+Sheet1!DL641, ""),"")</f>
        <v/>
      </c>
      <c r="S641" s="45" t="str">
        <f>IF(Sheet1!BA641="Y", IF(Sheet1!BB641&lt;&gt;"", Sheet1!BB641-Sheet1!DK641+Sheet1!DL641, ""),"")</f>
        <v/>
      </c>
      <c r="T641" s="45" t="str">
        <f>IF(Sheet1!BC641="Y", IF(Sheet1!BD641&lt;&gt;"", Sheet1!BD641-Sheet1!DK641+Sheet1!DL641, ""),"")</f>
        <v/>
      </c>
      <c r="U641" s="45" t="str">
        <f>IF(Sheet1!BE641="Y", IF(Sheet1!BF641&lt;&gt;"", Sheet1!BF641-Sheet1!DK641+Sheet1!DL641, ""),"")</f>
        <v/>
      </c>
      <c r="V641" s="45" t="str">
        <f>IF(Sheet1!BG641&lt;&gt;"", Sheet1!BG641,"")</f>
        <v/>
      </c>
      <c r="W641" s="45" t="str">
        <f>IF(Sheet1!BH641&lt;&gt;"", Sheet1!BH641,"")</f>
        <v/>
      </c>
      <c r="X641" s="45" t="str">
        <f>IF(Sheet1!BI641&lt;&gt;"", Sheet1!BI641,"")</f>
        <v/>
      </c>
      <c r="Y641" s="45" t="str">
        <f>IF(Sheet1!BJ641="N", 0, IF(Sheet1!BK641&lt;&gt;"", Sheet1!BK641,""))</f>
        <v/>
      </c>
      <c r="Z641" s="45" t="str">
        <f>IF(Sheet1!BK641="N", 0, IF(Sheet1!BL641&lt;&gt;"", Sheet1!BL641,""))</f>
        <v/>
      </c>
      <c r="AA641" s="45" t="str">
        <f>IF(Sheet1!BN641&lt;&gt;"", Sheet1!BN641, "")</f>
        <v/>
      </c>
      <c r="AB641" s="45" t="str">
        <f>IF(Sheet1!BO641="Y", "Yes", IF(Sheet1!BO641="N", "No", IF(Sheet1!BO641="NA", "NA","")))</f>
        <v/>
      </c>
      <c r="AC641" s="45" t="str">
        <f>IF(Sheet1!BO641="N", "No", IF(Sheet1!BO641="NA", "No kids", IF(Sheet1!BP641="Y", "Enough", IF(Sheet1!BP641="N", "Not enough", ""))))</f>
        <v/>
      </c>
      <c r="AD641" s="45" t="str">
        <f>IF(Sheet1!BQ641="Y", "Yes", IF(Sheet1!BQ641="N", "No",""))</f>
        <v/>
      </c>
      <c r="AE641" s="45" t="str">
        <f>IF(Sheet1!BR641&lt;&gt;"", Sheet1!BR641, "")</f>
        <v/>
      </c>
      <c r="AF641" s="45" t="str">
        <f>IF(Sheet1!BS641&lt;&gt;"", "Yes", IF(Sheet1!BT641&lt;&gt;"", "No", IF(Sheet1!BU641&lt;&gt;"", "No surviving parent", IF(Sheet1!BV641&lt;&gt;"", "Don't know",""))))</f>
        <v/>
      </c>
      <c r="AG641" s="45" t="str">
        <f>IF(Sheet1!BW641&lt;&gt;"", "Yes", IF(Sheet1!BX641&lt;&gt;"", "No", IF(Sheet1!BY641&lt;&gt;"", "No surviving parent", IF(Sheet1!BZ641&lt;&gt;"", "Don't know",""))))</f>
        <v/>
      </c>
      <c r="AH641" s="45" t="str">
        <f>IF(Sheet1!CA641&lt;&gt;"", "Yes","")</f>
        <v/>
      </c>
      <c r="AI641" s="45" t="str">
        <f>IF(Sheet1!CB641&lt;&gt;"", "Yes","")</f>
        <v/>
      </c>
      <c r="AJ641" s="45" t="str">
        <f>IF(Sheet1!CC641&lt;&gt;"", "Yes","")</f>
        <v/>
      </c>
      <c r="AK641" s="45" t="str">
        <f>IF(Sheet1!CD641&lt;&gt;"", "Yes","")</f>
        <v/>
      </c>
      <c r="AL641" s="45" t="str">
        <f>IF(Sheet1!CE641&lt;&gt;"", "Yes","")</f>
        <v/>
      </c>
      <c r="AM641" s="45" t="str">
        <f>IF(Sheet1!CF641&lt;&gt;"", Sheet1!CF641, "")</f>
        <v/>
      </c>
      <c r="AN641" s="45" t="str">
        <f>IF(Sheet1!CG641="Y", "Yes", IF(Sheet1!CG641="N", "No",""))</f>
        <v/>
      </c>
      <c r="AO641" s="45" t="str">
        <f>IF(Sheet1!CH641&lt;&gt;"", Sheet1!CH641, "")</f>
        <v/>
      </c>
      <c r="AP641" s="45" t="str">
        <f>IF(Sheet1!CI641&lt;&gt;"", "No family support", IF(Sheet1!CJ641&lt;&gt;"", "A little family support", IF(Sheet1!CK641&lt;&gt;"", "A lot of family support","")))</f>
        <v/>
      </c>
      <c r="AQ641" s="45" t="str">
        <f>IF(Sheet1!CL641&lt;&gt;"", Sheet1!CL641, "")</f>
        <v/>
      </c>
      <c r="AR641" s="45" t="str">
        <f>IF(Sheet1!CM641="Y", "Yes", IF(Sheet1!CM641="N", "No",""))</f>
        <v/>
      </c>
      <c r="AS641" s="45" t="str">
        <f>IF(Sheet1!CN641&lt;&gt;"", "Boys and Girls Club was supportive", "")</f>
        <v/>
      </c>
      <c r="AT641" s="45" t="str">
        <f>IF(Sheet1!CO641&lt;&gt;"", "Supported by Reach program", "")</f>
        <v/>
      </c>
      <c r="AU641" s="45" t="str">
        <f>IF(Sheet1!CP641&lt;&gt;"", "Supported by Girls Inc", "")</f>
        <v/>
      </c>
      <c r="AV641" s="45" t="str">
        <f>IF(Sheet1!CQ641&lt;&gt;"", "Supported by sports teams", "")</f>
        <v/>
      </c>
      <c r="AW641" s="45" t="str">
        <f>IF(Sheet1!CR641&lt;&gt;"", "Supported by other groups", "")</f>
        <v/>
      </c>
      <c r="AX641" s="45" t="str">
        <f>IF(Sheet1!CS641&lt;&gt;"", Sheet1!CS641, "")</f>
        <v/>
      </c>
      <c r="AY641" s="45" t="str">
        <f>IF(Sheet1!CT641="Y", "Yes", IF(Sheet1!CT641="N", "No", ""))</f>
        <v/>
      </c>
      <c r="AZ641" s="45" t="str">
        <f>IF(Sheet1!CU641="Y", "Yes", IF(Sheet1!CU641="N", "No", ""))</f>
        <v/>
      </c>
      <c r="BA641" s="45" t="str">
        <f>IF(Sheet1!CV641&lt;&gt;"", "Yes", "")</f>
        <v/>
      </c>
      <c r="BB641" s="45" t="str">
        <f>IF(Sheet1!CW641&lt;&gt;"", "Yes", "")</f>
        <v/>
      </c>
      <c r="BC641" s="45" t="str">
        <f>IF(Sheet1!CX641&lt;&gt;"", "Yes", "")</f>
        <v/>
      </c>
      <c r="BD641" s="45" t="str">
        <f>IF(Sheet1!CY641&lt;&gt;"", "Yes", "")</f>
        <v/>
      </c>
      <c r="BE641" s="45" t="str">
        <f>IF(Sheet1!CZ641="N", "Didn't see one", IF(Sheet1!CZ641="Y", IF(Sheet1!DA641="Y", "It helped", IF(Sheet1!DA641="N", "It didn't help", "")), ""))</f>
        <v/>
      </c>
      <c r="BF641" s="45" t="str">
        <f>IF(Sheet1!DB641&lt;&gt;"", Sheet1!DB641, "")</f>
        <v/>
      </c>
      <c r="BG641" s="45" t="str">
        <f>IF(Sheet1!DC641="Y", "Yes", IF(Sheet1!DC641="N", "No", ""))</f>
        <v/>
      </c>
      <c r="BH641" s="45" t="str">
        <f>IF(Sheet1!DD641="Y", "Yes", IF(Sheet1!DD641="N", "No", ""))</f>
        <v/>
      </c>
      <c r="BI641" s="45" t="str">
        <f>IF(Sheet1!DE641&lt;&gt;"", "Before", IF(Sheet1!DF641&lt;&gt;"", "After", IF(Sheet1!DG641&lt;&gt;"", "Never in a gang","")))</f>
        <v/>
      </c>
      <c r="BJ641" s="45" t="str">
        <f>IF(Sheet1!DG641&lt;&gt;"", "", IF(Sheet1!DH641&lt;&gt;"", Sheet1!DH641, ""))</f>
        <v/>
      </c>
      <c r="BK641" s="45" t="str">
        <f>IF(Sheet1!DI641="Y", "Yes", IF(Sheet1!DI641="N", "No", ""))</f>
        <v/>
      </c>
      <c r="BL641" s="45" t="str">
        <f>IF(Sheet1!DI641="Y", IF(Sheet1!DJ641&lt;&gt;"", Sheet1!DJ641, ""), "")</f>
        <v/>
      </c>
      <c r="BM641" s="45" t="str">
        <f>IF(Sheet1!DL641&lt;&gt;"", Sheet1!DL641, "")</f>
        <v/>
      </c>
      <c r="BN641" s="45" t="str">
        <f>IF(Sheet1!DM641="Y", "Yes", IF(Sheet1!DM641="N", "No", ""))</f>
        <v/>
      </c>
    </row>
    <row r="642" spans="2:66">
      <c r="B642" s="32" t="str">
        <f>IF(Sheet1!B642="M","Male", IF(Sheet1!B642="F","Female",""))</f>
        <v/>
      </c>
      <c r="C642" s="32" t="str">
        <f>IF(Sheet1!C642&lt;&gt;"","&lt;20",IF(Sheet1!D642&lt;&gt;"","21-30",IF(Sheet1!E642&lt;&gt;"","31-40",(IF(Sheet1!F642&lt;&gt;"","41-50",IF(Sheet1!G642&lt;&gt;"","50+",""))))))</f>
        <v/>
      </c>
      <c r="D642" s="32" t="str">
        <f>IF(Sheet1!H642&lt;&gt;"","Latino",IF(Sheet1!I642&lt;&gt;"", "White", IF(Sheet1!J642&lt;&gt;"", "Asian", IF(Sheet1!K642&lt;&gt;"", "African-American",IF(Sheet1!L642&lt;&gt;"", "Other","")))))</f>
        <v/>
      </c>
      <c r="E642" s="32" t="str">
        <f>IF(Sheet1!M642="N","No",IF(Sheet1!M642="Y","Yes",""))</f>
        <v/>
      </c>
      <c r="F642" s="32" t="str">
        <f>IF(Sheet1!N642&lt;&gt;"","Primary",IF(Sheet1!O642&lt;&gt;"","Middle",IF(Sheet1!P642&lt;&gt;"","Some HS",IF(Sheet1!Q642&lt;&gt;"","HS Diploma",IF(Sheet1!R642&lt;&gt;"","Some College",IF(Sheet1!S642&lt;&gt;"","College Diploma",""))))))</f>
        <v/>
      </c>
      <c r="G642" s="32" t="str">
        <f>IF(Sheet1!U642&lt;&gt;"", "&lt;5", IF(Sheet1!V642&lt;&gt;"", "5-19", IF(Sheet1!W642&lt;&gt;"", "20-40", IF(Sheet1!X642&lt;&gt;"", "&gt;40",""))))</f>
        <v/>
      </c>
      <c r="H642" s="32" t="str">
        <f>IF(Sheet1!Y642&lt;&gt;"", "Parents", IF(Sheet1!Z642&lt;&gt;"", "Illegal Activity", IF(Sheet1!AA642&lt;&gt;"", "Gov't Support", IF(Sheet1!AB642&lt;&gt;"", "Other",""))))</f>
        <v/>
      </c>
      <c r="I642" s="32" t="str">
        <f>IF(Sheet1!AC642="Y", "Yes", IF(Sheet1!AC642="N", "No", ""))</f>
        <v/>
      </c>
      <c r="J642" s="32" t="str">
        <f>IF(Sheet1!AD642="N", "0", IF(Sheet1!AE642&lt;&gt;"", "1", IF(Sheet1!AF642&lt;&gt;"", "2-3", IF(Sheet1!AG642&lt;&gt;"", "4-6", IF(Sheet1!AH642&lt;&gt;"", "7+","")))))</f>
        <v/>
      </c>
      <c r="K642" s="32" t="str">
        <f>IF(Sheet1!AI642&lt;&gt;"", "English", IF(Sheet1!AJ642&lt;&gt;"", "Spanish", IF(Sheet1!AK642&lt;&gt;"", "Other","")))</f>
        <v/>
      </c>
      <c r="L642" s="32" t="str">
        <f>IF(Sheet1!AL642&lt;&gt;"","&lt;$20,000",IF(Sheet1!AM642&lt;&gt;"","$20-49K",IF(Sheet1!AN642&lt;&gt;"","$50-100K",IF(Sheet1!AO642&lt;&gt;"","&gt;$100K",""))))</f>
        <v/>
      </c>
      <c r="M642" s="32" t="str">
        <f>IF(Sheet1!AP642="Y", "Yes", IF(Sheet1!AP642="N", "No",""))</f>
        <v/>
      </c>
      <c r="N642" s="51" t="str">
        <f>IF(Sheet1!AQ642="Y", "Yes", IF(Sheet1!AQ642="N", "No",""))</f>
        <v/>
      </c>
      <c r="O642" s="45" t="str">
        <f>IF(Sheet1!AR642="N", 0, IF(Sheet1!AS642&lt;&gt;"", Sheet1!AS642, ""))</f>
        <v/>
      </c>
      <c r="P642" s="45" t="str">
        <f>IF(Sheet1!AT642&lt;&gt;"", "Never", IF(Sheet1!AU642&lt;&gt;"", "Sometimes", IF(Sheet1!AV642&lt;&gt;"", "Often", IF(Sheet1!AW642&lt;&gt;"", "Always",""))))</f>
        <v/>
      </c>
      <c r="Q642" s="45" t="str">
        <f>IF(Sheet1!AX642="Y", "Yes", IF(Sheet1!AX642="N", "No",""))</f>
        <v/>
      </c>
      <c r="R642" s="45" t="str">
        <f>IF(Sheet1!AY642="Y", IF(Sheet1!AZ642&lt;&gt;"", Sheet1!AZ642-Sheet1!DK642+Sheet1!DL642, ""),"")</f>
        <v/>
      </c>
      <c r="S642" s="45" t="str">
        <f>IF(Sheet1!BA642="Y", IF(Sheet1!BB642&lt;&gt;"", Sheet1!BB642-Sheet1!DK642+Sheet1!DL642, ""),"")</f>
        <v/>
      </c>
      <c r="T642" s="45" t="str">
        <f>IF(Sheet1!BC642="Y", IF(Sheet1!BD642&lt;&gt;"", Sheet1!BD642-Sheet1!DK642+Sheet1!DL642, ""),"")</f>
        <v/>
      </c>
      <c r="U642" s="45" t="str">
        <f>IF(Sheet1!BE642="Y", IF(Sheet1!BF642&lt;&gt;"", Sheet1!BF642-Sheet1!DK642+Sheet1!DL642, ""),"")</f>
        <v/>
      </c>
      <c r="V642" s="45" t="str">
        <f>IF(Sheet1!BG642&lt;&gt;"", Sheet1!BG642,"")</f>
        <v/>
      </c>
      <c r="W642" s="45" t="str">
        <f>IF(Sheet1!BH642&lt;&gt;"", Sheet1!BH642,"")</f>
        <v/>
      </c>
      <c r="X642" s="45" t="str">
        <f>IF(Sheet1!BI642&lt;&gt;"", Sheet1!BI642,"")</f>
        <v/>
      </c>
      <c r="Y642" s="45" t="str">
        <f>IF(Sheet1!BJ642="N", 0, IF(Sheet1!BK642&lt;&gt;"", Sheet1!BK642,""))</f>
        <v/>
      </c>
      <c r="Z642" s="45" t="str">
        <f>IF(Sheet1!BK642="N", 0, IF(Sheet1!BL642&lt;&gt;"", Sheet1!BL642,""))</f>
        <v/>
      </c>
      <c r="AA642" s="45" t="str">
        <f>IF(Sheet1!BN642&lt;&gt;"", Sheet1!BN642, "")</f>
        <v/>
      </c>
      <c r="AB642" s="45" t="str">
        <f>IF(Sheet1!BO642="Y", "Yes", IF(Sheet1!BO642="N", "No", IF(Sheet1!BO642="NA", "NA","")))</f>
        <v/>
      </c>
      <c r="AC642" s="45" t="str">
        <f>IF(Sheet1!BO642="N", "No", IF(Sheet1!BO642="NA", "No kids", IF(Sheet1!BP642="Y", "Enough", IF(Sheet1!BP642="N", "Not enough", ""))))</f>
        <v/>
      </c>
      <c r="AD642" s="45" t="str">
        <f>IF(Sheet1!BQ642="Y", "Yes", IF(Sheet1!BQ642="N", "No",""))</f>
        <v/>
      </c>
      <c r="AE642" s="45" t="str">
        <f>IF(Sheet1!BR642&lt;&gt;"", Sheet1!BR642, "")</f>
        <v/>
      </c>
      <c r="AF642" s="45" t="str">
        <f>IF(Sheet1!BS642&lt;&gt;"", "Yes", IF(Sheet1!BT642&lt;&gt;"", "No", IF(Sheet1!BU642&lt;&gt;"", "No surviving parent", IF(Sheet1!BV642&lt;&gt;"", "Don't know",""))))</f>
        <v/>
      </c>
      <c r="AG642" s="45" t="str">
        <f>IF(Sheet1!BW642&lt;&gt;"", "Yes", IF(Sheet1!BX642&lt;&gt;"", "No", IF(Sheet1!BY642&lt;&gt;"", "No surviving parent", IF(Sheet1!BZ642&lt;&gt;"", "Don't know",""))))</f>
        <v/>
      </c>
      <c r="AH642" s="45" t="str">
        <f>IF(Sheet1!CA642&lt;&gt;"", "Yes","")</f>
        <v/>
      </c>
      <c r="AI642" s="45" t="str">
        <f>IF(Sheet1!CB642&lt;&gt;"", "Yes","")</f>
        <v/>
      </c>
      <c r="AJ642" s="45" t="str">
        <f>IF(Sheet1!CC642&lt;&gt;"", "Yes","")</f>
        <v/>
      </c>
      <c r="AK642" s="45" t="str">
        <f>IF(Sheet1!CD642&lt;&gt;"", "Yes","")</f>
        <v/>
      </c>
      <c r="AL642" s="45" t="str">
        <f>IF(Sheet1!CE642&lt;&gt;"", "Yes","")</f>
        <v/>
      </c>
      <c r="AM642" s="45" t="str">
        <f>IF(Sheet1!CF642&lt;&gt;"", Sheet1!CF642, "")</f>
        <v/>
      </c>
      <c r="AN642" s="45" t="str">
        <f>IF(Sheet1!CG642="Y", "Yes", IF(Sheet1!CG642="N", "No",""))</f>
        <v/>
      </c>
      <c r="AO642" s="45" t="str">
        <f>IF(Sheet1!CH642&lt;&gt;"", Sheet1!CH642, "")</f>
        <v/>
      </c>
      <c r="AP642" s="45" t="str">
        <f>IF(Sheet1!CI642&lt;&gt;"", "No family support", IF(Sheet1!CJ642&lt;&gt;"", "A little family support", IF(Sheet1!CK642&lt;&gt;"", "A lot of family support","")))</f>
        <v/>
      </c>
      <c r="AQ642" s="45" t="str">
        <f>IF(Sheet1!CL642&lt;&gt;"", Sheet1!CL642, "")</f>
        <v/>
      </c>
      <c r="AR642" s="45" t="str">
        <f>IF(Sheet1!CM642="Y", "Yes", IF(Sheet1!CM642="N", "No",""))</f>
        <v/>
      </c>
      <c r="AS642" s="45" t="str">
        <f>IF(Sheet1!CN642&lt;&gt;"", "Boys and Girls Club was supportive", "")</f>
        <v/>
      </c>
      <c r="AT642" s="45" t="str">
        <f>IF(Sheet1!CO642&lt;&gt;"", "Supported by Reach program", "")</f>
        <v/>
      </c>
      <c r="AU642" s="45" t="str">
        <f>IF(Sheet1!CP642&lt;&gt;"", "Supported by Girls Inc", "")</f>
        <v/>
      </c>
      <c r="AV642" s="45" t="str">
        <f>IF(Sheet1!CQ642&lt;&gt;"", "Supported by sports teams", "")</f>
        <v/>
      </c>
      <c r="AW642" s="45" t="str">
        <f>IF(Sheet1!CR642&lt;&gt;"", "Supported by other groups", "")</f>
        <v/>
      </c>
      <c r="AX642" s="45" t="str">
        <f>IF(Sheet1!CS642&lt;&gt;"", Sheet1!CS642, "")</f>
        <v/>
      </c>
      <c r="AY642" s="45" t="str">
        <f>IF(Sheet1!CT642="Y", "Yes", IF(Sheet1!CT642="N", "No", ""))</f>
        <v/>
      </c>
      <c r="AZ642" s="45" t="str">
        <f>IF(Sheet1!CU642="Y", "Yes", IF(Sheet1!CU642="N", "No", ""))</f>
        <v/>
      </c>
      <c r="BA642" s="45" t="str">
        <f>IF(Sheet1!CV642&lt;&gt;"", "Yes", "")</f>
        <v/>
      </c>
      <c r="BB642" s="45" t="str">
        <f>IF(Sheet1!CW642&lt;&gt;"", "Yes", "")</f>
        <v/>
      </c>
      <c r="BC642" s="45" t="str">
        <f>IF(Sheet1!CX642&lt;&gt;"", "Yes", "")</f>
        <v/>
      </c>
      <c r="BD642" s="45" t="str">
        <f>IF(Sheet1!CY642&lt;&gt;"", "Yes", "")</f>
        <v/>
      </c>
      <c r="BE642" s="45" t="str">
        <f>IF(Sheet1!CZ642="N", "Didn't see one", IF(Sheet1!CZ642="Y", IF(Sheet1!DA642="Y", "It helped", IF(Sheet1!DA642="N", "It didn't help", "")), ""))</f>
        <v/>
      </c>
      <c r="BF642" s="45" t="str">
        <f>IF(Sheet1!DB642&lt;&gt;"", Sheet1!DB642, "")</f>
        <v/>
      </c>
      <c r="BG642" s="45" t="str">
        <f>IF(Sheet1!DC642="Y", "Yes", IF(Sheet1!DC642="N", "No", ""))</f>
        <v/>
      </c>
      <c r="BH642" s="45" t="str">
        <f>IF(Sheet1!DD642="Y", "Yes", IF(Sheet1!DD642="N", "No", ""))</f>
        <v/>
      </c>
      <c r="BI642" s="45" t="str">
        <f>IF(Sheet1!DE642&lt;&gt;"", "Before", IF(Sheet1!DF642&lt;&gt;"", "After", IF(Sheet1!DG642&lt;&gt;"", "Never in a gang","")))</f>
        <v/>
      </c>
      <c r="BJ642" s="45" t="str">
        <f>IF(Sheet1!DG642&lt;&gt;"", "", IF(Sheet1!DH642&lt;&gt;"", Sheet1!DH642, ""))</f>
        <v/>
      </c>
      <c r="BK642" s="45" t="str">
        <f>IF(Sheet1!DI642="Y", "Yes", IF(Sheet1!DI642="N", "No", ""))</f>
        <v/>
      </c>
      <c r="BL642" s="45" t="str">
        <f>IF(Sheet1!DI642="Y", IF(Sheet1!DJ642&lt;&gt;"", Sheet1!DJ642, ""), "")</f>
        <v/>
      </c>
      <c r="BM642" s="45" t="str">
        <f>IF(Sheet1!DL642&lt;&gt;"", Sheet1!DL642, "")</f>
        <v/>
      </c>
      <c r="BN642" s="45" t="str">
        <f>IF(Sheet1!DM642="Y", "Yes", IF(Sheet1!DM642="N", "No", ""))</f>
        <v/>
      </c>
    </row>
    <row r="643" spans="2:66">
      <c r="B643" s="32" t="str">
        <f>IF(Sheet1!B643="M","Male", IF(Sheet1!B643="F","Female",""))</f>
        <v/>
      </c>
      <c r="C643" s="32" t="str">
        <f>IF(Sheet1!C643&lt;&gt;"","&lt;20",IF(Sheet1!D643&lt;&gt;"","21-30",IF(Sheet1!E643&lt;&gt;"","31-40",(IF(Sheet1!F643&lt;&gt;"","41-50",IF(Sheet1!G643&lt;&gt;"","50+",""))))))</f>
        <v/>
      </c>
      <c r="D643" s="32" t="str">
        <f>IF(Sheet1!H643&lt;&gt;"","Latino",IF(Sheet1!I643&lt;&gt;"", "White", IF(Sheet1!J643&lt;&gt;"", "Asian", IF(Sheet1!K643&lt;&gt;"", "African-American",IF(Sheet1!L643&lt;&gt;"", "Other","")))))</f>
        <v/>
      </c>
      <c r="E643" s="32" t="str">
        <f>IF(Sheet1!M643="N","No",IF(Sheet1!M643="Y","Yes",""))</f>
        <v/>
      </c>
      <c r="F643" s="32" t="str">
        <f>IF(Sheet1!N643&lt;&gt;"","Primary",IF(Sheet1!O643&lt;&gt;"","Middle",IF(Sheet1!P643&lt;&gt;"","Some HS",IF(Sheet1!Q643&lt;&gt;"","HS Diploma",IF(Sheet1!R643&lt;&gt;"","Some College",IF(Sheet1!S643&lt;&gt;"","College Diploma",""))))))</f>
        <v/>
      </c>
      <c r="G643" s="32" t="str">
        <f>IF(Sheet1!U643&lt;&gt;"", "&lt;5", IF(Sheet1!V643&lt;&gt;"", "5-19", IF(Sheet1!W643&lt;&gt;"", "20-40", IF(Sheet1!X643&lt;&gt;"", "&gt;40",""))))</f>
        <v/>
      </c>
      <c r="H643" s="32" t="str">
        <f>IF(Sheet1!Y643&lt;&gt;"", "Parents", IF(Sheet1!Z643&lt;&gt;"", "Illegal Activity", IF(Sheet1!AA643&lt;&gt;"", "Gov't Support", IF(Sheet1!AB643&lt;&gt;"", "Other",""))))</f>
        <v/>
      </c>
      <c r="I643" s="32" t="str">
        <f>IF(Sheet1!AC643="Y", "Yes", IF(Sheet1!AC643="N", "No", ""))</f>
        <v/>
      </c>
      <c r="J643" s="32" t="str">
        <f>IF(Sheet1!AD643="N", "0", IF(Sheet1!AE643&lt;&gt;"", "1", IF(Sheet1!AF643&lt;&gt;"", "2-3", IF(Sheet1!AG643&lt;&gt;"", "4-6", IF(Sheet1!AH643&lt;&gt;"", "7+","")))))</f>
        <v/>
      </c>
      <c r="K643" s="32" t="str">
        <f>IF(Sheet1!AI643&lt;&gt;"", "English", IF(Sheet1!AJ643&lt;&gt;"", "Spanish", IF(Sheet1!AK643&lt;&gt;"", "Other","")))</f>
        <v/>
      </c>
      <c r="L643" s="32" t="str">
        <f>IF(Sheet1!AL643&lt;&gt;"","&lt;$20,000",IF(Sheet1!AM643&lt;&gt;"","$20-49K",IF(Sheet1!AN643&lt;&gt;"","$50-100K",IF(Sheet1!AO643&lt;&gt;"","&gt;$100K",""))))</f>
        <v/>
      </c>
      <c r="M643" s="32" t="str">
        <f>IF(Sheet1!AP643="Y", "Yes", IF(Sheet1!AP643="N", "No",""))</f>
        <v/>
      </c>
      <c r="N643" s="51" t="str">
        <f>IF(Sheet1!AQ643="Y", "Yes", IF(Sheet1!AQ643="N", "No",""))</f>
        <v/>
      </c>
      <c r="O643" s="45" t="str">
        <f>IF(Sheet1!AR643="N", 0, IF(Sheet1!AS643&lt;&gt;"", Sheet1!AS643, ""))</f>
        <v/>
      </c>
      <c r="P643" s="45" t="str">
        <f>IF(Sheet1!AT643&lt;&gt;"", "Never", IF(Sheet1!AU643&lt;&gt;"", "Sometimes", IF(Sheet1!AV643&lt;&gt;"", "Often", IF(Sheet1!AW643&lt;&gt;"", "Always",""))))</f>
        <v/>
      </c>
      <c r="Q643" s="45" t="str">
        <f>IF(Sheet1!AX643="Y", "Yes", IF(Sheet1!AX643="N", "No",""))</f>
        <v/>
      </c>
      <c r="R643" s="45" t="str">
        <f>IF(Sheet1!AY643="Y", IF(Sheet1!AZ643&lt;&gt;"", Sheet1!AZ643-Sheet1!DK643+Sheet1!DL643, ""),"")</f>
        <v/>
      </c>
      <c r="S643" s="45" t="str">
        <f>IF(Sheet1!BA643="Y", IF(Sheet1!BB643&lt;&gt;"", Sheet1!BB643-Sheet1!DK643+Sheet1!DL643, ""),"")</f>
        <v/>
      </c>
      <c r="T643" s="45" t="str">
        <f>IF(Sheet1!BC643="Y", IF(Sheet1!BD643&lt;&gt;"", Sheet1!BD643-Sheet1!DK643+Sheet1!DL643, ""),"")</f>
        <v/>
      </c>
      <c r="U643" s="45" t="str">
        <f>IF(Sheet1!BE643="Y", IF(Sheet1!BF643&lt;&gt;"", Sheet1!BF643-Sheet1!DK643+Sheet1!DL643, ""),"")</f>
        <v/>
      </c>
      <c r="V643" s="45" t="str">
        <f>IF(Sheet1!BG643&lt;&gt;"", Sheet1!BG643,"")</f>
        <v/>
      </c>
      <c r="W643" s="45" t="str">
        <f>IF(Sheet1!BH643&lt;&gt;"", Sheet1!BH643,"")</f>
        <v/>
      </c>
      <c r="X643" s="45" t="str">
        <f>IF(Sheet1!BI643&lt;&gt;"", Sheet1!BI643,"")</f>
        <v/>
      </c>
      <c r="Y643" s="45" t="str">
        <f>IF(Sheet1!BJ643="N", 0, IF(Sheet1!BK643&lt;&gt;"", Sheet1!BK643,""))</f>
        <v/>
      </c>
      <c r="Z643" s="45" t="str">
        <f>IF(Sheet1!BK643="N", 0, IF(Sheet1!BL643&lt;&gt;"", Sheet1!BL643,""))</f>
        <v/>
      </c>
      <c r="AA643" s="45" t="str">
        <f>IF(Sheet1!BN643&lt;&gt;"", Sheet1!BN643, "")</f>
        <v/>
      </c>
      <c r="AB643" s="45" t="str">
        <f>IF(Sheet1!BO643="Y", "Yes", IF(Sheet1!BO643="N", "No", IF(Sheet1!BO643="NA", "NA","")))</f>
        <v/>
      </c>
      <c r="AC643" s="45" t="str">
        <f>IF(Sheet1!BO643="N", "No", IF(Sheet1!BO643="NA", "No kids", IF(Sheet1!BP643="Y", "Enough", IF(Sheet1!BP643="N", "Not enough", ""))))</f>
        <v/>
      </c>
      <c r="AD643" s="45" t="str">
        <f>IF(Sheet1!BQ643="Y", "Yes", IF(Sheet1!BQ643="N", "No",""))</f>
        <v/>
      </c>
      <c r="AE643" s="45" t="str">
        <f>IF(Sheet1!BR643&lt;&gt;"", Sheet1!BR643, "")</f>
        <v/>
      </c>
      <c r="AF643" s="45" t="str">
        <f>IF(Sheet1!BS643&lt;&gt;"", "Yes", IF(Sheet1!BT643&lt;&gt;"", "No", IF(Sheet1!BU643&lt;&gt;"", "No surviving parent", IF(Sheet1!BV643&lt;&gt;"", "Don't know",""))))</f>
        <v/>
      </c>
      <c r="AG643" s="45" t="str">
        <f>IF(Sheet1!BW643&lt;&gt;"", "Yes", IF(Sheet1!BX643&lt;&gt;"", "No", IF(Sheet1!BY643&lt;&gt;"", "No surviving parent", IF(Sheet1!BZ643&lt;&gt;"", "Don't know",""))))</f>
        <v/>
      </c>
      <c r="AH643" s="45" t="str">
        <f>IF(Sheet1!CA643&lt;&gt;"", "Yes","")</f>
        <v/>
      </c>
      <c r="AI643" s="45" t="str">
        <f>IF(Sheet1!CB643&lt;&gt;"", "Yes","")</f>
        <v/>
      </c>
      <c r="AJ643" s="45" t="str">
        <f>IF(Sheet1!CC643&lt;&gt;"", "Yes","")</f>
        <v/>
      </c>
      <c r="AK643" s="45" t="str">
        <f>IF(Sheet1!CD643&lt;&gt;"", "Yes","")</f>
        <v/>
      </c>
      <c r="AL643" s="45" t="str">
        <f>IF(Sheet1!CE643&lt;&gt;"", "Yes","")</f>
        <v/>
      </c>
      <c r="AM643" s="45" t="str">
        <f>IF(Sheet1!CF643&lt;&gt;"", Sheet1!CF643, "")</f>
        <v/>
      </c>
      <c r="AN643" s="45" t="str">
        <f>IF(Sheet1!CG643="Y", "Yes", IF(Sheet1!CG643="N", "No",""))</f>
        <v/>
      </c>
      <c r="AO643" s="45" t="str">
        <f>IF(Sheet1!CH643&lt;&gt;"", Sheet1!CH643, "")</f>
        <v/>
      </c>
      <c r="AP643" s="45" t="str">
        <f>IF(Sheet1!CI643&lt;&gt;"", "No family support", IF(Sheet1!CJ643&lt;&gt;"", "A little family support", IF(Sheet1!CK643&lt;&gt;"", "A lot of family support","")))</f>
        <v/>
      </c>
      <c r="AQ643" s="45" t="str">
        <f>IF(Sheet1!CL643&lt;&gt;"", Sheet1!CL643, "")</f>
        <v/>
      </c>
      <c r="AR643" s="45" t="str">
        <f>IF(Sheet1!CM643="Y", "Yes", IF(Sheet1!CM643="N", "No",""))</f>
        <v/>
      </c>
      <c r="AS643" s="45" t="str">
        <f>IF(Sheet1!CN643&lt;&gt;"", "Boys and Girls Club was supportive", "")</f>
        <v/>
      </c>
      <c r="AT643" s="45" t="str">
        <f>IF(Sheet1!CO643&lt;&gt;"", "Supported by Reach program", "")</f>
        <v/>
      </c>
      <c r="AU643" s="45" t="str">
        <f>IF(Sheet1!CP643&lt;&gt;"", "Supported by Girls Inc", "")</f>
        <v/>
      </c>
      <c r="AV643" s="45" t="str">
        <f>IF(Sheet1!CQ643&lt;&gt;"", "Supported by sports teams", "")</f>
        <v/>
      </c>
      <c r="AW643" s="45" t="str">
        <f>IF(Sheet1!CR643&lt;&gt;"", "Supported by other groups", "")</f>
        <v/>
      </c>
      <c r="AX643" s="45" t="str">
        <f>IF(Sheet1!CS643&lt;&gt;"", Sheet1!CS643, "")</f>
        <v/>
      </c>
      <c r="AY643" s="45" t="str">
        <f>IF(Sheet1!CT643="Y", "Yes", IF(Sheet1!CT643="N", "No", ""))</f>
        <v/>
      </c>
      <c r="AZ643" s="45" t="str">
        <f>IF(Sheet1!CU643="Y", "Yes", IF(Sheet1!CU643="N", "No", ""))</f>
        <v/>
      </c>
      <c r="BA643" s="45" t="str">
        <f>IF(Sheet1!CV643&lt;&gt;"", "Yes", "")</f>
        <v/>
      </c>
      <c r="BB643" s="45" t="str">
        <f>IF(Sheet1!CW643&lt;&gt;"", "Yes", "")</f>
        <v/>
      </c>
      <c r="BC643" s="45" t="str">
        <f>IF(Sheet1!CX643&lt;&gt;"", "Yes", "")</f>
        <v/>
      </c>
      <c r="BD643" s="45" t="str">
        <f>IF(Sheet1!CY643&lt;&gt;"", "Yes", "")</f>
        <v/>
      </c>
      <c r="BE643" s="45" t="str">
        <f>IF(Sheet1!CZ643="N", "Didn't see one", IF(Sheet1!CZ643="Y", IF(Sheet1!DA643="Y", "It helped", IF(Sheet1!DA643="N", "It didn't help", "")), ""))</f>
        <v/>
      </c>
      <c r="BF643" s="45" t="str">
        <f>IF(Sheet1!DB643&lt;&gt;"", Sheet1!DB643, "")</f>
        <v/>
      </c>
      <c r="BG643" s="45" t="str">
        <f>IF(Sheet1!DC643="Y", "Yes", IF(Sheet1!DC643="N", "No", ""))</f>
        <v/>
      </c>
      <c r="BH643" s="45" t="str">
        <f>IF(Sheet1!DD643="Y", "Yes", IF(Sheet1!DD643="N", "No", ""))</f>
        <v/>
      </c>
      <c r="BI643" s="45" t="str">
        <f>IF(Sheet1!DE643&lt;&gt;"", "Before", IF(Sheet1!DF643&lt;&gt;"", "After", IF(Sheet1!DG643&lt;&gt;"", "Never in a gang","")))</f>
        <v/>
      </c>
      <c r="BJ643" s="45" t="str">
        <f>IF(Sheet1!DG643&lt;&gt;"", "", IF(Sheet1!DH643&lt;&gt;"", Sheet1!DH643, ""))</f>
        <v/>
      </c>
      <c r="BK643" s="45" t="str">
        <f>IF(Sheet1!DI643="Y", "Yes", IF(Sheet1!DI643="N", "No", ""))</f>
        <v/>
      </c>
      <c r="BL643" s="45" t="str">
        <f>IF(Sheet1!DI643="Y", IF(Sheet1!DJ643&lt;&gt;"", Sheet1!DJ643, ""), "")</f>
        <v/>
      </c>
      <c r="BM643" s="45" t="str">
        <f>IF(Sheet1!DL643&lt;&gt;"", Sheet1!DL643, "")</f>
        <v/>
      </c>
      <c r="BN643" s="45" t="str">
        <f>IF(Sheet1!DM643="Y", "Yes", IF(Sheet1!DM643="N", "No", ""))</f>
        <v/>
      </c>
    </row>
    <row r="644" spans="2:66">
      <c r="B644" s="32" t="str">
        <f>IF(Sheet1!B644="M","Male", IF(Sheet1!B644="F","Female",""))</f>
        <v/>
      </c>
      <c r="C644" s="32" t="str">
        <f>IF(Sheet1!C644&lt;&gt;"","&lt;20",IF(Sheet1!D644&lt;&gt;"","21-30",IF(Sheet1!E644&lt;&gt;"","31-40",(IF(Sheet1!F644&lt;&gt;"","41-50",IF(Sheet1!G644&lt;&gt;"","50+",""))))))</f>
        <v/>
      </c>
      <c r="D644" s="32" t="str">
        <f>IF(Sheet1!H644&lt;&gt;"","Latino",IF(Sheet1!I644&lt;&gt;"", "White", IF(Sheet1!J644&lt;&gt;"", "Asian", IF(Sheet1!K644&lt;&gt;"", "African-American",IF(Sheet1!L644&lt;&gt;"", "Other","")))))</f>
        <v/>
      </c>
      <c r="E644" s="32" t="str">
        <f>IF(Sheet1!M644="N","No",IF(Sheet1!M644="Y","Yes",""))</f>
        <v/>
      </c>
      <c r="F644" s="32" t="str">
        <f>IF(Sheet1!N644&lt;&gt;"","Primary",IF(Sheet1!O644&lt;&gt;"","Middle",IF(Sheet1!P644&lt;&gt;"","Some HS",IF(Sheet1!Q644&lt;&gt;"","HS Diploma",IF(Sheet1!R644&lt;&gt;"","Some College",IF(Sheet1!S644&lt;&gt;"","College Diploma",""))))))</f>
        <v/>
      </c>
      <c r="G644" s="32" t="str">
        <f>IF(Sheet1!U644&lt;&gt;"", "&lt;5", IF(Sheet1!V644&lt;&gt;"", "5-19", IF(Sheet1!W644&lt;&gt;"", "20-40", IF(Sheet1!X644&lt;&gt;"", "&gt;40",""))))</f>
        <v/>
      </c>
      <c r="H644" s="32" t="str">
        <f>IF(Sheet1!Y644&lt;&gt;"", "Parents", IF(Sheet1!Z644&lt;&gt;"", "Illegal Activity", IF(Sheet1!AA644&lt;&gt;"", "Gov't Support", IF(Sheet1!AB644&lt;&gt;"", "Other",""))))</f>
        <v/>
      </c>
      <c r="I644" s="32" t="str">
        <f>IF(Sheet1!AC644="Y", "Yes", IF(Sheet1!AC644="N", "No", ""))</f>
        <v/>
      </c>
      <c r="J644" s="32" t="str">
        <f>IF(Sheet1!AD644="N", "0", IF(Sheet1!AE644&lt;&gt;"", "1", IF(Sheet1!AF644&lt;&gt;"", "2-3", IF(Sheet1!AG644&lt;&gt;"", "4-6", IF(Sheet1!AH644&lt;&gt;"", "7+","")))))</f>
        <v/>
      </c>
      <c r="K644" s="32" t="str">
        <f>IF(Sheet1!AI644&lt;&gt;"", "English", IF(Sheet1!AJ644&lt;&gt;"", "Spanish", IF(Sheet1!AK644&lt;&gt;"", "Other","")))</f>
        <v/>
      </c>
      <c r="L644" s="32" t="str">
        <f>IF(Sheet1!AL644&lt;&gt;"","&lt;$20,000",IF(Sheet1!AM644&lt;&gt;"","$20-49K",IF(Sheet1!AN644&lt;&gt;"","$50-100K",IF(Sheet1!AO644&lt;&gt;"","&gt;$100K",""))))</f>
        <v/>
      </c>
      <c r="M644" s="32" t="str">
        <f>IF(Sheet1!AP644="Y", "Yes", IF(Sheet1!AP644="N", "No",""))</f>
        <v/>
      </c>
      <c r="N644" s="51" t="str">
        <f>IF(Sheet1!AQ644="Y", "Yes", IF(Sheet1!AQ644="N", "No",""))</f>
        <v/>
      </c>
      <c r="O644" s="45" t="str">
        <f>IF(Sheet1!AR644="N", 0, IF(Sheet1!AS644&lt;&gt;"", Sheet1!AS644, ""))</f>
        <v/>
      </c>
      <c r="P644" s="45" t="str">
        <f>IF(Sheet1!AT644&lt;&gt;"", "Never", IF(Sheet1!AU644&lt;&gt;"", "Sometimes", IF(Sheet1!AV644&lt;&gt;"", "Often", IF(Sheet1!AW644&lt;&gt;"", "Always",""))))</f>
        <v/>
      </c>
      <c r="Q644" s="45" t="str">
        <f>IF(Sheet1!AX644="Y", "Yes", IF(Sheet1!AX644="N", "No",""))</f>
        <v/>
      </c>
      <c r="R644" s="45" t="str">
        <f>IF(Sheet1!AY644="Y", IF(Sheet1!AZ644&lt;&gt;"", Sheet1!AZ644-Sheet1!DK644+Sheet1!DL644, ""),"")</f>
        <v/>
      </c>
      <c r="S644" s="45" t="str">
        <f>IF(Sheet1!BA644="Y", IF(Sheet1!BB644&lt;&gt;"", Sheet1!BB644-Sheet1!DK644+Sheet1!DL644, ""),"")</f>
        <v/>
      </c>
      <c r="T644" s="45" t="str">
        <f>IF(Sheet1!BC644="Y", IF(Sheet1!BD644&lt;&gt;"", Sheet1!BD644-Sheet1!DK644+Sheet1!DL644, ""),"")</f>
        <v/>
      </c>
      <c r="U644" s="45" t="str">
        <f>IF(Sheet1!BE644="Y", IF(Sheet1!BF644&lt;&gt;"", Sheet1!BF644-Sheet1!DK644+Sheet1!DL644, ""),"")</f>
        <v/>
      </c>
      <c r="V644" s="45" t="str">
        <f>IF(Sheet1!BG644&lt;&gt;"", Sheet1!BG644,"")</f>
        <v/>
      </c>
      <c r="W644" s="45" t="str">
        <f>IF(Sheet1!BH644&lt;&gt;"", Sheet1!BH644,"")</f>
        <v/>
      </c>
      <c r="X644" s="45" t="str">
        <f>IF(Sheet1!BI644&lt;&gt;"", Sheet1!BI644,"")</f>
        <v/>
      </c>
      <c r="Y644" s="45" t="str">
        <f>IF(Sheet1!BJ644="N", 0, IF(Sheet1!BK644&lt;&gt;"", Sheet1!BK644,""))</f>
        <v/>
      </c>
      <c r="Z644" s="45" t="str">
        <f>IF(Sheet1!BK644="N", 0, IF(Sheet1!BL644&lt;&gt;"", Sheet1!BL644,""))</f>
        <v/>
      </c>
      <c r="AA644" s="45" t="str">
        <f>IF(Sheet1!BN644&lt;&gt;"", Sheet1!BN644, "")</f>
        <v/>
      </c>
      <c r="AB644" s="45" t="str">
        <f>IF(Sheet1!BO644="Y", "Yes", IF(Sheet1!BO644="N", "No", IF(Sheet1!BO644="NA", "NA","")))</f>
        <v/>
      </c>
      <c r="AC644" s="45" t="str">
        <f>IF(Sheet1!BO644="N", "No", IF(Sheet1!BO644="NA", "No kids", IF(Sheet1!BP644="Y", "Enough", IF(Sheet1!BP644="N", "Not enough", ""))))</f>
        <v/>
      </c>
      <c r="AD644" s="45" t="str">
        <f>IF(Sheet1!BQ644="Y", "Yes", IF(Sheet1!BQ644="N", "No",""))</f>
        <v/>
      </c>
      <c r="AE644" s="45" t="str">
        <f>IF(Sheet1!BR644&lt;&gt;"", Sheet1!BR644, "")</f>
        <v/>
      </c>
      <c r="AF644" s="45" t="str">
        <f>IF(Sheet1!BS644&lt;&gt;"", "Yes", IF(Sheet1!BT644&lt;&gt;"", "No", IF(Sheet1!BU644&lt;&gt;"", "No surviving parent", IF(Sheet1!BV644&lt;&gt;"", "Don't know",""))))</f>
        <v/>
      </c>
      <c r="AG644" s="45" t="str">
        <f>IF(Sheet1!BW644&lt;&gt;"", "Yes", IF(Sheet1!BX644&lt;&gt;"", "No", IF(Sheet1!BY644&lt;&gt;"", "No surviving parent", IF(Sheet1!BZ644&lt;&gt;"", "Don't know",""))))</f>
        <v/>
      </c>
      <c r="AH644" s="45" t="str">
        <f>IF(Sheet1!CA644&lt;&gt;"", "Yes","")</f>
        <v/>
      </c>
      <c r="AI644" s="45" t="str">
        <f>IF(Sheet1!CB644&lt;&gt;"", "Yes","")</f>
        <v/>
      </c>
      <c r="AJ644" s="45" t="str">
        <f>IF(Sheet1!CC644&lt;&gt;"", "Yes","")</f>
        <v/>
      </c>
      <c r="AK644" s="45" t="str">
        <f>IF(Sheet1!CD644&lt;&gt;"", "Yes","")</f>
        <v/>
      </c>
      <c r="AL644" s="45" t="str">
        <f>IF(Sheet1!CE644&lt;&gt;"", "Yes","")</f>
        <v/>
      </c>
      <c r="AM644" s="45" t="str">
        <f>IF(Sheet1!CF644&lt;&gt;"", Sheet1!CF644, "")</f>
        <v/>
      </c>
      <c r="AN644" s="45" t="str">
        <f>IF(Sheet1!CG644="Y", "Yes", IF(Sheet1!CG644="N", "No",""))</f>
        <v/>
      </c>
      <c r="AO644" s="45" t="str">
        <f>IF(Sheet1!CH644&lt;&gt;"", Sheet1!CH644, "")</f>
        <v/>
      </c>
      <c r="AP644" s="45" t="str">
        <f>IF(Sheet1!CI644&lt;&gt;"", "No family support", IF(Sheet1!CJ644&lt;&gt;"", "A little family support", IF(Sheet1!CK644&lt;&gt;"", "A lot of family support","")))</f>
        <v/>
      </c>
      <c r="AQ644" s="45" t="str">
        <f>IF(Sheet1!CL644&lt;&gt;"", Sheet1!CL644, "")</f>
        <v/>
      </c>
      <c r="AR644" s="45" t="str">
        <f>IF(Sheet1!CM644="Y", "Yes", IF(Sheet1!CM644="N", "No",""))</f>
        <v/>
      </c>
      <c r="AS644" s="45" t="str">
        <f>IF(Sheet1!CN644&lt;&gt;"", "Boys and Girls Club was supportive", "")</f>
        <v/>
      </c>
      <c r="AT644" s="45" t="str">
        <f>IF(Sheet1!CO644&lt;&gt;"", "Supported by Reach program", "")</f>
        <v/>
      </c>
      <c r="AU644" s="45" t="str">
        <f>IF(Sheet1!CP644&lt;&gt;"", "Supported by Girls Inc", "")</f>
        <v/>
      </c>
      <c r="AV644" s="45" t="str">
        <f>IF(Sheet1!CQ644&lt;&gt;"", "Supported by sports teams", "")</f>
        <v/>
      </c>
      <c r="AW644" s="45" t="str">
        <f>IF(Sheet1!CR644&lt;&gt;"", "Supported by other groups", "")</f>
        <v/>
      </c>
      <c r="AX644" s="45" t="str">
        <f>IF(Sheet1!CS644&lt;&gt;"", Sheet1!CS644, "")</f>
        <v/>
      </c>
      <c r="AY644" s="45" t="str">
        <f>IF(Sheet1!CT644="Y", "Yes", IF(Sheet1!CT644="N", "No", ""))</f>
        <v/>
      </c>
      <c r="AZ644" s="45" t="str">
        <f>IF(Sheet1!CU644="Y", "Yes", IF(Sheet1!CU644="N", "No", ""))</f>
        <v/>
      </c>
      <c r="BA644" s="45" t="str">
        <f>IF(Sheet1!CV644&lt;&gt;"", "Yes", "")</f>
        <v/>
      </c>
      <c r="BB644" s="45" t="str">
        <f>IF(Sheet1!CW644&lt;&gt;"", "Yes", "")</f>
        <v/>
      </c>
      <c r="BC644" s="45" t="str">
        <f>IF(Sheet1!CX644&lt;&gt;"", "Yes", "")</f>
        <v/>
      </c>
      <c r="BD644" s="45" t="str">
        <f>IF(Sheet1!CY644&lt;&gt;"", "Yes", "")</f>
        <v/>
      </c>
      <c r="BE644" s="45" t="str">
        <f>IF(Sheet1!CZ644="N", "Didn't see one", IF(Sheet1!CZ644="Y", IF(Sheet1!DA644="Y", "It helped", IF(Sheet1!DA644="N", "It didn't help", "")), ""))</f>
        <v/>
      </c>
      <c r="BF644" s="45" t="str">
        <f>IF(Sheet1!DB644&lt;&gt;"", Sheet1!DB644, "")</f>
        <v/>
      </c>
      <c r="BG644" s="45" t="str">
        <f>IF(Sheet1!DC644="Y", "Yes", IF(Sheet1!DC644="N", "No", ""))</f>
        <v/>
      </c>
      <c r="BH644" s="45" t="str">
        <f>IF(Sheet1!DD644="Y", "Yes", IF(Sheet1!DD644="N", "No", ""))</f>
        <v/>
      </c>
      <c r="BI644" s="45" t="str">
        <f>IF(Sheet1!DE644&lt;&gt;"", "Before", IF(Sheet1!DF644&lt;&gt;"", "After", IF(Sheet1!DG644&lt;&gt;"", "Never in a gang","")))</f>
        <v/>
      </c>
      <c r="BJ644" s="45" t="str">
        <f>IF(Sheet1!DG644&lt;&gt;"", "", IF(Sheet1!DH644&lt;&gt;"", Sheet1!DH644, ""))</f>
        <v/>
      </c>
      <c r="BK644" s="45" t="str">
        <f>IF(Sheet1!DI644="Y", "Yes", IF(Sheet1!DI644="N", "No", ""))</f>
        <v/>
      </c>
      <c r="BL644" s="45" t="str">
        <f>IF(Sheet1!DI644="Y", IF(Sheet1!DJ644&lt;&gt;"", Sheet1!DJ644, ""), "")</f>
        <v/>
      </c>
      <c r="BM644" s="45" t="str">
        <f>IF(Sheet1!DL644&lt;&gt;"", Sheet1!DL644, "")</f>
        <v/>
      </c>
      <c r="BN644" s="45" t="str">
        <f>IF(Sheet1!DM644="Y", "Yes", IF(Sheet1!DM644="N", "No", ""))</f>
        <v/>
      </c>
    </row>
    <row r="645" spans="2:66">
      <c r="B645" s="32" t="str">
        <f>IF(Sheet1!B645="M","Male", IF(Sheet1!B645="F","Female",""))</f>
        <v/>
      </c>
      <c r="C645" s="32" t="str">
        <f>IF(Sheet1!C645&lt;&gt;"","&lt;20",IF(Sheet1!D645&lt;&gt;"","21-30",IF(Sheet1!E645&lt;&gt;"","31-40",(IF(Sheet1!F645&lt;&gt;"","41-50",IF(Sheet1!G645&lt;&gt;"","50+",""))))))</f>
        <v/>
      </c>
      <c r="D645" s="32" t="str">
        <f>IF(Sheet1!H645&lt;&gt;"","Latino",IF(Sheet1!I645&lt;&gt;"", "White", IF(Sheet1!J645&lt;&gt;"", "Asian", IF(Sheet1!K645&lt;&gt;"", "African-American",IF(Sheet1!L645&lt;&gt;"", "Other","")))))</f>
        <v/>
      </c>
      <c r="E645" s="32" t="str">
        <f>IF(Sheet1!M645="N","No",IF(Sheet1!M645="Y","Yes",""))</f>
        <v/>
      </c>
      <c r="F645" s="32" t="str">
        <f>IF(Sheet1!N645&lt;&gt;"","Primary",IF(Sheet1!O645&lt;&gt;"","Middle",IF(Sheet1!P645&lt;&gt;"","Some HS",IF(Sheet1!Q645&lt;&gt;"","HS Diploma",IF(Sheet1!R645&lt;&gt;"","Some College",IF(Sheet1!S645&lt;&gt;"","College Diploma",""))))))</f>
        <v/>
      </c>
      <c r="G645" s="32" t="str">
        <f>IF(Sheet1!U645&lt;&gt;"", "&lt;5", IF(Sheet1!V645&lt;&gt;"", "5-19", IF(Sheet1!W645&lt;&gt;"", "20-40", IF(Sheet1!X645&lt;&gt;"", "&gt;40",""))))</f>
        <v/>
      </c>
      <c r="H645" s="32" t="str">
        <f>IF(Sheet1!Y645&lt;&gt;"", "Parents", IF(Sheet1!Z645&lt;&gt;"", "Illegal Activity", IF(Sheet1!AA645&lt;&gt;"", "Gov't Support", IF(Sheet1!AB645&lt;&gt;"", "Other",""))))</f>
        <v/>
      </c>
      <c r="I645" s="32" t="str">
        <f>IF(Sheet1!AC645="Y", "Yes", IF(Sheet1!AC645="N", "No", ""))</f>
        <v/>
      </c>
      <c r="J645" s="32" t="str">
        <f>IF(Sheet1!AD645="N", "0", IF(Sheet1!AE645&lt;&gt;"", "1", IF(Sheet1!AF645&lt;&gt;"", "2-3", IF(Sheet1!AG645&lt;&gt;"", "4-6", IF(Sheet1!AH645&lt;&gt;"", "7+","")))))</f>
        <v/>
      </c>
      <c r="K645" s="32" t="str">
        <f>IF(Sheet1!AI645&lt;&gt;"", "English", IF(Sheet1!AJ645&lt;&gt;"", "Spanish", IF(Sheet1!AK645&lt;&gt;"", "Other","")))</f>
        <v/>
      </c>
      <c r="L645" s="32" t="str">
        <f>IF(Sheet1!AL645&lt;&gt;"","&lt;$20,000",IF(Sheet1!AM645&lt;&gt;"","$20-49K",IF(Sheet1!AN645&lt;&gt;"","$50-100K",IF(Sheet1!AO645&lt;&gt;"","&gt;$100K",""))))</f>
        <v/>
      </c>
      <c r="M645" s="32" t="str">
        <f>IF(Sheet1!AP645="Y", "Yes", IF(Sheet1!AP645="N", "No",""))</f>
        <v/>
      </c>
      <c r="N645" s="51" t="str">
        <f>IF(Sheet1!AQ645="Y", "Yes", IF(Sheet1!AQ645="N", "No",""))</f>
        <v/>
      </c>
      <c r="O645" s="45" t="str">
        <f>IF(Sheet1!AR645="N", 0, IF(Sheet1!AS645&lt;&gt;"", Sheet1!AS645, ""))</f>
        <v/>
      </c>
      <c r="P645" s="45" t="str">
        <f>IF(Sheet1!AT645&lt;&gt;"", "Never", IF(Sheet1!AU645&lt;&gt;"", "Sometimes", IF(Sheet1!AV645&lt;&gt;"", "Often", IF(Sheet1!AW645&lt;&gt;"", "Always",""))))</f>
        <v/>
      </c>
      <c r="Q645" s="45" t="str">
        <f>IF(Sheet1!AX645="Y", "Yes", IF(Sheet1!AX645="N", "No",""))</f>
        <v/>
      </c>
      <c r="R645" s="45" t="str">
        <f>IF(Sheet1!AY645="Y", IF(Sheet1!AZ645&lt;&gt;"", Sheet1!AZ645-Sheet1!DK645+Sheet1!DL645, ""),"")</f>
        <v/>
      </c>
      <c r="S645" s="45" t="str">
        <f>IF(Sheet1!BA645="Y", IF(Sheet1!BB645&lt;&gt;"", Sheet1!BB645-Sheet1!DK645+Sheet1!DL645, ""),"")</f>
        <v/>
      </c>
      <c r="T645" s="45" t="str">
        <f>IF(Sheet1!BC645="Y", IF(Sheet1!BD645&lt;&gt;"", Sheet1!BD645-Sheet1!DK645+Sheet1!DL645, ""),"")</f>
        <v/>
      </c>
      <c r="U645" s="45" t="str">
        <f>IF(Sheet1!BE645="Y", IF(Sheet1!BF645&lt;&gt;"", Sheet1!BF645-Sheet1!DK645+Sheet1!DL645, ""),"")</f>
        <v/>
      </c>
      <c r="V645" s="45" t="str">
        <f>IF(Sheet1!BG645&lt;&gt;"", Sheet1!BG645,"")</f>
        <v/>
      </c>
      <c r="W645" s="45" t="str">
        <f>IF(Sheet1!BH645&lt;&gt;"", Sheet1!BH645,"")</f>
        <v/>
      </c>
      <c r="X645" s="45" t="str">
        <f>IF(Sheet1!BI645&lt;&gt;"", Sheet1!BI645,"")</f>
        <v/>
      </c>
      <c r="Y645" s="45" t="str">
        <f>IF(Sheet1!BJ645="N", 0, IF(Sheet1!BK645&lt;&gt;"", Sheet1!BK645,""))</f>
        <v/>
      </c>
      <c r="Z645" s="45" t="str">
        <f>IF(Sheet1!BK645="N", 0, IF(Sheet1!BL645&lt;&gt;"", Sheet1!BL645,""))</f>
        <v/>
      </c>
      <c r="AA645" s="45" t="str">
        <f>IF(Sheet1!BN645&lt;&gt;"", Sheet1!BN645, "")</f>
        <v/>
      </c>
      <c r="AB645" s="45" t="str">
        <f>IF(Sheet1!BO645="Y", "Yes", IF(Sheet1!BO645="N", "No", IF(Sheet1!BO645="NA", "NA","")))</f>
        <v/>
      </c>
      <c r="AC645" s="45" t="str">
        <f>IF(Sheet1!BO645="N", "No", IF(Sheet1!BO645="NA", "No kids", IF(Sheet1!BP645="Y", "Enough", IF(Sheet1!BP645="N", "Not enough", ""))))</f>
        <v/>
      </c>
      <c r="AD645" s="45" t="str">
        <f>IF(Sheet1!BQ645="Y", "Yes", IF(Sheet1!BQ645="N", "No",""))</f>
        <v/>
      </c>
      <c r="AE645" s="45" t="str">
        <f>IF(Sheet1!BR645&lt;&gt;"", Sheet1!BR645, "")</f>
        <v/>
      </c>
      <c r="AF645" s="45" t="str">
        <f>IF(Sheet1!BS645&lt;&gt;"", "Yes", IF(Sheet1!BT645&lt;&gt;"", "No", IF(Sheet1!BU645&lt;&gt;"", "No surviving parent", IF(Sheet1!BV645&lt;&gt;"", "Don't know",""))))</f>
        <v/>
      </c>
      <c r="AG645" s="45" t="str">
        <f>IF(Sheet1!BW645&lt;&gt;"", "Yes", IF(Sheet1!BX645&lt;&gt;"", "No", IF(Sheet1!BY645&lt;&gt;"", "No surviving parent", IF(Sheet1!BZ645&lt;&gt;"", "Don't know",""))))</f>
        <v/>
      </c>
      <c r="AH645" s="45" t="str">
        <f>IF(Sheet1!CA645&lt;&gt;"", "Yes","")</f>
        <v/>
      </c>
      <c r="AI645" s="45" t="str">
        <f>IF(Sheet1!CB645&lt;&gt;"", "Yes","")</f>
        <v/>
      </c>
      <c r="AJ645" s="45" t="str">
        <f>IF(Sheet1!CC645&lt;&gt;"", "Yes","")</f>
        <v/>
      </c>
      <c r="AK645" s="45" t="str">
        <f>IF(Sheet1!CD645&lt;&gt;"", "Yes","")</f>
        <v/>
      </c>
      <c r="AL645" s="45" t="str">
        <f>IF(Sheet1!CE645&lt;&gt;"", "Yes","")</f>
        <v/>
      </c>
      <c r="AM645" s="45" t="str">
        <f>IF(Sheet1!CF645&lt;&gt;"", Sheet1!CF645, "")</f>
        <v/>
      </c>
      <c r="AN645" s="45" t="str">
        <f>IF(Sheet1!CG645="Y", "Yes", IF(Sheet1!CG645="N", "No",""))</f>
        <v/>
      </c>
      <c r="AO645" s="45" t="str">
        <f>IF(Sheet1!CH645&lt;&gt;"", Sheet1!CH645, "")</f>
        <v/>
      </c>
      <c r="AP645" s="45" t="str">
        <f>IF(Sheet1!CI645&lt;&gt;"", "No family support", IF(Sheet1!CJ645&lt;&gt;"", "A little family support", IF(Sheet1!CK645&lt;&gt;"", "A lot of family support","")))</f>
        <v/>
      </c>
      <c r="AQ645" s="45" t="str">
        <f>IF(Sheet1!CL645&lt;&gt;"", Sheet1!CL645, "")</f>
        <v/>
      </c>
      <c r="AR645" s="45" t="str">
        <f>IF(Sheet1!CM645="Y", "Yes", IF(Sheet1!CM645="N", "No",""))</f>
        <v/>
      </c>
      <c r="AS645" s="45" t="str">
        <f>IF(Sheet1!CN645&lt;&gt;"", "Boys and Girls Club was supportive", "")</f>
        <v/>
      </c>
      <c r="AT645" s="45" t="str">
        <f>IF(Sheet1!CO645&lt;&gt;"", "Supported by Reach program", "")</f>
        <v/>
      </c>
      <c r="AU645" s="45" t="str">
        <f>IF(Sheet1!CP645&lt;&gt;"", "Supported by Girls Inc", "")</f>
        <v/>
      </c>
      <c r="AV645" s="45" t="str">
        <f>IF(Sheet1!CQ645&lt;&gt;"", "Supported by sports teams", "")</f>
        <v/>
      </c>
      <c r="AW645" s="45" t="str">
        <f>IF(Sheet1!CR645&lt;&gt;"", "Supported by other groups", "")</f>
        <v/>
      </c>
      <c r="AX645" s="45" t="str">
        <f>IF(Sheet1!CS645&lt;&gt;"", Sheet1!CS645, "")</f>
        <v/>
      </c>
      <c r="AY645" s="45" t="str">
        <f>IF(Sheet1!CT645="Y", "Yes", IF(Sheet1!CT645="N", "No", ""))</f>
        <v/>
      </c>
      <c r="AZ645" s="45" t="str">
        <f>IF(Sheet1!CU645="Y", "Yes", IF(Sheet1!CU645="N", "No", ""))</f>
        <v/>
      </c>
      <c r="BA645" s="45" t="str">
        <f>IF(Sheet1!CV645&lt;&gt;"", "Yes", "")</f>
        <v/>
      </c>
      <c r="BB645" s="45" t="str">
        <f>IF(Sheet1!CW645&lt;&gt;"", "Yes", "")</f>
        <v/>
      </c>
      <c r="BC645" s="45" t="str">
        <f>IF(Sheet1!CX645&lt;&gt;"", "Yes", "")</f>
        <v/>
      </c>
      <c r="BD645" s="45" t="str">
        <f>IF(Sheet1!CY645&lt;&gt;"", "Yes", "")</f>
        <v/>
      </c>
      <c r="BE645" s="45" t="str">
        <f>IF(Sheet1!CZ645="N", "Didn't see one", IF(Sheet1!CZ645="Y", IF(Sheet1!DA645="Y", "It helped", IF(Sheet1!DA645="N", "It didn't help", "")), ""))</f>
        <v/>
      </c>
      <c r="BF645" s="45" t="str">
        <f>IF(Sheet1!DB645&lt;&gt;"", Sheet1!DB645, "")</f>
        <v/>
      </c>
      <c r="BG645" s="45" t="str">
        <f>IF(Sheet1!DC645="Y", "Yes", IF(Sheet1!DC645="N", "No", ""))</f>
        <v/>
      </c>
      <c r="BH645" s="45" t="str">
        <f>IF(Sheet1!DD645="Y", "Yes", IF(Sheet1!DD645="N", "No", ""))</f>
        <v/>
      </c>
      <c r="BI645" s="45" t="str">
        <f>IF(Sheet1!DE645&lt;&gt;"", "Before", IF(Sheet1!DF645&lt;&gt;"", "After", IF(Sheet1!DG645&lt;&gt;"", "Never in a gang","")))</f>
        <v/>
      </c>
      <c r="BJ645" s="45" t="str">
        <f>IF(Sheet1!DG645&lt;&gt;"", "", IF(Sheet1!DH645&lt;&gt;"", Sheet1!DH645, ""))</f>
        <v/>
      </c>
      <c r="BK645" s="45" t="str">
        <f>IF(Sheet1!DI645="Y", "Yes", IF(Sheet1!DI645="N", "No", ""))</f>
        <v/>
      </c>
      <c r="BL645" s="45" t="str">
        <f>IF(Sheet1!DI645="Y", IF(Sheet1!DJ645&lt;&gt;"", Sheet1!DJ645, ""), "")</f>
        <v/>
      </c>
      <c r="BM645" s="45" t="str">
        <f>IF(Sheet1!DL645&lt;&gt;"", Sheet1!DL645, "")</f>
        <v/>
      </c>
      <c r="BN645" s="45" t="str">
        <f>IF(Sheet1!DM645="Y", "Yes", IF(Sheet1!DM645="N", "No", ""))</f>
        <v/>
      </c>
    </row>
    <row r="646" spans="2:66">
      <c r="B646" s="32" t="str">
        <f>IF(Sheet1!B646="M","Male", IF(Sheet1!B646="F","Female",""))</f>
        <v/>
      </c>
      <c r="C646" s="32" t="str">
        <f>IF(Sheet1!C646&lt;&gt;"","&lt;20",IF(Sheet1!D646&lt;&gt;"","21-30",IF(Sheet1!E646&lt;&gt;"","31-40",(IF(Sheet1!F646&lt;&gt;"","41-50",IF(Sheet1!G646&lt;&gt;"","50+",""))))))</f>
        <v/>
      </c>
      <c r="D646" s="32" t="str">
        <f>IF(Sheet1!H646&lt;&gt;"","Latino",IF(Sheet1!I646&lt;&gt;"", "White", IF(Sheet1!J646&lt;&gt;"", "Asian", IF(Sheet1!K646&lt;&gt;"", "African-American",IF(Sheet1!L646&lt;&gt;"", "Other","")))))</f>
        <v/>
      </c>
      <c r="E646" s="32" t="str">
        <f>IF(Sheet1!M646="N","No",IF(Sheet1!M646="Y","Yes",""))</f>
        <v/>
      </c>
      <c r="F646" s="32" t="str">
        <f>IF(Sheet1!N646&lt;&gt;"","Primary",IF(Sheet1!O646&lt;&gt;"","Middle",IF(Sheet1!P646&lt;&gt;"","Some HS",IF(Sheet1!Q646&lt;&gt;"","HS Diploma",IF(Sheet1!R646&lt;&gt;"","Some College",IF(Sheet1!S646&lt;&gt;"","College Diploma",""))))))</f>
        <v/>
      </c>
      <c r="G646" s="32" t="str">
        <f>IF(Sheet1!U646&lt;&gt;"", "&lt;5", IF(Sheet1!V646&lt;&gt;"", "5-19", IF(Sheet1!W646&lt;&gt;"", "20-40", IF(Sheet1!X646&lt;&gt;"", "&gt;40",""))))</f>
        <v/>
      </c>
      <c r="H646" s="32" t="str">
        <f>IF(Sheet1!Y646&lt;&gt;"", "Parents", IF(Sheet1!Z646&lt;&gt;"", "Illegal Activity", IF(Sheet1!AA646&lt;&gt;"", "Gov't Support", IF(Sheet1!AB646&lt;&gt;"", "Other",""))))</f>
        <v/>
      </c>
      <c r="I646" s="32" t="str">
        <f>IF(Sheet1!AC646="Y", "Yes", IF(Sheet1!AC646="N", "No", ""))</f>
        <v/>
      </c>
      <c r="J646" s="32" t="str">
        <f>IF(Sheet1!AD646="N", "0", IF(Sheet1!AE646&lt;&gt;"", "1", IF(Sheet1!AF646&lt;&gt;"", "2-3", IF(Sheet1!AG646&lt;&gt;"", "4-6", IF(Sheet1!AH646&lt;&gt;"", "7+","")))))</f>
        <v/>
      </c>
      <c r="K646" s="32" t="str">
        <f>IF(Sheet1!AI646&lt;&gt;"", "English", IF(Sheet1!AJ646&lt;&gt;"", "Spanish", IF(Sheet1!AK646&lt;&gt;"", "Other","")))</f>
        <v/>
      </c>
      <c r="L646" s="32" t="str">
        <f>IF(Sheet1!AL646&lt;&gt;"","&lt;$20,000",IF(Sheet1!AM646&lt;&gt;"","$20-49K",IF(Sheet1!AN646&lt;&gt;"","$50-100K",IF(Sheet1!AO646&lt;&gt;"","&gt;$100K",""))))</f>
        <v/>
      </c>
      <c r="M646" s="32" t="str">
        <f>IF(Sheet1!AP646="Y", "Yes", IF(Sheet1!AP646="N", "No",""))</f>
        <v/>
      </c>
      <c r="N646" s="51" t="str">
        <f>IF(Sheet1!AQ646="Y", "Yes", IF(Sheet1!AQ646="N", "No",""))</f>
        <v/>
      </c>
      <c r="O646" s="45" t="str">
        <f>IF(Sheet1!AR646="N", 0, IF(Sheet1!AS646&lt;&gt;"", Sheet1!AS646, ""))</f>
        <v/>
      </c>
      <c r="P646" s="45" t="str">
        <f>IF(Sheet1!AT646&lt;&gt;"", "Never", IF(Sheet1!AU646&lt;&gt;"", "Sometimes", IF(Sheet1!AV646&lt;&gt;"", "Often", IF(Sheet1!AW646&lt;&gt;"", "Always",""))))</f>
        <v/>
      </c>
      <c r="Q646" s="45" t="str">
        <f>IF(Sheet1!AX646="Y", "Yes", IF(Sheet1!AX646="N", "No",""))</f>
        <v/>
      </c>
      <c r="R646" s="45" t="str">
        <f>IF(Sheet1!AY646="Y", IF(Sheet1!AZ646&lt;&gt;"", Sheet1!AZ646-Sheet1!DK646+Sheet1!DL646, ""),"")</f>
        <v/>
      </c>
      <c r="S646" s="45" t="str">
        <f>IF(Sheet1!BA646="Y", IF(Sheet1!BB646&lt;&gt;"", Sheet1!BB646-Sheet1!DK646+Sheet1!DL646, ""),"")</f>
        <v/>
      </c>
      <c r="T646" s="45" t="str">
        <f>IF(Sheet1!BC646="Y", IF(Sheet1!BD646&lt;&gt;"", Sheet1!BD646-Sheet1!DK646+Sheet1!DL646, ""),"")</f>
        <v/>
      </c>
      <c r="U646" s="45" t="str">
        <f>IF(Sheet1!BE646="Y", IF(Sheet1!BF646&lt;&gt;"", Sheet1!BF646-Sheet1!DK646+Sheet1!DL646, ""),"")</f>
        <v/>
      </c>
      <c r="V646" s="45" t="str">
        <f>IF(Sheet1!BG646&lt;&gt;"", Sheet1!BG646,"")</f>
        <v/>
      </c>
      <c r="W646" s="45" t="str">
        <f>IF(Sheet1!BH646&lt;&gt;"", Sheet1!BH646,"")</f>
        <v/>
      </c>
      <c r="X646" s="45" t="str">
        <f>IF(Sheet1!BI646&lt;&gt;"", Sheet1!BI646,"")</f>
        <v/>
      </c>
      <c r="Y646" s="45" t="str">
        <f>IF(Sheet1!BJ646="N", 0, IF(Sheet1!BK646&lt;&gt;"", Sheet1!BK646,""))</f>
        <v/>
      </c>
      <c r="Z646" s="45" t="str">
        <f>IF(Sheet1!BK646="N", 0, IF(Sheet1!BL646&lt;&gt;"", Sheet1!BL646,""))</f>
        <v/>
      </c>
      <c r="AA646" s="45" t="str">
        <f>IF(Sheet1!BN646&lt;&gt;"", Sheet1!BN646, "")</f>
        <v/>
      </c>
      <c r="AB646" s="45" t="str">
        <f>IF(Sheet1!BO646="Y", "Yes", IF(Sheet1!BO646="N", "No", IF(Sheet1!BO646="NA", "NA","")))</f>
        <v/>
      </c>
      <c r="AC646" s="45" t="str">
        <f>IF(Sheet1!BO646="N", "No", IF(Sheet1!BO646="NA", "No kids", IF(Sheet1!BP646="Y", "Enough", IF(Sheet1!BP646="N", "Not enough", ""))))</f>
        <v/>
      </c>
      <c r="AD646" s="45" t="str">
        <f>IF(Sheet1!BQ646="Y", "Yes", IF(Sheet1!BQ646="N", "No",""))</f>
        <v/>
      </c>
      <c r="AE646" s="45" t="str">
        <f>IF(Sheet1!BR646&lt;&gt;"", Sheet1!BR646, "")</f>
        <v/>
      </c>
      <c r="AF646" s="45" t="str">
        <f>IF(Sheet1!BS646&lt;&gt;"", "Yes", IF(Sheet1!BT646&lt;&gt;"", "No", IF(Sheet1!BU646&lt;&gt;"", "No surviving parent", IF(Sheet1!BV646&lt;&gt;"", "Don't know",""))))</f>
        <v/>
      </c>
      <c r="AG646" s="45" t="str">
        <f>IF(Sheet1!BW646&lt;&gt;"", "Yes", IF(Sheet1!BX646&lt;&gt;"", "No", IF(Sheet1!BY646&lt;&gt;"", "No surviving parent", IF(Sheet1!BZ646&lt;&gt;"", "Don't know",""))))</f>
        <v/>
      </c>
      <c r="AH646" s="45" t="str">
        <f>IF(Sheet1!CA646&lt;&gt;"", "Yes","")</f>
        <v/>
      </c>
      <c r="AI646" s="45" t="str">
        <f>IF(Sheet1!CB646&lt;&gt;"", "Yes","")</f>
        <v/>
      </c>
      <c r="AJ646" s="45" t="str">
        <f>IF(Sheet1!CC646&lt;&gt;"", "Yes","")</f>
        <v/>
      </c>
      <c r="AK646" s="45" t="str">
        <f>IF(Sheet1!CD646&lt;&gt;"", "Yes","")</f>
        <v/>
      </c>
      <c r="AL646" s="45" t="str">
        <f>IF(Sheet1!CE646&lt;&gt;"", "Yes","")</f>
        <v/>
      </c>
      <c r="AM646" s="45" t="str">
        <f>IF(Sheet1!CF646&lt;&gt;"", Sheet1!CF646, "")</f>
        <v/>
      </c>
      <c r="AN646" s="45" t="str">
        <f>IF(Sheet1!CG646="Y", "Yes", IF(Sheet1!CG646="N", "No",""))</f>
        <v/>
      </c>
      <c r="AO646" s="45" t="str">
        <f>IF(Sheet1!CH646&lt;&gt;"", Sheet1!CH646, "")</f>
        <v/>
      </c>
      <c r="AP646" s="45" t="str">
        <f>IF(Sheet1!CI646&lt;&gt;"", "No family support", IF(Sheet1!CJ646&lt;&gt;"", "A little family support", IF(Sheet1!CK646&lt;&gt;"", "A lot of family support","")))</f>
        <v/>
      </c>
      <c r="AQ646" s="45" t="str">
        <f>IF(Sheet1!CL646&lt;&gt;"", Sheet1!CL646, "")</f>
        <v/>
      </c>
      <c r="AR646" s="45" t="str">
        <f>IF(Sheet1!CM646="Y", "Yes", IF(Sheet1!CM646="N", "No",""))</f>
        <v/>
      </c>
      <c r="AS646" s="45" t="str">
        <f>IF(Sheet1!CN646&lt;&gt;"", "Boys and Girls Club was supportive", "")</f>
        <v/>
      </c>
      <c r="AT646" s="45" t="str">
        <f>IF(Sheet1!CO646&lt;&gt;"", "Supported by Reach program", "")</f>
        <v/>
      </c>
      <c r="AU646" s="45" t="str">
        <f>IF(Sheet1!CP646&lt;&gt;"", "Supported by Girls Inc", "")</f>
        <v/>
      </c>
      <c r="AV646" s="45" t="str">
        <f>IF(Sheet1!CQ646&lt;&gt;"", "Supported by sports teams", "")</f>
        <v/>
      </c>
      <c r="AW646" s="45" t="str">
        <f>IF(Sheet1!CR646&lt;&gt;"", "Supported by other groups", "")</f>
        <v/>
      </c>
      <c r="AX646" s="45" t="str">
        <f>IF(Sheet1!CS646&lt;&gt;"", Sheet1!CS646, "")</f>
        <v/>
      </c>
      <c r="AY646" s="45" t="str">
        <f>IF(Sheet1!CT646="Y", "Yes", IF(Sheet1!CT646="N", "No", ""))</f>
        <v/>
      </c>
      <c r="AZ646" s="45" t="str">
        <f>IF(Sheet1!CU646="Y", "Yes", IF(Sheet1!CU646="N", "No", ""))</f>
        <v/>
      </c>
      <c r="BA646" s="45" t="str">
        <f>IF(Sheet1!CV646&lt;&gt;"", "Yes", "")</f>
        <v/>
      </c>
      <c r="BB646" s="45" t="str">
        <f>IF(Sheet1!CW646&lt;&gt;"", "Yes", "")</f>
        <v/>
      </c>
      <c r="BC646" s="45" t="str">
        <f>IF(Sheet1!CX646&lt;&gt;"", "Yes", "")</f>
        <v/>
      </c>
      <c r="BD646" s="45" t="str">
        <f>IF(Sheet1!CY646&lt;&gt;"", "Yes", "")</f>
        <v/>
      </c>
      <c r="BE646" s="45" t="str">
        <f>IF(Sheet1!CZ646="N", "Didn't see one", IF(Sheet1!CZ646="Y", IF(Sheet1!DA646="Y", "It helped", IF(Sheet1!DA646="N", "It didn't help", "")), ""))</f>
        <v/>
      </c>
      <c r="BF646" s="45" t="str">
        <f>IF(Sheet1!DB646&lt;&gt;"", Sheet1!DB646, "")</f>
        <v/>
      </c>
      <c r="BG646" s="45" t="str">
        <f>IF(Sheet1!DC646="Y", "Yes", IF(Sheet1!DC646="N", "No", ""))</f>
        <v/>
      </c>
      <c r="BH646" s="45" t="str">
        <f>IF(Sheet1!DD646="Y", "Yes", IF(Sheet1!DD646="N", "No", ""))</f>
        <v/>
      </c>
      <c r="BI646" s="45" t="str">
        <f>IF(Sheet1!DE646&lt;&gt;"", "Before", IF(Sheet1!DF646&lt;&gt;"", "After", IF(Sheet1!DG646&lt;&gt;"", "Never in a gang","")))</f>
        <v/>
      </c>
      <c r="BJ646" s="45" t="str">
        <f>IF(Sheet1!DG646&lt;&gt;"", "", IF(Sheet1!DH646&lt;&gt;"", Sheet1!DH646, ""))</f>
        <v/>
      </c>
      <c r="BK646" s="45" t="str">
        <f>IF(Sheet1!DI646="Y", "Yes", IF(Sheet1!DI646="N", "No", ""))</f>
        <v/>
      </c>
      <c r="BL646" s="45" t="str">
        <f>IF(Sheet1!DI646="Y", IF(Sheet1!DJ646&lt;&gt;"", Sheet1!DJ646, ""), "")</f>
        <v/>
      </c>
      <c r="BM646" s="45" t="str">
        <f>IF(Sheet1!DL646&lt;&gt;"", Sheet1!DL646, "")</f>
        <v/>
      </c>
      <c r="BN646" s="45" t="str">
        <f>IF(Sheet1!DM646="Y", "Yes", IF(Sheet1!DM646="N", "No", ""))</f>
        <v/>
      </c>
    </row>
    <row r="647" spans="2:66">
      <c r="B647" s="32" t="str">
        <f>IF(Sheet1!B647="M","Male", IF(Sheet1!B647="F","Female",""))</f>
        <v/>
      </c>
      <c r="C647" s="32" t="str">
        <f>IF(Sheet1!C647&lt;&gt;"","&lt;20",IF(Sheet1!D647&lt;&gt;"","21-30",IF(Sheet1!E647&lt;&gt;"","31-40",(IF(Sheet1!F647&lt;&gt;"","41-50",IF(Sheet1!G647&lt;&gt;"","50+",""))))))</f>
        <v/>
      </c>
      <c r="D647" s="32" t="str">
        <f>IF(Sheet1!H647&lt;&gt;"","Latino",IF(Sheet1!I647&lt;&gt;"", "White", IF(Sheet1!J647&lt;&gt;"", "Asian", IF(Sheet1!K647&lt;&gt;"", "African-American",IF(Sheet1!L647&lt;&gt;"", "Other","")))))</f>
        <v/>
      </c>
      <c r="E647" s="32" t="str">
        <f>IF(Sheet1!M647="N","No",IF(Sheet1!M647="Y","Yes",""))</f>
        <v/>
      </c>
      <c r="F647" s="32" t="str">
        <f>IF(Sheet1!N647&lt;&gt;"","Primary",IF(Sheet1!O647&lt;&gt;"","Middle",IF(Sheet1!P647&lt;&gt;"","Some HS",IF(Sheet1!Q647&lt;&gt;"","HS Diploma",IF(Sheet1!R647&lt;&gt;"","Some College",IF(Sheet1!S647&lt;&gt;"","College Diploma",""))))))</f>
        <v/>
      </c>
      <c r="G647" s="32" t="str">
        <f>IF(Sheet1!U647&lt;&gt;"", "&lt;5", IF(Sheet1!V647&lt;&gt;"", "5-19", IF(Sheet1!W647&lt;&gt;"", "20-40", IF(Sheet1!X647&lt;&gt;"", "&gt;40",""))))</f>
        <v/>
      </c>
      <c r="H647" s="32" t="str">
        <f>IF(Sheet1!Y647&lt;&gt;"", "Parents", IF(Sheet1!Z647&lt;&gt;"", "Illegal Activity", IF(Sheet1!AA647&lt;&gt;"", "Gov't Support", IF(Sheet1!AB647&lt;&gt;"", "Other",""))))</f>
        <v/>
      </c>
      <c r="I647" s="32" t="str">
        <f>IF(Sheet1!AC647="Y", "Yes", IF(Sheet1!AC647="N", "No", ""))</f>
        <v/>
      </c>
      <c r="J647" s="32" t="str">
        <f>IF(Sheet1!AD647="N", "0", IF(Sheet1!AE647&lt;&gt;"", "1", IF(Sheet1!AF647&lt;&gt;"", "2-3", IF(Sheet1!AG647&lt;&gt;"", "4-6", IF(Sheet1!AH647&lt;&gt;"", "7+","")))))</f>
        <v/>
      </c>
      <c r="K647" s="32" t="str">
        <f>IF(Sheet1!AI647&lt;&gt;"", "English", IF(Sheet1!AJ647&lt;&gt;"", "Spanish", IF(Sheet1!AK647&lt;&gt;"", "Other","")))</f>
        <v/>
      </c>
      <c r="L647" s="32" t="str">
        <f>IF(Sheet1!AL647&lt;&gt;"","&lt;$20,000",IF(Sheet1!AM647&lt;&gt;"","$20-49K",IF(Sheet1!AN647&lt;&gt;"","$50-100K",IF(Sheet1!AO647&lt;&gt;"","&gt;$100K",""))))</f>
        <v/>
      </c>
      <c r="M647" s="32" t="str">
        <f>IF(Sheet1!AP647="Y", "Yes", IF(Sheet1!AP647="N", "No",""))</f>
        <v/>
      </c>
      <c r="N647" s="51" t="str">
        <f>IF(Sheet1!AQ647="Y", "Yes", IF(Sheet1!AQ647="N", "No",""))</f>
        <v/>
      </c>
      <c r="O647" s="45" t="str">
        <f>IF(Sheet1!AR647="N", 0, IF(Sheet1!AS647&lt;&gt;"", Sheet1!AS647, ""))</f>
        <v/>
      </c>
      <c r="P647" s="45" t="str">
        <f>IF(Sheet1!AT647&lt;&gt;"", "Never", IF(Sheet1!AU647&lt;&gt;"", "Sometimes", IF(Sheet1!AV647&lt;&gt;"", "Often", IF(Sheet1!AW647&lt;&gt;"", "Always",""))))</f>
        <v/>
      </c>
      <c r="Q647" s="45" t="str">
        <f>IF(Sheet1!AX647="Y", "Yes", IF(Sheet1!AX647="N", "No",""))</f>
        <v/>
      </c>
      <c r="R647" s="45" t="str">
        <f>IF(Sheet1!AY647="Y", IF(Sheet1!AZ647&lt;&gt;"", Sheet1!AZ647-Sheet1!DK647+Sheet1!DL647, ""),"")</f>
        <v/>
      </c>
      <c r="S647" s="45" t="str">
        <f>IF(Sheet1!BA647="Y", IF(Sheet1!BB647&lt;&gt;"", Sheet1!BB647-Sheet1!DK647+Sheet1!DL647, ""),"")</f>
        <v/>
      </c>
      <c r="T647" s="45" t="str">
        <f>IF(Sheet1!BC647="Y", IF(Sheet1!BD647&lt;&gt;"", Sheet1!BD647-Sheet1!DK647+Sheet1!DL647, ""),"")</f>
        <v/>
      </c>
      <c r="U647" s="45" t="str">
        <f>IF(Sheet1!BE647="Y", IF(Sheet1!BF647&lt;&gt;"", Sheet1!BF647-Sheet1!DK647+Sheet1!DL647, ""),"")</f>
        <v/>
      </c>
      <c r="V647" s="45" t="str">
        <f>IF(Sheet1!BG647&lt;&gt;"", Sheet1!BG647,"")</f>
        <v/>
      </c>
      <c r="W647" s="45" t="str">
        <f>IF(Sheet1!BH647&lt;&gt;"", Sheet1!BH647,"")</f>
        <v/>
      </c>
      <c r="X647" s="45" t="str">
        <f>IF(Sheet1!BI647&lt;&gt;"", Sheet1!BI647,"")</f>
        <v/>
      </c>
      <c r="Y647" s="45" t="str">
        <f>IF(Sheet1!BJ647="N", 0, IF(Sheet1!BK647&lt;&gt;"", Sheet1!BK647,""))</f>
        <v/>
      </c>
      <c r="Z647" s="45" t="str">
        <f>IF(Sheet1!BK647="N", 0, IF(Sheet1!BL647&lt;&gt;"", Sheet1!BL647,""))</f>
        <v/>
      </c>
      <c r="AA647" s="45" t="str">
        <f>IF(Sheet1!BN647&lt;&gt;"", Sheet1!BN647, "")</f>
        <v/>
      </c>
      <c r="AB647" s="45" t="str">
        <f>IF(Sheet1!BO647="Y", "Yes", IF(Sheet1!BO647="N", "No", IF(Sheet1!BO647="NA", "NA","")))</f>
        <v/>
      </c>
      <c r="AC647" s="45" t="str">
        <f>IF(Sheet1!BO647="N", "No", IF(Sheet1!BO647="NA", "No kids", IF(Sheet1!BP647="Y", "Enough", IF(Sheet1!BP647="N", "Not enough", ""))))</f>
        <v/>
      </c>
      <c r="AD647" s="45" t="str">
        <f>IF(Sheet1!BQ647="Y", "Yes", IF(Sheet1!BQ647="N", "No",""))</f>
        <v/>
      </c>
      <c r="AE647" s="45" t="str">
        <f>IF(Sheet1!BR647&lt;&gt;"", Sheet1!BR647, "")</f>
        <v/>
      </c>
      <c r="AF647" s="45" t="str">
        <f>IF(Sheet1!BS647&lt;&gt;"", "Yes", IF(Sheet1!BT647&lt;&gt;"", "No", IF(Sheet1!BU647&lt;&gt;"", "No surviving parent", IF(Sheet1!BV647&lt;&gt;"", "Don't know",""))))</f>
        <v/>
      </c>
      <c r="AG647" s="45" t="str">
        <f>IF(Sheet1!BW647&lt;&gt;"", "Yes", IF(Sheet1!BX647&lt;&gt;"", "No", IF(Sheet1!BY647&lt;&gt;"", "No surviving parent", IF(Sheet1!BZ647&lt;&gt;"", "Don't know",""))))</f>
        <v/>
      </c>
      <c r="AH647" s="45" t="str">
        <f>IF(Sheet1!CA647&lt;&gt;"", "Yes","")</f>
        <v/>
      </c>
      <c r="AI647" s="45" t="str">
        <f>IF(Sheet1!CB647&lt;&gt;"", "Yes","")</f>
        <v/>
      </c>
      <c r="AJ647" s="45" t="str">
        <f>IF(Sheet1!CC647&lt;&gt;"", "Yes","")</f>
        <v/>
      </c>
      <c r="AK647" s="45" t="str">
        <f>IF(Sheet1!CD647&lt;&gt;"", "Yes","")</f>
        <v/>
      </c>
      <c r="AL647" s="45" t="str">
        <f>IF(Sheet1!CE647&lt;&gt;"", "Yes","")</f>
        <v/>
      </c>
      <c r="AM647" s="45" t="str">
        <f>IF(Sheet1!CF647&lt;&gt;"", Sheet1!CF647, "")</f>
        <v/>
      </c>
      <c r="AN647" s="45" t="str">
        <f>IF(Sheet1!CG647="Y", "Yes", IF(Sheet1!CG647="N", "No",""))</f>
        <v/>
      </c>
      <c r="AO647" s="45" t="str">
        <f>IF(Sheet1!CH647&lt;&gt;"", Sheet1!CH647, "")</f>
        <v/>
      </c>
      <c r="AP647" s="45" t="str">
        <f>IF(Sheet1!CI647&lt;&gt;"", "No family support", IF(Sheet1!CJ647&lt;&gt;"", "A little family support", IF(Sheet1!CK647&lt;&gt;"", "A lot of family support","")))</f>
        <v/>
      </c>
      <c r="AQ647" s="45" t="str">
        <f>IF(Sheet1!CL647&lt;&gt;"", Sheet1!CL647, "")</f>
        <v/>
      </c>
      <c r="AR647" s="45" t="str">
        <f>IF(Sheet1!CM647="Y", "Yes", IF(Sheet1!CM647="N", "No",""))</f>
        <v/>
      </c>
      <c r="AS647" s="45" t="str">
        <f>IF(Sheet1!CN647&lt;&gt;"", "Boys and Girls Club was supportive", "")</f>
        <v/>
      </c>
      <c r="AT647" s="45" t="str">
        <f>IF(Sheet1!CO647&lt;&gt;"", "Supported by Reach program", "")</f>
        <v/>
      </c>
      <c r="AU647" s="45" t="str">
        <f>IF(Sheet1!CP647&lt;&gt;"", "Supported by Girls Inc", "")</f>
        <v/>
      </c>
      <c r="AV647" s="45" t="str">
        <f>IF(Sheet1!CQ647&lt;&gt;"", "Supported by sports teams", "")</f>
        <v/>
      </c>
      <c r="AW647" s="45" t="str">
        <f>IF(Sheet1!CR647&lt;&gt;"", "Supported by other groups", "")</f>
        <v/>
      </c>
      <c r="AX647" s="45" t="str">
        <f>IF(Sheet1!CS647&lt;&gt;"", Sheet1!CS647, "")</f>
        <v/>
      </c>
      <c r="AY647" s="45" t="str">
        <f>IF(Sheet1!CT647="Y", "Yes", IF(Sheet1!CT647="N", "No", ""))</f>
        <v/>
      </c>
      <c r="AZ647" s="45" t="str">
        <f>IF(Sheet1!CU647="Y", "Yes", IF(Sheet1!CU647="N", "No", ""))</f>
        <v/>
      </c>
      <c r="BA647" s="45" t="str">
        <f>IF(Sheet1!CV647&lt;&gt;"", "Yes", "")</f>
        <v/>
      </c>
      <c r="BB647" s="45" t="str">
        <f>IF(Sheet1!CW647&lt;&gt;"", "Yes", "")</f>
        <v/>
      </c>
      <c r="BC647" s="45" t="str">
        <f>IF(Sheet1!CX647&lt;&gt;"", "Yes", "")</f>
        <v/>
      </c>
      <c r="BD647" s="45" t="str">
        <f>IF(Sheet1!CY647&lt;&gt;"", "Yes", "")</f>
        <v/>
      </c>
      <c r="BE647" s="45" t="str">
        <f>IF(Sheet1!CZ647="N", "Didn't see one", IF(Sheet1!CZ647="Y", IF(Sheet1!DA647="Y", "It helped", IF(Sheet1!DA647="N", "It didn't help", "")), ""))</f>
        <v/>
      </c>
      <c r="BF647" s="45" t="str">
        <f>IF(Sheet1!DB647&lt;&gt;"", Sheet1!DB647, "")</f>
        <v/>
      </c>
      <c r="BG647" s="45" t="str">
        <f>IF(Sheet1!DC647="Y", "Yes", IF(Sheet1!DC647="N", "No", ""))</f>
        <v/>
      </c>
      <c r="BH647" s="45" t="str">
        <f>IF(Sheet1!DD647="Y", "Yes", IF(Sheet1!DD647="N", "No", ""))</f>
        <v/>
      </c>
      <c r="BI647" s="45" t="str">
        <f>IF(Sheet1!DE647&lt;&gt;"", "Before", IF(Sheet1!DF647&lt;&gt;"", "After", IF(Sheet1!DG647&lt;&gt;"", "Never in a gang","")))</f>
        <v/>
      </c>
      <c r="BJ647" s="45" t="str">
        <f>IF(Sheet1!DG647&lt;&gt;"", "", IF(Sheet1!DH647&lt;&gt;"", Sheet1!DH647, ""))</f>
        <v/>
      </c>
      <c r="BK647" s="45" t="str">
        <f>IF(Sheet1!DI647="Y", "Yes", IF(Sheet1!DI647="N", "No", ""))</f>
        <v/>
      </c>
      <c r="BL647" s="45" t="str">
        <f>IF(Sheet1!DI647="Y", IF(Sheet1!DJ647&lt;&gt;"", Sheet1!DJ647, ""), "")</f>
        <v/>
      </c>
      <c r="BM647" s="45" t="str">
        <f>IF(Sheet1!DL647&lt;&gt;"", Sheet1!DL647, "")</f>
        <v/>
      </c>
      <c r="BN647" s="45" t="str">
        <f>IF(Sheet1!DM647="Y", "Yes", IF(Sheet1!DM647="N", "No", ""))</f>
        <v/>
      </c>
    </row>
    <row r="648" spans="2:66">
      <c r="B648" s="32" t="str">
        <f>IF(Sheet1!B648="M","Male", IF(Sheet1!B648="F","Female",""))</f>
        <v/>
      </c>
      <c r="C648" s="32" t="str">
        <f>IF(Sheet1!C648&lt;&gt;"","&lt;20",IF(Sheet1!D648&lt;&gt;"","21-30",IF(Sheet1!E648&lt;&gt;"","31-40",(IF(Sheet1!F648&lt;&gt;"","41-50",IF(Sheet1!G648&lt;&gt;"","50+",""))))))</f>
        <v/>
      </c>
      <c r="D648" s="32" t="str">
        <f>IF(Sheet1!H648&lt;&gt;"","Latino",IF(Sheet1!I648&lt;&gt;"", "White", IF(Sheet1!J648&lt;&gt;"", "Asian", IF(Sheet1!K648&lt;&gt;"", "African-American",IF(Sheet1!L648&lt;&gt;"", "Other","")))))</f>
        <v/>
      </c>
      <c r="E648" s="32" t="str">
        <f>IF(Sheet1!M648="N","No",IF(Sheet1!M648="Y","Yes",""))</f>
        <v/>
      </c>
      <c r="F648" s="32" t="str">
        <f>IF(Sheet1!N648&lt;&gt;"","Primary",IF(Sheet1!O648&lt;&gt;"","Middle",IF(Sheet1!P648&lt;&gt;"","Some HS",IF(Sheet1!Q648&lt;&gt;"","HS Diploma",IF(Sheet1!R648&lt;&gt;"","Some College",IF(Sheet1!S648&lt;&gt;"","College Diploma",""))))))</f>
        <v/>
      </c>
      <c r="G648" s="32" t="str">
        <f>IF(Sheet1!U648&lt;&gt;"", "&lt;5", IF(Sheet1!V648&lt;&gt;"", "5-19", IF(Sheet1!W648&lt;&gt;"", "20-40", IF(Sheet1!X648&lt;&gt;"", "&gt;40",""))))</f>
        <v/>
      </c>
      <c r="H648" s="32" t="str">
        <f>IF(Sheet1!Y648&lt;&gt;"", "Parents", IF(Sheet1!Z648&lt;&gt;"", "Illegal Activity", IF(Sheet1!AA648&lt;&gt;"", "Gov't Support", IF(Sheet1!AB648&lt;&gt;"", "Other",""))))</f>
        <v/>
      </c>
      <c r="I648" s="32" t="str">
        <f>IF(Sheet1!AC648="Y", "Yes", IF(Sheet1!AC648="N", "No", ""))</f>
        <v/>
      </c>
      <c r="J648" s="32" t="str">
        <f>IF(Sheet1!AD648="N", "0", IF(Sheet1!AE648&lt;&gt;"", "1", IF(Sheet1!AF648&lt;&gt;"", "2-3", IF(Sheet1!AG648&lt;&gt;"", "4-6", IF(Sheet1!AH648&lt;&gt;"", "7+","")))))</f>
        <v/>
      </c>
      <c r="K648" s="32" t="str">
        <f>IF(Sheet1!AI648&lt;&gt;"", "English", IF(Sheet1!AJ648&lt;&gt;"", "Spanish", IF(Sheet1!AK648&lt;&gt;"", "Other","")))</f>
        <v/>
      </c>
      <c r="L648" s="32" t="str">
        <f>IF(Sheet1!AL648&lt;&gt;"","&lt;$20,000",IF(Sheet1!AM648&lt;&gt;"","$20-49K",IF(Sheet1!AN648&lt;&gt;"","$50-100K",IF(Sheet1!AO648&lt;&gt;"","&gt;$100K",""))))</f>
        <v/>
      </c>
      <c r="M648" s="32" t="str">
        <f>IF(Sheet1!AP648="Y", "Yes", IF(Sheet1!AP648="N", "No",""))</f>
        <v/>
      </c>
      <c r="N648" s="51" t="str">
        <f>IF(Sheet1!AQ648="Y", "Yes", IF(Sheet1!AQ648="N", "No",""))</f>
        <v/>
      </c>
      <c r="O648" s="45" t="str">
        <f>IF(Sheet1!AR648="N", 0, IF(Sheet1!AS648&lt;&gt;"", Sheet1!AS648, ""))</f>
        <v/>
      </c>
      <c r="P648" s="45" t="str">
        <f>IF(Sheet1!AT648&lt;&gt;"", "Never", IF(Sheet1!AU648&lt;&gt;"", "Sometimes", IF(Sheet1!AV648&lt;&gt;"", "Often", IF(Sheet1!AW648&lt;&gt;"", "Always",""))))</f>
        <v/>
      </c>
      <c r="Q648" s="45" t="str">
        <f>IF(Sheet1!AX648="Y", "Yes", IF(Sheet1!AX648="N", "No",""))</f>
        <v/>
      </c>
      <c r="R648" s="45" t="str">
        <f>IF(Sheet1!AY648="Y", IF(Sheet1!AZ648&lt;&gt;"", Sheet1!AZ648-Sheet1!DK648+Sheet1!DL648, ""),"")</f>
        <v/>
      </c>
      <c r="S648" s="45" t="str">
        <f>IF(Sheet1!BA648="Y", IF(Sheet1!BB648&lt;&gt;"", Sheet1!BB648-Sheet1!DK648+Sheet1!DL648, ""),"")</f>
        <v/>
      </c>
      <c r="T648" s="45" t="str">
        <f>IF(Sheet1!BC648="Y", IF(Sheet1!BD648&lt;&gt;"", Sheet1!BD648-Sheet1!DK648+Sheet1!DL648, ""),"")</f>
        <v/>
      </c>
      <c r="U648" s="45" t="str">
        <f>IF(Sheet1!BE648="Y", IF(Sheet1!BF648&lt;&gt;"", Sheet1!BF648-Sheet1!DK648+Sheet1!DL648, ""),"")</f>
        <v/>
      </c>
      <c r="V648" s="45" t="str">
        <f>IF(Sheet1!BG648&lt;&gt;"", Sheet1!BG648,"")</f>
        <v/>
      </c>
      <c r="W648" s="45" t="str">
        <f>IF(Sheet1!BH648&lt;&gt;"", Sheet1!BH648,"")</f>
        <v/>
      </c>
      <c r="X648" s="45" t="str">
        <f>IF(Sheet1!BI648&lt;&gt;"", Sheet1!BI648,"")</f>
        <v/>
      </c>
      <c r="Y648" s="45" t="str">
        <f>IF(Sheet1!BJ648="N", 0, IF(Sheet1!BK648&lt;&gt;"", Sheet1!BK648,""))</f>
        <v/>
      </c>
      <c r="Z648" s="45" t="str">
        <f>IF(Sheet1!BK648="N", 0, IF(Sheet1!BL648&lt;&gt;"", Sheet1!BL648,""))</f>
        <v/>
      </c>
      <c r="AA648" s="45" t="str">
        <f>IF(Sheet1!BN648&lt;&gt;"", Sheet1!BN648, "")</f>
        <v/>
      </c>
      <c r="AB648" s="45" t="str">
        <f>IF(Sheet1!BO648="Y", "Yes", IF(Sheet1!BO648="N", "No", IF(Sheet1!BO648="NA", "NA","")))</f>
        <v/>
      </c>
      <c r="AC648" s="45" t="str">
        <f>IF(Sheet1!BO648="N", "No", IF(Sheet1!BO648="NA", "No kids", IF(Sheet1!BP648="Y", "Enough", IF(Sheet1!BP648="N", "Not enough", ""))))</f>
        <v/>
      </c>
      <c r="AD648" s="45" t="str">
        <f>IF(Sheet1!BQ648="Y", "Yes", IF(Sheet1!BQ648="N", "No",""))</f>
        <v/>
      </c>
      <c r="AE648" s="45" t="str">
        <f>IF(Sheet1!BR648&lt;&gt;"", Sheet1!BR648, "")</f>
        <v/>
      </c>
      <c r="AF648" s="45" t="str">
        <f>IF(Sheet1!BS648&lt;&gt;"", "Yes", IF(Sheet1!BT648&lt;&gt;"", "No", IF(Sheet1!BU648&lt;&gt;"", "No surviving parent", IF(Sheet1!BV648&lt;&gt;"", "Don't know",""))))</f>
        <v/>
      </c>
      <c r="AG648" s="45" t="str">
        <f>IF(Sheet1!BW648&lt;&gt;"", "Yes", IF(Sheet1!BX648&lt;&gt;"", "No", IF(Sheet1!BY648&lt;&gt;"", "No surviving parent", IF(Sheet1!BZ648&lt;&gt;"", "Don't know",""))))</f>
        <v/>
      </c>
      <c r="AH648" s="45" t="str">
        <f>IF(Sheet1!CA648&lt;&gt;"", "Yes","")</f>
        <v/>
      </c>
      <c r="AI648" s="45" t="str">
        <f>IF(Sheet1!CB648&lt;&gt;"", "Yes","")</f>
        <v/>
      </c>
      <c r="AJ648" s="45" t="str">
        <f>IF(Sheet1!CC648&lt;&gt;"", "Yes","")</f>
        <v/>
      </c>
      <c r="AK648" s="45" t="str">
        <f>IF(Sheet1!CD648&lt;&gt;"", "Yes","")</f>
        <v/>
      </c>
      <c r="AL648" s="45" t="str">
        <f>IF(Sheet1!CE648&lt;&gt;"", "Yes","")</f>
        <v/>
      </c>
      <c r="AM648" s="45" t="str">
        <f>IF(Sheet1!CF648&lt;&gt;"", Sheet1!CF648, "")</f>
        <v/>
      </c>
      <c r="AN648" s="45" t="str">
        <f>IF(Sheet1!CG648="Y", "Yes", IF(Sheet1!CG648="N", "No",""))</f>
        <v/>
      </c>
      <c r="AO648" s="45" t="str">
        <f>IF(Sheet1!CH648&lt;&gt;"", Sheet1!CH648, "")</f>
        <v/>
      </c>
      <c r="AP648" s="45" t="str">
        <f>IF(Sheet1!CI648&lt;&gt;"", "No family support", IF(Sheet1!CJ648&lt;&gt;"", "A little family support", IF(Sheet1!CK648&lt;&gt;"", "A lot of family support","")))</f>
        <v/>
      </c>
      <c r="AQ648" s="45" t="str">
        <f>IF(Sheet1!CL648&lt;&gt;"", Sheet1!CL648, "")</f>
        <v/>
      </c>
      <c r="AR648" s="45" t="str">
        <f>IF(Sheet1!CM648="Y", "Yes", IF(Sheet1!CM648="N", "No",""))</f>
        <v/>
      </c>
      <c r="AS648" s="45" t="str">
        <f>IF(Sheet1!CN648&lt;&gt;"", "Boys and Girls Club was supportive", "")</f>
        <v/>
      </c>
      <c r="AT648" s="45" t="str">
        <f>IF(Sheet1!CO648&lt;&gt;"", "Supported by Reach program", "")</f>
        <v/>
      </c>
      <c r="AU648" s="45" t="str">
        <f>IF(Sheet1!CP648&lt;&gt;"", "Supported by Girls Inc", "")</f>
        <v/>
      </c>
      <c r="AV648" s="45" t="str">
        <f>IF(Sheet1!CQ648&lt;&gt;"", "Supported by sports teams", "")</f>
        <v/>
      </c>
      <c r="AW648" s="45" t="str">
        <f>IF(Sheet1!CR648&lt;&gt;"", "Supported by other groups", "")</f>
        <v/>
      </c>
      <c r="AX648" s="45" t="str">
        <f>IF(Sheet1!CS648&lt;&gt;"", Sheet1!CS648, "")</f>
        <v/>
      </c>
      <c r="AY648" s="45" t="str">
        <f>IF(Sheet1!CT648="Y", "Yes", IF(Sheet1!CT648="N", "No", ""))</f>
        <v/>
      </c>
      <c r="AZ648" s="45" t="str">
        <f>IF(Sheet1!CU648="Y", "Yes", IF(Sheet1!CU648="N", "No", ""))</f>
        <v/>
      </c>
      <c r="BA648" s="45" t="str">
        <f>IF(Sheet1!CV648&lt;&gt;"", "Yes", "")</f>
        <v/>
      </c>
      <c r="BB648" s="45" t="str">
        <f>IF(Sheet1!CW648&lt;&gt;"", "Yes", "")</f>
        <v/>
      </c>
      <c r="BC648" s="45" t="str">
        <f>IF(Sheet1!CX648&lt;&gt;"", "Yes", "")</f>
        <v/>
      </c>
      <c r="BD648" s="45" t="str">
        <f>IF(Sheet1!CY648&lt;&gt;"", "Yes", "")</f>
        <v/>
      </c>
      <c r="BE648" s="45" t="str">
        <f>IF(Sheet1!CZ648="N", "Didn't see one", IF(Sheet1!CZ648="Y", IF(Sheet1!DA648="Y", "It helped", IF(Sheet1!DA648="N", "It didn't help", "")), ""))</f>
        <v/>
      </c>
      <c r="BF648" s="45" t="str">
        <f>IF(Sheet1!DB648&lt;&gt;"", Sheet1!DB648, "")</f>
        <v/>
      </c>
      <c r="BG648" s="45" t="str">
        <f>IF(Sheet1!DC648="Y", "Yes", IF(Sheet1!DC648="N", "No", ""))</f>
        <v/>
      </c>
      <c r="BH648" s="45" t="str">
        <f>IF(Sheet1!DD648="Y", "Yes", IF(Sheet1!DD648="N", "No", ""))</f>
        <v/>
      </c>
      <c r="BI648" s="45" t="str">
        <f>IF(Sheet1!DE648&lt;&gt;"", "Before", IF(Sheet1!DF648&lt;&gt;"", "After", IF(Sheet1!DG648&lt;&gt;"", "Never in a gang","")))</f>
        <v/>
      </c>
      <c r="BJ648" s="45" t="str">
        <f>IF(Sheet1!DG648&lt;&gt;"", "", IF(Sheet1!DH648&lt;&gt;"", Sheet1!DH648, ""))</f>
        <v/>
      </c>
      <c r="BK648" s="45" t="str">
        <f>IF(Sheet1!DI648="Y", "Yes", IF(Sheet1!DI648="N", "No", ""))</f>
        <v/>
      </c>
      <c r="BL648" s="45" t="str">
        <f>IF(Sheet1!DI648="Y", IF(Sheet1!DJ648&lt;&gt;"", Sheet1!DJ648, ""), "")</f>
        <v/>
      </c>
      <c r="BM648" s="45" t="str">
        <f>IF(Sheet1!DL648&lt;&gt;"", Sheet1!DL648, "")</f>
        <v/>
      </c>
      <c r="BN648" s="45" t="str">
        <f>IF(Sheet1!DM648="Y", "Yes", IF(Sheet1!DM648="N", "No", ""))</f>
        <v/>
      </c>
    </row>
    <row r="649" spans="2:66">
      <c r="B649" s="32" t="str">
        <f>IF(Sheet1!B649="M","Male", IF(Sheet1!B649="F","Female",""))</f>
        <v/>
      </c>
      <c r="C649" s="32" t="str">
        <f>IF(Sheet1!C649&lt;&gt;"","&lt;20",IF(Sheet1!D649&lt;&gt;"","21-30",IF(Sheet1!E649&lt;&gt;"","31-40",(IF(Sheet1!F649&lt;&gt;"","41-50",IF(Sheet1!G649&lt;&gt;"","50+",""))))))</f>
        <v/>
      </c>
      <c r="D649" s="32" t="str">
        <f>IF(Sheet1!H649&lt;&gt;"","Latino",IF(Sheet1!I649&lt;&gt;"", "White", IF(Sheet1!J649&lt;&gt;"", "Asian", IF(Sheet1!K649&lt;&gt;"", "African-American",IF(Sheet1!L649&lt;&gt;"", "Other","")))))</f>
        <v/>
      </c>
      <c r="E649" s="32" t="str">
        <f>IF(Sheet1!M649="N","No",IF(Sheet1!M649="Y","Yes",""))</f>
        <v/>
      </c>
      <c r="F649" s="32" t="str">
        <f>IF(Sheet1!N649&lt;&gt;"","Primary",IF(Sheet1!O649&lt;&gt;"","Middle",IF(Sheet1!P649&lt;&gt;"","Some HS",IF(Sheet1!Q649&lt;&gt;"","HS Diploma",IF(Sheet1!R649&lt;&gt;"","Some College",IF(Sheet1!S649&lt;&gt;"","College Diploma",""))))))</f>
        <v/>
      </c>
      <c r="G649" s="32" t="str">
        <f>IF(Sheet1!U649&lt;&gt;"", "&lt;5", IF(Sheet1!V649&lt;&gt;"", "5-19", IF(Sheet1!W649&lt;&gt;"", "20-40", IF(Sheet1!X649&lt;&gt;"", "&gt;40",""))))</f>
        <v/>
      </c>
      <c r="H649" s="32" t="str">
        <f>IF(Sheet1!Y649&lt;&gt;"", "Parents", IF(Sheet1!Z649&lt;&gt;"", "Illegal Activity", IF(Sheet1!AA649&lt;&gt;"", "Gov't Support", IF(Sheet1!AB649&lt;&gt;"", "Other",""))))</f>
        <v/>
      </c>
      <c r="I649" s="32" t="str">
        <f>IF(Sheet1!AC649="Y", "Yes", IF(Sheet1!AC649="N", "No", ""))</f>
        <v/>
      </c>
      <c r="J649" s="32" t="str">
        <f>IF(Sheet1!AD649="N", "0", IF(Sheet1!AE649&lt;&gt;"", "1", IF(Sheet1!AF649&lt;&gt;"", "2-3", IF(Sheet1!AG649&lt;&gt;"", "4-6", IF(Sheet1!AH649&lt;&gt;"", "7+","")))))</f>
        <v/>
      </c>
      <c r="K649" s="32" t="str">
        <f>IF(Sheet1!AI649&lt;&gt;"", "English", IF(Sheet1!AJ649&lt;&gt;"", "Spanish", IF(Sheet1!AK649&lt;&gt;"", "Other","")))</f>
        <v/>
      </c>
      <c r="L649" s="32" t="str">
        <f>IF(Sheet1!AL649&lt;&gt;"","&lt;$20,000",IF(Sheet1!AM649&lt;&gt;"","$20-49K",IF(Sheet1!AN649&lt;&gt;"","$50-100K",IF(Sheet1!AO649&lt;&gt;"","&gt;$100K",""))))</f>
        <v/>
      </c>
      <c r="M649" s="32" t="str">
        <f>IF(Sheet1!AP649="Y", "Yes", IF(Sheet1!AP649="N", "No",""))</f>
        <v/>
      </c>
      <c r="N649" s="51" t="str">
        <f>IF(Sheet1!AQ649="Y", "Yes", IF(Sheet1!AQ649="N", "No",""))</f>
        <v/>
      </c>
      <c r="O649" s="45" t="str">
        <f>IF(Sheet1!AR649="N", 0, IF(Sheet1!AS649&lt;&gt;"", Sheet1!AS649, ""))</f>
        <v/>
      </c>
      <c r="P649" s="45" t="str">
        <f>IF(Sheet1!AT649&lt;&gt;"", "Never", IF(Sheet1!AU649&lt;&gt;"", "Sometimes", IF(Sheet1!AV649&lt;&gt;"", "Often", IF(Sheet1!AW649&lt;&gt;"", "Always",""))))</f>
        <v/>
      </c>
      <c r="Q649" s="45" t="str">
        <f>IF(Sheet1!AX649="Y", "Yes", IF(Sheet1!AX649="N", "No",""))</f>
        <v/>
      </c>
      <c r="R649" s="45" t="str">
        <f>IF(Sheet1!AY649="Y", IF(Sheet1!AZ649&lt;&gt;"", Sheet1!AZ649-Sheet1!DK649+Sheet1!DL649, ""),"")</f>
        <v/>
      </c>
      <c r="S649" s="45" t="str">
        <f>IF(Sheet1!BA649="Y", IF(Sheet1!BB649&lt;&gt;"", Sheet1!BB649-Sheet1!DK649+Sheet1!DL649, ""),"")</f>
        <v/>
      </c>
      <c r="T649" s="45" t="str">
        <f>IF(Sheet1!BC649="Y", IF(Sheet1!BD649&lt;&gt;"", Sheet1!BD649-Sheet1!DK649+Sheet1!DL649, ""),"")</f>
        <v/>
      </c>
      <c r="U649" s="45" t="str">
        <f>IF(Sheet1!BE649="Y", IF(Sheet1!BF649&lt;&gt;"", Sheet1!BF649-Sheet1!DK649+Sheet1!DL649, ""),"")</f>
        <v/>
      </c>
      <c r="V649" s="45" t="str">
        <f>IF(Sheet1!BG649&lt;&gt;"", Sheet1!BG649,"")</f>
        <v/>
      </c>
      <c r="W649" s="45" t="str">
        <f>IF(Sheet1!BH649&lt;&gt;"", Sheet1!BH649,"")</f>
        <v/>
      </c>
      <c r="X649" s="45" t="str">
        <f>IF(Sheet1!BI649&lt;&gt;"", Sheet1!BI649,"")</f>
        <v/>
      </c>
      <c r="Y649" s="45" t="str">
        <f>IF(Sheet1!BJ649="N", 0, IF(Sheet1!BK649&lt;&gt;"", Sheet1!BK649,""))</f>
        <v/>
      </c>
      <c r="Z649" s="45" t="str">
        <f>IF(Sheet1!BK649="N", 0, IF(Sheet1!BL649&lt;&gt;"", Sheet1!BL649,""))</f>
        <v/>
      </c>
      <c r="AA649" s="45" t="str">
        <f>IF(Sheet1!BN649&lt;&gt;"", Sheet1!BN649, "")</f>
        <v/>
      </c>
      <c r="AB649" s="45" t="str">
        <f>IF(Sheet1!BO649="Y", "Yes", IF(Sheet1!BO649="N", "No", IF(Sheet1!BO649="NA", "NA","")))</f>
        <v/>
      </c>
      <c r="AC649" s="45" t="str">
        <f>IF(Sheet1!BO649="N", "No", IF(Sheet1!BO649="NA", "No kids", IF(Sheet1!BP649="Y", "Enough", IF(Sheet1!BP649="N", "Not enough", ""))))</f>
        <v/>
      </c>
      <c r="AD649" s="45" t="str">
        <f>IF(Sheet1!BQ649="Y", "Yes", IF(Sheet1!BQ649="N", "No",""))</f>
        <v/>
      </c>
      <c r="AE649" s="45" t="str">
        <f>IF(Sheet1!BR649&lt;&gt;"", Sheet1!BR649, "")</f>
        <v/>
      </c>
      <c r="AF649" s="45" t="str">
        <f>IF(Sheet1!BS649&lt;&gt;"", "Yes", IF(Sheet1!BT649&lt;&gt;"", "No", IF(Sheet1!BU649&lt;&gt;"", "No surviving parent", IF(Sheet1!BV649&lt;&gt;"", "Don't know",""))))</f>
        <v/>
      </c>
      <c r="AG649" s="45" t="str">
        <f>IF(Sheet1!BW649&lt;&gt;"", "Yes", IF(Sheet1!BX649&lt;&gt;"", "No", IF(Sheet1!BY649&lt;&gt;"", "No surviving parent", IF(Sheet1!BZ649&lt;&gt;"", "Don't know",""))))</f>
        <v/>
      </c>
      <c r="AH649" s="45" t="str">
        <f>IF(Sheet1!CA649&lt;&gt;"", "Yes","")</f>
        <v/>
      </c>
      <c r="AI649" s="45" t="str">
        <f>IF(Sheet1!CB649&lt;&gt;"", "Yes","")</f>
        <v/>
      </c>
      <c r="AJ649" s="45" t="str">
        <f>IF(Sheet1!CC649&lt;&gt;"", "Yes","")</f>
        <v/>
      </c>
      <c r="AK649" s="45" t="str">
        <f>IF(Sheet1!CD649&lt;&gt;"", "Yes","")</f>
        <v/>
      </c>
      <c r="AL649" s="45" t="str">
        <f>IF(Sheet1!CE649&lt;&gt;"", "Yes","")</f>
        <v/>
      </c>
      <c r="AM649" s="45" t="str">
        <f>IF(Sheet1!CF649&lt;&gt;"", Sheet1!CF649, "")</f>
        <v/>
      </c>
      <c r="AN649" s="45" t="str">
        <f>IF(Sheet1!CG649="Y", "Yes", IF(Sheet1!CG649="N", "No",""))</f>
        <v/>
      </c>
      <c r="AO649" s="45" t="str">
        <f>IF(Sheet1!CH649&lt;&gt;"", Sheet1!CH649, "")</f>
        <v/>
      </c>
      <c r="AP649" s="45" t="str">
        <f>IF(Sheet1!CI649&lt;&gt;"", "No family support", IF(Sheet1!CJ649&lt;&gt;"", "A little family support", IF(Sheet1!CK649&lt;&gt;"", "A lot of family support","")))</f>
        <v/>
      </c>
      <c r="AQ649" s="45" t="str">
        <f>IF(Sheet1!CL649&lt;&gt;"", Sheet1!CL649, "")</f>
        <v/>
      </c>
      <c r="AR649" s="45" t="str">
        <f>IF(Sheet1!CM649="Y", "Yes", IF(Sheet1!CM649="N", "No",""))</f>
        <v/>
      </c>
      <c r="AS649" s="45" t="str">
        <f>IF(Sheet1!CN649&lt;&gt;"", "Boys and Girls Club was supportive", "")</f>
        <v/>
      </c>
      <c r="AT649" s="45" t="str">
        <f>IF(Sheet1!CO649&lt;&gt;"", "Supported by Reach program", "")</f>
        <v/>
      </c>
      <c r="AU649" s="45" t="str">
        <f>IF(Sheet1!CP649&lt;&gt;"", "Supported by Girls Inc", "")</f>
        <v/>
      </c>
      <c r="AV649" s="45" t="str">
        <f>IF(Sheet1!CQ649&lt;&gt;"", "Supported by sports teams", "")</f>
        <v/>
      </c>
      <c r="AW649" s="45" t="str">
        <f>IF(Sheet1!CR649&lt;&gt;"", "Supported by other groups", "")</f>
        <v/>
      </c>
      <c r="AX649" s="45" t="str">
        <f>IF(Sheet1!CS649&lt;&gt;"", Sheet1!CS649, "")</f>
        <v/>
      </c>
      <c r="AY649" s="45" t="str">
        <f>IF(Sheet1!CT649="Y", "Yes", IF(Sheet1!CT649="N", "No", ""))</f>
        <v/>
      </c>
      <c r="AZ649" s="45" t="str">
        <f>IF(Sheet1!CU649="Y", "Yes", IF(Sheet1!CU649="N", "No", ""))</f>
        <v/>
      </c>
      <c r="BA649" s="45" t="str">
        <f>IF(Sheet1!CV649&lt;&gt;"", "Yes", "")</f>
        <v/>
      </c>
      <c r="BB649" s="45" t="str">
        <f>IF(Sheet1!CW649&lt;&gt;"", "Yes", "")</f>
        <v/>
      </c>
      <c r="BC649" s="45" t="str">
        <f>IF(Sheet1!CX649&lt;&gt;"", "Yes", "")</f>
        <v/>
      </c>
      <c r="BD649" s="45" t="str">
        <f>IF(Sheet1!CY649&lt;&gt;"", "Yes", "")</f>
        <v/>
      </c>
      <c r="BE649" s="45" t="str">
        <f>IF(Sheet1!CZ649="N", "Didn't see one", IF(Sheet1!CZ649="Y", IF(Sheet1!DA649="Y", "It helped", IF(Sheet1!DA649="N", "It didn't help", "")), ""))</f>
        <v/>
      </c>
      <c r="BF649" s="45" t="str">
        <f>IF(Sheet1!DB649&lt;&gt;"", Sheet1!DB649, "")</f>
        <v/>
      </c>
      <c r="BG649" s="45" t="str">
        <f>IF(Sheet1!DC649="Y", "Yes", IF(Sheet1!DC649="N", "No", ""))</f>
        <v/>
      </c>
      <c r="BH649" s="45" t="str">
        <f>IF(Sheet1!DD649="Y", "Yes", IF(Sheet1!DD649="N", "No", ""))</f>
        <v/>
      </c>
      <c r="BI649" s="45" t="str">
        <f>IF(Sheet1!DE649&lt;&gt;"", "Before", IF(Sheet1!DF649&lt;&gt;"", "After", IF(Sheet1!DG649&lt;&gt;"", "Never in a gang","")))</f>
        <v/>
      </c>
      <c r="BJ649" s="45" t="str">
        <f>IF(Sheet1!DG649&lt;&gt;"", "", IF(Sheet1!DH649&lt;&gt;"", Sheet1!DH649, ""))</f>
        <v/>
      </c>
      <c r="BK649" s="45" t="str">
        <f>IF(Sheet1!DI649="Y", "Yes", IF(Sheet1!DI649="N", "No", ""))</f>
        <v/>
      </c>
      <c r="BL649" s="45" t="str">
        <f>IF(Sheet1!DI649="Y", IF(Sheet1!DJ649&lt;&gt;"", Sheet1!DJ649, ""), "")</f>
        <v/>
      </c>
      <c r="BM649" s="45" t="str">
        <f>IF(Sheet1!DL649&lt;&gt;"", Sheet1!DL649, "")</f>
        <v/>
      </c>
      <c r="BN649" s="45" t="str">
        <f>IF(Sheet1!DM649="Y", "Yes", IF(Sheet1!DM649="N", "No", ""))</f>
        <v/>
      </c>
    </row>
    <row r="650" spans="2:66">
      <c r="B650" s="32" t="str">
        <f>IF(Sheet1!B650="M","Male", IF(Sheet1!B650="F","Female",""))</f>
        <v/>
      </c>
      <c r="C650" s="32" t="str">
        <f>IF(Sheet1!C650&lt;&gt;"","&lt;20",IF(Sheet1!D650&lt;&gt;"","21-30",IF(Sheet1!E650&lt;&gt;"","31-40",(IF(Sheet1!F650&lt;&gt;"","41-50",IF(Sheet1!G650&lt;&gt;"","50+",""))))))</f>
        <v/>
      </c>
      <c r="D650" s="32" t="str">
        <f>IF(Sheet1!H650&lt;&gt;"","Latino",IF(Sheet1!I650&lt;&gt;"", "White", IF(Sheet1!J650&lt;&gt;"", "Asian", IF(Sheet1!K650&lt;&gt;"", "African-American",IF(Sheet1!L650&lt;&gt;"", "Other","")))))</f>
        <v/>
      </c>
      <c r="E650" s="32" t="str">
        <f>IF(Sheet1!M650="N","No",IF(Sheet1!M650="Y","Yes",""))</f>
        <v/>
      </c>
      <c r="F650" s="32" t="str">
        <f>IF(Sheet1!N650&lt;&gt;"","Primary",IF(Sheet1!O650&lt;&gt;"","Middle",IF(Sheet1!P650&lt;&gt;"","Some HS",IF(Sheet1!Q650&lt;&gt;"","HS Diploma",IF(Sheet1!R650&lt;&gt;"","Some College",IF(Sheet1!S650&lt;&gt;"","College Diploma",""))))))</f>
        <v/>
      </c>
      <c r="G650" s="32" t="str">
        <f>IF(Sheet1!U650&lt;&gt;"", "&lt;5", IF(Sheet1!V650&lt;&gt;"", "5-19", IF(Sheet1!W650&lt;&gt;"", "20-40", IF(Sheet1!X650&lt;&gt;"", "&gt;40",""))))</f>
        <v/>
      </c>
      <c r="H650" s="32" t="str">
        <f>IF(Sheet1!Y650&lt;&gt;"", "Parents", IF(Sheet1!Z650&lt;&gt;"", "Illegal Activity", IF(Sheet1!AA650&lt;&gt;"", "Gov't Support", IF(Sheet1!AB650&lt;&gt;"", "Other",""))))</f>
        <v/>
      </c>
      <c r="I650" s="32" t="str">
        <f>IF(Sheet1!AC650="Y", "Yes", IF(Sheet1!AC650="N", "No", ""))</f>
        <v/>
      </c>
      <c r="J650" s="32" t="str">
        <f>IF(Sheet1!AD650="N", "0", IF(Sheet1!AE650&lt;&gt;"", "1", IF(Sheet1!AF650&lt;&gt;"", "2-3", IF(Sheet1!AG650&lt;&gt;"", "4-6", IF(Sheet1!AH650&lt;&gt;"", "7+","")))))</f>
        <v/>
      </c>
      <c r="K650" s="32" t="str">
        <f>IF(Sheet1!AI650&lt;&gt;"", "English", IF(Sheet1!AJ650&lt;&gt;"", "Spanish", IF(Sheet1!AK650&lt;&gt;"", "Other","")))</f>
        <v/>
      </c>
      <c r="L650" s="32" t="str">
        <f>IF(Sheet1!AL650&lt;&gt;"","&lt;$20,000",IF(Sheet1!AM650&lt;&gt;"","$20-49K",IF(Sheet1!AN650&lt;&gt;"","$50-100K",IF(Sheet1!AO650&lt;&gt;"","&gt;$100K",""))))</f>
        <v/>
      </c>
      <c r="M650" s="32" t="str">
        <f>IF(Sheet1!AP650="Y", "Yes", IF(Sheet1!AP650="N", "No",""))</f>
        <v/>
      </c>
      <c r="N650" s="51" t="str">
        <f>IF(Sheet1!AQ650="Y", "Yes", IF(Sheet1!AQ650="N", "No",""))</f>
        <v/>
      </c>
      <c r="O650" s="45" t="str">
        <f>IF(Sheet1!AR650="N", 0, IF(Sheet1!AS650&lt;&gt;"", Sheet1!AS650, ""))</f>
        <v/>
      </c>
      <c r="P650" s="45" t="str">
        <f>IF(Sheet1!AT650&lt;&gt;"", "Never", IF(Sheet1!AU650&lt;&gt;"", "Sometimes", IF(Sheet1!AV650&lt;&gt;"", "Often", IF(Sheet1!AW650&lt;&gt;"", "Always",""))))</f>
        <v/>
      </c>
      <c r="Q650" s="45" t="str">
        <f>IF(Sheet1!AX650="Y", "Yes", IF(Sheet1!AX650="N", "No",""))</f>
        <v/>
      </c>
      <c r="R650" s="45" t="str">
        <f>IF(Sheet1!AY650="Y", IF(Sheet1!AZ650&lt;&gt;"", Sheet1!AZ650-Sheet1!DK650+Sheet1!DL650, ""),"")</f>
        <v/>
      </c>
      <c r="S650" s="45" t="str">
        <f>IF(Sheet1!BA650="Y", IF(Sheet1!BB650&lt;&gt;"", Sheet1!BB650-Sheet1!DK650+Sheet1!DL650, ""),"")</f>
        <v/>
      </c>
      <c r="T650" s="45" t="str">
        <f>IF(Sheet1!BC650="Y", IF(Sheet1!BD650&lt;&gt;"", Sheet1!BD650-Sheet1!DK650+Sheet1!DL650, ""),"")</f>
        <v/>
      </c>
      <c r="U650" s="45" t="str">
        <f>IF(Sheet1!BE650="Y", IF(Sheet1!BF650&lt;&gt;"", Sheet1!BF650-Sheet1!DK650+Sheet1!DL650, ""),"")</f>
        <v/>
      </c>
      <c r="V650" s="45" t="str">
        <f>IF(Sheet1!BG650&lt;&gt;"", Sheet1!BG650,"")</f>
        <v/>
      </c>
      <c r="W650" s="45" t="str">
        <f>IF(Sheet1!BH650&lt;&gt;"", Sheet1!BH650,"")</f>
        <v/>
      </c>
      <c r="X650" s="45" t="str">
        <f>IF(Sheet1!BI650&lt;&gt;"", Sheet1!BI650,"")</f>
        <v/>
      </c>
      <c r="Y650" s="45" t="str">
        <f>IF(Sheet1!BJ650="N", 0, IF(Sheet1!BK650&lt;&gt;"", Sheet1!BK650,""))</f>
        <v/>
      </c>
      <c r="Z650" s="45" t="str">
        <f>IF(Sheet1!BK650="N", 0, IF(Sheet1!BL650&lt;&gt;"", Sheet1!BL650,""))</f>
        <v/>
      </c>
      <c r="AA650" s="45" t="str">
        <f>IF(Sheet1!BN650&lt;&gt;"", Sheet1!BN650, "")</f>
        <v/>
      </c>
      <c r="AB650" s="45" t="str">
        <f>IF(Sheet1!BO650="Y", "Yes", IF(Sheet1!BO650="N", "No", IF(Sheet1!BO650="NA", "NA","")))</f>
        <v/>
      </c>
      <c r="AC650" s="45" t="str">
        <f>IF(Sheet1!BO650="N", "No", IF(Sheet1!BO650="NA", "No kids", IF(Sheet1!BP650="Y", "Enough", IF(Sheet1!BP650="N", "Not enough", ""))))</f>
        <v/>
      </c>
      <c r="AD650" s="45" t="str">
        <f>IF(Sheet1!BQ650="Y", "Yes", IF(Sheet1!BQ650="N", "No",""))</f>
        <v/>
      </c>
      <c r="AE650" s="45" t="str">
        <f>IF(Sheet1!BR650&lt;&gt;"", Sheet1!BR650, "")</f>
        <v/>
      </c>
      <c r="AF650" s="45" t="str">
        <f>IF(Sheet1!BS650&lt;&gt;"", "Yes", IF(Sheet1!BT650&lt;&gt;"", "No", IF(Sheet1!BU650&lt;&gt;"", "No surviving parent", IF(Sheet1!BV650&lt;&gt;"", "Don't know",""))))</f>
        <v/>
      </c>
      <c r="AG650" s="45" t="str">
        <f>IF(Sheet1!BW650&lt;&gt;"", "Yes", IF(Sheet1!BX650&lt;&gt;"", "No", IF(Sheet1!BY650&lt;&gt;"", "No surviving parent", IF(Sheet1!BZ650&lt;&gt;"", "Don't know",""))))</f>
        <v/>
      </c>
      <c r="AH650" s="45" t="str">
        <f>IF(Sheet1!CA650&lt;&gt;"", "Yes","")</f>
        <v/>
      </c>
      <c r="AI650" s="45" t="str">
        <f>IF(Sheet1!CB650&lt;&gt;"", "Yes","")</f>
        <v/>
      </c>
      <c r="AJ650" s="45" t="str">
        <f>IF(Sheet1!CC650&lt;&gt;"", "Yes","")</f>
        <v/>
      </c>
      <c r="AK650" s="45" t="str">
        <f>IF(Sheet1!CD650&lt;&gt;"", "Yes","")</f>
        <v/>
      </c>
      <c r="AL650" s="45" t="str">
        <f>IF(Sheet1!CE650&lt;&gt;"", "Yes","")</f>
        <v/>
      </c>
      <c r="AM650" s="45" t="str">
        <f>IF(Sheet1!CF650&lt;&gt;"", Sheet1!CF650, "")</f>
        <v/>
      </c>
      <c r="AN650" s="45" t="str">
        <f>IF(Sheet1!CG650="Y", "Yes", IF(Sheet1!CG650="N", "No",""))</f>
        <v/>
      </c>
      <c r="AO650" s="45" t="str">
        <f>IF(Sheet1!CH650&lt;&gt;"", Sheet1!CH650, "")</f>
        <v/>
      </c>
      <c r="AP650" s="45" t="str">
        <f>IF(Sheet1!CI650&lt;&gt;"", "No family support", IF(Sheet1!CJ650&lt;&gt;"", "A little family support", IF(Sheet1!CK650&lt;&gt;"", "A lot of family support","")))</f>
        <v/>
      </c>
      <c r="AQ650" s="45" t="str">
        <f>IF(Sheet1!CL650&lt;&gt;"", Sheet1!CL650, "")</f>
        <v/>
      </c>
      <c r="AR650" s="45" t="str">
        <f>IF(Sheet1!CM650="Y", "Yes", IF(Sheet1!CM650="N", "No",""))</f>
        <v/>
      </c>
      <c r="AS650" s="45" t="str">
        <f>IF(Sheet1!CN650&lt;&gt;"", "Boys and Girls Club was supportive", "")</f>
        <v/>
      </c>
      <c r="AT650" s="45" t="str">
        <f>IF(Sheet1!CO650&lt;&gt;"", "Supported by Reach program", "")</f>
        <v/>
      </c>
      <c r="AU650" s="45" t="str">
        <f>IF(Sheet1!CP650&lt;&gt;"", "Supported by Girls Inc", "")</f>
        <v/>
      </c>
      <c r="AV650" s="45" t="str">
        <f>IF(Sheet1!CQ650&lt;&gt;"", "Supported by sports teams", "")</f>
        <v/>
      </c>
      <c r="AW650" s="45" t="str">
        <f>IF(Sheet1!CR650&lt;&gt;"", "Supported by other groups", "")</f>
        <v/>
      </c>
      <c r="AX650" s="45" t="str">
        <f>IF(Sheet1!CS650&lt;&gt;"", Sheet1!CS650, "")</f>
        <v/>
      </c>
      <c r="AY650" s="45" t="str">
        <f>IF(Sheet1!CT650="Y", "Yes", IF(Sheet1!CT650="N", "No", ""))</f>
        <v/>
      </c>
      <c r="AZ650" s="45" t="str">
        <f>IF(Sheet1!CU650="Y", "Yes", IF(Sheet1!CU650="N", "No", ""))</f>
        <v/>
      </c>
      <c r="BA650" s="45" t="str">
        <f>IF(Sheet1!CV650&lt;&gt;"", "Yes", "")</f>
        <v/>
      </c>
      <c r="BB650" s="45" t="str">
        <f>IF(Sheet1!CW650&lt;&gt;"", "Yes", "")</f>
        <v/>
      </c>
      <c r="BC650" s="45" t="str">
        <f>IF(Sheet1!CX650&lt;&gt;"", "Yes", "")</f>
        <v/>
      </c>
      <c r="BD650" s="45" t="str">
        <f>IF(Sheet1!CY650&lt;&gt;"", "Yes", "")</f>
        <v/>
      </c>
      <c r="BE650" s="45" t="str">
        <f>IF(Sheet1!CZ650="N", "Didn't see one", IF(Sheet1!CZ650="Y", IF(Sheet1!DA650="Y", "It helped", IF(Sheet1!DA650="N", "It didn't help", "")), ""))</f>
        <v/>
      </c>
      <c r="BF650" s="45" t="str">
        <f>IF(Sheet1!DB650&lt;&gt;"", Sheet1!DB650, "")</f>
        <v/>
      </c>
      <c r="BG650" s="45" t="str">
        <f>IF(Sheet1!DC650="Y", "Yes", IF(Sheet1!DC650="N", "No", ""))</f>
        <v/>
      </c>
      <c r="BH650" s="45" t="str">
        <f>IF(Sheet1!DD650="Y", "Yes", IF(Sheet1!DD650="N", "No", ""))</f>
        <v/>
      </c>
      <c r="BI650" s="45" t="str">
        <f>IF(Sheet1!DE650&lt;&gt;"", "Before", IF(Sheet1!DF650&lt;&gt;"", "After", IF(Sheet1!DG650&lt;&gt;"", "Never in a gang","")))</f>
        <v/>
      </c>
      <c r="BJ650" s="45" t="str">
        <f>IF(Sheet1!DG650&lt;&gt;"", "", IF(Sheet1!DH650&lt;&gt;"", Sheet1!DH650, ""))</f>
        <v/>
      </c>
      <c r="BK650" s="45" t="str">
        <f>IF(Sheet1!DI650="Y", "Yes", IF(Sheet1!DI650="N", "No", ""))</f>
        <v/>
      </c>
      <c r="BL650" s="45" t="str">
        <f>IF(Sheet1!DI650="Y", IF(Sheet1!DJ650&lt;&gt;"", Sheet1!DJ650, ""), "")</f>
        <v/>
      </c>
      <c r="BM650" s="45" t="str">
        <f>IF(Sheet1!DL650&lt;&gt;"", Sheet1!DL650, "")</f>
        <v/>
      </c>
      <c r="BN650" s="45" t="str">
        <f>IF(Sheet1!DM650="Y", "Yes", IF(Sheet1!DM650="N", "No", ""))</f>
        <v/>
      </c>
    </row>
    <row r="651" spans="2:66">
      <c r="B651" s="32" t="str">
        <f>IF(Sheet1!B651="M","Male", IF(Sheet1!B651="F","Female",""))</f>
        <v/>
      </c>
      <c r="C651" s="32" t="str">
        <f>IF(Sheet1!C651&lt;&gt;"","&lt;20",IF(Sheet1!D651&lt;&gt;"","21-30",IF(Sheet1!E651&lt;&gt;"","31-40",(IF(Sheet1!F651&lt;&gt;"","41-50",IF(Sheet1!G651&lt;&gt;"","50+",""))))))</f>
        <v/>
      </c>
      <c r="D651" s="32" t="str">
        <f>IF(Sheet1!H651&lt;&gt;"","Latino",IF(Sheet1!I651&lt;&gt;"", "White", IF(Sheet1!J651&lt;&gt;"", "Asian", IF(Sheet1!K651&lt;&gt;"", "African-American",IF(Sheet1!L651&lt;&gt;"", "Other","")))))</f>
        <v/>
      </c>
      <c r="E651" s="32" t="str">
        <f>IF(Sheet1!M651="N","No",IF(Sheet1!M651="Y","Yes",""))</f>
        <v/>
      </c>
      <c r="F651" s="32" t="str">
        <f>IF(Sheet1!N651&lt;&gt;"","Primary",IF(Sheet1!O651&lt;&gt;"","Middle",IF(Sheet1!P651&lt;&gt;"","Some HS",IF(Sheet1!Q651&lt;&gt;"","HS Diploma",IF(Sheet1!R651&lt;&gt;"","Some College",IF(Sheet1!S651&lt;&gt;"","College Diploma",""))))))</f>
        <v/>
      </c>
      <c r="G651" s="32" t="str">
        <f>IF(Sheet1!U651&lt;&gt;"", "&lt;5", IF(Sheet1!V651&lt;&gt;"", "5-19", IF(Sheet1!W651&lt;&gt;"", "20-40", IF(Sheet1!X651&lt;&gt;"", "&gt;40",""))))</f>
        <v/>
      </c>
      <c r="H651" s="32" t="str">
        <f>IF(Sheet1!Y651&lt;&gt;"", "Parents", IF(Sheet1!Z651&lt;&gt;"", "Illegal Activity", IF(Sheet1!AA651&lt;&gt;"", "Gov't Support", IF(Sheet1!AB651&lt;&gt;"", "Other",""))))</f>
        <v/>
      </c>
      <c r="I651" s="32" t="str">
        <f>IF(Sheet1!AC651="Y", "Yes", IF(Sheet1!AC651="N", "No", ""))</f>
        <v/>
      </c>
      <c r="J651" s="32" t="str">
        <f>IF(Sheet1!AD651="N", "0", IF(Sheet1!AE651&lt;&gt;"", "1", IF(Sheet1!AF651&lt;&gt;"", "2-3", IF(Sheet1!AG651&lt;&gt;"", "4-6", IF(Sheet1!AH651&lt;&gt;"", "7+","")))))</f>
        <v/>
      </c>
      <c r="K651" s="32" t="str">
        <f>IF(Sheet1!AI651&lt;&gt;"", "English", IF(Sheet1!AJ651&lt;&gt;"", "Spanish", IF(Sheet1!AK651&lt;&gt;"", "Other","")))</f>
        <v/>
      </c>
      <c r="L651" s="32" t="str">
        <f>IF(Sheet1!AL651&lt;&gt;"","&lt;$20,000",IF(Sheet1!AM651&lt;&gt;"","$20-49K",IF(Sheet1!AN651&lt;&gt;"","$50-100K",IF(Sheet1!AO651&lt;&gt;"","&gt;$100K",""))))</f>
        <v/>
      </c>
      <c r="M651" s="32" t="str">
        <f>IF(Sheet1!AP651="Y", "Yes", IF(Sheet1!AP651="N", "No",""))</f>
        <v/>
      </c>
      <c r="N651" s="51" t="str">
        <f>IF(Sheet1!AQ651="Y", "Yes", IF(Sheet1!AQ651="N", "No",""))</f>
        <v/>
      </c>
      <c r="O651" s="45" t="str">
        <f>IF(Sheet1!AR651="N", 0, IF(Sheet1!AS651&lt;&gt;"", Sheet1!AS651, ""))</f>
        <v/>
      </c>
      <c r="P651" s="45" t="str">
        <f>IF(Sheet1!AT651&lt;&gt;"", "Never", IF(Sheet1!AU651&lt;&gt;"", "Sometimes", IF(Sheet1!AV651&lt;&gt;"", "Often", IF(Sheet1!AW651&lt;&gt;"", "Always",""))))</f>
        <v/>
      </c>
      <c r="Q651" s="45" t="str">
        <f>IF(Sheet1!AX651="Y", "Yes", IF(Sheet1!AX651="N", "No",""))</f>
        <v/>
      </c>
      <c r="R651" s="45" t="str">
        <f>IF(Sheet1!AY651="Y", IF(Sheet1!AZ651&lt;&gt;"", Sheet1!AZ651-Sheet1!DK651+Sheet1!DL651, ""),"")</f>
        <v/>
      </c>
      <c r="S651" s="45" t="str">
        <f>IF(Sheet1!BA651="Y", IF(Sheet1!BB651&lt;&gt;"", Sheet1!BB651-Sheet1!DK651+Sheet1!DL651, ""),"")</f>
        <v/>
      </c>
      <c r="T651" s="45" t="str">
        <f>IF(Sheet1!BC651="Y", IF(Sheet1!BD651&lt;&gt;"", Sheet1!BD651-Sheet1!DK651+Sheet1!DL651, ""),"")</f>
        <v/>
      </c>
      <c r="U651" s="45" t="str">
        <f>IF(Sheet1!BE651="Y", IF(Sheet1!BF651&lt;&gt;"", Sheet1!BF651-Sheet1!DK651+Sheet1!DL651, ""),"")</f>
        <v/>
      </c>
      <c r="V651" s="45" t="str">
        <f>IF(Sheet1!BG651&lt;&gt;"", Sheet1!BG651,"")</f>
        <v/>
      </c>
      <c r="W651" s="45" t="str">
        <f>IF(Sheet1!BH651&lt;&gt;"", Sheet1!BH651,"")</f>
        <v/>
      </c>
      <c r="X651" s="45" t="str">
        <f>IF(Sheet1!BI651&lt;&gt;"", Sheet1!BI651,"")</f>
        <v/>
      </c>
      <c r="Y651" s="45" t="str">
        <f>IF(Sheet1!BJ651="N", 0, IF(Sheet1!BK651&lt;&gt;"", Sheet1!BK651,""))</f>
        <v/>
      </c>
      <c r="Z651" s="45" t="str">
        <f>IF(Sheet1!BK651="N", 0, IF(Sheet1!BL651&lt;&gt;"", Sheet1!BL651,""))</f>
        <v/>
      </c>
      <c r="AA651" s="45" t="str">
        <f>IF(Sheet1!BN651&lt;&gt;"", Sheet1!BN651, "")</f>
        <v/>
      </c>
      <c r="AB651" s="45" t="str">
        <f>IF(Sheet1!BO651="Y", "Yes", IF(Sheet1!BO651="N", "No", IF(Sheet1!BO651="NA", "NA","")))</f>
        <v/>
      </c>
      <c r="AC651" s="45" t="str">
        <f>IF(Sheet1!BO651="N", "No", IF(Sheet1!BO651="NA", "No kids", IF(Sheet1!BP651="Y", "Enough", IF(Sheet1!BP651="N", "Not enough", ""))))</f>
        <v/>
      </c>
      <c r="AD651" s="45" t="str">
        <f>IF(Sheet1!BQ651="Y", "Yes", IF(Sheet1!BQ651="N", "No",""))</f>
        <v/>
      </c>
      <c r="AE651" s="45" t="str">
        <f>IF(Sheet1!BR651&lt;&gt;"", Sheet1!BR651, "")</f>
        <v/>
      </c>
      <c r="AF651" s="45" t="str">
        <f>IF(Sheet1!BS651&lt;&gt;"", "Yes", IF(Sheet1!BT651&lt;&gt;"", "No", IF(Sheet1!BU651&lt;&gt;"", "No surviving parent", IF(Sheet1!BV651&lt;&gt;"", "Don't know",""))))</f>
        <v/>
      </c>
      <c r="AG651" s="45" t="str">
        <f>IF(Sheet1!BW651&lt;&gt;"", "Yes", IF(Sheet1!BX651&lt;&gt;"", "No", IF(Sheet1!BY651&lt;&gt;"", "No surviving parent", IF(Sheet1!BZ651&lt;&gt;"", "Don't know",""))))</f>
        <v/>
      </c>
      <c r="AH651" s="45" t="str">
        <f>IF(Sheet1!CA651&lt;&gt;"", "Yes","")</f>
        <v/>
      </c>
      <c r="AI651" s="45" t="str">
        <f>IF(Sheet1!CB651&lt;&gt;"", "Yes","")</f>
        <v/>
      </c>
      <c r="AJ651" s="45" t="str">
        <f>IF(Sheet1!CC651&lt;&gt;"", "Yes","")</f>
        <v/>
      </c>
      <c r="AK651" s="45" t="str">
        <f>IF(Sheet1!CD651&lt;&gt;"", "Yes","")</f>
        <v/>
      </c>
      <c r="AL651" s="45" t="str">
        <f>IF(Sheet1!CE651&lt;&gt;"", "Yes","")</f>
        <v/>
      </c>
      <c r="AM651" s="45" t="str">
        <f>IF(Sheet1!CF651&lt;&gt;"", Sheet1!CF651, "")</f>
        <v/>
      </c>
      <c r="AN651" s="45" t="str">
        <f>IF(Sheet1!CG651="Y", "Yes", IF(Sheet1!CG651="N", "No",""))</f>
        <v/>
      </c>
      <c r="AO651" s="45" t="str">
        <f>IF(Sheet1!CH651&lt;&gt;"", Sheet1!CH651, "")</f>
        <v/>
      </c>
      <c r="AP651" s="45" t="str">
        <f>IF(Sheet1!CI651&lt;&gt;"", "No family support", IF(Sheet1!CJ651&lt;&gt;"", "A little family support", IF(Sheet1!CK651&lt;&gt;"", "A lot of family support","")))</f>
        <v/>
      </c>
      <c r="AQ651" s="45" t="str">
        <f>IF(Sheet1!CL651&lt;&gt;"", Sheet1!CL651, "")</f>
        <v/>
      </c>
      <c r="AR651" s="45" t="str">
        <f>IF(Sheet1!CM651="Y", "Yes", IF(Sheet1!CM651="N", "No",""))</f>
        <v/>
      </c>
      <c r="AS651" s="45" t="str">
        <f>IF(Sheet1!CN651&lt;&gt;"", "Boys and Girls Club was supportive", "")</f>
        <v/>
      </c>
      <c r="AT651" s="45" t="str">
        <f>IF(Sheet1!CO651&lt;&gt;"", "Supported by Reach program", "")</f>
        <v/>
      </c>
      <c r="AU651" s="45" t="str">
        <f>IF(Sheet1!CP651&lt;&gt;"", "Supported by Girls Inc", "")</f>
        <v/>
      </c>
      <c r="AV651" s="45" t="str">
        <f>IF(Sheet1!CQ651&lt;&gt;"", "Supported by sports teams", "")</f>
        <v/>
      </c>
      <c r="AW651" s="45" t="str">
        <f>IF(Sheet1!CR651&lt;&gt;"", "Supported by other groups", "")</f>
        <v/>
      </c>
      <c r="AX651" s="45" t="str">
        <f>IF(Sheet1!CS651&lt;&gt;"", Sheet1!CS651, "")</f>
        <v/>
      </c>
      <c r="AY651" s="45" t="str">
        <f>IF(Sheet1!CT651="Y", "Yes", IF(Sheet1!CT651="N", "No", ""))</f>
        <v/>
      </c>
      <c r="AZ651" s="45" t="str">
        <f>IF(Sheet1!CU651="Y", "Yes", IF(Sheet1!CU651="N", "No", ""))</f>
        <v/>
      </c>
      <c r="BA651" s="45" t="str">
        <f>IF(Sheet1!CV651&lt;&gt;"", "Yes", "")</f>
        <v/>
      </c>
      <c r="BB651" s="45" t="str">
        <f>IF(Sheet1!CW651&lt;&gt;"", "Yes", "")</f>
        <v/>
      </c>
      <c r="BC651" s="45" t="str">
        <f>IF(Sheet1!CX651&lt;&gt;"", "Yes", "")</f>
        <v/>
      </c>
      <c r="BD651" s="45" t="str">
        <f>IF(Sheet1!CY651&lt;&gt;"", "Yes", "")</f>
        <v/>
      </c>
      <c r="BE651" s="45" t="str">
        <f>IF(Sheet1!CZ651="N", "Didn't see one", IF(Sheet1!CZ651="Y", IF(Sheet1!DA651="Y", "It helped", IF(Sheet1!DA651="N", "It didn't help", "")), ""))</f>
        <v/>
      </c>
      <c r="BF651" s="45" t="str">
        <f>IF(Sheet1!DB651&lt;&gt;"", Sheet1!DB651, "")</f>
        <v/>
      </c>
      <c r="BG651" s="45" t="str">
        <f>IF(Sheet1!DC651="Y", "Yes", IF(Sheet1!DC651="N", "No", ""))</f>
        <v/>
      </c>
      <c r="BH651" s="45" t="str">
        <f>IF(Sheet1!DD651="Y", "Yes", IF(Sheet1!DD651="N", "No", ""))</f>
        <v/>
      </c>
      <c r="BI651" s="45" t="str">
        <f>IF(Sheet1!DE651&lt;&gt;"", "Before", IF(Sheet1!DF651&lt;&gt;"", "After", IF(Sheet1!DG651&lt;&gt;"", "Never in a gang","")))</f>
        <v/>
      </c>
      <c r="BJ651" s="45" t="str">
        <f>IF(Sheet1!DG651&lt;&gt;"", "", IF(Sheet1!DH651&lt;&gt;"", Sheet1!DH651, ""))</f>
        <v/>
      </c>
      <c r="BK651" s="45" t="str">
        <f>IF(Sheet1!DI651="Y", "Yes", IF(Sheet1!DI651="N", "No", ""))</f>
        <v/>
      </c>
      <c r="BL651" s="45" t="str">
        <f>IF(Sheet1!DI651="Y", IF(Sheet1!DJ651&lt;&gt;"", Sheet1!DJ651, ""), "")</f>
        <v/>
      </c>
      <c r="BM651" s="45" t="str">
        <f>IF(Sheet1!DL651&lt;&gt;"", Sheet1!DL651, "")</f>
        <v/>
      </c>
      <c r="BN651" s="45" t="str">
        <f>IF(Sheet1!DM651="Y", "Yes", IF(Sheet1!DM651="N", "No", ""))</f>
        <v/>
      </c>
    </row>
    <row r="652" spans="2:66">
      <c r="B652" s="32" t="str">
        <f>IF(Sheet1!B652="M","Male", IF(Sheet1!B652="F","Female",""))</f>
        <v/>
      </c>
      <c r="C652" s="32" t="str">
        <f>IF(Sheet1!C652&lt;&gt;"","&lt;20",IF(Sheet1!D652&lt;&gt;"","21-30",IF(Sheet1!E652&lt;&gt;"","31-40",(IF(Sheet1!F652&lt;&gt;"","41-50",IF(Sheet1!G652&lt;&gt;"","50+",""))))))</f>
        <v/>
      </c>
      <c r="D652" s="32" t="str">
        <f>IF(Sheet1!H652&lt;&gt;"","Latino",IF(Sheet1!I652&lt;&gt;"", "White", IF(Sheet1!J652&lt;&gt;"", "Asian", IF(Sheet1!K652&lt;&gt;"", "African-American",IF(Sheet1!L652&lt;&gt;"", "Other","")))))</f>
        <v/>
      </c>
      <c r="E652" s="32" t="str">
        <f>IF(Sheet1!M652="N","No",IF(Sheet1!M652="Y","Yes",""))</f>
        <v/>
      </c>
      <c r="F652" s="32" t="str">
        <f>IF(Sheet1!N652&lt;&gt;"","Primary",IF(Sheet1!O652&lt;&gt;"","Middle",IF(Sheet1!P652&lt;&gt;"","Some HS",IF(Sheet1!Q652&lt;&gt;"","HS Diploma",IF(Sheet1!R652&lt;&gt;"","Some College",IF(Sheet1!S652&lt;&gt;"","College Diploma",""))))))</f>
        <v/>
      </c>
      <c r="G652" s="32" t="str">
        <f>IF(Sheet1!U652&lt;&gt;"", "&lt;5", IF(Sheet1!V652&lt;&gt;"", "5-19", IF(Sheet1!W652&lt;&gt;"", "20-40", IF(Sheet1!X652&lt;&gt;"", "&gt;40",""))))</f>
        <v/>
      </c>
      <c r="H652" s="32" t="str">
        <f>IF(Sheet1!Y652&lt;&gt;"", "Parents", IF(Sheet1!Z652&lt;&gt;"", "Illegal Activity", IF(Sheet1!AA652&lt;&gt;"", "Gov't Support", IF(Sheet1!AB652&lt;&gt;"", "Other",""))))</f>
        <v/>
      </c>
      <c r="I652" s="32" t="str">
        <f>IF(Sheet1!AC652="Y", "Yes", IF(Sheet1!AC652="N", "No", ""))</f>
        <v/>
      </c>
      <c r="J652" s="32" t="str">
        <f>IF(Sheet1!AD652="N", "0", IF(Sheet1!AE652&lt;&gt;"", "1", IF(Sheet1!AF652&lt;&gt;"", "2-3", IF(Sheet1!AG652&lt;&gt;"", "4-6", IF(Sheet1!AH652&lt;&gt;"", "7+","")))))</f>
        <v/>
      </c>
      <c r="K652" s="32" t="str">
        <f>IF(Sheet1!AI652&lt;&gt;"", "English", IF(Sheet1!AJ652&lt;&gt;"", "Spanish", IF(Sheet1!AK652&lt;&gt;"", "Other","")))</f>
        <v/>
      </c>
      <c r="L652" s="32" t="str">
        <f>IF(Sheet1!AL652&lt;&gt;"","&lt;$20,000",IF(Sheet1!AM652&lt;&gt;"","$20-49K",IF(Sheet1!AN652&lt;&gt;"","$50-100K",IF(Sheet1!AO652&lt;&gt;"","&gt;$100K",""))))</f>
        <v/>
      </c>
      <c r="M652" s="32" t="str">
        <f>IF(Sheet1!AP652="Y", "Yes", IF(Sheet1!AP652="N", "No",""))</f>
        <v/>
      </c>
      <c r="N652" s="51" t="str">
        <f>IF(Sheet1!AQ652="Y", "Yes", IF(Sheet1!AQ652="N", "No",""))</f>
        <v/>
      </c>
      <c r="O652" s="45" t="str">
        <f>IF(Sheet1!AR652="N", 0, IF(Sheet1!AS652&lt;&gt;"", Sheet1!AS652, ""))</f>
        <v/>
      </c>
      <c r="P652" s="45" t="str">
        <f>IF(Sheet1!AT652&lt;&gt;"", "Never", IF(Sheet1!AU652&lt;&gt;"", "Sometimes", IF(Sheet1!AV652&lt;&gt;"", "Often", IF(Sheet1!AW652&lt;&gt;"", "Always",""))))</f>
        <v/>
      </c>
      <c r="Q652" s="45" t="str">
        <f>IF(Sheet1!AX652="Y", "Yes", IF(Sheet1!AX652="N", "No",""))</f>
        <v/>
      </c>
      <c r="R652" s="45" t="str">
        <f>IF(Sheet1!AY652="Y", IF(Sheet1!AZ652&lt;&gt;"", Sheet1!AZ652-Sheet1!DK652+Sheet1!DL652, ""),"")</f>
        <v/>
      </c>
      <c r="S652" s="45" t="str">
        <f>IF(Sheet1!BA652="Y", IF(Sheet1!BB652&lt;&gt;"", Sheet1!BB652-Sheet1!DK652+Sheet1!DL652, ""),"")</f>
        <v/>
      </c>
      <c r="T652" s="45" t="str">
        <f>IF(Sheet1!BC652="Y", IF(Sheet1!BD652&lt;&gt;"", Sheet1!BD652-Sheet1!DK652+Sheet1!DL652, ""),"")</f>
        <v/>
      </c>
      <c r="U652" s="45" t="str">
        <f>IF(Sheet1!BE652="Y", IF(Sheet1!BF652&lt;&gt;"", Sheet1!BF652-Sheet1!DK652+Sheet1!DL652, ""),"")</f>
        <v/>
      </c>
      <c r="V652" s="45" t="str">
        <f>IF(Sheet1!BG652&lt;&gt;"", Sheet1!BG652,"")</f>
        <v/>
      </c>
      <c r="W652" s="45" t="str">
        <f>IF(Sheet1!BH652&lt;&gt;"", Sheet1!BH652,"")</f>
        <v/>
      </c>
      <c r="X652" s="45" t="str">
        <f>IF(Sheet1!BI652&lt;&gt;"", Sheet1!BI652,"")</f>
        <v/>
      </c>
      <c r="Y652" s="45" t="str">
        <f>IF(Sheet1!BJ652="N", 0, IF(Sheet1!BK652&lt;&gt;"", Sheet1!BK652,""))</f>
        <v/>
      </c>
      <c r="Z652" s="45" t="str">
        <f>IF(Sheet1!BK652="N", 0, IF(Sheet1!BL652&lt;&gt;"", Sheet1!BL652,""))</f>
        <v/>
      </c>
      <c r="AA652" s="45" t="str">
        <f>IF(Sheet1!BN652&lt;&gt;"", Sheet1!BN652, "")</f>
        <v/>
      </c>
      <c r="AB652" s="45" t="str">
        <f>IF(Sheet1!BO652="Y", "Yes", IF(Sheet1!BO652="N", "No", IF(Sheet1!BO652="NA", "NA","")))</f>
        <v/>
      </c>
      <c r="AC652" s="45" t="str">
        <f>IF(Sheet1!BO652="N", "No", IF(Sheet1!BO652="NA", "No kids", IF(Sheet1!BP652="Y", "Enough", IF(Sheet1!BP652="N", "Not enough", ""))))</f>
        <v/>
      </c>
      <c r="AD652" s="45" t="str">
        <f>IF(Sheet1!BQ652="Y", "Yes", IF(Sheet1!BQ652="N", "No",""))</f>
        <v/>
      </c>
      <c r="AE652" s="45" t="str">
        <f>IF(Sheet1!BR652&lt;&gt;"", Sheet1!BR652, "")</f>
        <v/>
      </c>
      <c r="AF652" s="45" t="str">
        <f>IF(Sheet1!BS652&lt;&gt;"", "Yes", IF(Sheet1!BT652&lt;&gt;"", "No", IF(Sheet1!BU652&lt;&gt;"", "No surviving parent", IF(Sheet1!BV652&lt;&gt;"", "Don't know",""))))</f>
        <v/>
      </c>
      <c r="AG652" s="45" t="str">
        <f>IF(Sheet1!BW652&lt;&gt;"", "Yes", IF(Sheet1!BX652&lt;&gt;"", "No", IF(Sheet1!BY652&lt;&gt;"", "No surviving parent", IF(Sheet1!BZ652&lt;&gt;"", "Don't know",""))))</f>
        <v/>
      </c>
      <c r="AH652" s="45" t="str">
        <f>IF(Sheet1!CA652&lt;&gt;"", "Yes","")</f>
        <v/>
      </c>
      <c r="AI652" s="45" t="str">
        <f>IF(Sheet1!CB652&lt;&gt;"", "Yes","")</f>
        <v/>
      </c>
      <c r="AJ652" s="45" t="str">
        <f>IF(Sheet1!CC652&lt;&gt;"", "Yes","")</f>
        <v/>
      </c>
      <c r="AK652" s="45" t="str">
        <f>IF(Sheet1!CD652&lt;&gt;"", "Yes","")</f>
        <v/>
      </c>
      <c r="AL652" s="45" t="str">
        <f>IF(Sheet1!CE652&lt;&gt;"", "Yes","")</f>
        <v/>
      </c>
      <c r="AM652" s="45" t="str">
        <f>IF(Sheet1!CF652&lt;&gt;"", Sheet1!CF652, "")</f>
        <v/>
      </c>
      <c r="AN652" s="45" t="str">
        <f>IF(Sheet1!CG652="Y", "Yes", IF(Sheet1!CG652="N", "No",""))</f>
        <v/>
      </c>
      <c r="AO652" s="45" t="str">
        <f>IF(Sheet1!CH652&lt;&gt;"", Sheet1!CH652, "")</f>
        <v/>
      </c>
      <c r="AP652" s="45" t="str">
        <f>IF(Sheet1!CI652&lt;&gt;"", "No family support", IF(Sheet1!CJ652&lt;&gt;"", "A little family support", IF(Sheet1!CK652&lt;&gt;"", "A lot of family support","")))</f>
        <v/>
      </c>
      <c r="AQ652" s="45" t="str">
        <f>IF(Sheet1!CL652&lt;&gt;"", Sheet1!CL652, "")</f>
        <v/>
      </c>
      <c r="AR652" s="45" t="str">
        <f>IF(Sheet1!CM652="Y", "Yes", IF(Sheet1!CM652="N", "No",""))</f>
        <v/>
      </c>
      <c r="AS652" s="45" t="str">
        <f>IF(Sheet1!CN652&lt;&gt;"", "Boys and Girls Club was supportive", "")</f>
        <v/>
      </c>
      <c r="AT652" s="45" t="str">
        <f>IF(Sheet1!CO652&lt;&gt;"", "Supported by Reach program", "")</f>
        <v/>
      </c>
      <c r="AU652" s="45" t="str">
        <f>IF(Sheet1!CP652&lt;&gt;"", "Supported by Girls Inc", "")</f>
        <v/>
      </c>
      <c r="AV652" s="45" t="str">
        <f>IF(Sheet1!CQ652&lt;&gt;"", "Supported by sports teams", "")</f>
        <v/>
      </c>
      <c r="AW652" s="45" t="str">
        <f>IF(Sheet1!CR652&lt;&gt;"", "Supported by other groups", "")</f>
        <v/>
      </c>
      <c r="AX652" s="45" t="str">
        <f>IF(Sheet1!CS652&lt;&gt;"", Sheet1!CS652, "")</f>
        <v/>
      </c>
      <c r="AY652" s="45" t="str">
        <f>IF(Sheet1!CT652="Y", "Yes", IF(Sheet1!CT652="N", "No", ""))</f>
        <v/>
      </c>
      <c r="AZ652" s="45" t="str">
        <f>IF(Sheet1!CU652="Y", "Yes", IF(Sheet1!CU652="N", "No", ""))</f>
        <v/>
      </c>
      <c r="BA652" s="45" t="str">
        <f>IF(Sheet1!CV652&lt;&gt;"", "Yes", "")</f>
        <v/>
      </c>
      <c r="BB652" s="45" t="str">
        <f>IF(Sheet1!CW652&lt;&gt;"", "Yes", "")</f>
        <v/>
      </c>
      <c r="BC652" s="45" t="str">
        <f>IF(Sheet1!CX652&lt;&gt;"", "Yes", "")</f>
        <v/>
      </c>
      <c r="BD652" s="45" t="str">
        <f>IF(Sheet1!CY652&lt;&gt;"", "Yes", "")</f>
        <v/>
      </c>
      <c r="BE652" s="45" t="str">
        <f>IF(Sheet1!CZ652="N", "Didn't see one", IF(Sheet1!CZ652="Y", IF(Sheet1!DA652="Y", "It helped", IF(Sheet1!DA652="N", "It didn't help", "")), ""))</f>
        <v/>
      </c>
      <c r="BF652" s="45" t="str">
        <f>IF(Sheet1!DB652&lt;&gt;"", Sheet1!DB652, "")</f>
        <v/>
      </c>
      <c r="BG652" s="45" t="str">
        <f>IF(Sheet1!DC652="Y", "Yes", IF(Sheet1!DC652="N", "No", ""))</f>
        <v/>
      </c>
      <c r="BH652" s="45" t="str">
        <f>IF(Sheet1!DD652="Y", "Yes", IF(Sheet1!DD652="N", "No", ""))</f>
        <v/>
      </c>
      <c r="BI652" s="45" t="str">
        <f>IF(Sheet1!DE652&lt;&gt;"", "Before", IF(Sheet1!DF652&lt;&gt;"", "After", IF(Sheet1!DG652&lt;&gt;"", "Never in a gang","")))</f>
        <v/>
      </c>
      <c r="BJ652" s="45" t="str">
        <f>IF(Sheet1!DG652&lt;&gt;"", "", IF(Sheet1!DH652&lt;&gt;"", Sheet1!DH652, ""))</f>
        <v/>
      </c>
      <c r="BK652" s="45" t="str">
        <f>IF(Sheet1!DI652="Y", "Yes", IF(Sheet1!DI652="N", "No", ""))</f>
        <v/>
      </c>
      <c r="BL652" s="45" t="str">
        <f>IF(Sheet1!DI652="Y", IF(Sheet1!DJ652&lt;&gt;"", Sheet1!DJ652, ""), "")</f>
        <v/>
      </c>
      <c r="BM652" s="45" t="str">
        <f>IF(Sheet1!DL652&lt;&gt;"", Sheet1!DL652, "")</f>
        <v/>
      </c>
      <c r="BN652" s="45" t="str">
        <f>IF(Sheet1!DM652="Y", "Yes", IF(Sheet1!DM652="N", "No", ""))</f>
        <v/>
      </c>
    </row>
    <row r="653" spans="2:66">
      <c r="B653" s="32" t="str">
        <f>IF(Sheet1!B653="M","Male", IF(Sheet1!B653="F","Female",""))</f>
        <v/>
      </c>
      <c r="C653" s="32" t="str">
        <f>IF(Sheet1!C653&lt;&gt;"","&lt;20",IF(Sheet1!D653&lt;&gt;"","21-30",IF(Sheet1!E653&lt;&gt;"","31-40",(IF(Sheet1!F653&lt;&gt;"","41-50",IF(Sheet1!G653&lt;&gt;"","50+",""))))))</f>
        <v/>
      </c>
      <c r="D653" s="32" t="str">
        <f>IF(Sheet1!H653&lt;&gt;"","Latino",IF(Sheet1!I653&lt;&gt;"", "White", IF(Sheet1!J653&lt;&gt;"", "Asian", IF(Sheet1!K653&lt;&gt;"", "African-American",IF(Sheet1!L653&lt;&gt;"", "Other","")))))</f>
        <v/>
      </c>
      <c r="E653" s="32" t="str">
        <f>IF(Sheet1!M653="N","No",IF(Sheet1!M653="Y","Yes",""))</f>
        <v/>
      </c>
      <c r="F653" s="32" t="str">
        <f>IF(Sheet1!N653&lt;&gt;"","Primary",IF(Sheet1!O653&lt;&gt;"","Middle",IF(Sheet1!P653&lt;&gt;"","Some HS",IF(Sheet1!Q653&lt;&gt;"","HS Diploma",IF(Sheet1!R653&lt;&gt;"","Some College",IF(Sheet1!S653&lt;&gt;"","College Diploma",""))))))</f>
        <v/>
      </c>
      <c r="G653" s="32" t="str">
        <f>IF(Sheet1!U653&lt;&gt;"", "&lt;5", IF(Sheet1!V653&lt;&gt;"", "5-19", IF(Sheet1!W653&lt;&gt;"", "20-40", IF(Sheet1!X653&lt;&gt;"", "&gt;40",""))))</f>
        <v/>
      </c>
      <c r="H653" s="32" t="str">
        <f>IF(Sheet1!Y653&lt;&gt;"", "Parents", IF(Sheet1!Z653&lt;&gt;"", "Illegal Activity", IF(Sheet1!AA653&lt;&gt;"", "Gov't Support", IF(Sheet1!AB653&lt;&gt;"", "Other",""))))</f>
        <v/>
      </c>
      <c r="I653" s="32" t="str">
        <f>IF(Sheet1!AC653="Y", "Yes", IF(Sheet1!AC653="N", "No", ""))</f>
        <v/>
      </c>
      <c r="J653" s="32" t="str">
        <f>IF(Sheet1!AD653="N", "0", IF(Sheet1!AE653&lt;&gt;"", "1", IF(Sheet1!AF653&lt;&gt;"", "2-3", IF(Sheet1!AG653&lt;&gt;"", "4-6", IF(Sheet1!AH653&lt;&gt;"", "7+","")))))</f>
        <v/>
      </c>
      <c r="K653" s="32" t="str">
        <f>IF(Sheet1!AI653&lt;&gt;"", "English", IF(Sheet1!AJ653&lt;&gt;"", "Spanish", IF(Sheet1!AK653&lt;&gt;"", "Other","")))</f>
        <v/>
      </c>
      <c r="L653" s="32" t="str">
        <f>IF(Sheet1!AL653&lt;&gt;"","&lt;$20,000",IF(Sheet1!AM653&lt;&gt;"","$20-49K",IF(Sheet1!AN653&lt;&gt;"","$50-100K",IF(Sheet1!AO653&lt;&gt;"","&gt;$100K",""))))</f>
        <v/>
      </c>
      <c r="M653" s="32" t="str">
        <f>IF(Sheet1!AP653="Y", "Yes", IF(Sheet1!AP653="N", "No",""))</f>
        <v/>
      </c>
      <c r="N653" s="51" t="str">
        <f>IF(Sheet1!AQ653="Y", "Yes", IF(Sheet1!AQ653="N", "No",""))</f>
        <v/>
      </c>
      <c r="O653" s="45" t="str">
        <f>IF(Sheet1!AR653="N", 0, IF(Sheet1!AS653&lt;&gt;"", Sheet1!AS653, ""))</f>
        <v/>
      </c>
      <c r="P653" s="45" t="str">
        <f>IF(Sheet1!AT653&lt;&gt;"", "Never", IF(Sheet1!AU653&lt;&gt;"", "Sometimes", IF(Sheet1!AV653&lt;&gt;"", "Often", IF(Sheet1!AW653&lt;&gt;"", "Always",""))))</f>
        <v/>
      </c>
      <c r="Q653" s="45" t="str">
        <f>IF(Sheet1!AX653="Y", "Yes", IF(Sheet1!AX653="N", "No",""))</f>
        <v/>
      </c>
      <c r="R653" s="45" t="str">
        <f>IF(Sheet1!AY653="Y", IF(Sheet1!AZ653&lt;&gt;"", Sheet1!AZ653-Sheet1!DK653+Sheet1!DL653, ""),"")</f>
        <v/>
      </c>
      <c r="S653" s="45" t="str">
        <f>IF(Sheet1!BA653="Y", IF(Sheet1!BB653&lt;&gt;"", Sheet1!BB653-Sheet1!DK653+Sheet1!DL653, ""),"")</f>
        <v/>
      </c>
      <c r="T653" s="45" t="str">
        <f>IF(Sheet1!BC653="Y", IF(Sheet1!BD653&lt;&gt;"", Sheet1!BD653-Sheet1!DK653+Sheet1!DL653, ""),"")</f>
        <v/>
      </c>
      <c r="U653" s="45" t="str">
        <f>IF(Sheet1!BE653="Y", IF(Sheet1!BF653&lt;&gt;"", Sheet1!BF653-Sheet1!DK653+Sheet1!DL653, ""),"")</f>
        <v/>
      </c>
      <c r="V653" s="45" t="str">
        <f>IF(Sheet1!BG653&lt;&gt;"", Sheet1!BG653,"")</f>
        <v/>
      </c>
      <c r="W653" s="45" t="str">
        <f>IF(Sheet1!BH653&lt;&gt;"", Sheet1!BH653,"")</f>
        <v/>
      </c>
      <c r="X653" s="45" t="str">
        <f>IF(Sheet1!BI653&lt;&gt;"", Sheet1!BI653,"")</f>
        <v/>
      </c>
      <c r="Y653" s="45" t="str">
        <f>IF(Sheet1!BJ653="N", 0, IF(Sheet1!BK653&lt;&gt;"", Sheet1!BK653,""))</f>
        <v/>
      </c>
      <c r="Z653" s="45" t="str">
        <f>IF(Sheet1!BK653="N", 0, IF(Sheet1!BL653&lt;&gt;"", Sheet1!BL653,""))</f>
        <v/>
      </c>
      <c r="AA653" s="45" t="str">
        <f>IF(Sheet1!BN653&lt;&gt;"", Sheet1!BN653, "")</f>
        <v/>
      </c>
      <c r="AB653" s="45" t="str">
        <f>IF(Sheet1!BO653="Y", "Yes", IF(Sheet1!BO653="N", "No", IF(Sheet1!BO653="NA", "NA","")))</f>
        <v/>
      </c>
      <c r="AC653" s="45" t="str">
        <f>IF(Sheet1!BO653="N", "No", IF(Sheet1!BO653="NA", "No kids", IF(Sheet1!BP653="Y", "Enough", IF(Sheet1!BP653="N", "Not enough", ""))))</f>
        <v/>
      </c>
      <c r="AD653" s="45" t="str">
        <f>IF(Sheet1!BQ653="Y", "Yes", IF(Sheet1!BQ653="N", "No",""))</f>
        <v/>
      </c>
      <c r="AE653" s="45" t="str">
        <f>IF(Sheet1!BR653&lt;&gt;"", Sheet1!BR653, "")</f>
        <v/>
      </c>
      <c r="AF653" s="45" t="str">
        <f>IF(Sheet1!BS653&lt;&gt;"", "Yes", IF(Sheet1!BT653&lt;&gt;"", "No", IF(Sheet1!BU653&lt;&gt;"", "No surviving parent", IF(Sheet1!BV653&lt;&gt;"", "Don't know",""))))</f>
        <v/>
      </c>
      <c r="AG653" s="45" t="str">
        <f>IF(Sheet1!BW653&lt;&gt;"", "Yes", IF(Sheet1!BX653&lt;&gt;"", "No", IF(Sheet1!BY653&lt;&gt;"", "No surviving parent", IF(Sheet1!BZ653&lt;&gt;"", "Don't know",""))))</f>
        <v/>
      </c>
      <c r="AH653" s="45" t="str">
        <f>IF(Sheet1!CA653&lt;&gt;"", "Yes","")</f>
        <v/>
      </c>
      <c r="AI653" s="45" t="str">
        <f>IF(Sheet1!CB653&lt;&gt;"", "Yes","")</f>
        <v/>
      </c>
      <c r="AJ653" s="45" t="str">
        <f>IF(Sheet1!CC653&lt;&gt;"", "Yes","")</f>
        <v/>
      </c>
      <c r="AK653" s="45" t="str">
        <f>IF(Sheet1!CD653&lt;&gt;"", "Yes","")</f>
        <v/>
      </c>
      <c r="AL653" s="45" t="str">
        <f>IF(Sheet1!CE653&lt;&gt;"", "Yes","")</f>
        <v/>
      </c>
      <c r="AM653" s="45" t="str">
        <f>IF(Sheet1!CF653&lt;&gt;"", Sheet1!CF653, "")</f>
        <v/>
      </c>
      <c r="AN653" s="45" t="str">
        <f>IF(Sheet1!CG653="Y", "Yes", IF(Sheet1!CG653="N", "No",""))</f>
        <v/>
      </c>
      <c r="AO653" s="45" t="str">
        <f>IF(Sheet1!CH653&lt;&gt;"", Sheet1!CH653, "")</f>
        <v/>
      </c>
      <c r="AP653" s="45" t="str">
        <f>IF(Sheet1!CI653&lt;&gt;"", "No family support", IF(Sheet1!CJ653&lt;&gt;"", "A little family support", IF(Sheet1!CK653&lt;&gt;"", "A lot of family support","")))</f>
        <v/>
      </c>
      <c r="AQ653" s="45" t="str">
        <f>IF(Sheet1!CL653&lt;&gt;"", Sheet1!CL653, "")</f>
        <v/>
      </c>
      <c r="AR653" s="45" t="str">
        <f>IF(Sheet1!CM653="Y", "Yes", IF(Sheet1!CM653="N", "No",""))</f>
        <v/>
      </c>
      <c r="AS653" s="45" t="str">
        <f>IF(Sheet1!CN653&lt;&gt;"", "Boys and Girls Club was supportive", "")</f>
        <v/>
      </c>
      <c r="AT653" s="45" t="str">
        <f>IF(Sheet1!CO653&lt;&gt;"", "Supported by Reach program", "")</f>
        <v/>
      </c>
      <c r="AU653" s="45" t="str">
        <f>IF(Sheet1!CP653&lt;&gt;"", "Supported by Girls Inc", "")</f>
        <v/>
      </c>
      <c r="AV653" s="45" t="str">
        <f>IF(Sheet1!CQ653&lt;&gt;"", "Supported by sports teams", "")</f>
        <v/>
      </c>
      <c r="AW653" s="45" t="str">
        <f>IF(Sheet1!CR653&lt;&gt;"", "Supported by other groups", "")</f>
        <v/>
      </c>
      <c r="AX653" s="45" t="str">
        <f>IF(Sheet1!CS653&lt;&gt;"", Sheet1!CS653, "")</f>
        <v/>
      </c>
      <c r="AY653" s="45" t="str">
        <f>IF(Sheet1!CT653="Y", "Yes", IF(Sheet1!CT653="N", "No", ""))</f>
        <v/>
      </c>
      <c r="AZ653" s="45" t="str">
        <f>IF(Sheet1!CU653="Y", "Yes", IF(Sheet1!CU653="N", "No", ""))</f>
        <v/>
      </c>
      <c r="BA653" s="45" t="str">
        <f>IF(Sheet1!CV653&lt;&gt;"", "Yes", "")</f>
        <v/>
      </c>
      <c r="BB653" s="45" t="str">
        <f>IF(Sheet1!CW653&lt;&gt;"", "Yes", "")</f>
        <v/>
      </c>
      <c r="BC653" s="45" t="str">
        <f>IF(Sheet1!CX653&lt;&gt;"", "Yes", "")</f>
        <v/>
      </c>
      <c r="BD653" s="45" t="str">
        <f>IF(Sheet1!CY653&lt;&gt;"", "Yes", "")</f>
        <v/>
      </c>
      <c r="BE653" s="45" t="str">
        <f>IF(Sheet1!CZ653="N", "Didn't see one", IF(Sheet1!CZ653="Y", IF(Sheet1!DA653="Y", "It helped", IF(Sheet1!DA653="N", "It didn't help", "")), ""))</f>
        <v/>
      </c>
      <c r="BF653" s="45" t="str">
        <f>IF(Sheet1!DB653&lt;&gt;"", Sheet1!DB653, "")</f>
        <v/>
      </c>
      <c r="BG653" s="45" t="str">
        <f>IF(Sheet1!DC653="Y", "Yes", IF(Sheet1!DC653="N", "No", ""))</f>
        <v/>
      </c>
      <c r="BH653" s="45" t="str">
        <f>IF(Sheet1!DD653="Y", "Yes", IF(Sheet1!DD653="N", "No", ""))</f>
        <v/>
      </c>
      <c r="BI653" s="45" t="str">
        <f>IF(Sheet1!DE653&lt;&gt;"", "Before", IF(Sheet1!DF653&lt;&gt;"", "After", IF(Sheet1!DG653&lt;&gt;"", "Never in a gang","")))</f>
        <v/>
      </c>
      <c r="BJ653" s="45" t="str">
        <f>IF(Sheet1!DG653&lt;&gt;"", "", IF(Sheet1!DH653&lt;&gt;"", Sheet1!DH653, ""))</f>
        <v/>
      </c>
      <c r="BK653" s="45" t="str">
        <f>IF(Sheet1!DI653="Y", "Yes", IF(Sheet1!DI653="N", "No", ""))</f>
        <v/>
      </c>
      <c r="BL653" s="45" t="str">
        <f>IF(Sheet1!DI653="Y", IF(Sheet1!DJ653&lt;&gt;"", Sheet1!DJ653, ""), "")</f>
        <v/>
      </c>
      <c r="BM653" s="45" t="str">
        <f>IF(Sheet1!DL653&lt;&gt;"", Sheet1!DL653, "")</f>
        <v/>
      </c>
      <c r="BN653" s="45" t="str">
        <f>IF(Sheet1!DM653="Y", "Yes", IF(Sheet1!DM653="N", "No", ""))</f>
        <v/>
      </c>
    </row>
    <row r="654" spans="2:66">
      <c r="B654" s="32" t="str">
        <f>IF(Sheet1!B654="M","Male", IF(Sheet1!B654="F","Female",""))</f>
        <v/>
      </c>
      <c r="C654" s="32" t="str">
        <f>IF(Sheet1!C654&lt;&gt;"","&lt;20",IF(Sheet1!D654&lt;&gt;"","21-30",IF(Sheet1!E654&lt;&gt;"","31-40",(IF(Sheet1!F654&lt;&gt;"","41-50",IF(Sheet1!G654&lt;&gt;"","50+",""))))))</f>
        <v/>
      </c>
      <c r="D654" s="32" t="str">
        <f>IF(Sheet1!H654&lt;&gt;"","Latino",IF(Sheet1!I654&lt;&gt;"", "White", IF(Sheet1!J654&lt;&gt;"", "Asian", IF(Sheet1!K654&lt;&gt;"", "African-American",IF(Sheet1!L654&lt;&gt;"", "Other","")))))</f>
        <v/>
      </c>
      <c r="E654" s="32" t="str">
        <f>IF(Sheet1!M654="N","No",IF(Sheet1!M654="Y","Yes",""))</f>
        <v/>
      </c>
      <c r="F654" s="32" t="str">
        <f>IF(Sheet1!N654&lt;&gt;"","Primary",IF(Sheet1!O654&lt;&gt;"","Middle",IF(Sheet1!P654&lt;&gt;"","Some HS",IF(Sheet1!Q654&lt;&gt;"","HS Diploma",IF(Sheet1!R654&lt;&gt;"","Some College",IF(Sheet1!S654&lt;&gt;"","College Diploma",""))))))</f>
        <v/>
      </c>
      <c r="G654" s="32" t="str">
        <f>IF(Sheet1!U654&lt;&gt;"", "&lt;5", IF(Sheet1!V654&lt;&gt;"", "5-19", IF(Sheet1!W654&lt;&gt;"", "20-40", IF(Sheet1!X654&lt;&gt;"", "&gt;40",""))))</f>
        <v/>
      </c>
      <c r="H654" s="32" t="str">
        <f>IF(Sheet1!Y654&lt;&gt;"", "Parents", IF(Sheet1!Z654&lt;&gt;"", "Illegal Activity", IF(Sheet1!AA654&lt;&gt;"", "Gov't Support", IF(Sheet1!AB654&lt;&gt;"", "Other",""))))</f>
        <v/>
      </c>
      <c r="I654" s="32" t="str">
        <f>IF(Sheet1!AC654="Y", "Yes", IF(Sheet1!AC654="N", "No", ""))</f>
        <v/>
      </c>
      <c r="J654" s="32" t="str">
        <f>IF(Sheet1!AD654="N", "0", IF(Sheet1!AE654&lt;&gt;"", "1", IF(Sheet1!AF654&lt;&gt;"", "2-3", IF(Sheet1!AG654&lt;&gt;"", "4-6", IF(Sheet1!AH654&lt;&gt;"", "7+","")))))</f>
        <v/>
      </c>
      <c r="K654" s="32" t="str">
        <f>IF(Sheet1!AI654&lt;&gt;"", "English", IF(Sheet1!AJ654&lt;&gt;"", "Spanish", IF(Sheet1!AK654&lt;&gt;"", "Other","")))</f>
        <v/>
      </c>
      <c r="L654" s="32" t="str">
        <f>IF(Sheet1!AL654&lt;&gt;"","&lt;$20,000",IF(Sheet1!AM654&lt;&gt;"","$20-49K",IF(Sheet1!AN654&lt;&gt;"","$50-100K",IF(Sheet1!AO654&lt;&gt;"","&gt;$100K",""))))</f>
        <v/>
      </c>
      <c r="M654" s="32" t="str">
        <f>IF(Sheet1!AP654="Y", "Yes", IF(Sheet1!AP654="N", "No",""))</f>
        <v/>
      </c>
      <c r="N654" s="51" t="str">
        <f>IF(Sheet1!AQ654="Y", "Yes", IF(Sheet1!AQ654="N", "No",""))</f>
        <v/>
      </c>
      <c r="O654" s="45" t="str">
        <f>IF(Sheet1!AR654="N", 0, IF(Sheet1!AS654&lt;&gt;"", Sheet1!AS654, ""))</f>
        <v/>
      </c>
      <c r="P654" s="45" t="str">
        <f>IF(Sheet1!AT654&lt;&gt;"", "Never", IF(Sheet1!AU654&lt;&gt;"", "Sometimes", IF(Sheet1!AV654&lt;&gt;"", "Often", IF(Sheet1!AW654&lt;&gt;"", "Always",""))))</f>
        <v/>
      </c>
      <c r="Q654" s="45" t="str">
        <f>IF(Sheet1!AX654="Y", "Yes", IF(Sheet1!AX654="N", "No",""))</f>
        <v/>
      </c>
      <c r="R654" s="45" t="str">
        <f>IF(Sheet1!AY654="Y", IF(Sheet1!AZ654&lt;&gt;"", Sheet1!AZ654-Sheet1!DK654+Sheet1!DL654, ""),"")</f>
        <v/>
      </c>
      <c r="S654" s="45" t="str">
        <f>IF(Sheet1!BA654="Y", IF(Sheet1!BB654&lt;&gt;"", Sheet1!BB654-Sheet1!DK654+Sheet1!DL654, ""),"")</f>
        <v/>
      </c>
      <c r="T654" s="45" t="str">
        <f>IF(Sheet1!BC654="Y", IF(Sheet1!BD654&lt;&gt;"", Sheet1!BD654-Sheet1!DK654+Sheet1!DL654, ""),"")</f>
        <v/>
      </c>
      <c r="U654" s="45" t="str">
        <f>IF(Sheet1!BE654="Y", IF(Sheet1!BF654&lt;&gt;"", Sheet1!BF654-Sheet1!DK654+Sheet1!DL654, ""),"")</f>
        <v/>
      </c>
      <c r="V654" s="45" t="str">
        <f>IF(Sheet1!BG654&lt;&gt;"", Sheet1!BG654,"")</f>
        <v/>
      </c>
      <c r="W654" s="45" t="str">
        <f>IF(Sheet1!BH654&lt;&gt;"", Sheet1!BH654,"")</f>
        <v/>
      </c>
      <c r="X654" s="45" t="str">
        <f>IF(Sheet1!BI654&lt;&gt;"", Sheet1!BI654,"")</f>
        <v/>
      </c>
      <c r="Y654" s="45" t="str">
        <f>IF(Sheet1!BJ654="N", 0, IF(Sheet1!BK654&lt;&gt;"", Sheet1!BK654,""))</f>
        <v/>
      </c>
      <c r="Z654" s="45" t="str">
        <f>IF(Sheet1!BK654="N", 0, IF(Sheet1!BL654&lt;&gt;"", Sheet1!BL654,""))</f>
        <v/>
      </c>
      <c r="AA654" s="45" t="str">
        <f>IF(Sheet1!BN654&lt;&gt;"", Sheet1!BN654, "")</f>
        <v/>
      </c>
      <c r="AB654" s="45" t="str">
        <f>IF(Sheet1!BO654="Y", "Yes", IF(Sheet1!BO654="N", "No", IF(Sheet1!BO654="NA", "NA","")))</f>
        <v/>
      </c>
      <c r="AC654" s="45" t="str">
        <f>IF(Sheet1!BO654="N", "No", IF(Sheet1!BO654="NA", "No kids", IF(Sheet1!BP654="Y", "Enough", IF(Sheet1!BP654="N", "Not enough", ""))))</f>
        <v/>
      </c>
      <c r="AD654" s="45" t="str">
        <f>IF(Sheet1!BQ654="Y", "Yes", IF(Sheet1!BQ654="N", "No",""))</f>
        <v/>
      </c>
      <c r="AE654" s="45" t="str">
        <f>IF(Sheet1!BR654&lt;&gt;"", Sheet1!BR654, "")</f>
        <v/>
      </c>
      <c r="AF654" s="45" t="str">
        <f>IF(Sheet1!BS654&lt;&gt;"", "Yes", IF(Sheet1!BT654&lt;&gt;"", "No", IF(Sheet1!BU654&lt;&gt;"", "No surviving parent", IF(Sheet1!BV654&lt;&gt;"", "Don't know",""))))</f>
        <v/>
      </c>
      <c r="AG654" s="45" t="str">
        <f>IF(Sheet1!BW654&lt;&gt;"", "Yes", IF(Sheet1!BX654&lt;&gt;"", "No", IF(Sheet1!BY654&lt;&gt;"", "No surviving parent", IF(Sheet1!BZ654&lt;&gt;"", "Don't know",""))))</f>
        <v/>
      </c>
      <c r="AH654" s="45" t="str">
        <f>IF(Sheet1!CA654&lt;&gt;"", "Yes","")</f>
        <v/>
      </c>
      <c r="AI654" s="45" t="str">
        <f>IF(Sheet1!CB654&lt;&gt;"", "Yes","")</f>
        <v/>
      </c>
      <c r="AJ654" s="45" t="str">
        <f>IF(Sheet1!CC654&lt;&gt;"", "Yes","")</f>
        <v/>
      </c>
      <c r="AK654" s="45" t="str">
        <f>IF(Sheet1!CD654&lt;&gt;"", "Yes","")</f>
        <v/>
      </c>
      <c r="AL654" s="45" t="str">
        <f>IF(Sheet1!CE654&lt;&gt;"", "Yes","")</f>
        <v/>
      </c>
      <c r="AM654" s="45" t="str">
        <f>IF(Sheet1!CF654&lt;&gt;"", Sheet1!CF654, "")</f>
        <v/>
      </c>
      <c r="AN654" s="45" t="str">
        <f>IF(Sheet1!CG654="Y", "Yes", IF(Sheet1!CG654="N", "No",""))</f>
        <v/>
      </c>
      <c r="AO654" s="45" t="str">
        <f>IF(Sheet1!CH654&lt;&gt;"", Sheet1!CH654, "")</f>
        <v/>
      </c>
      <c r="AP654" s="45" t="str">
        <f>IF(Sheet1!CI654&lt;&gt;"", "No family support", IF(Sheet1!CJ654&lt;&gt;"", "A little family support", IF(Sheet1!CK654&lt;&gt;"", "A lot of family support","")))</f>
        <v/>
      </c>
      <c r="AQ654" s="45" t="str">
        <f>IF(Sheet1!CL654&lt;&gt;"", Sheet1!CL654, "")</f>
        <v/>
      </c>
      <c r="AR654" s="45" t="str">
        <f>IF(Sheet1!CM654="Y", "Yes", IF(Sheet1!CM654="N", "No",""))</f>
        <v/>
      </c>
      <c r="AS654" s="45" t="str">
        <f>IF(Sheet1!CN654&lt;&gt;"", "Boys and Girls Club was supportive", "")</f>
        <v/>
      </c>
      <c r="AT654" s="45" t="str">
        <f>IF(Sheet1!CO654&lt;&gt;"", "Supported by Reach program", "")</f>
        <v/>
      </c>
      <c r="AU654" s="45" t="str">
        <f>IF(Sheet1!CP654&lt;&gt;"", "Supported by Girls Inc", "")</f>
        <v/>
      </c>
      <c r="AV654" s="45" t="str">
        <f>IF(Sheet1!CQ654&lt;&gt;"", "Supported by sports teams", "")</f>
        <v/>
      </c>
      <c r="AW654" s="45" t="str">
        <f>IF(Sheet1!CR654&lt;&gt;"", "Supported by other groups", "")</f>
        <v/>
      </c>
      <c r="AX654" s="45" t="str">
        <f>IF(Sheet1!CS654&lt;&gt;"", Sheet1!CS654, "")</f>
        <v/>
      </c>
      <c r="AY654" s="45" t="str">
        <f>IF(Sheet1!CT654="Y", "Yes", IF(Sheet1!CT654="N", "No", ""))</f>
        <v/>
      </c>
      <c r="AZ654" s="45" t="str">
        <f>IF(Sheet1!CU654="Y", "Yes", IF(Sheet1!CU654="N", "No", ""))</f>
        <v/>
      </c>
      <c r="BA654" s="45" t="str">
        <f>IF(Sheet1!CV654&lt;&gt;"", "Yes", "")</f>
        <v/>
      </c>
      <c r="BB654" s="45" t="str">
        <f>IF(Sheet1!CW654&lt;&gt;"", "Yes", "")</f>
        <v/>
      </c>
      <c r="BC654" s="45" t="str">
        <f>IF(Sheet1!CX654&lt;&gt;"", "Yes", "")</f>
        <v/>
      </c>
      <c r="BD654" s="45" t="str">
        <f>IF(Sheet1!CY654&lt;&gt;"", "Yes", "")</f>
        <v/>
      </c>
      <c r="BE654" s="45" t="str">
        <f>IF(Sheet1!CZ654="N", "Didn't see one", IF(Sheet1!CZ654="Y", IF(Sheet1!DA654="Y", "It helped", IF(Sheet1!DA654="N", "It didn't help", "")), ""))</f>
        <v/>
      </c>
      <c r="BF654" s="45" t="str">
        <f>IF(Sheet1!DB654&lt;&gt;"", Sheet1!DB654, "")</f>
        <v/>
      </c>
      <c r="BG654" s="45" t="str">
        <f>IF(Sheet1!DC654="Y", "Yes", IF(Sheet1!DC654="N", "No", ""))</f>
        <v/>
      </c>
      <c r="BH654" s="45" t="str">
        <f>IF(Sheet1!DD654="Y", "Yes", IF(Sheet1!DD654="N", "No", ""))</f>
        <v/>
      </c>
      <c r="BI654" s="45" t="str">
        <f>IF(Sheet1!DE654&lt;&gt;"", "Before", IF(Sheet1!DF654&lt;&gt;"", "After", IF(Sheet1!DG654&lt;&gt;"", "Never in a gang","")))</f>
        <v/>
      </c>
      <c r="BJ654" s="45" t="str">
        <f>IF(Sheet1!DG654&lt;&gt;"", "", IF(Sheet1!DH654&lt;&gt;"", Sheet1!DH654, ""))</f>
        <v/>
      </c>
      <c r="BK654" s="45" t="str">
        <f>IF(Sheet1!DI654="Y", "Yes", IF(Sheet1!DI654="N", "No", ""))</f>
        <v/>
      </c>
      <c r="BL654" s="45" t="str">
        <f>IF(Sheet1!DI654="Y", IF(Sheet1!DJ654&lt;&gt;"", Sheet1!DJ654, ""), "")</f>
        <v/>
      </c>
      <c r="BM654" s="45" t="str">
        <f>IF(Sheet1!DL654&lt;&gt;"", Sheet1!DL654, "")</f>
        <v/>
      </c>
      <c r="BN654" s="45" t="str">
        <f>IF(Sheet1!DM654="Y", "Yes", IF(Sheet1!DM654="N", "No", ""))</f>
        <v/>
      </c>
    </row>
    <row r="655" spans="2:66">
      <c r="B655" s="32" t="str">
        <f>IF(Sheet1!B655="M","Male", IF(Sheet1!B655="F","Female",""))</f>
        <v/>
      </c>
      <c r="C655" s="32" t="str">
        <f>IF(Sheet1!C655&lt;&gt;"","&lt;20",IF(Sheet1!D655&lt;&gt;"","21-30",IF(Sheet1!E655&lt;&gt;"","31-40",(IF(Sheet1!F655&lt;&gt;"","41-50",IF(Sheet1!G655&lt;&gt;"","50+",""))))))</f>
        <v/>
      </c>
      <c r="D655" s="32" t="str">
        <f>IF(Sheet1!H655&lt;&gt;"","Latino",IF(Sheet1!I655&lt;&gt;"", "White", IF(Sheet1!J655&lt;&gt;"", "Asian", IF(Sheet1!K655&lt;&gt;"", "African-American",IF(Sheet1!L655&lt;&gt;"", "Other","")))))</f>
        <v/>
      </c>
      <c r="E655" s="32" t="str">
        <f>IF(Sheet1!M655="N","No",IF(Sheet1!M655="Y","Yes",""))</f>
        <v/>
      </c>
      <c r="F655" s="32" t="str">
        <f>IF(Sheet1!N655&lt;&gt;"","Primary",IF(Sheet1!O655&lt;&gt;"","Middle",IF(Sheet1!P655&lt;&gt;"","Some HS",IF(Sheet1!Q655&lt;&gt;"","HS Diploma",IF(Sheet1!R655&lt;&gt;"","Some College",IF(Sheet1!S655&lt;&gt;"","College Diploma",""))))))</f>
        <v/>
      </c>
      <c r="G655" s="32" t="str">
        <f>IF(Sheet1!U655&lt;&gt;"", "&lt;5", IF(Sheet1!V655&lt;&gt;"", "5-19", IF(Sheet1!W655&lt;&gt;"", "20-40", IF(Sheet1!X655&lt;&gt;"", "&gt;40",""))))</f>
        <v/>
      </c>
      <c r="H655" s="32" t="str">
        <f>IF(Sheet1!Y655&lt;&gt;"", "Parents", IF(Sheet1!Z655&lt;&gt;"", "Illegal Activity", IF(Sheet1!AA655&lt;&gt;"", "Gov't Support", IF(Sheet1!AB655&lt;&gt;"", "Other",""))))</f>
        <v/>
      </c>
      <c r="I655" s="32" t="str">
        <f>IF(Sheet1!AC655="Y", "Yes", IF(Sheet1!AC655="N", "No", ""))</f>
        <v/>
      </c>
      <c r="J655" s="32" t="str">
        <f>IF(Sheet1!AD655="N", "0", IF(Sheet1!AE655&lt;&gt;"", "1", IF(Sheet1!AF655&lt;&gt;"", "2-3", IF(Sheet1!AG655&lt;&gt;"", "4-6", IF(Sheet1!AH655&lt;&gt;"", "7+","")))))</f>
        <v/>
      </c>
      <c r="K655" s="32" t="str">
        <f>IF(Sheet1!AI655&lt;&gt;"", "English", IF(Sheet1!AJ655&lt;&gt;"", "Spanish", IF(Sheet1!AK655&lt;&gt;"", "Other","")))</f>
        <v/>
      </c>
      <c r="L655" s="32" t="str">
        <f>IF(Sheet1!AL655&lt;&gt;"","&lt;$20,000",IF(Sheet1!AM655&lt;&gt;"","$20-49K",IF(Sheet1!AN655&lt;&gt;"","$50-100K",IF(Sheet1!AO655&lt;&gt;"","&gt;$100K",""))))</f>
        <v/>
      </c>
      <c r="M655" s="32" t="str">
        <f>IF(Sheet1!AP655="Y", "Yes", IF(Sheet1!AP655="N", "No",""))</f>
        <v/>
      </c>
      <c r="N655" s="51" t="str">
        <f>IF(Sheet1!AQ655="Y", "Yes", IF(Sheet1!AQ655="N", "No",""))</f>
        <v/>
      </c>
      <c r="O655" s="45" t="str">
        <f>IF(Sheet1!AR655="N", 0, IF(Sheet1!AS655&lt;&gt;"", Sheet1!AS655, ""))</f>
        <v/>
      </c>
      <c r="P655" s="45" t="str">
        <f>IF(Sheet1!AT655&lt;&gt;"", "Never", IF(Sheet1!AU655&lt;&gt;"", "Sometimes", IF(Sheet1!AV655&lt;&gt;"", "Often", IF(Sheet1!AW655&lt;&gt;"", "Always",""))))</f>
        <v/>
      </c>
      <c r="Q655" s="45" t="str">
        <f>IF(Sheet1!AX655="Y", "Yes", IF(Sheet1!AX655="N", "No",""))</f>
        <v/>
      </c>
      <c r="R655" s="45" t="str">
        <f>IF(Sheet1!AY655="Y", IF(Sheet1!AZ655&lt;&gt;"", Sheet1!AZ655-Sheet1!DK655+Sheet1!DL655, ""),"")</f>
        <v/>
      </c>
      <c r="S655" s="45" t="str">
        <f>IF(Sheet1!BA655="Y", IF(Sheet1!BB655&lt;&gt;"", Sheet1!BB655-Sheet1!DK655+Sheet1!DL655, ""),"")</f>
        <v/>
      </c>
      <c r="T655" s="45" t="str">
        <f>IF(Sheet1!BC655="Y", IF(Sheet1!BD655&lt;&gt;"", Sheet1!BD655-Sheet1!DK655+Sheet1!DL655, ""),"")</f>
        <v/>
      </c>
      <c r="U655" s="45" t="str">
        <f>IF(Sheet1!BE655="Y", IF(Sheet1!BF655&lt;&gt;"", Sheet1!BF655-Sheet1!DK655+Sheet1!DL655, ""),"")</f>
        <v/>
      </c>
      <c r="V655" s="45" t="str">
        <f>IF(Sheet1!BG655&lt;&gt;"", Sheet1!BG655,"")</f>
        <v/>
      </c>
      <c r="W655" s="45" t="str">
        <f>IF(Sheet1!BH655&lt;&gt;"", Sheet1!BH655,"")</f>
        <v/>
      </c>
      <c r="X655" s="45" t="str">
        <f>IF(Sheet1!BI655&lt;&gt;"", Sheet1!BI655,"")</f>
        <v/>
      </c>
      <c r="Y655" s="45" t="str">
        <f>IF(Sheet1!BJ655="N", 0, IF(Sheet1!BK655&lt;&gt;"", Sheet1!BK655,""))</f>
        <v/>
      </c>
      <c r="Z655" s="45" t="str">
        <f>IF(Sheet1!BK655="N", 0, IF(Sheet1!BL655&lt;&gt;"", Sheet1!BL655,""))</f>
        <v/>
      </c>
      <c r="AA655" s="45" t="str">
        <f>IF(Sheet1!BN655&lt;&gt;"", Sheet1!BN655, "")</f>
        <v/>
      </c>
      <c r="AB655" s="45" t="str">
        <f>IF(Sheet1!BO655="Y", "Yes", IF(Sheet1!BO655="N", "No", IF(Sheet1!BO655="NA", "NA","")))</f>
        <v/>
      </c>
      <c r="AC655" s="45" t="str">
        <f>IF(Sheet1!BO655="N", "No", IF(Sheet1!BO655="NA", "No kids", IF(Sheet1!BP655="Y", "Enough", IF(Sheet1!BP655="N", "Not enough", ""))))</f>
        <v/>
      </c>
      <c r="AD655" s="45" t="str">
        <f>IF(Sheet1!BQ655="Y", "Yes", IF(Sheet1!BQ655="N", "No",""))</f>
        <v/>
      </c>
      <c r="AE655" s="45" t="str">
        <f>IF(Sheet1!BR655&lt;&gt;"", Sheet1!BR655, "")</f>
        <v/>
      </c>
      <c r="AF655" s="45" t="str">
        <f>IF(Sheet1!BS655&lt;&gt;"", "Yes", IF(Sheet1!BT655&lt;&gt;"", "No", IF(Sheet1!BU655&lt;&gt;"", "No surviving parent", IF(Sheet1!BV655&lt;&gt;"", "Don't know",""))))</f>
        <v/>
      </c>
      <c r="AG655" s="45" t="str">
        <f>IF(Sheet1!BW655&lt;&gt;"", "Yes", IF(Sheet1!BX655&lt;&gt;"", "No", IF(Sheet1!BY655&lt;&gt;"", "No surviving parent", IF(Sheet1!BZ655&lt;&gt;"", "Don't know",""))))</f>
        <v/>
      </c>
      <c r="AH655" s="45" t="str">
        <f>IF(Sheet1!CA655&lt;&gt;"", "Yes","")</f>
        <v/>
      </c>
      <c r="AI655" s="45" t="str">
        <f>IF(Sheet1!CB655&lt;&gt;"", "Yes","")</f>
        <v/>
      </c>
      <c r="AJ655" s="45" t="str">
        <f>IF(Sheet1!CC655&lt;&gt;"", "Yes","")</f>
        <v/>
      </c>
      <c r="AK655" s="45" t="str">
        <f>IF(Sheet1!CD655&lt;&gt;"", "Yes","")</f>
        <v/>
      </c>
      <c r="AL655" s="45" t="str">
        <f>IF(Sheet1!CE655&lt;&gt;"", "Yes","")</f>
        <v/>
      </c>
      <c r="AM655" s="45" t="str">
        <f>IF(Sheet1!CF655&lt;&gt;"", Sheet1!CF655, "")</f>
        <v/>
      </c>
      <c r="AN655" s="45" t="str">
        <f>IF(Sheet1!CG655="Y", "Yes", IF(Sheet1!CG655="N", "No",""))</f>
        <v/>
      </c>
      <c r="AO655" s="45" t="str">
        <f>IF(Sheet1!CH655&lt;&gt;"", Sheet1!CH655, "")</f>
        <v/>
      </c>
      <c r="AP655" s="45" t="str">
        <f>IF(Sheet1!CI655&lt;&gt;"", "No family support", IF(Sheet1!CJ655&lt;&gt;"", "A little family support", IF(Sheet1!CK655&lt;&gt;"", "A lot of family support","")))</f>
        <v/>
      </c>
      <c r="AQ655" s="45" t="str">
        <f>IF(Sheet1!CL655&lt;&gt;"", Sheet1!CL655, "")</f>
        <v/>
      </c>
      <c r="AR655" s="45" t="str">
        <f>IF(Sheet1!CM655="Y", "Yes", IF(Sheet1!CM655="N", "No",""))</f>
        <v/>
      </c>
      <c r="AS655" s="45" t="str">
        <f>IF(Sheet1!CN655&lt;&gt;"", "Boys and Girls Club was supportive", "")</f>
        <v/>
      </c>
      <c r="AT655" s="45" t="str">
        <f>IF(Sheet1!CO655&lt;&gt;"", "Supported by Reach program", "")</f>
        <v/>
      </c>
      <c r="AU655" s="45" t="str">
        <f>IF(Sheet1!CP655&lt;&gt;"", "Supported by Girls Inc", "")</f>
        <v/>
      </c>
      <c r="AV655" s="45" t="str">
        <f>IF(Sheet1!CQ655&lt;&gt;"", "Supported by sports teams", "")</f>
        <v/>
      </c>
      <c r="AW655" s="45" t="str">
        <f>IF(Sheet1!CR655&lt;&gt;"", "Supported by other groups", "")</f>
        <v/>
      </c>
      <c r="AX655" s="45" t="str">
        <f>IF(Sheet1!CS655&lt;&gt;"", Sheet1!CS655, "")</f>
        <v/>
      </c>
      <c r="AY655" s="45" t="str">
        <f>IF(Sheet1!CT655="Y", "Yes", IF(Sheet1!CT655="N", "No", ""))</f>
        <v/>
      </c>
      <c r="AZ655" s="45" t="str">
        <f>IF(Sheet1!CU655="Y", "Yes", IF(Sheet1!CU655="N", "No", ""))</f>
        <v/>
      </c>
      <c r="BA655" s="45" t="str">
        <f>IF(Sheet1!CV655&lt;&gt;"", "Yes", "")</f>
        <v/>
      </c>
      <c r="BB655" s="45" t="str">
        <f>IF(Sheet1!CW655&lt;&gt;"", "Yes", "")</f>
        <v/>
      </c>
      <c r="BC655" s="45" t="str">
        <f>IF(Sheet1!CX655&lt;&gt;"", "Yes", "")</f>
        <v/>
      </c>
      <c r="BD655" s="45" t="str">
        <f>IF(Sheet1!CY655&lt;&gt;"", "Yes", "")</f>
        <v/>
      </c>
      <c r="BE655" s="45" t="str">
        <f>IF(Sheet1!CZ655="N", "Didn't see one", IF(Sheet1!CZ655="Y", IF(Sheet1!DA655="Y", "It helped", IF(Sheet1!DA655="N", "It didn't help", "")), ""))</f>
        <v/>
      </c>
      <c r="BF655" s="45" t="str">
        <f>IF(Sheet1!DB655&lt;&gt;"", Sheet1!DB655, "")</f>
        <v/>
      </c>
      <c r="BG655" s="45" t="str">
        <f>IF(Sheet1!DC655="Y", "Yes", IF(Sheet1!DC655="N", "No", ""))</f>
        <v/>
      </c>
      <c r="BH655" s="45" t="str">
        <f>IF(Sheet1!DD655="Y", "Yes", IF(Sheet1!DD655="N", "No", ""))</f>
        <v/>
      </c>
      <c r="BI655" s="45" t="str">
        <f>IF(Sheet1!DE655&lt;&gt;"", "Before", IF(Sheet1!DF655&lt;&gt;"", "After", IF(Sheet1!DG655&lt;&gt;"", "Never in a gang","")))</f>
        <v/>
      </c>
      <c r="BJ655" s="45" t="str">
        <f>IF(Sheet1!DG655&lt;&gt;"", "", IF(Sheet1!DH655&lt;&gt;"", Sheet1!DH655, ""))</f>
        <v/>
      </c>
      <c r="BK655" s="45" t="str">
        <f>IF(Sheet1!DI655="Y", "Yes", IF(Sheet1!DI655="N", "No", ""))</f>
        <v/>
      </c>
      <c r="BL655" s="45" t="str">
        <f>IF(Sheet1!DI655="Y", IF(Sheet1!DJ655&lt;&gt;"", Sheet1!DJ655, ""), "")</f>
        <v/>
      </c>
      <c r="BM655" s="45" t="str">
        <f>IF(Sheet1!DL655&lt;&gt;"", Sheet1!DL655, "")</f>
        <v/>
      </c>
      <c r="BN655" s="45" t="str">
        <f>IF(Sheet1!DM655="Y", "Yes", IF(Sheet1!DM655="N", "No", ""))</f>
        <v/>
      </c>
    </row>
    <row r="656" spans="2:66">
      <c r="B656" s="32" t="str">
        <f>IF(Sheet1!B656="M","Male", IF(Sheet1!B656="F","Female",""))</f>
        <v/>
      </c>
      <c r="C656" s="32" t="str">
        <f>IF(Sheet1!C656&lt;&gt;"","&lt;20",IF(Sheet1!D656&lt;&gt;"","21-30",IF(Sheet1!E656&lt;&gt;"","31-40",(IF(Sheet1!F656&lt;&gt;"","41-50",IF(Sheet1!G656&lt;&gt;"","50+",""))))))</f>
        <v/>
      </c>
      <c r="D656" s="32" t="str">
        <f>IF(Sheet1!H656&lt;&gt;"","Latino",IF(Sheet1!I656&lt;&gt;"", "White", IF(Sheet1!J656&lt;&gt;"", "Asian", IF(Sheet1!K656&lt;&gt;"", "African-American",IF(Sheet1!L656&lt;&gt;"", "Other","")))))</f>
        <v/>
      </c>
      <c r="E656" s="32" t="str">
        <f>IF(Sheet1!M656="N","No",IF(Sheet1!M656="Y","Yes",""))</f>
        <v/>
      </c>
      <c r="F656" s="32" t="str">
        <f>IF(Sheet1!N656&lt;&gt;"","Primary",IF(Sheet1!O656&lt;&gt;"","Middle",IF(Sheet1!P656&lt;&gt;"","Some HS",IF(Sheet1!Q656&lt;&gt;"","HS Diploma",IF(Sheet1!R656&lt;&gt;"","Some College",IF(Sheet1!S656&lt;&gt;"","College Diploma",""))))))</f>
        <v/>
      </c>
      <c r="G656" s="32" t="str">
        <f>IF(Sheet1!U656&lt;&gt;"", "&lt;5", IF(Sheet1!V656&lt;&gt;"", "5-19", IF(Sheet1!W656&lt;&gt;"", "20-40", IF(Sheet1!X656&lt;&gt;"", "&gt;40",""))))</f>
        <v/>
      </c>
      <c r="H656" s="32" t="str">
        <f>IF(Sheet1!Y656&lt;&gt;"", "Parents", IF(Sheet1!Z656&lt;&gt;"", "Illegal Activity", IF(Sheet1!AA656&lt;&gt;"", "Gov't Support", IF(Sheet1!AB656&lt;&gt;"", "Other",""))))</f>
        <v/>
      </c>
      <c r="I656" s="32" t="str">
        <f>IF(Sheet1!AC656="Y", "Yes", IF(Sheet1!AC656="N", "No", ""))</f>
        <v/>
      </c>
      <c r="J656" s="32" t="str">
        <f>IF(Sheet1!AD656="N", "0", IF(Sheet1!AE656&lt;&gt;"", "1", IF(Sheet1!AF656&lt;&gt;"", "2-3", IF(Sheet1!AG656&lt;&gt;"", "4-6", IF(Sheet1!AH656&lt;&gt;"", "7+","")))))</f>
        <v/>
      </c>
      <c r="K656" s="32" t="str">
        <f>IF(Sheet1!AI656&lt;&gt;"", "English", IF(Sheet1!AJ656&lt;&gt;"", "Spanish", IF(Sheet1!AK656&lt;&gt;"", "Other","")))</f>
        <v/>
      </c>
      <c r="L656" s="32" t="str">
        <f>IF(Sheet1!AL656&lt;&gt;"","&lt;$20,000",IF(Sheet1!AM656&lt;&gt;"","$20-49K",IF(Sheet1!AN656&lt;&gt;"","$50-100K",IF(Sheet1!AO656&lt;&gt;"","&gt;$100K",""))))</f>
        <v/>
      </c>
      <c r="M656" s="32" t="str">
        <f>IF(Sheet1!AP656="Y", "Yes", IF(Sheet1!AP656="N", "No",""))</f>
        <v/>
      </c>
      <c r="N656" s="51" t="str">
        <f>IF(Sheet1!AQ656="Y", "Yes", IF(Sheet1!AQ656="N", "No",""))</f>
        <v/>
      </c>
      <c r="O656" s="45" t="str">
        <f>IF(Sheet1!AR656="N", 0, IF(Sheet1!AS656&lt;&gt;"", Sheet1!AS656, ""))</f>
        <v/>
      </c>
      <c r="P656" s="45" t="str">
        <f>IF(Sheet1!AT656&lt;&gt;"", "Never", IF(Sheet1!AU656&lt;&gt;"", "Sometimes", IF(Sheet1!AV656&lt;&gt;"", "Often", IF(Sheet1!AW656&lt;&gt;"", "Always",""))))</f>
        <v/>
      </c>
      <c r="Q656" s="45" t="str">
        <f>IF(Sheet1!AX656="Y", "Yes", IF(Sheet1!AX656="N", "No",""))</f>
        <v/>
      </c>
      <c r="R656" s="45" t="str">
        <f>IF(Sheet1!AY656="Y", IF(Sheet1!AZ656&lt;&gt;"", Sheet1!AZ656-Sheet1!DK656+Sheet1!DL656, ""),"")</f>
        <v/>
      </c>
      <c r="S656" s="45" t="str">
        <f>IF(Sheet1!BA656="Y", IF(Sheet1!BB656&lt;&gt;"", Sheet1!BB656-Sheet1!DK656+Sheet1!DL656, ""),"")</f>
        <v/>
      </c>
      <c r="T656" s="45" t="str">
        <f>IF(Sheet1!BC656="Y", IF(Sheet1!BD656&lt;&gt;"", Sheet1!BD656-Sheet1!DK656+Sheet1!DL656, ""),"")</f>
        <v/>
      </c>
      <c r="U656" s="45" t="str">
        <f>IF(Sheet1!BE656="Y", IF(Sheet1!BF656&lt;&gt;"", Sheet1!BF656-Sheet1!DK656+Sheet1!DL656, ""),"")</f>
        <v/>
      </c>
      <c r="V656" s="45" t="str">
        <f>IF(Sheet1!BG656&lt;&gt;"", Sheet1!BG656,"")</f>
        <v/>
      </c>
      <c r="W656" s="45" t="str">
        <f>IF(Sheet1!BH656&lt;&gt;"", Sheet1!BH656,"")</f>
        <v/>
      </c>
      <c r="X656" s="45" t="str">
        <f>IF(Sheet1!BI656&lt;&gt;"", Sheet1!BI656,"")</f>
        <v/>
      </c>
      <c r="Y656" s="45" t="str">
        <f>IF(Sheet1!BJ656="N", 0, IF(Sheet1!BK656&lt;&gt;"", Sheet1!BK656,""))</f>
        <v/>
      </c>
      <c r="Z656" s="45" t="str">
        <f>IF(Sheet1!BK656="N", 0, IF(Sheet1!BL656&lt;&gt;"", Sheet1!BL656,""))</f>
        <v/>
      </c>
      <c r="AA656" s="45" t="str">
        <f>IF(Sheet1!BN656&lt;&gt;"", Sheet1!BN656, "")</f>
        <v/>
      </c>
      <c r="AB656" s="45" t="str">
        <f>IF(Sheet1!BO656="Y", "Yes", IF(Sheet1!BO656="N", "No", IF(Sheet1!BO656="NA", "NA","")))</f>
        <v/>
      </c>
      <c r="AC656" s="45" t="str">
        <f>IF(Sheet1!BO656="N", "No", IF(Sheet1!BO656="NA", "No kids", IF(Sheet1!BP656="Y", "Enough", IF(Sheet1!BP656="N", "Not enough", ""))))</f>
        <v/>
      </c>
      <c r="AD656" s="45" t="str">
        <f>IF(Sheet1!BQ656="Y", "Yes", IF(Sheet1!BQ656="N", "No",""))</f>
        <v/>
      </c>
      <c r="AE656" s="45" t="str">
        <f>IF(Sheet1!BR656&lt;&gt;"", Sheet1!BR656, "")</f>
        <v/>
      </c>
      <c r="AF656" s="45" t="str">
        <f>IF(Sheet1!BS656&lt;&gt;"", "Yes", IF(Sheet1!BT656&lt;&gt;"", "No", IF(Sheet1!BU656&lt;&gt;"", "No surviving parent", IF(Sheet1!BV656&lt;&gt;"", "Don't know",""))))</f>
        <v/>
      </c>
      <c r="AG656" s="45" t="str">
        <f>IF(Sheet1!BW656&lt;&gt;"", "Yes", IF(Sheet1!BX656&lt;&gt;"", "No", IF(Sheet1!BY656&lt;&gt;"", "No surviving parent", IF(Sheet1!BZ656&lt;&gt;"", "Don't know",""))))</f>
        <v/>
      </c>
      <c r="AH656" s="45" t="str">
        <f>IF(Sheet1!CA656&lt;&gt;"", "Yes","")</f>
        <v/>
      </c>
      <c r="AI656" s="45" t="str">
        <f>IF(Sheet1!CB656&lt;&gt;"", "Yes","")</f>
        <v/>
      </c>
      <c r="AJ656" s="45" t="str">
        <f>IF(Sheet1!CC656&lt;&gt;"", "Yes","")</f>
        <v/>
      </c>
      <c r="AK656" s="45" t="str">
        <f>IF(Sheet1!CD656&lt;&gt;"", "Yes","")</f>
        <v/>
      </c>
      <c r="AL656" s="45" t="str">
        <f>IF(Sheet1!CE656&lt;&gt;"", "Yes","")</f>
        <v/>
      </c>
      <c r="AM656" s="45" t="str">
        <f>IF(Sheet1!CF656&lt;&gt;"", Sheet1!CF656, "")</f>
        <v/>
      </c>
      <c r="AN656" s="45" t="str">
        <f>IF(Sheet1!CG656="Y", "Yes", IF(Sheet1!CG656="N", "No",""))</f>
        <v/>
      </c>
      <c r="AO656" s="45" t="str">
        <f>IF(Sheet1!CH656&lt;&gt;"", Sheet1!CH656, "")</f>
        <v/>
      </c>
      <c r="AP656" s="45" t="str">
        <f>IF(Sheet1!CI656&lt;&gt;"", "No family support", IF(Sheet1!CJ656&lt;&gt;"", "A little family support", IF(Sheet1!CK656&lt;&gt;"", "A lot of family support","")))</f>
        <v/>
      </c>
      <c r="AQ656" s="45" t="str">
        <f>IF(Sheet1!CL656&lt;&gt;"", Sheet1!CL656, "")</f>
        <v/>
      </c>
      <c r="AR656" s="45" t="str">
        <f>IF(Sheet1!CM656="Y", "Yes", IF(Sheet1!CM656="N", "No",""))</f>
        <v/>
      </c>
      <c r="AS656" s="45" t="str">
        <f>IF(Sheet1!CN656&lt;&gt;"", "Boys and Girls Club was supportive", "")</f>
        <v/>
      </c>
      <c r="AT656" s="45" t="str">
        <f>IF(Sheet1!CO656&lt;&gt;"", "Supported by Reach program", "")</f>
        <v/>
      </c>
      <c r="AU656" s="45" t="str">
        <f>IF(Sheet1!CP656&lt;&gt;"", "Supported by Girls Inc", "")</f>
        <v/>
      </c>
      <c r="AV656" s="45" t="str">
        <f>IF(Sheet1!CQ656&lt;&gt;"", "Supported by sports teams", "")</f>
        <v/>
      </c>
      <c r="AW656" s="45" t="str">
        <f>IF(Sheet1!CR656&lt;&gt;"", "Supported by other groups", "")</f>
        <v/>
      </c>
      <c r="AX656" s="45" t="str">
        <f>IF(Sheet1!CS656&lt;&gt;"", Sheet1!CS656, "")</f>
        <v/>
      </c>
      <c r="AY656" s="45" t="str">
        <f>IF(Sheet1!CT656="Y", "Yes", IF(Sheet1!CT656="N", "No", ""))</f>
        <v/>
      </c>
      <c r="AZ656" s="45" t="str">
        <f>IF(Sheet1!CU656="Y", "Yes", IF(Sheet1!CU656="N", "No", ""))</f>
        <v/>
      </c>
      <c r="BA656" s="45" t="str">
        <f>IF(Sheet1!CV656&lt;&gt;"", "Yes", "")</f>
        <v/>
      </c>
      <c r="BB656" s="45" t="str">
        <f>IF(Sheet1!CW656&lt;&gt;"", "Yes", "")</f>
        <v/>
      </c>
      <c r="BC656" s="45" t="str">
        <f>IF(Sheet1!CX656&lt;&gt;"", "Yes", "")</f>
        <v/>
      </c>
      <c r="BD656" s="45" t="str">
        <f>IF(Sheet1!CY656&lt;&gt;"", "Yes", "")</f>
        <v/>
      </c>
      <c r="BE656" s="45" t="str">
        <f>IF(Sheet1!CZ656="N", "Didn't see one", IF(Sheet1!CZ656="Y", IF(Sheet1!DA656="Y", "It helped", IF(Sheet1!DA656="N", "It didn't help", "")), ""))</f>
        <v/>
      </c>
      <c r="BF656" s="45" t="str">
        <f>IF(Sheet1!DB656&lt;&gt;"", Sheet1!DB656, "")</f>
        <v/>
      </c>
      <c r="BG656" s="45" t="str">
        <f>IF(Sheet1!DC656="Y", "Yes", IF(Sheet1!DC656="N", "No", ""))</f>
        <v/>
      </c>
      <c r="BH656" s="45" t="str">
        <f>IF(Sheet1!DD656="Y", "Yes", IF(Sheet1!DD656="N", "No", ""))</f>
        <v/>
      </c>
      <c r="BI656" s="45" t="str">
        <f>IF(Sheet1!DE656&lt;&gt;"", "Before", IF(Sheet1!DF656&lt;&gt;"", "After", IF(Sheet1!DG656&lt;&gt;"", "Never in a gang","")))</f>
        <v/>
      </c>
      <c r="BJ656" s="45" t="str">
        <f>IF(Sheet1!DG656&lt;&gt;"", "", IF(Sheet1!DH656&lt;&gt;"", Sheet1!DH656, ""))</f>
        <v/>
      </c>
      <c r="BK656" s="45" t="str">
        <f>IF(Sheet1!DI656="Y", "Yes", IF(Sheet1!DI656="N", "No", ""))</f>
        <v/>
      </c>
      <c r="BL656" s="45" t="str">
        <f>IF(Sheet1!DI656="Y", IF(Sheet1!DJ656&lt;&gt;"", Sheet1!DJ656, ""), "")</f>
        <v/>
      </c>
      <c r="BM656" s="45" t="str">
        <f>IF(Sheet1!DL656&lt;&gt;"", Sheet1!DL656, "")</f>
        <v/>
      </c>
      <c r="BN656" s="45" t="str">
        <f>IF(Sheet1!DM656="Y", "Yes", IF(Sheet1!DM656="N", "No", ""))</f>
        <v/>
      </c>
    </row>
    <row r="657" spans="2:66">
      <c r="B657" s="32" t="str">
        <f>IF(Sheet1!B657="M","Male", IF(Sheet1!B657="F","Female",""))</f>
        <v/>
      </c>
      <c r="C657" s="32" t="str">
        <f>IF(Sheet1!C657&lt;&gt;"","&lt;20",IF(Sheet1!D657&lt;&gt;"","21-30",IF(Sheet1!E657&lt;&gt;"","31-40",(IF(Sheet1!F657&lt;&gt;"","41-50",IF(Sheet1!G657&lt;&gt;"","50+",""))))))</f>
        <v/>
      </c>
      <c r="D657" s="32" t="str">
        <f>IF(Sheet1!H657&lt;&gt;"","Latino",IF(Sheet1!I657&lt;&gt;"", "White", IF(Sheet1!J657&lt;&gt;"", "Asian", IF(Sheet1!K657&lt;&gt;"", "African-American",IF(Sheet1!L657&lt;&gt;"", "Other","")))))</f>
        <v/>
      </c>
      <c r="E657" s="32" t="str">
        <f>IF(Sheet1!M657="N","No",IF(Sheet1!M657="Y","Yes",""))</f>
        <v/>
      </c>
      <c r="F657" s="32" t="str">
        <f>IF(Sheet1!N657&lt;&gt;"","Primary",IF(Sheet1!O657&lt;&gt;"","Middle",IF(Sheet1!P657&lt;&gt;"","Some HS",IF(Sheet1!Q657&lt;&gt;"","HS Diploma",IF(Sheet1!R657&lt;&gt;"","Some College",IF(Sheet1!S657&lt;&gt;"","College Diploma",""))))))</f>
        <v/>
      </c>
      <c r="G657" s="32" t="str">
        <f>IF(Sheet1!U657&lt;&gt;"", "&lt;5", IF(Sheet1!V657&lt;&gt;"", "5-19", IF(Sheet1!W657&lt;&gt;"", "20-40", IF(Sheet1!X657&lt;&gt;"", "&gt;40",""))))</f>
        <v/>
      </c>
      <c r="H657" s="32" t="str">
        <f>IF(Sheet1!Y657&lt;&gt;"", "Parents", IF(Sheet1!Z657&lt;&gt;"", "Illegal Activity", IF(Sheet1!AA657&lt;&gt;"", "Gov't Support", IF(Sheet1!AB657&lt;&gt;"", "Other",""))))</f>
        <v/>
      </c>
      <c r="I657" s="32" t="str">
        <f>IF(Sheet1!AC657="Y", "Yes", IF(Sheet1!AC657="N", "No", ""))</f>
        <v/>
      </c>
      <c r="J657" s="32" t="str">
        <f>IF(Sheet1!AD657="N", "0", IF(Sheet1!AE657&lt;&gt;"", "1", IF(Sheet1!AF657&lt;&gt;"", "2-3", IF(Sheet1!AG657&lt;&gt;"", "4-6", IF(Sheet1!AH657&lt;&gt;"", "7+","")))))</f>
        <v/>
      </c>
      <c r="K657" s="32" t="str">
        <f>IF(Sheet1!AI657&lt;&gt;"", "English", IF(Sheet1!AJ657&lt;&gt;"", "Spanish", IF(Sheet1!AK657&lt;&gt;"", "Other","")))</f>
        <v/>
      </c>
      <c r="L657" s="32" t="str">
        <f>IF(Sheet1!AL657&lt;&gt;"","&lt;$20,000",IF(Sheet1!AM657&lt;&gt;"","$20-49K",IF(Sheet1!AN657&lt;&gt;"","$50-100K",IF(Sheet1!AO657&lt;&gt;"","&gt;$100K",""))))</f>
        <v/>
      </c>
      <c r="M657" s="32" t="str">
        <f>IF(Sheet1!AP657="Y", "Yes", IF(Sheet1!AP657="N", "No",""))</f>
        <v/>
      </c>
      <c r="N657" s="51" t="str">
        <f>IF(Sheet1!AQ657="Y", "Yes", IF(Sheet1!AQ657="N", "No",""))</f>
        <v/>
      </c>
      <c r="O657" s="45" t="str">
        <f>IF(Sheet1!AR657="N", 0, IF(Sheet1!AS657&lt;&gt;"", Sheet1!AS657, ""))</f>
        <v/>
      </c>
      <c r="P657" s="45" t="str">
        <f>IF(Sheet1!AT657&lt;&gt;"", "Never", IF(Sheet1!AU657&lt;&gt;"", "Sometimes", IF(Sheet1!AV657&lt;&gt;"", "Often", IF(Sheet1!AW657&lt;&gt;"", "Always",""))))</f>
        <v/>
      </c>
      <c r="Q657" s="45" t="str">
        <f>IF(Sheet1!AX657="Y", "Yes", IF(Sheet1!AX657="N", "No",""))</f>
        <v/>
      </c>
      <c r="R657" s="45" t="str">
        <f>IF(Sheet1!AY657="Y", IF(Sheet1!AZ657&lt;&gt;"", Sheet1!AZ657-Sheet1!DK657+Sheet1!DL657, ""),"")</f>
        <v/>
      </c>
      <c r="S657" s="45" t="str">
        <f>IF(Sheet1!BA657="Y", IF(Sheet1!BB657&lt;&gt;"", Sheet1!BB657-Sheet1!DK657+Sheet1!DL657, ""),"")</f>
        <v/>
      </c>
      <c r="T657" s="45" t="str">
        <f>IF(Sheet1!BC657="Y", IF(Sheet1!BD657&lt;&gt;"", Sheet1!BD657-Sheet1!DK657+Sheet1!DL657, ""),"")</f>
        <v/>
      </c>
      <c r="U657" s="45" t="str">
        <f>IF(Sheet1!BE657="Y", IF(Sheet1!BF657&lt;&gt;"", Sheet1!BF657-Sheet1!DK657+Sheet1!DL657, ""),"")</f>
        <v/>
      </c>
      <c r="V657" s="45" t="str">
        <f>IF(Sheet1!BG657&lt;&gt;"", Sheet1!BG657,"")</f>
        <v/>
      </c>
      <c r="W657" s="45" t="str">
        <f>IF(Sheet1!BH657&lt;&gt;"", Sheet1!BH657,"")</f>
        <v/>
      </c>
      <c r="X657" s="45" t="str">
        <f>IF(Sheet1!BI657&lt;&gt;"", Sheet1!BI657,"")</f>
        <v/>
      </c>
      <c r="Y657" s="45" t="str">
        <f>IF(Sheet1!BJ657="N", 0, IF(Sheet1!BK657&lt;&gt;"", Sheet1!BK657,""))</f>
        <v/>
      </c>
      <c r="Z657" s="45" t="str">
        <f>IF(Sheet1!BK657="N", 0, IF(Sheet1!BL657&lt;&gt;"", Sheet1!BL657,""))</f>
        <v/>
      </c>
      <c r="AA657" s="45" t="str">
        <f>IF(Sheet1!BN657&lt;&gt;"", Sheet1!BN657, "")</f>
        <v/>
      </c>
      <c r="AB657" s="45" t="str">
        <f>IF(Sheet1!BO657="Y", "Yes", IF(Sheet1!BO657="N", "No", IF(Sheet1!BO657="NA", "NA","")))</f>
        <v/>
      </c>
      <c r="AC657" s="45" t="str">
        <f>IF(Sheet1!BO657="N", "No", IF(Sheet1!BO657="NA", "No kids", IF(Sheet1!BP657="Y", "Enough", IF(Sheet1!BP657="N", "Not enough", ""))))</f>
        <v/>
      </c>
      <c r="AD657" s="45" t="str">
        <f>IF(Sheet1!BQ657="Y", "Yes", IF(Sheet1!BQ657="N", "No",""))</f>
        <v/>
      </c>
      <c r="AE657" s="45" t="str">
        <f>IF(Sheet1!BR657&lt;&gt;"", Sheet1!BR657, "")</f>
        <v/>
      </c>
      <c r="AF657" s="45" t="str">
        <f>IF(Sheet1!BS657&lt;&gt;"", "Yes", IF(Sheet1!BT657&lt;&gt;"", "No", IF(Sheet1!BU657&lt;&gt;"", "No surviving parent", IF(Sheet1!BV657&lt;&gt;"", "Don't know",""))))</f>
        <v/>
      </c>
      <c r="AG657" s="45" t="str">
        <f>IF(Sheet1!BW657&lt;&gt;"", "Yes", IF(Sheet1!BX657&lt;&gt;"", "No", IF(Sheet1!BY657&lt;&gt;"", "No surviving parent", IF(Sheet1!BZ657&lt;&gt;"", "Don't know",""))))</f>
        <v/>
      </c>
      <c r="AH657" s="45" t="str">
        <f>IF(Sheet1!CA657&lt;&gt;"", "Yes","")</f>
        <v/>
      </c>
      <c r="AI657" s="45" t="str">
        <f>IF(Sheet1!CB657&lt;&gt;"", "Yes","")</f>
        <v/>
      </c>
      <c r="AJ657" s="45" t="str">
        <f>IF(Sheet1!CC657&lt;&gt;"", "Yes","")</f>
        <v/>
      </c>
      <c r="AK657" s="45" t="str">
        <f>IF(Sheet1!CD657&lt;&gt;"", "Yes","")</f>
        <v/>
      </c>
      <c r="AL657" s="45" t="str">
        <f>IF(Sheet1!CE657&lt;&gt;"", "Yes","")</f>
        <v/>
      </c>
      <c r="AM657" s="45" t="str">
        <f>IF(Sheet1!CF657&lt;&gt;"", Sheet1!CF657, "")</f>
        <v/>
      </c>
      <c r="AN657" s="45" t="str">
        <f>IF(Sheet1!CG657="Y", "Yes", IF(Sheet1!CG657="N", "No",""))</f>
        <v/>
      </c>
      <c r="AO657" s="45" t="str">
        <f>IF(Sheet1!CH657&lt;&gt;"", Sheet1!CH657, "")</f>
        <v/>
      </c>
      <c r="AP657" s="45" t="str">
        <f>IF(Sheet1!CI657&lt;&gt;"", "No family support", IF(Sheet1!CJ657&lt;&gt;"", "A little family support", IF(Sheet1!CK657&lt;&gt;"", "A lot of family support","")))</f>
        <v/>
      </c>
      <c r="AQ657" s="45" t="str">
        <f>IF(Sheet1!CL657&lt;&gt;"", Sheet1!CL657, "")</f>
        <v/>
      </c>
      <c r="AR657" s="45" t="str">
        <f>IF(Sheet1!CM657="Y", "Yes", IF(Sheet1!CM657="N", "No",""))</f>
        <v/>
      </c>
      <c r="AS657" s="45" t="str">
        <f>IF(Sheet1!CN657&lt;&gt;"", "Boys and Girls Club was supportive", "")</f>
        <v/>
      </c>
      <c r="AT657" s="45" t="str">
        <f>IF(Sheet1!CO657&lt;&gt;"", "Supported by Reach program", "")</f>
        <v/>
      </c>
      <c r="AU657" s="45" t="str">
        <f>IF(Sheet1!CP657&lt;&gt;"", "Supported by Girls Inc", "")</f>
        <v/>
      </c>
      <c r="AV657" s="45" t="str">
        <f>IF(Sheet1!CQ657&lt;&gt;"", "Supported by sports teams", "")</f>
        <v/>
      </c>
      <c r="AW657" s="45" t="str">
        <f>IF(Sheet1!CR657&lt;&gt;"", "Supported by other groups", "")</f>
        <v/>
      </c>
      <c r="AX657" s="45" t="str">
        <f>IF(Sheet1!CS657&lt;&gt;"", Sheet1!CS657, "")</f>
        <v/>
      </c>
      <c r="AY657" s="45" t="str">
        <f>IF(Sheet1!CT657="Y", "Yes", IF(Sheet1!CT657="N", "No", ""))</f>
        <v/>
      </c>
      <c r="AZ657" s="45" t="str">
        <f>IF(Sheet1!CU657="Y", "Yes", IF(Sheet1!CU657="N", "No", ""))</f>
        <v/>
      </c>
      <c r="BA657" s="45" t="str">
        <f>IF(Sheet1!CV657&lt;&gt;"", "Yes", "")</f>
        <v/>
      </c>
      <c r="BB657" s="45" t="str">
        <f>IF(Sheet1!CW657&lt;&gt;"", "Yes", "")</f>
        <v/>
      </c>
      <c r="BC657" s="45" t="str">
        <f>IF(Sheet1!CX657&lt;&gt;"", "Yes", "")</f>
        <v/>
      </c>
      <c r="BD657" s="45" t="str">
        <f>IF(Sheet1!CY657&lt;&gt;"", "Yes", "")</f>
        <v/>
      </c>
      <c r="BE657" s="45" t="str">
        <f>IF(Sheet1!CZ657="N", "Didn't see one", IF(Sheet1!CZ657="Y", IF(Sheet1!DA657="Y", "It helped", IF(Sheet1!DA657="N", "It didn't help", "")), ""))</f>
        <v/>
      </c>
      <c r="BF657" s="45" t="str">
        <f>IF(Sheet1!DB657&lt;&gt;"", Sheet1!DB657, "")</f>
        <v/>
      </c>
      <c r="BG657" s="45" t="str">
        <f>IF(Sheet1!DC657="Y", "Yes", IF(Sheet1!DC657="N", "No", ""))</f>
        <v/>
      </c>
      <c r="BH657" s="45" t="str">
        <f>IF(Sheet1!DD657="Y", "Yes", IF(Sheet1!DD657="N", "No", ""))</f>
        <v/>
      </c>
      <c r="BI657" s="45" t="str">
        <f>IF(Sheet1!DE657&lt;&gt;"", "Before", IF(Sheet1!DF657&lt;&gt;"", "After", IF(Sheet1!DG657&lt;&gt;"", "Never in a gang","")))</f>
        <v/>
      </c>
      <c r="BJ657" s="45" t="str">
        <f>IF(Sheet1!DG657&lt;&gt;"", "", IF(Sheet1!DH657&lt;&gt;"", Sheet1!DH657, ""))</f>
        <v/>
      </c>
      <c r="BK657" s="45" t="str">
        <f>IF(Sheet1!DI657="Y", "Yes", IF(Sheet1!DI657="N", "No", ""))</f>
        <v/>
      </c>
      <c r="BL657" s="45" t="str">
        <f>IF(Sheet1!DI657="Y", IF(Sheet1!DJ657&lt;&gt;"", Sheet1!DJ657, ""), "")</f>
        <v/>
      </c>
      <c r="BM657" s="45" t="str">
        <f>IF(Sheet1!DL657&lt;&gt;"", Sheet1!DL657, "")</f>
        <v/>
      </c>
      <c r="BN657" s="45" t="str">
        <f>IF(Sheet1!DM657="Y", "Yes", IF(Sheet1!DM657="N", "No", ""))</f>
        <v/>
      </c>
    </row>
    <row r="658" spans="2:66">
      <c r="B658" s="32" t="str">
        <f>IF(Sheet1!B658="M","Male", IF(Sheet1!B658="F","Female",""))</f>
        <v/>
      </c>
      <c r="C658" s="32" t="str">
        <f>IF(Sheet1!C658&lt;&gt;"","&lt;20",IF(Sheet1!D658&lt;&gt;"","21-30",IF(Sheet1!E658&lt;&gt;"","31-40",(IF(Sheet1!F658&lt;&gt;"","41-50",IF(Sheet1!G658&lt;&gt;"","50+",""))))))</f>
        <v/>
      </c>
      <c r="D658" s="32" t="str">
        <f>IF(Sheet1!H658&lt;&gt;"","Latino",IF(Sheet1!I658&lt;&gt;"", "White", IF(Sheet1!J658&lt;&gt;"", "Asian", IF(Sheet1!K658&lt;&gt;"", "African-American",IF(Sheet1!L658&lt;&gt;"", "Other","")))))</f>
        <v/>
      </c>
      <c r="E658" s="32" t="str">
        <f>IF(Sheet1!M658="N","No",IF(Sheet1!M658="Y","Yes",""))</f>
        <v/>
      </c>
      <c r="F658" s="32" t="str">
        <f>IF(Sheet1!N658&lt;&gt;"","Primary",IF(Sheet1!O658&lt;&gt;"","Middle",IF(Sheet1!P658&lt;&gt;"","Some HS",IF(Sheet1!Q658&lt;&gt;"","HS Diploma",IF(Sheet1!R658&lt;&gt;"","Some College",IF(Sheet1!S658&lt;&gt;"","College Diploma",""))))))</f>
        <v/>
      </c>
      <c r="G658" s="32" t="str">
        <f>IF(Sheet1!U658&lt;&gt;"", "&lt;5", IF(Sheet1!V658&lt;&gt;"", "5-19", IF(Sheet1!W658&lt;&gt;"", "20-40", IF(Sheet1!X658&lt;&gt;"", "&gt;40",""))))</f>
        <v/>
      </c>
      <c r="H658" s="32" t="str">
        <f>IF(Sheet1!Y658&lt;&gt;"", "Parents", IF(Sheet1!Z658&lt;&gt;"", "Illegal Activity", IF(Sheet1!AA658&lt;&gt;"", "Gov't Support", IF(Sheet1!AB658&lt;&gt;"", "Other",""))))</f>
        <v/>
      </c>
      <c r="I658" s="32" t="str">
        <f>IF(Sheet1!AC658="Y", "Yes", IF(Sheet1!AC658="N", "No", ""))</f>
        <v/>
      </c>
      <c r="J658" s="32" t="str">
        <f>IF(Sheet1!AD658="N", "0", IF(Sheet1!AE658&lt;&gt;"", "1", IF(Sheet1!AF658&lt;&gt;"", "2-3", IF(Sheet1!AG658&lt;&gt;"", "4-6", IF(Sheet1!AH658&lt;&gt;"", "7+","")))))</f>
        <v/>
      </c>
      <c r="K658" s="32" t="str">
        <f>IF(Sheet1!AI658&lt;&gt;"", "English", IF(Sheet1!AJ658&lt;&gt;"", "Spanish", IF(Sheet1!AK658&lt;&gt;"", "Other","")))</f>
        <v/>
      </c>
      <c r="L658" s="32" t="str">
        <f>IF(Sheet1!AL658&lt;&gt;"","&lt;$20,000",IF(Sheet1!AM658&lt;&gt;"","$20-49K",IF(Sheet1!AN658&lt;&gt;"","$50-100K",IF(Sheet1!AO658&lt;&gt;"","&gt;$100K",""))))</f>
        <v/>
      </c>
      <c r="M658" s="32" t="str">
        <f>IF(Sheet1!AP658="Y", "Yes", IF(Sheet1!AP658="N", "No",""))</f>
        <v/>
      </c>
      <c r="N658" s="51" t="str">
        <f>IF(Sheet1!AQ658="Y", "Yes", IF(Sheet1!AQ658="N", "No",""))</f>
        <v/>
      </c>
      <c r="O658" s="45" t="str">
        <f>IF(Sheet1!AR658="N", 0, IF(Sheet1!AS658&lt;&gt;"", Sheet1!AS658, ""))</f>
        <v/>
      </c>
      <c r="P658" s="45" t="str">
        <f>IF(Sheet1!AT658&lt;&gt;"", "Never", IF(Sheet1!AU658&lt;&gt;"", "Sometimes", IF(Sheet1!AV658&lt;&gt;"", "Often", IF(Sheet1!AW658&lt;&gt;"", "Always",""))))</f>
        <v/>
      </c>
      <c r="Q658" s="45" t="str">
        <f>IF(Sheet1!AX658="Y", "Yes", IF(Sheet1!AX658="N", "No",""))</f>
        <v/>
      </c>
      <c r="R658" s="45" t="str">
        <f>IF(Sheet1!AY658="Y", IF(Sheet1!AZ658&lt;&gt;"", Sheet1!AZ658-Sheet1!DK658+Sheet1!DL658, ""),"")</f>
        <v/>
      </c>
      <c r="S658" s="45" t="str">
        <f>IF(Sheet1!BA658="Y", IF(Sheet1!BB658&lt;&gt;"", Sheet1!BB658-Sheet1!DK658+Sheet1!DL658, ""),"")</f>
        <v/>
      </c>
      <c r="T658" s="45" t="str">
        <f>IF(Sheet1!BC658="Y", IF(Sheet1!BD658&lt;&gt;"", Sheet1!BD658-Sheet1!DK658+Sheet1!DL658, ""),"")</f>
        <v/>
      </c>
      <c r="U658" s="45" t="str">
        <f>IF(Sheet1!BE658="Y", IF(Sheet1!BF658&lt;&gt;"", Sheet1!BF658-Sheet1!DK658+Sheet1!DL658, ""),"")</f>
        <v/>
      </c>
      <c r="V658" s="45" t="str">
        <f>IF(Sheet1!BG658&lt;&gt;"", Sheet1!BG658,"")</f>
        <v/>
      </c>
      <c r="W658" s="45" t="str">
        <f>IF(Sheet1!BH658&lt;&gt;"", Sheet1!BH658,"")</f>
        <v/>
      </c>
      <c r="X658" s="45" t="str">
        <f>IF(Sheet1!BI658&lt;&gt;"", Sheet1!BI658,"")</f>
        <v/>
      </c>
      <c r="Y658" s="45" t="str">
        <f>IF(Sheet1!BJ658="N", 0, IF(Sheet1!BK658&lt;&gt;"", Sheet1!BK658,""))</f>
        <v/>
      </c>
      <c r="Z658" s="45" t="str">
        <f>IF(Sheet1!BK658="N", 0, IF(Sheet1!BL658&lt;&gt;"", Sheet1!BL658,""))</f>
        <v/>
      </c>
      <c r="AA658" s="45" t="str">
        <f>IF(Sheet1!BN658&lt;&gt;"", Sheet1!BN658, "")</f>
        <v/>
      </c>
      <c r="AB658" s="45" t="str">
        <f>IF(Sheet1!BO658="Y", "Yes", IF(Sheet1!BO658="N", "No", IF(Sheet1!BO658="NA", "NA","")))</f>
        <v/>
      </c>
      <c r="AC658" s="45" t="str">
        <f>IF(Sheet1!BO658="N", "No", IF(Sheet1!BO658="NA", "No kids", IF(Sheet1!BP658="Y", "Enough", IF(Sheet1!BP658="N", "Not enough", ""))))</f>
        <v/>
      </c>
      <c r="AD658" s="45" t="str">
        <f>IF(Sheet1!BQ658="Y", "Yes", IF(Sheet1!BQ658="N", "No",""))</f>
        <v/>
      </c>
      <c r="AE658" s="45" t="str">
        <f>IF(Sheet1!BR658&lt;&gt;"", Sheet1!BR658, "")</f>
        <v/>
      </c>
      <c r="AF658" s="45" t="str">
        <f>IF(Sheet1!BS658&lt;&gt;"", "Yes", IF(Sheet1!BT658&lt;&gt;"", "No", IF(Sheet1!BU658&lt;&gt;"", "No surviving parent", IF(Sheet1!BV658&lt;&gt;"", "Don't know",""))))</f>
        <v/>
      </c>
      <c r="AG658" s="45" t="str">
        <f>IF(Sheet1!BW658&lt;&gt;"", "Yes", IF(Sheet1!BX658&lt;&gt;"", "No", IF(Sheet1!BY658&lt;&gt;"", "No surviving parent", IF(Sheet1!BZ658&lt;&gt;"", "Don't know",""))))</f>
        <v/>
      </c>
      <c r="AH658" s="45" t="str">
        <f>IF(Sheet1!CA658&lt;&gt;"", "Yes","")</f>
        <v/>
      </c>
      <c r="AI658" s="45" t="str">
        <f>IF(Sheet1!CB658&lt;&gt;"", "Yes","")</f>
        <v/>
      </c>
      <c r="AJ658" s="45" t="str">
        <f>IF(Sheet1!CC658&lt;&gt;"", "Yes","")</f>
        <v/>
      </c>
      <c r="AK658" s="45" t="str">
        <f>IF(Sheet1!CD658&lt;&gt;"", "Yes","")</f>
        <v/>
      </c>
      <c r="AL658" s="45" t="str">
        <f>IF(Sheet1!CE658&lt;&gt;"", "Yes","")</f>
        <v/>
      </c>
      <c r="AM658" s="45" t="str">
        <f>IF(Sheet1!CF658&lt;&gt;"", Sheet1!CF658, "")</f>
        <v/>
      </c>
      <c r="AN658" s="45" t="str">
        <f>IF(Sheet1!CG658="Y", "Yes", IF(Sheet1!CG658="N", "No",""))</f>
        <v/>
      </c>
      <c r="AO658" s="45" t="str">
        <f>IF(Sheet1!CH658&lt;&gt;"", Sheet1!CH658, "")</f>
        <v/>
      </c>
      <c r="AP658" s="45" t="str">
        <f>IF(Sheet1!CI658&lt;&gt;"", "No family support", IF(Sheet1!CJ658&lt;&gt;"", "A little family support", IF(Sheet1!CK658&lt;&gt;"", "A lot of family support","")))</f>
        <v/>
      </c>
      <c r="AQ658" s="45" t="str">
        <f>IF(Sheet1!CL658&lt;&gt;"", Sheet1!CL658, "")</f>
        <v/>
      </c>
      <c r="AR658" s="45" t="str">
        <f>IF(Sheet1!CM658="Y", "Yes", IF(Sheet1!CM658="N", "No",""))</f>
        <v/>
      </c>
      <c r="AS658" s="45" t="str">
        <f>IF(Sheet1!CN658&lt;&gt;"", "Boys and Girls Club was supportive", "")</f>
        <v/>
      </c>
      <c r="AT658" s="45" t="str">
        <f>IF(Sheet1!CO658&lt;&gt;"", "Supported by Reach program", "")</f>
        <v/>
      </c>
      <c r="AU658" s="45" t="str">
        <f>IF(Sheet1!CP658&lt;&gt;"", "Supported by Girls Inc", "")</f>
        <v/>
      </c>
      <c r="AV658" s="45" t="str">
        <f>IF(Sheet1!CQ658&lt;&gt;"", "Supported by sports teams", "")</f>
        <v/>
      </c>
      <c r="AW658" s="45" t="str">
        <f>IF(Sheet1!CR658&lt;&gt;"", "Supported by other groups", "")</f>
        <v/>
      </c>
      <c r="AX658" s="45" t="str">
        <f>IF(Sheet1!CS658&lt;&gt;"", Sheet1!CS658, "")</f>
        <v/>
      </c>
      <c r="AY658" s="45" t="str">
        <f>IF(Sheet1!CT658="Y", "Yes", IF(Sheet1!CT658="N", "No", ""))</f>
        <v/>
      </c>
      <c r="AZ658" s="45" t="str">
        <f>IF(Sheet1!CU658="Y", "Yes", IF(Sheet1!CU658="N", "No", ""))</f>
        <v/>
      </c>
      <c r="BA658" s="45" t="str">
        <f>IF(Sheet1!CV658&lt;&gt;"", "Yes", "")</f>
        <v/>
      </c>
      <c r="BB658" s="45" t="str">
        <f>IF(Sheet1!CW658&lt;&gt;"", "Yes", "")</f>
        <v/>
      </c>
      <c r="BC658" s="45" t="str">
        <f>IF(Sheet1!CX658&lt;&gt;"", "Yes", "")</f>
        <v/>
      </c>
      <c r="BD658" s="45" t="str">
        <f>IF(Sheet1!CY658&lt;&gt;"", "Yes", "")</f>
        <v/>
      </c>
      <c r="BE658" s="45" t="str">
        <f>IF(Sheet1!CZ658="N", "Didn't see one", IF(Sheet1!CZ658="Y", IF(Sheet1!DA658="Y", "It helped", IF(Sheet1!DA658="N", "It didn't help", "")), ""))</f>
        <v/>
      </c>
      <c r="BF658" s="45" t="str">
        <f>IF(Sheet1!DB658&lt;&gt;"", Sheet1!DB658, "")</f>
        <v/>
      </c>
      <c r="BG658" s="45" t="str">
        <f>IF(Sheet1!DC658="Y", "Yes", IF(Sheet1!DC658="N", "No", ""))</f>
        <v/>
      </c>
      <c r="BH658" s="45" t="str">
        <f>IF(Sheet1!DD658="Y", "Yes", IF(Sheet1!DD658="N", "No", ""))</f>
        <v/>
      </c>
      <c r="BI658" s="45" t="str">
        <f>IF(Sheet1!DE658&lt;&gt;"", "Before", IF(Sheet1!DF658&lt;&gt;"", "After", IF(Sheet1!DG658&lt;&gt;"", "Never in a gang","")))</f>
        <v/>
      </c>
      <c r="BJ658" s="45" t="str">
        <f>IF(Sheet1!DG658&lt;&gt;"", "", IF(Sheet1!DH658&lt;&gt;"", Sheet1!DH658, ""))</f>
        <v/>
      </c>
      <c r="BK658" s="45" t="str">
        <f>IF(Sheet1!DI658="Y", "Yes", IF(Sheet1!DI658="N", "No", ""))</f>
        <v/>
      </c>
      <c r="BL658" s="45" t="str">
        <f>IF(Sheet1!DI658="Y", IF(Sheet1!DJ658&lt;&gt;"", Sheet1!DJ658, ""), "")</f>
        <v/>
      </c>
      <c r="BM658" s="45" t="str">
        <f>IF(Sheet1!DL658&lt;&gt;"", Sheet1!DL658, "")</f>
        <v/>
      </c>
      <c r="BN658" s="45" t="str">
        <f>IF(Sheet1!DM658="Y", "Yes", IF(Sheet1!DM658="N", "No", ""))</f>
        <v/>
      </c>
    </row>
    <row r="659" spans="2:66">
      <c r="B659" s="32" t="str">
        <f>IF(Sheet1!B659="M","Male", IF(Sheet1!B659="F","Female",""))</f>
        <v/>
      </c>
      <c r="C659" s="32" t="str">
        <f>IF(Sheet1!C659&lt;&gt;"","&lt;20",IF(Sheet1!D659&lt;&gt;"","21-30",IF(Sheet1!E659&lt;&gt;"","31-40",(IF(Sheet1!F659&lt;&gt;"","41-50",IF(Sheet1!G659&lt;&gt;"","50+",""))))))</f>
        <v/>
      </c>
      <c r="D659" s="32" t="str">
        <f>IF(Sheet1!H659&lt;&gt;"","Latino",IF(Sheet1!I659&lt;&gt;"", "White", IF(Sheet1!J659&lt;&gt;"", "Asian", IF(Sheet1!K659&lt;&gt;"", "African-American",IF(Sheet1!L659&lt;&gt;"", "Other","")))))</f>
        <v/>
      </c>
      <c r="E659" s="32" t="str">
        <f>IF(Sheet1!M659="N","No",IF(Sheet1!M659="Y","Yes",""))</f>
        <v/>
      </c>
      <c r="F659" s="32" t="str">
        <f>IF(Sheet1!N659&lt;&gt;"","Primary",IF(Sheet1!O659&lt;&gt;"","Middle",IF(Sheet1!P659&lt;&gt;"","Some HS",IF(Sheet1!Q659&lt;&gt;"","HS Diploma",IF(Sheet1!R659&lt;&gt;"","Some College",IF(Sheet1!S659&lt;&gt;"","College Diploma",""))))))</f>
        <v/>
      </c>
      <c r="G659" s="32" t="str">
        <f>IF(Sheet1!U659&lt;&gt;"", "&lt;5", IF(Sheet1!V659&lt;&gt;"", "5-19", IF(Sheet1!W659&lt;&gt;"", "20-40", IF(Sheet1!X659&lt;&gt;"", "&gt;40",""))))</f>
        <v/>
      </c>
      <c r="H659" s="32" t="str">
        <f>IF(Sheet1!Y659&lt;&gt;"", "Parents", IF(Sheet1!Z659&lt;&gt;"", "Illegal Activity", IF(Sheet1!AA659&lt;&gt;"", "Gov't Support", IF(Sheet1!AB659&lt;&gt;"", "Other",""))))</f>
        <v/>
      </c>
      <c r="I659" s="32" t="str">
        <f>IF(Sheet1!AC659="Y", "Yes", IF(Sheet1!AC659="N", "No", ""))</f>
        <v/>
      </c>
      <c r="J659" s="32" t="str">
        <f>IF(Sheet1!AD659="N", "0", IF(Sheet1!AE659&lt;&gt;"", "1", IF(Sheet1!AF659&lt;&gt;"", "2-3", IF(Sheet1!AG659&lt;&gt;"", "4-6", IF(Sheet1!AH659&lt;&gt;"", "7+","")))))</f>
        <v/>
      </c>
      <c r="K659" s="32" t="str">
        <f>IF(Sheet1!AI659&lt;&gt;"", "English", IF(Sheet1!AJ659&lt;&gt;"", "Spanish", IF(Sheet1!AK659&lt;&gt;"", "Other","")))</f>
        <v/>
      </c>
      <c r="L659" s="32" t="str">
        <f>IF(Sheet1!AL659&lt;&gt;"","&lt;$20,000",IF(Sheet1!AM659&lt;&gt;"","$20-49K",IF(Sheet1!AN659&lt;&gt;"","$50-100K",IF(Sheet1!AO659&lt;&gt;"","&gt;$100K",""))))</f>
        <v/>
      </c>
      <c r="M659" s="32" t="str">
        <f>IF(Sheet1!AP659="Y", "Yes", IF(Sheet1!AP659="N", "No",""))</f>
        <v/>
      </c>
      <c r="N659" s="51" t="str">
        <f>IF(Sheet1!AQ659="Y", "Yes", IF(Sheet1!AQ659="N", "No",""))</f>
        <v/>
      </c>
      <c r="O659" s="45" t="str">
        <f>IF(Sheet1!AR659="N", 0, IF(Sheet1!AS659&lt;&gt;"", Sheet1!AS659, ""))</f>
        <v/>
      </c>
      <c r="P659" s="45" t="str">
        <f>IF(Sheet1!AT659&lt;&gt;"", "Never", IF(Sheet1!AU659&lt;&gt;"", "Sometimes", IF(Sheet1!AV659&lt;&gt;"", "Often", IF(Sheet1!AW659&lt;&gt;"", "Always",""))))</f>
        <v/>
      </c>
      <c r="Q659" s="45" t="str">
        <f>IF(Sheet1!AX659="Y", "Yes", IF(Sheet1!AX659="N", "No",""))</f>
        <v/>
      </c>
      <c r="R659" s="45" t="str">
        <f>IF(Sheet1!AY659="Y", IF(Sheet1!AZ659&lt;&gt;"", Sheet1!AZ659-Sheet1!DK659+Sheet1!DL659, ""),"")</f>
        <v/>
      </c>
      <c r="S659" s="45" t="str">
        <f>IF(Sheet1!BA659="Y", IF(Sheet1!BB659&lt;&gt;"", Sheet1!BB659-Sheet1!DK659+Sheet1!DL659, ""),"")</f>
        <v/>
      </c>
      <c r="T659" s="45" t="str">
        <f>IF(Sheet1!BC659="Y", IF(Sheet1!BD659&lt;&gt;"", Sheet1!BD659-Sheet1!DK659+Sheet1!DL659, ""),"")</f>
        <v/>
      </c>
      <c r="U659" s="45" t="str">
        <f>IF(Sheet1!BE659="Y", IF(Sheet1!BF659&lt;&gt;"", Sheet1!BF659-Sheet1!DK659+Sheet1!DL659, ""),"")</f>
        <v/>
      </c>
      <c r="V659" s="45" t="str">
        <f>IF(Sheet1!BG659&lt;&gt;"", Sheet1!BG659,"")</f>
        <v/>
      </c>
      <c r="W659" s="45" t="str">
        <f>IF(Sheet1!BH659&lt;&gt;"", Sheet1!BH659,"")</f>
        <v/>
      </c>
      <c r="X659" s="45" t="str">
        <f>IF(Sheet1!BI659&lt;&gt;"", Sheet1!BI659,"")</f>
        <v/>
      </c>
      <c r="Y659" s="45" t="str">
        <f>IF(Sheet1!BJ659="N", 0, IF(Sheet1!BK659&lt;&gt;"", Sheet1!BK659,""))</f>
        <v/>
      </c>
      <c r="Z659" s="45" t="str">
        <f>IF(Sheet1!BK659="N", 0, IF(Sheet1!BL659&lt;&gt;"", Sheet1!BL659,""))</f>
        <v/>
      </c>
      <c r="AA659" s="45" t="str">
        <f>IF(Sheet1!BN659&lt;&gt;"", Sheet1!BN659, "")</f>
        <v/>
      </c>
      <c r="AB659" s="45" t="str">
        <f>IF(Sheet1!BO659="Y", "Yes", IF(Sheet1!BO659="N", "No", IF(Sheet1!BO659="NA", "NA","")))</f>
        <v/>
      </c>
      <c r="AC659" s="45" t="str">
        <f>IF(Sheet1!BO659="N", "No", IF(Sheet1!BO659="NA", "No kids", IF(Sheet1!BP659="Y", "Enough", IF(Sheet1!BP659="N", "Not enough", ""))))</f>
        <v/>
      </c>
      <c r="AD659" s="45" t="str">
        <f>IF(Sheet1!BQ659="Y", "Yes", IF(Sheet1!BQ659="N", "No",""))</f>
        <v/>
      </c>
      <c r="AE659" s="45" t="str">
        <f>IF(Sheet1!BR659&lt;&gt;"", Sheet1!BR659, "")</f>
        <v/>
      </c>
      <c r="AF659" s="45" t="str">
        <f>IF(Sheet1!BS659&lt;&gt;"", "Yes", IF(Sheet1!BT659&lt;&gt;"", "No", IF(Sheet1!BU659&lt;&gt;"", "No surviving parent", IF(Sheet1!BV659&lt;&gt;"", "Don't know",""))))</f>
        <v/>
      </c>
      <c r="AG659" s="45" t="str">
        <f>IF(Sheet1!BW659&lt;&gt;"", "Yes", IF(Sheet1!BX659&lt;&gt;"", "No", IF(Sheet1!BY659&lt;&gt;"", "No surviving parent", IF(Sheet1!BZ659&lt;&gt;"", "Don't know",""))))</f>
        <v/>
      </c>
      <c r="AH659" s="45" t="str">
        <f>IF(Sheet1!CA659&lt;&gt;"", "Yes","")</f>
        <v/>
      </c>
      <c r="AI659" s="45" t="str">
        <f>IF(Sheet1!CB659&lt;&gt;"", "Yes","")</f>
        <v/>
      </c>
      <c r="AJ659" s="45" t="str">
        <f>IF(Sheet1!CC659&lt;&gt;"", "Yes","")</f>
        <v/>
      </c>
      <c r="AK659" s="45" t="str">
        <f>IF(Sheet1!CD659&lt;&gt;"", "Yes","")</f>
        <v/>
      </c>
      <c r="AL659" s="45" t="str">
        <f>IF(Sheet1!CE659&lt;&gt;"", "Yes","")</f>
        <v/>
      </c>
      <c r="AM659" s="45" t="str">
        <f>IF(Sheet1!CF659&lt;&gt;"", Sheet1!CF659, "")</f>
        <v/>
      </c>
      <c r="AN659" s="45" t="str">
        <f>IF(Sheet1!CG659="Y", "Yes", IF(Sheet1!CG659="N", "No",""))</f>
        <v/>
      </c>
      <c r="AO659" s="45" t="str">
        <f>IF(Sheet1!CH659&lt;&gt;"", Sheet1!CH659, "")</f>
        <v/>
      </c>
      <c r="AP659" s="45" t="str">
        <f>IF(Sheet1!CI659&lt;&gt;"", "No family support", IF(Sheet1!CJ659&lt;&gt;"", "A little family support", IF(Sheet1!CK659&lt;&gt;"", "A lot of family support","")))</f>
        <v/>
      </c>
      <c r="AQ659" s="45" t="str">
        <f>IF(Sheet1!CL659&lt;&gt;"", Sheet1!CL659, "")</f>
        <v/>
      </c>
      <c r="AR659" s="45" t="str">
        <f>IF(Sheet1!CM659="Y", "Yes", IF(Sheet1!CM659="N", "No",""))</f>
        <v/>
      </c>
      <c r="AS659" s="45" t="str">
        <f>IF(Sheet1!CN659&lt;&gt;"", "Boys and Girls Club was supportive", "")</f>
        <v/>
      </c>
      <c r="AT659" s="45" t="str">
        <f>IF(Sheet1!CO659&lt;&gt;"", "Supported by Reach program", "")</f>
        <v/>
      </c>
      <c r="AU659" s="45" t="str">
        <f>IF(Sheet1!CP659&lt;&gt;"", "Supported by Girls Inc", "")</f>
        <v/>
      </c>
      <c r="AV659" s="45" t="str">
        <f>IF(Sheet1!CQ659&lt;&gt;"", "Supported by sports teams", "")</f>
        <v/>
      </c>
      <c r="AW659" s="45" t="str">
        <f>IF(Sheet1!CR659&lt;&gt;"", "Supported by other groups", "")</f>
        <v/>
      </c>
      <c r="AX659" s="45" t="str">
        <f>IF(Sheet1!CS659&lt;&gt;"", Sheet1!CS659, "")</f>
        <v/>
      </c>
      <c r="AY659" s="45" t="str">
        <f>IF(Sheet1!CT659="Y", "Yes", IF(Sheet1!CT659="N", "No", ""))</f>
        <v/>
      </c>
      <c r="AZ659" s="45" t="str">
        <f>IF(Sheet1!CU659="Y", "Yes", IF(Sheet1!CU659="N", "No", ""))</f>
        <v/>
      </c>
      <c r="BA659" s="45" t="str">
        <f>IF(Sheet1!CV659&lt;&gt;"", "Yes", "")</f>
        <v/>
      </c>
      <c r="BB659" s="45" t="str">
        <f>IF(Sheet1!CW659&lt;&gt;"", "Yes", "")</f>
        <v/>
      </c>
      <c r="BC659" s="45" t="str">
        <f>IF(Sheet1!CX659&lt;&gt;"", "Yes", "")</f>
        <v/>
      </c>
      <c r="BD659" s="45" t="str">
        <f>IF(Sheet1!CY659&lt;&gt;"", "Yes", "")</f>
        <v/>
      </c>
      <c r="BE659" s="45" t="str">
        <f>IF(Sheet1!CZ659="N", "Didn't see one", IF(Sheet1!CZ659="Y", IF(Sheet1!DA659="Y", "It helped", IF(Sheet1!DA659="N", "It didn't help", "")), ""))</f>
        <v/>
      </c>
      <c r="BF659" s="45" t="str">
        <f>IF(Sheet1!DB659&lt;&gt;"", Sheet1!DB659, "")</f>
        <v/>
      </c>
      <c r="BG659" s="45" t="str">
        <f>IF(Sheet1!DC659="Y", "Yes", IF(Sheet1!DC659="N", "No", ""))</f>
        <v/>
      </c>
      <c r="BH659" s="45" t="str">
        <f>IF(Sheet1!DD659="Y", "Yes", IF(Sheet1!DD659="N", "No", ""))</f>
        <v/>
      </c>
      <c r="BI659" s="45" t="str">
        <f>IF(Sheet1!DE659&lt;&gt;"", "Before", IF(Sheet1!DF659&lt;&gt;"", "After", IF(Sheet1!DG659&lt;&gt;"", "Never in a gang","")))</f>
        <v/>
      </c>
      <c r="BJ659" s="45" t="str">
        <f>IF(Sheet1!DG659&lt;&gt;"", "", IF(Sheet1!DH659&lt;&gt;"", Sheet1!DH659, ""))</f>
        <v/>
      </c>
      <c r="BK659" s="45" t="str">
        <f>IF(Sheet1!DI659="Y", "Yes", IF(Sheet1!DI659="N", "No", ""))</f>
        <v/>
      </c>
      <c r="BL659" s="45" t="str">
        <f>IF(Sheet1!DI659="Y", IF(Sheet1!DJ659&lt;&gt;"", Sheet1!DJ659, ""), "")</f>
        <v/>
      </c>
      <c r="BM659" s="45" t="str">
        <f>IF(Sheet1!DL659&lt;&gt;"", Sheet1!DL659, "")</f>
        <v/>
      </c>
      <c r="BN659" s="45" t="str">
        <f>IF(Sheet1!DM659="Y", "Yes", IF(Sheet1!DM659="N", "No", ""))</f>
        <v/>
      </c>
    </row>
    <row r="660" spans="2:66">
      <c r="B660" s="32" t="str">
        <f>IF(Sheet1!B660="M","Male", IF(Sheet1!B660="F","Female",""))</f>
        <v/>
      </c>
      <c r="C660" s="32" t="str">
        <f>IF(Sheet1!C660&lt;&gt;"","&lt;20",IF(Sheet1!D660&lt;&gt;"","21-30",IF(Sheet1!E660&lt;&gt;"","31-40",(IF(Sheet1!F660&lt;&gt;"","41-50",IF(Sheet1!G660&lt;&gt;"","50+",""))))))</f>
        <v/>
      </c>
      <c r="D660" s="32" t="str">
        <f>IF(Sheet1!H660&lt;&gt;"","Latino",IF(Sheet1!I660&lt;&gt;"", "White", IF(Sheet1!J660&lt;&gt;"", "Asian", IF(Sheet1!K660&lt;&gt;"", "African-American",IF(Sheet1!L660&lt;&gt;"", "Other","")))))</f>
        <v/>
      </c>
      <c r="E660" s="32" t="str">
        <f>IF(Sheet1!M660="N","No",IF(Sheet1!M660="Y","Yes",""))</f>
        <v/>
      </c>
      <c r="F660" s="32" t="str">
        <f>IF(Sheet1!N660&lt;&gt;"","Primary",IF(Sheet1!O660&lt;&gt;"","Middle",IF(Sheet1!P660&lt;&gt;"","Some HS",IF(Sheet1!Q660&lt;&gt;"","HS Diploma",IF(Sheet1!R660&lt;&gt;"","Some College",IF(Sheet1!S660&lt;&gt;"","College Diploma",""))))))</f>
        <v/>
      </c>
      <c r="G660" s="32" t="str">
        <f>IF(Sheet1!U660&lt;&gt;"", "&lt;5", IF(Sheet1!V660&lt;&gt;"", "5-19", IF(Sheet1!W660&lt;&gt;"", "20-40", IF(Sheet1!X660&lt;&gt;"", "&gt;40",""))))</f>
        <v/>
      </c>
      <c r="H660" s="32" t="str">
        <f>IF(Sheet1!Y660&lt;&gt;"", "Parents", IF(Sheet1!Z660&lt;&gt;"", "Illegal Activity", IF(Sheet1!AA660&lt;&gt;"", "Gov't Support", IF(Sheet1!AB660&lt;&gt;"", "Other",""))))</f>
        <v/>
      </c>
      <c r="I660" s="32" t="str">
        <f>IF(Sheet1!AC660="Y", "Yes", IF(Sheet1!AC660="N", "No", ""))</f>
        <v/>
      </c>
      <c r="J660" s="32" t="str">
        <f>IF(Sheet1!AD660="N", "0", IF(Sheet1!AE660&lt;&gt;"", "1", IF(Sheet1!AF660&lt;&gt;"", "2-3", IF(Sheet1!AG660&lt;&gt;"", "4-6", IF(Sheet1!AH660&lt;&gt;"", "7+","")))))</f>
        <v/>
      </c>
      <c r="K660" s="32" t="str">
        <f>IF(Sheet1!AI660&lt;&gt;"", "English", IF(Sheet1!AJ660&lt;&gt;"", "Spanish", IF(Sheet1!AK660&lt;&gt;"", "Other","")))</f>
        <v/>
      </c>
      <c r="L660" s="32" t="str">
        <f>IF(Sheet1!AL660&lt;&gt;"","&lt;$20,000",IF(Sheet1!AM660&lt;&gt;"","$20-49K",IF(Sheet1!AN660&lt;&gt;"","$50-100K",IF(Sheet1!AO660&lt;&gt;"","&gt;$100K",""))))</f>
        <v/>
      </c>
      <c r="M660" s="32" t="str">
        <f>IF(Sheet1!AP660="Y", "Yes", IF(Sheet1!AP660="N", "No",""))</f>
        <v/>
      </c>
      <c r="N660" s="51" t="str">
        <f>IF(Sheet1!AQ660="Y", "Yes", IF(Sheet1!AQ660="N", "No",""))</f>
        <v/>
      </c>
      <c r="O660" s="45" t="str">
        <f>IF(Sheet1!AR660="N", 0, IF(Sheet1!AS660&lt;&gt;"", Sheet1!AS660, ""))</f>
        <v/>
      </c>
      <c r="P660" s="45" t="str">
        <f>IF(Sheet1!AT660&lt;&gt;"", "Never", IF(Sheet1!AU660&lt;&gt;"", "Sometimes", IF(Sheet1!AV660&lt;&gt;"", "Often", IF(Sheet1!AW660&lt;&gt;"", "Always",""))))</f>
        <v/>
      </c>
      <c r="Q660" s="45" t="str">
        <f>IF(Sheet1!AX660="Y", "Yes", IF(Sheet1!AX660="N", "No",""))</f>
        <v/>
      </c>
      <c r="R660" s="45" t="str">
        <f>IF(Sheet1!AY660="Y", IF(Sheet1!AZ660&lt;&gt;"", Sheet1!AZ660-Sheet1!DK660+Sheet1!DL660, ""),"")</f>
        <v/>
      </c>
      <c r="S660" s="45" t="str">
        <f>IF(Sheet1!BA660="Y", IF(Sheet1!BB660&lt;&gt;"", Sheet1!BB660-Sheet1!DK660+Sheet1!DL660, ""),"")</f>
        <v/>
      </c>
      <c r="T660" s="45" t="str">
        <f>IF(Sheet1!BC660="Y", IF(Sheet1!BD660&lt;&gt;"", Sheet1!BD660-Sheet1!DK660+Sheet1!DL660, ""),"")</f>
        <v/>
      </c>
      <c r="U660" s="45" t="str">
        <f>IF(Sheet1!BE660="Y", IF(Sheet1!BF660&lt;&gt;"", Sheet1!BF660-Sheet1!DK660+Sheet1!DL660, ""),"")</f>
        <v/>
      </c>
      <c r="V660" s="45" t="str">
        <f>IF(Sheet1!BG660&lt;&gt;"", Sheet1!BG660,"")</f>
        <v/>
      </c>
      <c r="W660" s="45" t="str">
        <f>IF(Sheet1!BH660&lt;&gt;"", Sheet1!BH660,"")</f>
        <v/>
      </c>
      <c r="X660" s="45" t="str">
        <f>IF(Sheet1!BI660&lt;&gt;"", Sheet1!BI660,"")</f>
        <v/>
      </c>
      <c r="Y660" s="45" t="str">
        <f>IF(Sheet1!BJ660="N", 0, IF(Sheet1!BK660&lt;&gt;"", Sheet1!BK660,""))</f>
        <v/>
      </c>
      <c r="Z660" s="45" t="str">
        <f>IF(Sheet1!BK660="N", 0, IF(Sheet1!BL660&lt;&gt;"", Sheet1!BL660,""))</f>
        <v/>
      </c>
      <c r="AA660" s="45" t="str">
        <f>IF(Sheet1!BN660&lt;&gt;"", Sheet1!BN660, "")</f>
        <v/>
      </c>
      <c r="AB660" s="45" t="str">
        <f>IF(Sheet1!BO660="Y", "Yes", IF(Sheet1!BO660="N", "No", IF(Sheet1!BO660="NA", "NA","")))</f>
        <v/>
      </c>
      <c r="AC660" s="45" t="str">
        <f>IF(Sheet1!BO660="N", "No", IF(Sheet1!BO660="NA", "No kids", IF(Sheet1!BP660="Y", "Enough", IF(Sheet1!BP660="N", "Not enough", ""))))</f>
        <v/>
      </c>
      <c r="AD660" s="45" t="str">
        <f>IF(Sheet1!BQ660="Y", "Yes", IF(Sheet1!BQ660="N", "No",""))</f>
        <v/>
      </c>
      <c r="AE660" s="45" t="str">
        <f>IF(Sheet1!BR660&lt;&gt;"", Sheet1!BR660, "")</f>
        <v/>
      </c>
      <c r="AF660" s="45" t="str">
        <f>IF(Sheet1!BS660&lt;&gt;"", "Yes", IF(Sheet1!BT660&lt;&gt;"", "No", IF(Sheet1!BU660&lt;&gt;"", "No surviving parent", IF(Sheet1!BV660&lt;&gt;"", "Don't know",""))))</f>
        <v/>
      </c>
      <c r="AG660" s="45" t="str">
        <f>IF(Sheet1!BW660&lt;&gt;"", "Yes", IF(Sheet1!BX660&lt;&gt;"", "No", IF(Sheet1!BY660&lt;&gt;"", "No surviving parent", IF(Sheet1!BZ660&lt;&gt;"", "Don't know",""))))</f>
        <v/>
      </c>
      <c r="AH660" s="45" t="str">
        <f>IF(Sheet1!CA660&lt;&gt;"", "Yes","")</f>
        <v/>
      </c>
      <c r="AI660" s="45" t="str">
        <f>IF(Sheet1!CB660&lt;&gt;"", "Yes","")</f>
        <v/>
      </c>
      <c r="AJ660" s="45" t="str">
        <f>IF(Sheet1!CC660&lt;&gt;"", "Yes","")</f>
        <v/>
      </c>
      <c r="AK660" s="45" t="str">
        <f>IF(Sheet1!CD660&lt;&gt;"", "Yes","")</f>
        <v/>
      </c>
      <c r="AL660" s="45" t="str">
        <f>IF(Sheet1!CE660&lt;&gt;"", "Yes","")</f>
        <v/>
      </c>
      <c r="AM660" s="45" t="str">
        <f>IF(Sheet1!CF660&lt;&gt;"", Sheet1!CF660, "")</f>
        <v/>
      </c>
      <c r="AN660" s="45" t="str">
        <f>IF(Sheet1!CG660="Y", "Yes", IF(Sheet1!CG660="N", "No",""))</f>
        <v/>
      </c>
      <c r="AO660" s="45" t="str">
        <f>IF(Sheet1!CH660&lt;&gt;"", Sheet1!CH660, "")</f>
        <v/>
      </c>
      <c r="AP660" s="45" t="str">
        <f>IF(Sheet1!CI660&lt;&gt;"", "No family support", IF(Sheet1!CJ660&lt;&gt;"", "A little family support", IF(Sheet1!CK660&lt;&gt;"", "A lot of family support","")))</f>
        <v/>
      </c>
      <c r="AQ660" s="45" t="str">
        <f>IF(Sheet1!CL660&lt;&gt;"", Sheet1!CL660, "")</f>
        <v/>
      </c>
      <c r="AR660" s="45" t="str">
        <f>IF(Sheet1!CM660="Y", "Yes", IF(Sheet1!CM660="N", "No",""))</f>
        <v/>
      </c>
      <c r="AS660" s="45" t="str">
        <f>IF(Sheet1!CN660&lt;&gt;"", "Boys and Girls Club was supportive", "")</f>
        <v/>
      </c>
      <c r="AT660" s="45" t="str">
        <f>IF(Sheet1!CO660&lt;&gt;"", "Supported by Reach program", "")</f>
        <v/>
      </c>
      <c r="AU660" s="45" t="str">
        <f>IF(Sheet1!CP660&lt;&gt;"", "Supported by Girls Inc", "")</f>
        <v/>
      </c>
      <c r="AV660" s="45" t="str">
        <f>IF(Sheet1!CQ660&lt;&gt;"", "Supported by sports teams", "")</f>
        <v/>
      </c>
      <c r="AW660" s="45" t="str">
        <f>IF(Sheet1!CR660&lt;&gt;"", "Supported by other groups", "")</f>
        <v/>
      </c>
      <c r="AX660" s="45" t="str">
        <f>IF(Sheet1!CS660&lt;&gt;"", Sheet1!CS660, "")</f>
        <v/>
      </c>
      <c r="AY660" s="45" t="str">
        <f>IF(Sheet1!CT660="Y", "Yes", IF(Sheet1!CT660="N", "No", ""))</f>
        <v/>
      </c>
      <c r="AZ660" s="45" t="str">
        <f>IF(Sheet1!CU660="Y", "Yes", IF(Sheet1!CU660="N", "No", ""))</f>
        <v/>
      </c>
      <c r="BA660" s="45" t="str">
        <f>IF(Sheet1!CV660&lt;&gt;"", "Yes", "")</f>
        <v/>
      </c>
      <c r="BB660" s="45" t="str">
        <f>IF(Sheet1!CW660&lt;&gt;"", "Yes", "")</f>
        <v/>
      </c>
      <c r="BC660" s="45" t="str">
        <f>IF(Sheet1!CX660&lt;&gt;"", "Yes", "")</f>
        <v/>
      </c>
      <c r="BD660" s="45" t="str">
        <f>IF(Sheet1!CY660&lt;&gt;"", "Yes", "")</f>
        <v/>
      </c>
      <c r="BE660" s="45" t="str">
        <f>IF(Sheet1!CZ660="N", "Didn't see one", IF(Sheet1!CZ660="Y", IF(Sheet1!DA660="Y", "It helped", IF(Sheet1!DA660="N", "It didn't help", "")), ""))</f>
        <v/>
      </c>
      <c r="BF660" s="45" t="str">
        <f>IF(Sheet1!DB660&lt;&gt;"", Sheet1!DB660, "")</f>
        <v/>
      </c>
      <c r="BG660" s="45" t="str">
        <f>IF(Sheet1!DC660="Y", "Yes", IF(Sheet1!DC660="N", "No", ""))</f>
        <v/>
      </c>
      <c r="BH660" s="45" t="str">
        <f>IF(Sheet1!DD660="Y", "Yes", IF(Sheet1!DD660="N", "No", ""))</f>
        <v/>
      </c>
      <c r="BI660" s="45" t="str">
        <f>IF(Sheet1!DE660&lt;&gt;"", "Before", IF(Sheet1!DF660&lt;&gt;"", "After", IF(Sheet1!DG660&lt;&gt;"", "Never in a gang","")))</f>
        <v/>
      </c>
      <c r="BJ660" s="45" t="str">
        <f>IF(Sheet1!DG660&lt;&gt;"", "", IF(Sheet1!DH660&lt;&gt;"", Sheet1!DH660, ""))</f>
        <v/>
      </c>
      <c r="BK660" s="45" t="str">
        <f>IF(Sheet1!DI660="Y", "Yes", IF(Sheet1!DI660="N", "No", ""))</f>
        <v/>
      </c>
      <c r="BL660" s="45" t="str">
        <f>IF(Sheet1!DI660="Y", IF(Sheet1!DJ660&lt;&gt;"", Sheet1!DJ660, ""), "")</f>
        <v/>
      </c>
      <c r="BM660" s="45" t="str">
        <f>IF(Sheet1!DL660&lt;&gt;"", Sheet1!DL660, "")</f>
        <v/>
      </c>
      <c r="BN660" s="45" t="str">
        <f>IF(Sheet1!DM660="Y", "Yes", IF(Sheet1!DM660="N", "No", ""))</f>
        <v/>
      </c>
    </row>
    <row r="661" spans="2:66">
      <c r="B661" s="32" t="str">
        <f>IF(Sheet1!B661="M","Male", IF(Sheet1!B661="F","Female",""))</f>
        <v/>
      </c>
      <c r="C661" s="32" t="str">
        <f>IF(Sheet1!C661&lt;&gt;"","&lt;20",IF(Sheet1!D661&lt;&gt;"","21-30",IF(Sheet1!E661&lt;&gt;"","31-40",(IF(Sheet1!F661&lt;&gt;"","41-50",IF(Sheet1!G661&lt;&gt;"","50+",""))))))</f>
        <v/>
      </c>
      <c r="D661" s="32" t="str">
        <f>IF(Sheet1!H661&lt;&gt;"","Latino",IF(Sheet1!I661&lt;&gt;"", "White", IF(Sheet1!J661&lt;&gt;"", "Asian", IF(Sheet1!K661&lt;&gt;"", "African-American",IF(Sheet1!L661&lt;&gt;"", "Other","")))))</f>
        <v/>
      </c>
      <c r="E661" s="32" t="str">
        <f>IF(Sheet1!M661="N","No",IF(Sheet1!M661="Y","Yes",""))</f>
        <v/>
      </c>
      <c r="F661" s="32" t="str">
        <f>IF(Sheet1!N661&lt;&gt;"","Primary",IF(Sheet1!O661&lt;&gt;"","Middle",IF(Sheet1!P661&lt;&gt;"","Some HS",IF(Sheet1!Q661&lt;&gt;"","HS Diploma",IF(Sheet1!R661&lt;&gt;"","Some College",IF(Sheet1!S661&lt;&gt;"","College Diploma",""))))))</f>
        <v/>
      </c>
      <c r="G661" s="32" t="str">
        <f>IF(Sheet1!U661&lt;&gt;"", "&lt;5", IF(Sheet1!V661&lt;&gt;"", "5-19", IF(Sheet1!W661&lt;&gt;"", "20-40", IF(Sheet1!X661&lt;&gt;"", "&gt;40",""))))</f>
        <v/>
      </c>
      <c r="H661" s="32" t="str">
        <f>IF(Sheet1!Y661&lt;&gt;"", "Parents", IF(Sheet1!Z661&lt;&gt;"", "Illegal Activity", IF(Sheet1!AA661&lt;&gt;"", "Gov't Support", IF(Sheet1!AB661&lt;&gt;"", "Other",""))))</f>
        <v/>
      </c>
      <c r="I661" s="32" t="str">
        <f>IF(Sheet1!AC661="Y", "Yes", IF(Sheet1!AC661="N", "No", ""))</f>
        <v/>
      </c>
      <c r="J661" s="32" t="str">
        <f>IF(Sheet1!AD661="N", "0", IF(Sheet1!AE661&lt;&gt;"", "1", IF(Sheet1!AF661&lt;&gt;"", "2-3", IF(Sheet1!AG661&lt;&gt;"", "4-6", IF(Sheet1!AH661&lt;&gt;"", "7+","")))))</f>
        <v/>
      </c>
      <c r="K661" s="32" t="str">
        <f>IF(Sheet1!AI661&lt;&gt;"", "English", IF(Sheet1!AJ661&lt;&gt;"", "Spanish", IF(Sheet1!AK661&lt;&gt;"", "Other","")))</f>
        <v/>
      </c>
      <c r="L661" s="32" t="str">
        <f>IF(Sheet1!AL661&lt;&gt;"","&lt;$20,000",IF(Sheet1!AM661&lt;&gt;"","$20-49K",IF(Sheet1!AN661&lt;&gt;"","$50-100K",IF(Sheet1!AO661&lt;&gt;"","&gt;$100K",""))))</f>
        <v/>
      </c>
      <c r="M661" s="32" t="str">
        <f>IF(Sheet1!AP661="Y", "Yes", IF(Sheet1!AP661="N", "No",""))</f>
        <v/>
      </c>
      <c r="N661" s="51" t="str">
        <f>IF(Sheet1!AQ661="Y", "Yes", IF(Sheet1!AQ661="N", "No",""))</f>
        <v/>
      </c>
      <c r="O661" s="45" t="str">
        <f>IF(Sheet1!AR661="N", 0, IF(Sheet1!AS661&lt;&gt;"", Sheet1!AS661, ""))</f>
        <v/>
      </c>
      <c r="P661" s="45" t="str">
        <f>IF(Sheet1!AT661&lt;&gt;"", "Never", IF(Sheet1!AU661&lt;&gt;"", "Sometimes", IF(Sheet1!AV661&lt;&gt;"", "Often", IF(Sheet1!AW661&lt;&gt;"", "Always",""))))</f>
        <v/>
      </c>
      <c r="Q661" s="45" t="str">
        <f>IF(Sheet1!AX661="Y", "Yes", IF(Sheet1!AX661="N", "No",""))</f>
        <v/>
      </c>
      <c r="R661" s="45" t="str">
        <f>IF(Sheet1!AY661="Y", IF(Sheet1!AZ661&lt;&gt;"", Sheet1!AZ661-Sheet1!DK661+Sheet1!DL661, ""),"")</f>
        <v/>
      </c>
      <c r="S661" s="45" t="str">
        <f>IF(Sheet1!BA661="Y", IF(Sheet1!BB661&lt;&gt;"", Sheet1!BB661-Sheet1!DK661+Sheet1!DL661, ""),"")</f>
        <v/>
      </c>
      <c r="T661" s="45" t="str">
        <f>IF(Sheet1!BC661="Y", IF(Sheet1!BD661&lt;&gt;"", Sheet1!BD661-Sheet1!DK661+Sheet1!DL661, ""),"")</f>
        <v/>
      </c>
      <c r="U661" s="45" t="str">
        <f>IF(Sheet1!BE661="Y", IF(Sheet1!BF661&lt;&gt;"", Sheet1!BF661-Sheet1!DK661+Sheet1!DL661, ""),"")</f>
        <v/>
      </c>
      <c r="V661" s="45" t="str">
        <f>IF(Sheet1!BG661&lt;&gt;"", Sheet1!BG661,"")</f>
        <v/>
      </c>
      <c r="W661" s="45" t="str">
        <f>IF(Sheet1!BH661&lt;&gt;"", Sheet1!BH661,"")</f>
        <v/>
      </c>
      <c r="X661" s="45" t="str">
        <f>IF(Sheet1!BI661&lt;&gt;"", Sheet1!BI661,"")</f>
        <v/>
      </c>
      <c r="Y661" s="45" t="str">
        <f>IF(Sheet1!BJ661="N", 0, IF(Sheet1!BK661&lt;&gt;"", Sheet1!BK661,""))</f>
        <v/>
      </c>
      <c r="Z661" s="45" t="str">
        <f>IF(Sheet1!BK661="N", 0, IF(Sheet1!BL661&lt;&gt;"", Sheet1!BL661,""))</f>
        <v/>
      </c>
      <c r="AA661" s="45" t="str">
        <f>IF(Sheet1!BN661&lt;&gt;"", Sheet1!BN661, "")</f>
        <v/>
      </c>
      <c r="AB661" s="45" t="str">
        <f>IF(Sheet1!BO661="Y", "Yes", IF(Sheet1!BO661="N", "No", IF(Sheet1!BO661="NA", "NA","")))</f>
        <v/>
      </c>
      <c r="AC661" s="45" t="str">
        <f>IF(Sheet1!BO661="N", "No", IF(Sheet1!BO661="NA", "No kids", IF(Sheet1!BP661="Y", "Enough", IF(Sheet1!BP661="N", "Not enough", ""))))</f>
        <v/>
      </c>
      <c r="AD661" s="45" t="str">
        <f>IF(Sheet1!BQ661="Y", "Yes", IF(Sheet1!BQ661="N", "No",""))</f>
        <v/>
      </c>
      <c r="AE661" s="45" t="str">
        <f>IF(Sheet1!BR661&lt;&gt;"", Sheet1!BR661, "")</f>
        <v/>
      </c>
      <c r="AF661" s="45" t="str">
        <f>IF(Sheet1!BS661&lt;&gt;"", "Yes", IF(Sheet1!BT661&lt;&gt;"", "No", IF(Sheet1!BU661&lt;&gt;"", "No surviving parent", IF(Sheet1!BV661&lt;&gt;"", "Don't know",""))))</f>
        <v/>
      </c>
      <c r="AG661" s="45" t="str">
        <f>IF(Sheet1!BW661&lt;&gt;"", "Yes", IF(Sheet1!BX661&lt;&gt;"", "No", IF(Sheet1!BY661&lt;&gt;"", "No surviving parent", IF(Sheet1!BZ661&lt;&gt;"", "Don't know",""))))</f>
        <v/>
      </c>
      <c r="AH661" s="45" t="str">
        <f>IF(Sheet1!CA661&lt;&gt;"", "Yes","")</f>
        <v/>
      </c>
      <c r="AI661" s="45" t="str">
        <f>IF(Sheet1!CB661&lt;&gt;"", "Yes","")</f>
        <v/>
      </c>
      <c r="AJ661" s="45" t="str">
        <f>IF(Sheet1!CC661&lt;&gt;"", "Yes","")</f>
        <v/>
      </c>
      <c r="AK661" s="45" t="str">
        <f>IF(Sheet1!CD661&lt;&gt;"", "Yes","")</f>
        <v/>
      </c>
      <c r="AL661" s="45" t="str">
        <f>IF(Sheet1!CE661&lt;&gt;"", "Yes","")</f>
        <v/>
      </c>
      <c r="AM661" s="45" t="str">
        <f>IF(Sheet1!CF661&lt;&gt;"", Sheet1!CF661, "")</f>
        <v/>
      </c>
      <c r="AN661" s="45" t="str">
        <f>IF(Sheet1!CG661="Y", "Yes", IF(Sheet1!CG661="N", "No",""))</f>
        <v/>
      </c>
      <c r="AO661" s="45" t="str">
        <f>IF(Sheet1!CH661&lt;&gt;"", Sheet1!CH661, "")</f>
        <v/>
      </c>
      <c r="AP661" s="45" t="str">
        <f>IF(Sheet1!CI661&lt;&gt;"", "No family support", IF(Sheet1!CJ661&lt;&gt;"", "A little family support", IF(Sheet1!CK661&lt;&gt;"", "A lot of family support","")))</f>
        <v/>
      </c>
      <c r="AQ661" s="45" t="str">
        <f>IF(Sheet1!CL661&lt;&gt;"", Sheet1!CL661, "")</f>
        <v/>
      </c>
      <c r="AR661" s="45" t="str">
        <f>IF(Sheet1!CM661="Y", "Yes", IF(Sheet1!CM661="N", "No",""))</f>
        <v/>
      </c>
      <c r="AS661" s="45" t="str">
        <f>IF(Sheet1!CN661&lt;&gt;"", "Boys and Girls Club was supportive", "")</f>
        <v/>
      </c>
      <c r="AT661" s="45" t="str">
        <f>IF(Sheet1!CO661&lt;&gt;"", "Supported by Reach program", "")</f>
        <v/>
      </c>
      <c r="AU661" s="45" t="str">
        <f>IF(Sheet1!CP661&lt;&gt;"", "Supported by Girls Inc", "")</f>
        <v/>
      </c>
      <c r="AV661" s="45" t="str">
        <f>IF(Sheet1!CQ661&lt;&gt;"", "Supported by sports teams", "")</f>
        <v/>
      </c>
      <c r="AW661" s="45" t="str">
        <f>IF(Sheet1!CR661&lt;&gt;"", "Supported by other groups", "")</f>
        <v/>
      </c>
      <c r="AX661" s="45" t="str">
        <f>IF(Sheet1!CS661&lt;&gt;"", Sheet1!CS661, "")</f>
        <v/>
      </c>
      <c r="AY661" s="45" t="str">
        <f>IF(Sheet1!CT661="Y", "Yes", IF(Sheet1!CT661="N", "No", ""))</f>
        <v/>
      </c>
      <c r="AZ661" s="45" t="str">
        <f>IF(Sheet1!CU661="Y", "Yes", IF(Sheet1!CU661="N", "No", ""))</f>
        <v/>
      </c>
      <c r="BA661" s="45" t="str">
        <f>IF(Sheet1!CV661&lt;&gt;"", "Yes", "")</f>
        <v/>
      </c>
      <c r="BB661" s="45" t="str">
        <f>IF(Sheet1!CW661&lt;&gt;"", "Yes", "")</f>
        <v/>
      </c>
      <c r="BC661" s="45" t="str">
        <f>IF(Sheet1!CX661&lt;&gt;"", "Yes", "")</f>
        <v/>
      </c>
      <c r="BD661" s="45" t="str">
        <f>IF(Sheet1!CY661&lt;&gt;"", "Yes", "")</f>
        <v/>
      </c>
      <c r="BE661" s="45" t="str">
        <f>IF(Sheet1!CZ661="N", "Didn't see one", IF(Sheet1!CZ661="Y", IF(Sheet1!DA661="Y", "It helped", IF(Sheet1!DA661="N", "It didn't help", "")), ""))</f>
        <v/>
      </c>
      <c r="BF661" s="45" t="str">
        <f>IF(Sheet1!DB661&lt;&gt;"", Sheet1!DB661, "")</f>
        <v/>
      </c>
      <c r="BG661" s="45" t="str">
        <f>IF(Sheet1!DC661="Y", "Yes", IF(Sheet1!DC661="N", "No", ""))</f>
        <v/>
      </c>
      <c r="BH661" s="45" t="str">
        <f>IF(Sheet1!DD661="Y", "Yes", IF(Sheet1!DD661="N", "No", ""))</f>
        <v/>
      </c>
      <c r="BI661" s="45" t="str">
        <f>IF(Sheet1!DE661&lt;&gt;"", "Before", IF(Sheet1!DF661&lt;&gt;"", "After", IF(Sheet1!DG661&lt;&gt;"", "Never in a gang","")))</f>
        <v/>
      </c>
      <c r="BJ661" s="45" t="str">
        <f>IF(Sheet1!DG661&lt;&gt;"", "", IF(Sheet1!DH661&lt;&gt;"", Sheet1!DH661, ""))</f>
        <v/>
      </c>
      <c r="BK661" s="45" t="str">
        <f>IF(Sheet1!DI661="Y", "Yes", IF(Sheet1!DI661="N", "No", ""))</f>
        <v/>
      </c>
      <c r="BL661" s="45" t="str">
        <f>IF(Sheet1!DI661="Y", IF(Sheet1!DJ661&lt;&gt;"", Sheet1!DJ661, ""), "")</f>
        <v/>
      </c>
      <c r="BM661" s="45" t="str">
        <f>IF(Sheet1!DL661&lt;&gt;"", Sheet1!DL661, "")</f>
        <v/>
      </c>
      <c r="BN661" s="45" t="str">
        <f>IF(Sheet1!DM661="Y", "Yes", IF(Sheet1!DM661="N", "No", ""))</f>
        <v/>
      </c>
    </row>
    <row r="662" spans="2:66">
      <c r="B662" s="32" t="str">
        <f>IF(Sheet1!B662="M","Male", IF(Sheet1!B662="F","Female",""))</f>
        <v/>
      </c>
      <c r="C662" s="32" t="str">
        <f>IF(Sheet1!C662&lt;&gt;"","&lt;20",IF(Sheet1!D662&lt;&gt;"","21-30",IF(Sheet1!E662&lt;&gt;"","31-40",(IF(Sheet1!F662&lt;&gt;"","41-50",IF(Sheet1!G662&lt;&gt;"","50+",""))))))</f>
        <v/>
      </c>
      <c r="D662" s="32" t="str">
        <f>IF(Sheet1!H662&lt;&gt;"","Latino",IF(Sheet1!I662&lt;&gt;"", "White", IF(Sheet1!J662&lt;&gt;"", "Asian", IF(Sheet1!K662&lt;&gt;"", "African-American",IF(Sheet1!L662&lt;&gt;"", "Other","")))))</f>
        <v/>
      </c>
      <c r="E662" s="32" t="str">
        <f>IF(Sheet1!M662="N","No",IF(Sheet1!M662="Y","Yes",""))</f>
        <v/>
      </c>
      <c r="F662" s="32" t="str">
        <f>IF(Sheet1!N662&lt;&gt;"","Primary",IF(Sheet1!O662&lt;&gt;"","Middle",IF(Sheet1!P662&lt;&gt;"","Some HS",IF(Sheet1!Q662&lt;&gt;"","HS Diploma",IF(Sheet1!R662&lt;&gt;"","Some College",IF(Sheet1!S662&lt;&gt;"","College Diploma",""))))))</f>
        <v/>
      </c>
      <c r="G662" s="32" t="str">
        <f>IF(Sheet1!U662&lt;&gt;"", "&lt;5", IF(Sheet1!V662&lt;&gt;"", "5-19", IF(Sheet1!W662&lt;&gt;"", "20-40", IF(Sheet1!X662&lt;&gt;"", "&gt;40",""))))</f>
        <v/>
      </c>
      <c r="H662" s="32" t="str">
        <f>IF(Sheet1!Y662&lt;&gt;"", "Parents", IF(Sheet1!Z662&lt;&gt;"", "Illegal Activity", IF(Sheet1!AA662&lt;&gt;"", "Gov't Support", IF(Sheet1!AB662&lt;&gt;"", "Other",""))))</f>
        <v/>
      </c>
      <c r="I662" s="32" t="str">
        <f>IF(Sheet1!AC662="Y", "Yes", IF(Sheet1!AC662="N", "No", ""))</f>
        <v/>
      </c>
      <c r="J662" s="32" t="str">
        <f>IF(Sheet1!AD662="N", "0", IF(Sheet1!AE662&lt;&gt;"", "1", IF(Sheet1!AF662&lt;&gt;"", "2-3", IF(Sheet1!AG662&lt;&gt;"", "4-6", IF(Sheet1!AH662&lt;&gt;"", "7+","")))))</f>
        <v/>
      </c>
      <c r="K662" s="32" t="str">
        <f>IF(Sheet1!AI662&lt;&gt;"", "English", IF(Sheet1!AJ662&lt;&gt;"", "Spanish", IF(Sheet1!AK662&lt;&gt;"", "Other","")))</f>
        <v/>
      </c>
      <c r="L662" s="32" t="str">
        <f>IF(Sheet1!AL662&lt;&gt;"","&lt;$20,000",IF(Sheet1!AM662&lt;&gt;"","$20-49K",IF(Sheet1!AN662&lt;&gt;"","$50-100K",IF(Sheet1!AO662&lt;&gt;"","&gt;$100K",""))))</f>
        <v/>
      </c>
      <c r="M662" s="32" t="str">
        <f>IF(Sheet1!AP662="Y", "Yes", IF(Sheet1!AP662="N", "No",""))</f>
        <v/>
      </c>
      <c r="N662" s="51" t="str">
        <f>IF(Sheet1!AQ662="Y", "Yes", IF(Sheet1!AQ662="N", "No",""))</f>
        <v/>
      </c>
      <c r="O662" s="45" t="str">
        <f>IF(Sheet1!AR662="N", 0, IF(Sheet1!AS662&lt;&gt;"", Sheet1!AS662, ""))</f>
        <v/>
      </c>
      <c r="P662" s="45" t="str">
        <f>IF(Sheet1!AT662&lt;&gt;"", "Never", IF(Sheet1!AU662&lt;&gt;"", "Sometimes", IF(Sheet1!AV662&lt;&gt;"", "Often", IF(Sheet1!AW662&lt;&gt;"", "Always",""))))</f>
        <v/>
      </c>
      <c r="Q662" s="45" t="str">
        <f>IF(Sheet1!AX662="Y", "Yes", IF(Sheet1!AX662="N", "No",""))</f>
        <v/>
      </c>
      <c r="R662" s="45" t="str">
        <f>IF(Sheet1!AY662="Y", IF(Sheet1!AZ662&lt;&gt;"", Sheet1!AZ662-Sheet1!DK662+Sheet1!DL662, ""),"")</f>
        <v/>
      </c>
      <c r="S662" s="45" t="str">
        <f>IF(Sheet1!BA662="Y", IF(Sheet1!BB662&lt;&gt;"", Sheet1!BB662-Sheet1!DK662+Sheet1!DL662, ""),"")</f>
        <v/>
      </c>
      <c r="T662" s="45" t="str">
        <f>IF(Sheet1!BC662="Y", IF(Sheet1!BD662&lt;&gt;"", Sheet1!BD662-Sheet1!DK662+Sheet1!DL662, ""),"")</f>
        <v/>
      </c>
      <c r="U662" s="45" t="str">
        <f>IF(Sheet1!BE662="Y", IF(Sheet1!BF662&lt;&gt;"", Sheet1!BF662-Sheet1!DK662+Sheet1!DL662, ""),"")</f>
        <v/>
      </c>
      <c r="V662" s="45" t="str">
        <f>IF(Sheet1!BG662&lt;&gt;"", Sheet1!BG662,"")</f>
        <v/>
      </c>
      <c r="W662" s="45" t="str">
        <f>IF(Sheet1!BH662&lt;&gt;"", Sheet1!BH662,"")</f>
        <v/>
      </c>
      <c r="X662" s="45" t="str">
        <f>IF(Sheet1!BI662&lt;&gt;"", Sheet1!BI662,"")</f>
        <v/>
      </c>
      <c r="Y662" s="45" t="str">
        <f>IF(Sheet1!BJ662="N", 0, IF(Sheet1!BK662&lt;&gt;"", Sheet1!BK662,""))</f>
        <v/>
      </c>
      <c r="Z662" s="45" t="str">
        <f>IF(Sheet1!BK662="N", 0, IF(Sheet1!BL662&lt;&gt;"", Sheet1!BL662,""))</f>
        <v/>
      </c>
      <c r="AA662" s="45" t="str">
        <f>IF(Sheet1!BN662&lt;&gt;"", Sheet1!BN662, "")</f>
        <v/>
      </c>
      <c r="AB662" s="45" t="str">
        <f>IF(Sheet1!BO662="Y", "Yes", IF(Sheet1!BO662="N", "No", IF(Sheet1!BO662="NA", "NA","")))</f>
        <v/>
      </c>
      <c r="AC662" s="45" t="str">
        <f>IF(Sheet1!BO662="N", "No", IF(Sheet1!BO662="NA", "No kids", IF(Sheet1!BP662="Y", "Enough", IF(Sheet1!BP662="N", "Not enough", ""))))</f>
        <v/>
      </c>
      <c r="AD662" s="45" t="str">
        <f>IF(Sheet1!BQ662="Y", "Yes", IF(Sheet1!BQ662="N", "No",""))</f>
        <v/>
      </c>
      <c r="AE662" s="45" t="str">
        <f>IF(Sheet1!BR662&lt;&gt;"", Sheet1!BR662, "")</f>
        <v/>
      </c>
      <c r="AF662" s="45" t="str">
        <f>IF(Sheet1!BS662&lt;&gt;"", "Yes", IF(Sheet1!BT662&lt;&gt;"", "No", IF(Sheet1!BU662&lt;&gt;"", "No surviving parent", IF(Sheet1!BV662&lt;&gt;"", "Don't know",""))))</f>
        <v/>
      </c>
      <c r="AG662" s="45" t="str">
        <f>IF(Sheet1!BW662&lt;&gt;"", "Yes", IF(Sheet1!BX662&lt;&gt;"", "No", IF(Sheet1!BY662&lt;&gt;"", "No surviving parent", IF(Sheet1!BZ662&lt;&gt;"", "Don't know",""))))</f>
        <v/>
      </c>
      <c r="AH662" s="45" t="str">
        <f>IF(Sheet1!CA662&lt;&gt;"", "Yes","")</f>
        <v/>
      </c>
      <c r="AI662" s="45" t="str">
        <f>IF(Sheet1!CB662&lt;&gt;"", "Yes","")</f>
        <v/>
      </c>
      <c r="AJ662" s="45" t="str">
        <f>IF(Sheet1!CC662&lt;&gt;"", "Yes","")</f>
        <v/>
      </c>
      <c r="AK662" s="45" t="str">
        <f>IF(Sheet1!CD662&lt;&gt;"", "Yes","")</f>
        <v/>
      </c>
      <c r="AL662" s="45" t="str">
        <f>IF(Sheet1!CE662&lt;&gt;"", "Yes","")</f>
        <v/>
      </c>
      <c r="AM662" s="45" t="str">
        <f>IF(Sheet1!CF662&lt;&gt;"", Sheet1!CF662, "")</f>
        <v/>
      </c>
      <c r="AN662" s="45" t="str">
        <f>IF(Sheet1!CG662="Y", "Yes", IF(Sheet1!CG662="N", "No",""))</f>
        <v/>
      </c>
      <c r="AO662" s="45" t="str">
        <f>IF(Sheet1!CH662&lt;&gt;"", Sheet1!CH662, "")</f>
        <v/>
      </c>
      <c r="AP662" s="45" t="str">
        <f>IF(Sheet1!CI662&lt;&gt;"", "No family support", IF(Sheet1!CJ662&lt;&gt;"", "A little family support", IF(Sheet1!CK662&lt;&gt;"", "A lot of family support","")))</f>
        <v/>
      </c>
      <c r="AQ662" s="45" t="str">
        <f>IF(Sheet1!CL662&lt;&gt;"", Sheet1!CL662, "")</f>
        <v/>
      </c>
      <c r="AR662" s="45" t="str">
        <f>IF(Sheet1!CM662="Y", "Yes", IF(Sheet1!CM662="N", "No",""))</f>
        <v/>
      </c>
      <c r="AS662" s="45" t="str">
        <f>IF(Sheet1!CN662&lt;&gt;"", "Boys and Girls Club was supportive", "")</f>
        <v/>
      </c>
      <c r="AT662" s="45" t="str">
        <f>IF(Sheet1!CO662&lt;&gt;"", "Supported by Reach program", "")</f>
        <v/>
      </c>
      <c r="AU662" s="45" t="str">
        <f>IF(Sheet1!CP662&lt;&gt;"", "Supported by Girls Inc", "")</f>
        <v/>
      </c>
      <c r="AV662" s="45" t="str">
        <f>IF(Sheet1!CQ662&lt;&gt;"", "Supported by sports teams", "")</f>
        <v/>
      </c>
      <c r="AW662" s="45" t="str">
        <f>IF(Sheet1!CR662&lt;&gt;"", "Supported by other groups", "")</f>
        <v/>
      </c>
      <c r="AX662" s="45" t="str">
        <f>IF(Sheet1!CS662&lt;&gt;"", Sheet1!CS662, "")</f>
        <v/>
      </c>
      <c r="AY662" s="45" t="str">
        <f>IF(Sheet1!CT662="Y", "Yes", IF(Sheet1!CT662="N", "No", ""))</f>
        <v/>
      </c>
      <c r="AZ662" s="45" t="str">
        <f>IF(Sheet1!CU662="Y", "Yes", IF(Sheet1!CU662="N", "No", ""))</f>
        <v/>
      </c>
      <c r="BA662" s="45" t="str">
        <f>IF(Sheet1!CV662&lt;&gt;"", "Yes", "")</f>
        <v/>
      </c>
      <c r="BB662" s="45" t="str">
        <f>IF(Sheet1!CW662&lt;&gt;"", "Yes", "")</f>
        <v/>
      </c>
      <c r="BC662" s="45" t="str">
        <f>IF(Sheet1!CX662&lt;&gt;"", "Yes", "")</f>
        <v/>
      </c>
      <c r="BD662" s="45" t="str">
        <f>IF(Sheet1!CY662&lt;&gt;"", "Yes", "")</f>
        <v/>
      </c>
      <c r="BE662" s="45" t="str">
        <f>IF(Sheet1!CZ662="N", "Didn't see one", IF(Sheet1!CZ662="Y", IF(Sheet1!DA662="Y", "It helped", IF(Sheet1!DA662="N", "It didn't help", "")), ""))</f>
        <v/>
      </c>
      <c r="BF662" s="45" t="str">
        <f>IF(Sheet1!DB662&lt;&gt;"", Sheet1!DB662, "")</f>
        <v/>
      </c>
      <c r="BG662" s="45" t="str">
        <f>IF(Sheet1!DC662="Y", "Yes", IF(Sheet1!DC662="N", "No", ""))</f>
        <v/>
      </c>
      <c r="BH662" s="45" t="str">
        <f>IF(Sheet1!DD662="Y", "Yes", IF(Sheet1!DD662="N", "No", ""))</f>
        <v/>
      </c>
      <c r="BI662" s="45" t="str">
        <f>IF(Sheet1!DE662&lt;&gt;"", "Before", IF(Sheet1!DF662&lt;&gt;"", "After", IF(Sheet1!DG662&lt;&gt;"", "Never in a gang","")))</f>
        <v/>
      </c>
      <c r="BJ662" s="45" t="str">
        <f>IF(Sheet1!DG662&lt;&gt;"", "", IF(Sheet1!DH662&lt;&gt;"", Sheet1!DH662, ""))</f>
        <v/>
      </c>
      <c r="BK662" s="45" t="str">
        <f>IF(Sheet1!DI662="Y", "Yes", IF(Sheet1!DI662="N", "No", ""))</f>
        <v/>
      </c>
      <c r="BL662" s="45" t="str">
        <f>IF(Sheet1!DI662="Y", IF(Sheet1!DJ662&lt;&gt;"", Sheet1!DJ662, ""), "")</f>
        <v/>
      </c>
      <c r="BM662" s="45" t="str">
        <f>IF(Sheet1!DL662&lt;&gt;"", Sheet1!DL662, "")</f>
        <v/>
      </c>
      <c r="BN662" s="45" t="str">
        <f>IF(Sheet1!DM662="Y", "Yes", IF(Sheet1!DM662="N", "No", ""))</f>
        <v/>
      </c>
    </row>
    <row r="663" spans="2:66">
      <c r="B663" s="32" t="str">
        <f>IF(Sheet1!B663="M","Male", IF(Sheet1!B663="F","Female",""))</f>
        <v/>
      </c>
      <c r="C663" s="32" t="str">
        <f>IF(Sheet1!C663&lt;&gt;"","&lt;20",IF(Sheet1!D663&lt;&gt;"","21-30",IF(Sheet1!E663&lt;&gt;"","31-40",(IF(Sheet1!F663&lt;&gt;"","41-50",IF(Sheet1!G663&lt;&gt;"","50+",""))))))</f>
        <v/>
      </c>
      <c r="D663" s="32" t="str">
        <f>IF(Sheet1!H663&lt;&gt;"","Latino",IF(Sheet1!I663&lt;&gt;"", "White", IF(Sheet1!J663&lt;&gt;"", "Asian", IF(Sheet1!K663&lt;&gt;"", "African-American",IF(Sheet1!L663&lt;&gt;"", "Other","")))))</f>
        <v/>
      </c>
      <c r="E663" s="32" t="str">
        <f>IF(Sheet1!M663="N","No",IF(Sheet1!M663="Y","Yes",""))</f>
        <v/>
      </c>
      <c r="F663" s="32" t="str">
        <f>IF(Sheet1!N663&lt;&gt;"","Primary",IF(Sheet1!O663&lt;&gt;"","Middle",IF(Sheet1!P663&lt;&gt;"","Some HS",IF(Sheet1!Q663&lt;&gt;"","HS Diploma",IF(Sheet1!R663&lt;&gt;"","Some College",IF(Sheet1!S663&lt;&gt;"","College Diploma",""))))))</f>
        <v/>
      </c>
      <c r="G663" s="32" t="str">
        <f>IF(Sheet1!U663&lt;&gt;"", "&lt;5", IF(Sheet1!V663&lt;&gt;"", "5-19", IF(Sheet1!W663&lt;&gt;"", "20-40", IF(Sheet1!X663&lt;&gt;"", "&gt;40",""))))</f>
        <v/>
      </c>
      <c r="H663" s="32" t="str">
        <f>IF(Sheet1!Y663&lt;&gt;"", "Parents", IF(Sheet1!Z663&lt;&gt;"", "Illegal Activity", IF(Sheet1!AA663&lt;&gt;"", "Gov't Support", IF(Sheet1!AB663&lt;&gt;"", "Other",""))))</f>
        <v/>
      </c>
      <c r="I663" s="32" t="str">
        <f>IF(Sheet1!AC663="Y", "Yes", IF(Sheet1!AC663="N", "No", ""))</f>
        <v/>
      </c>
      <c r="J663" s="32" t="str">
        <f>IF(Sheet1!AD663="N", "0", IF(Sheet1!AE663&lt;&gt;"", "1", IF(Sheet1!AF663&lt;&gt;"", "2-3", IF(Sheet1!AG663&lt;&gt;"", "4-6", IF(Sheet1!AH663&lt;&gt;"", "7+","")))))</f>
        <v/>
      </c>
      <c r="K663" s="32" t="str">
        <f>IF(Sheet1!AI663&lt;&gt;"", "English", IF(Sheet1!AJ663&lt;&gt;"", "Spanish", IF(Sheet1!AK663&lt;&gt;"", "Other","")))</f>
        <v/>
      </c>
      <c r="L663" s="32" t="str">
        <f>IF(Sheet1!AL663&lt;&gt;"","&lt;$20,000",IF(Sheet1!AM663&lt;&gt;"","$20-49K",IF(Sheet1!AN663&lt;&gt;"","$50-100K",IF(Sheet1!AO663&lt;&gt;"","&gt;$100K",""))))</f>
        <v/>
      </c>
      <c r="M663" s="32" t="str">
        <f>IF(Sheet1!AP663="Y", "Yes", IF(Sheet1!AP663="N", "No",""))</f>
        <v/>
      </c>
      <c r="N663" s="51" t="str">
        <f>IF(Sheet1!AQ663="Y", "Yes", IF(Sheet1!AQ663="N", "No",""))</f>
        <v/>
      </c>
      <c r="O663" s="45" t="str">
        <f>IF(Sheet1!AR663="N", 0, IF(Sheet1!AS663&lt;&gt;"", Sheet1!AS663, ""))</f>
        <v/>
      </c>
      <c r="P663" s="45" t="str">
        <f>IF(Sheet1!AT663&lt;&gt;"", "Never", IF(Sheet1!AU663&lt;&gt;"", "Sometimes", IF(Sheet1!AV663&lt;&gt;"", "Often", IF(Sheet1!AW663&lt;&gt;"", "Always",""))))</f>
        <v/>
      </c>
      <c r="Q663" s="45" t="str">
        <f>IF(Sheet1!AX663="Y", "Yes", IF(Sheet1!AX663="N", "No",""))</f>
        <v/>
      </c>
      <c r="R663" s="45" t="str">
        <f>IF(Sheet1!AY663="Y", IF(Sheet1!AZ663&lt;&gt;"", Sheet1!AZ663-Sheet1!DK663+Sheet1!DL663, ""),"")</f>
        <v/>
      </c>
      <c r="S663" s="45" t="str">
        <f>IF(Sheet1!BA663="Y", IF(Sheet1!BB663&lt;&gt;"", Sheet1!BB663-Sheet1!DK663+Sheet1!DL663, ""),"")</f>
        <v/>
      </c>
      <c r="T663" s="45" t="str">
        <f>IF(Sheet1!BC663="Y", IF(Sheet1!BD663&lt;&gt;"", Sheet1!BD663-Sheet1!DK663+Sheet1!DL663, ""),"")</f>
        <v/>
      </c>
      <c r="U663" s="45" t="str">
        <f>IF(Sheet1!BE663="Y", IF(Sheet1!BF663&lt;&gt;"", Sheet1!BF663-Sheet1!DK663+Sheet1!DL663, ""),"")</f>
        <v/>
      </c>
      <c r="V663" s="45" t="str">
        <f>IF(Sheet1!BG663&lt;&gt;"", Sheet1!BG663,"")</f>
        <v/>
      </c>
      <c r="W663" s="45" t="str">
        <f>IF(Sheet1!BH663&lt;&gt;"", Sheet1!BH663,"")</f>
        <v/>
      </c>
      <c r="X663" s="45" t="str">
        <f>IF(Sheet1!BI663&lt;&gt;"", Sheet1!BI663,"")</f>
        <v/>
      </c>
      <c r="Y663" s="45" t="str">
        <f>IF(Sheet1!BJ663="N", 0, IF(Sheet1!BK663&lt;&gt;"", Sheet1!BK663,""))</f>
        <v/>
      </c>
      <c r="Z663" s="45" t="str">
        <f>IF(Sheet1!BK663="N", 0, IF(Sheet1!BL663&lt;&gt;"", Sheet1!BL663,""))</f>
        <v/>
      </c>
      <c r="AA663" s="45" t="str">
        <f>IF(Sheet1!BN663&lt;&gt;"", Sheet1!BN663, "")</f>
        <v/>
      </c>
      <c r="AB663" s="45" t="str">
        <f>IF(Sheet1!BO663="Y", "Yes", IF(Sheet1!BO663="N", "No", IF(Sheet1!BO663="NA", "NA","")))</f>
        <v/>
      </c>
      <c r="AC663" s="45" t="str">
        <f>IF(Sheet1!BO663="N", "No", IF(Sheet1!BO663="NA", "No kids", IF(Sheet1!BP663="Y", "Enough", IF(Sheet1!BP663="N", "Not enough", ""))))</f>
        <v/>
      </c>
      <c r="AD663" s="45" t="str">
        <f>IF(Sheet1!BQ663="Y", "Yes", IF(Sheet1!BQ663="N", "No",""))</f>
        <v/>
      </c>
      <c r="AE663" s="45" t="str">
        <f>IF(Sheet1!BR663&lt;&gt;"", Sheet1!BR663, "")</f>
        <v/>
      </c>
      <c r="AF663" s="45" t="str">
        <f>IF(Sheet1!BS663&lt;&gt;"", "Yes", IF(Sheet1!BT663&lt;&gt;"", "No", IF(Sheet1!BU663&lt;&gt;"", "No surviving parent", IF(Sheet1!BV663&lt;&gt;"", "Don't know",""))))</f>
        <v/>
      </c>
      <c r="AG663" s="45" t="str">
        <f>IF(Sheet1!BW663&lt;&gt;"", "Yes", IF(Sheet1!BX663&lt;&gt;"", "No", IF(Sheet1!BY663&lt;&gt;"", "No surviving parent", IF(Sheet1!BZ663&lt;&gt;"", "Don't know",""))))</f>
        <v/>
      </c>
      <c r="AH663" s="45" t="str">
        <f>IF(Sheet1!CA663&lt;&gt;"", "Yes","")</f>
        <v/>
      </c>
      <c r="AI663" s="45" t="str">
        <f>IF(Sheet1!CB663&lt;&gt;"", "Yes","")</f>
        <v/>
      </c>
      <c r="AJ663" s="45" t="str">
        <f>IF(Sheet1!CC663&lt;&gt;"", "Yes","")</f>
        <v/>
      </c>
      <c r="AK663" s="45" t="str">
        <f>IF(Sheet1!CD663&lt;&gt;"", "Yes","")</f>
        <v/>
      </c>
      <c r="AL663" s="45" t="str">
        <f>IF(Sheet1!CE663&lt;&gt;"", "Yes","")</f>
        <v/>
      </c>
      <c r="AM663" s="45" t="str">
        <f>IF(Sheet1!CF663&lt;&gt;"", Sheet1!CF663, "")</f>
        <v/>
      </c>
      <c r="AN663" s="45" t="str">
        <f>IF(Sheet1!CG663="Y", "Yes", IF(Sheet1!CG663="N", "No",""))</f>
        <v/>
      </c>
      <c r="AO663" s="45" t="str">
        <f>IF(Sheet1!CH663&lt;&gt;"", Sheet1!CH663, "")</f>
        <v/>
      </c>
      <c r="AP663" s="45" t="str">
        <f>IF(Sheet1!CI663&lt;&gt;"", "No family support", IF(Sheet1!CJ663&lt;&gt;"", "A little family support", IF(Sheet1!CK663&lt;&gt;"", "A lot of family support","")))</f>
        <v/>
      </c>
      <c r="AQ663" s="45" t="str">
        <f>IF(Sheet1!CL663&lt;&gt;"", Sheet1!CL663, "")</f>
        <v/>
      </c>
      <c r="AR663" s="45" t="str">
        <f>IF(Sheet1!CM663="Y", "Yes", IF(Sheet1!CM663="N", "No",""))</f>
        <v/>
      </c>
      <c r="AS663" s="45" t="str">
        <f>IF(Sheet1!CN663&lt;&gt;"", "Boys and Girls Club was supportive", "")</f>
        <v/>
      </c>
      <c r="AT663" s="45" t="str">
        <f>IF(Sheet1!CO663&lt;&gt;"", "Supported by Reach program", "")</f>
        <v/>
      </c>
      <c r="AU663" s="45" t="str">
        <f>IF(Sheet1!CP663&lt;&gt;"", "Supported by Girls Inc", "")</f>
        <v/>
      </c>
      <c r="AV663" s="45" t="str">
        <f>IF(Sheet1!CQ663&lt;&gt;"", "Supported by sports teams", "")</f>
        <v/>
      </c>
      <c r="AW663" s="45" t="str">
        <f>IF(Sheet1!CR663&lt;&gt;"", "Supported by other groups", "")</f>
        <v/>
      </c>
      <c r="AX663" s="45" t="str">
        <f>IF(Sheet1!CS663&lt;&gt;"", Sheet1!CS663, "")</f>
        <v/>
      </c>
      <c r="AY663" s="45" t="str">
        <f>IF(Sheet1!CT663="Y", "Yes", IF(Sheet1!CT663="N", "No", ""))</f>
        <v/>
      </c>
      <c r="AZ663" s="45" t="str">
        <f>IF(Sheet1!CU663="Y", "Yes", IF(Sheet1!CU663="N", "No", ""))</f>
        <v/>
      </c>
      <c r="BA663" s="45" t="str">
        <f>IF(Sheet1!CV663&lt;&gt;"", "Yes", "")</f>
        <v/>
      </c>
      <c r="BB663" s="45" t="str">
        <f>IF(Sheet1!CW663&lt;&gt;"", "Yes", "")</f>
        <v/>
      </c>
      <c r="BC663" s="45" t="str">
        <f>IF(Sheet1!CX663&lt;&gt;"", "Yes", "")</f>
        <v/>
      </c>
      <c r="BD663" s="45" t="str">
        <f>IF(Sheet1!CY663&lt;&gt;"", "Yes", "")</f>
        <v/>
      </c>
      <c r="BE663" s="45" t="str">
        <f>IF(Sheet1!CZ663="N", "Didn't see one", IF(Sheet1!CZ663="Y", IF(Sheet1!DA663="Y", "It helped", IF(Sheet1!DA663="N", "It didn't help", "")), ""))</f>
        <v/>
      </c>
      <c r="BF663" s="45" t="str">
        <f>IF(Sheet1!DB663&lt;&gt;"", Sheet1!DB663, "")</f>
        <v/>
      </c>
      <c r="BG663" s="45" t="str">
        <f>IF(Sheet1!DC663="Y", "Yes", IF(Sheet1!DC663="N", "No", ""))</f>
        <v/>
      </c>
      <c r="BH663" s="45" t="str">
        <f>IF(Sheet1!DD663="Y", "Yes", IF(Sheet1!DD663="N", "No", ""))</f>
        <v/>
      </c>
      <c r="BI663" s="45" t="str">
        <f>IF(Sheet1!DE663&lt;&gt;"", "Before", IF(Sheet1!DF663&lt;&gt;"", "After", IF(Sheet1!DG663&lt;&gt;"", "Never in a gang","")))</f>
        <v/>
      </c>
      <c r="BJ663" s="45" t="str">
        <f>IF(Sheet1!DG663&lt;&gt;"", "", IF(Sheet1!DH663&lt;&gt;"", Sheet1!DH663, ""))</f>
        <v/>
      </c>
      <c r="BK663" s="45" t="str">
        <f>IF(Sheet1!DI663="Y", "Yes", IF(Sheet1!DI663="N", "No", ""))</f>
        <v/>
      </c>
      <c r="BL663" s="45" t="str">
        <f>IF(Sheet1!DI663="Y", IF(Sheet1!DJ663&lt;&gt;"", Sheet1!DJ663, ""), "")</f>
        <v/>
      </c>
      <c r="BM663" s="45" t="str">
        <f>IF(Sheet1!DL663&lt;&gt;"", Sheet1!DL663, "")</f>
        <v/>
      </c>
      <c r="BN663" s="45" t="str">
        <f>IF(Sheet1!DM663="Y", "Yes", IF(Sheet1!DM663="N", "No", ""))</f>
        <v/>
      </c>
    </row>
    <row r="664" spans="2:66">
      <c r="B664" s="32" t="str">
        <f>IF(Sheet1!B664="M","Male", IF(Sheet1!B664="F","Female",""))</f>
        <v/>
      </c>
      <c r="C664" s="32" t="str">
        <f>IF(Sheet1!C664&lt;&gt;"","&lt;20",IF(Sheet1!D664&lt;&gt;"","21-30",IF(Sheet1!E664&lt;&gt;"","31-40",(IF(Sheet1!F664&lt;&gt;"","41-50",IF(Sheet1!G664&lt;&gt;"","50+",""))))))</f>
        <v/>
      </c>
      <c r="D664" s="32" t="str">
        <f>IF(Sheet1!H664&lt;&gt;"","Latino",IF(Sheet1!I664&lt;&gt;"", "White", IF(Sheet1!J664&lt;&gt;"", "Asian", IF(Sheet1!K664&lt;&gt;"", "African-American",IF(Sheet1!L664&lt;&gt;"", "Other","")))))</f>
        <v/>
      </c>
      <c r="E664" s="32" t="str">
        <f>IF(Sheet1!M664="N","No",IF(Sheet1!M664="Y","Yes",""))</f>
        <v/>
      </c>
      <c r="F664" s="32" t="str">
        <f>IF(Sheet1!N664&lt;&gt;"","Primary",IF(Sheet1!O664&lt;&gt;"","Middle",IF(Sheet1!P664&lt;&gt;"","Some HS",IF(Sheet1!Q664&lt;&gt;"","HS Diploma",IF(Sheet1!R664&lt;&gt;"","Some College",IF(Sheet1!S664&lt;&gt;"","College Diploma",""))))))</f>
        <v/>
      </c>
      <c r="G664" s="32" t="str">
        <f>IF(Sheet1!U664&lt;&gt;"", "&lt;5", IF(Sheet1!V664&lt;&gt;"", "5-19", IF(Sheet1!W664&lt;&gt;"", "20-40", IF(Sheet1!X664&lt;&gt;"", "&gt;40",""))))</f>
        <v/>
      </c>
      <c r="H664" s="32" t="str">
        <f>IF(Sheet1!Y664&lt;&gt;"", "Parents", IF(Sheet1!Z664&lt;&gt;"", "Illegal Activity", IF(Sheet1!AA664&lt;&gt;"", "Gov't Support", IF(Sheet1!AB664&lt;&gt;"", "Other",""))))</f>
        <v/>
      </c>
      <c r="I664" s="32" t="str">
        <f>IF(Sheet1!AC664="Y", "Yes", IF(Sheet1!AC664="N", "No", ""))</f>
        <v/>
      </c>
      <c r="J664" s="32" t="str">
        <f>IF(Sheet1!AD664="N", "0", IF(Sheet1!AE664&lt;&gt;"", "1", IF(Sheet1!AF664&lt;&gt;"", "2-3", IF(Sheet1!AG664&lt;&gt;"", "4-6", IF(Sheet1!AH664&lt;&gt;"", "7+","")))))</f>
        <v/>
      </c>
      <c r="K664" s="32" t="str">
        <f>IF(Sheet1!AI664&lt;&gt;"", "English", IF(Sheet1!AJ664&lt;&gt;"", "Spanish", IF(Sheet1!AK664&lt;&gt;"", "Other","")))</f>
        <v/>
      </c>
      <c r="L664" s="32" t="str">
        <f>IF(Sheet1!AL664&lt;&gt;"","&lt;$20,000",IF(Sheet1!AM664&lt;&gt;"","$20-49K",IF(Sheet1!AN664&lt;&gt;"","$50-100K",IF(Sheet1!AO664&lt;&gt;"","&gt;$100K",""))))</f>
        <v/>
      </c>
      <c r="M664" s="32" t="str">
        <f>IF(Sheet1!AP664="Y", "Yes", IF(Sheet1!AP664="N", "No",""))</f>
        <v/>
      </c>
      <c r="N664" s="51" t="str">
        <f>IF(Sheet1!AQ664="Y", "Yes", IF(Sheet1!AQ664="N", "No",""))</f>
        <v/>
      </c>
      <c r="O664" s="45" t="str">
        <f>IF(Sheet1!AR664="N", 0, IF(Sheet1!AS664&lt;&gt;"", Sheet1!AS664, ""))</f>
        <v/>
      </c>
      <c r="P664" s="45" t="str">
        <f>IF(Sheet1!AT664&lt;&gt;"", "Never", IF(Sheet1!AU664&lt;&gt;"", "Sometimes", IF(Sheet1!AV664&lt;&gt;"", "Often", IF(Sheet1!AW664&lt;&gt;"", "Always",""))))</f>
        <v/>
      </c>
      <c r="Q664" s="45" t="str">
        <f>IF(Sheet1!AX664="Y", "Yes", IF(Sheet1!AX664="N", "No",""))</f>
        <v/>
      </c>
      <c r="R664" s="45" t="str">
        <f>IF(Sheet1!AY664="Y", IF(Sheet1!AZ664&lt;&gt;"", Sheet1!AZ664-Sheet1!DK664+Sheet1!DL664, ""),"")</f>
        <v/>
      </c>
      <c r="S664" s="45" t="str">
        <f>IF(Sheet1!BA664="Y", IF(Sheet1!BB664&lt;&gt;"", Sheet1!BB664-Sheet1!DK664+Sheet1!DL664, ""),"")</f>
        <v/>
      </c>
      <c r="T664" s="45" t="str">
        <f>IF(Sheet1!BC664="Y", IF(Sheet1!BD664&lt;&gt;"", Sheet1!BD664-Sheet1!DK664+Sheet1!DL664, ""),"")</f>
        <v/>
      </c>
      <c r="U664" s="45" t="str">
        <f>IF(Sheet1!BE664="Y", IF(Sheet1!BF664&lt;&gt;"", Sheet1!BF664-Sheet1!DK664+Sheet1!DL664, ""),"")</f>
        <v/>
      </c>
      <c r="V664" s="45" t="str">
        <f>IF(Sheet1!BG664&lt;&gt;"", Sheet1!BG664,"")</f>
        <v/>
      </c>
      <c r="W664" s="45" t="str">
        <f>IF(Sheet1!BH664&lt;&gt;"", Sheet1!BH664,"")</f>
        <v/>
      </c>
      <c r="X664" s="45" t="str">
        <f>IF(Sheet1!BI664&lt;&gt;"", Sheet1!BI664,"")</f>
        <v/>
      </c>
      <c r="Y664" s="45" t="str">
        <f>IF(Sheet1!BJ664="N", 0, IF(Sheet1!BK664&lt;&gt;"", Sheet1!BK664,""))</f>
        <v/>
      </c>
      <c r="Z664" s="45" t="str">
        <f>IF(Sheet1!BK664="N", 0, IF(Sheet1!BL664&lt;&gt;"", Sheet1!BL664,""))</f>
        <v/>
      </c>
      <c r="AA664" s="45" t="str">
        <f>IF(Sheet1!BN664&lt;&gt;"", Sheet1!BN664, "")</f>
        <v/>
      </c>
      <c r="AB664" s="45" t="str">
        <f>IF(Sheet1!BO664="Y", "Yes", IF(Sheet1!BO664="N", "No", IF(Sheet1!BO664="NA", "NA","")))</f>
        <v/>
      </c>
      <c r="AC664" s="45" t="str">
        <f>IF(Sheet1!BO664="N", "No", IF(Sheet1!BO664="NA", "No kids", IF(Sheet1!BP664="Y", "Enough", IF(Sheet1!BP664="N", "Not enough", ""))))</f>
        <v/>
      </c>
      <c r="AD664" s="45" t="str">
        <f>IF(Sheet1!BQ664="Y", "Yes", IF(Sheet1!BQ664="N", "No",""))</f>
        <v/>
      </c>
      <c r="AE664" s="45" t="str">
        <f>IF(Sheet1!BR664&lt;&gt;"", Sheet1!BR664, "")</f>
        <v/>
      </c>
      <c r="AF664" s="45" t="str">
        <f>IF(Sheet1!BS664&lt;&gt;"", "Yes", IF(Sheet1!BT664&lt;&gt;"", "No", IF(Sheet1!BU664&lt;&gt;"", "No surviving parent", IF(Sheet1!BV664&lt;&gt;"", "Don't know",""))))</f>
        <v/>
      </c>
      <c r="AG664" s="45" t="str">
        <f>IF(Sheet1!BW664&lt;&gt;"", "Yes", IF(Sheet1!BX664&lt;&gt;"", "No", IF(Sheet1!BY664&lt;&gt;"", "No surviving parent", IF(Sheet1!BZ664&lt;&gt;"", "Don't know",""))))</f>
        <v/>
      </c>
      <c r="AH664" s="45" t="str">
        <f>IF(Sheet1!CA664&lt;&gt;"", "Yes","")</f>
        <v/>
      </c>
      <c r="AI664" s="45" t="str">
        <f>IF(Sheet1!CB664&lt;&gt;"", "Yes","")</f>
        <v/>
      </c>
      <c r="AJ664" s="45" t="str">
        <f>IF(Sheet1!CC664&lt;&gt;"", "Yes","")</f>
        <v/>
      </c>
      <c r="AK664" s="45" t="str">
        <f>IF(Sheet1!CD664&lt;&gt;"", "Yes","")</f>
        <v/>
      </c>
      <c r="AL664" s="45" t="str">
        <f>IF(Sheet1!CE664&lt;&gt;"", "Yes","")</f>
        <v/>
      </c>
      <c r="AM664" s="45" t="str">
        <f>IF(Sheet1!CF664&lt;&gt;"", Sheet1!CF664, "")</f>
        <v/>
      </c>
      <c r="AN664" s="45" t="str">
        <f>IF(Sheet1!CG664="Y", "Yes", IF(Sheet1!CG664="N", "No",""))</f>
        <v/>
      </c>
      <c r="AO664" s="45" t="str">
        <f>IF(Sheet1!CH664&lt;&gt;"", Sheet1!CH664, "")</f>
        <v/>
      </c>
      <c r="AP664" s="45" t="str">
        <f>IF(Sheet1!CI664&lt;&gt;"", "No family support", IF(Sheet1!CJ664&lt;&gt;"", "A little family support", IF(Sheet1!CK664&lt;&gt;"", "A lot of family support","")))</f>
        <v/>
      </c>
      <c r="AQ664" s="45" t="str">
        <f>IF(Sheet1!CL664&lt;&gt;"", Sheet1!CL664, "")</f>
        <v/>
      </c>
      <c r="AR664" s="45" t="str">
        <f>IF(Sheet1!CM664="Y", "Yes", IF(Sheet1!CM664="N", "No",""))</f>
        <v/>
      </c>
      <c r="AS664" s="45" t="str">
        <f>IF(Sheet1!CN664&lt;&gt;"", "Boys and Girls Club was supportive", "")</f>
        <v/>
      </c>
      <c r="AT664" s="45" t="str">
        <f>IF(Sheet1!CO664&lt;&gt;"", "Supported by Reach program", "")</f>
        <v/>
      </c>
      <c r="AU664" s="45" t="str">
        <f>IF(Sheet1!CP664&lt;&gt;"", "Supported by Girls Inc", "")</f>
        <v/>
      </c>
      <c r="AV664" s="45" t="str">
        <f>IF(Sheet1!CQ664&lt;&gt;"", "Supported by sports teams", "")</f>
        <v/>
      </c>
      <c r="AW664" s="45" t="str">
        <f>IF(Sheet1!CR664&lt;&gt;"", "Supported by other groups", "")</f>
        <v/>
      </c>
      <c r="AX664" s="45" t="str">
        <f>IF(Sheet1!CS664&lt;&gt;"", Sheet1!CS664, "")</f>
        <v/>
      </c>
      <c r="AY664" s="45" t="str">
        <f>IF(Sheet1!CT664="Y", "Yes", IF(Sheet1!CT664="N", "No", ""))</f>
        <v/>
      </c>
      <c r="AZ664" s="45" t="str">
        <f>IF(Sheet1!CU664="Y", "Yes", IF(Sheet1!CU664="N", "No", ""))</f>
        <v/>
      </c>
      <c r="BA664" s="45" t="str">
        <f>IF(Sheet1!CV664&lt;&gt;"", "Yes", "")</f>
        <v/>
      </c>
      <c r="BB664" s="45" t="str">
        <f>IF(Sheet1!CW664&lt;&gt;"", "Yes", "")</f>
        <v/>
      </c>
      <c r="BC664" s="45" t="str">
        <f>IF(Sheet1!CX664&lt;&gt;"", "Yes", "")</f>
        <v/>
      </c>
      <c r="BD664" s="45" t="str">
        <f>IF(Sheet1!CY664&lt;&gt;"", "Yes", "")</f>
        <v/>
      </c>
      <c r="BE664" s="45" t="str">
        <f>IF(Sheet1!CZ664="N", "Didn't see one", IF(Sheet1!CZ664="Y", IF(Sheet1!DA664="Y", "It helped", IF(Sheet1!DA664="N", "It didn't help", "")), ""))</f>
        <v/>
      </c>
      <c r="BF664" s="45" t="str">
        <f>IF(Sheet1!DB664&lt;&gt;"", Sheet1!DB664, "")</f>
        <v/>
      </c>
      <c r="BG664" s="45" t="str">
        <f>IF(Sheet1!DC664="Y", "Yes", IF(Sheet1!DC664="N", "No", ""))</f>
        <v/>
      </c>
      <c r="BH664" s="45" t="str">
        <f>IF(Sheet1!DD664="Y", "Yes", IF(Sheet1!DD664="N", "No", ""))</f>
        <v/>
      </c>
      <c r="BI664" s="45" t="str">
        <f>IF(Sheet1!DE664&lt;&gt;"", "Before", IF(Sheet1!DF664&lt;&gt;"", "After", IF(Sheet1!DG664&lt;&gt;"", "Never in a gang","")))</f>
        <v/>
      </c>
      <c r="BJ664" s="45" t="str">
        <f>IF(Sheet1!DG664&lt;&gt;"", "", IF(Sheet1!DH664&lt;&gt;"", Sheet1!DH664, ""))</f>
        <v/>
      </c>
      <c r="BK664" s="45" t="str">
        <f>IF(Sheet1!DI664="Y", "Yes", IF(Sheet1!DI664="N", "No", ""))</f>
        <v/>
      </c>
      <c r="BL664" s="45" t="str">
        <f>IF(Sheet1!DI664="Y", IF(Sheet1!DJ664&lt;&gt;"", Sheet1!DJ664, ""), "")</f>
        <v/>
      </c>
      <c r="BM664" s="45" t="str">
        <f>IF(Sheet1!DL664&lt;&gt;"", Sheet1!DL664, "")</f>
        <v/>
      </c>
      <c r="BN664" s="45" t="str">
        <f>IF(Sheet1!DM664="Y", "Yes", IF(Sheet1!DM664="N", "No", ""))</f>
        <v/>
      </c>
    </row>
    <row r="665" spans="2:66">
      <c r="B665" s="32" t="str">
        <f>IF(Sheet1!B665="M","Male", IF(Sheet1!B665="F","Female",""))</f>
        <v/>
      </c>
      <c r="C665" s="32" t="str">
        <f>IF(Sheet1!C665&lt;&gt;"","&lt;20",IF(Sheet1!D665&lt;&gt;"","21-30",IF(Sheet1!E665&lt;&gt;"","31-40",(IF(Sheet1!F665&lt;&gt;"","41-50",IF(Sheet1!G665&lt;&gt;"","50+",""))))))</f>
        <v/>
      </c>
      <c r="D665" s="32" t="str">
        <f>IF(Sheet1!H665&lt;&gt;"","Latino",IF(Sheet1!I665&lt;&gt;"", "White", IF(Sheet1!J665&lt;&gt;"", "Asian", IF(Sheet1!K665&lt;&gt;"", "African-American",IF(Sheet1!L665&lt;&gt;"", "Other","")))))</f>
        <v/>
      </c>
      <c r="E665" s="32" t="str">
        <f>IF(Sheet1!M665="N","No",IF(Sheet1!M665="Y","Yes",""))</f>
        <v/>
      </c>
      <c r="F665" s="32" t="str">
        <f>IF(Sheet1!N665&lt;&gt;"","Primary",IF(Sheet1!O665&lt;&gt;"","Middle",IF(Sheet1!P665&lt;&gt;"","Some HS",IF(Sheet1!Q665&lt;&gt;"","HS Diploma",IF(Sheet1!R665&lt;&gt;"","Some College",IF(Sheet1!S665&lt;&gt;"","College Diploma",""))))))</f>
        <v/>
      </c>
      <c r="G665" s="32" t="str">
        <f>IF(Sheet1!U665&lt;&gt;"", "&lt;5", IF(Sheet1!V665&lt;&gt;"", "5-19", IF(Sheet1!W665&lt;&gt;"", "20-40", IF(Sheet1!X665&lt;&gt;"", "&gt;40",""))))</f>
        <v/>
      </c>
      <c r="H665" s="32" t="str">
        <f>IF(Sheet1!Y665&lt;&gt;"", "Parents", IF(Sheet1!Z665&lt;&gt;"", "Illegal Activity", IF(Sheet1!AA665&lt;&gt;"", "Gov't Support", IF(Sheet1!AB665&lt;&gt;"", "Other",""))))</f>
        <v/>
      </c>
      <c r="I665" s="32" t="str">
        <f>IF(Sheet1!AC665="Y", "Yes", IF(Sheet1!AC665="N", "No", ""))</f>
        <v/>
      </c>
      <c r="J665" s="32" t="str">
        <f>IF(Sheet1!AD665="N", "0", IF(Sheet1!AE665&lt;&gt;"", "1", IF(Sheet1!AF665&lt;&gt;"", "2-3", IF(Sheet1!AG665&lt;&gt;"", "4-6", IF(Sheet1!AH665&lt;&gt;"", "7+","")))))</f>
        <v/>
      </c>
      <c r="K665" s="32" t="str">
        <f>IF(Sheet1!AI665&lt;&gt;"", "English", IF(Sheet1!AJ665&lt;&gt;"", "Spanish", IF(Sheet1!AK665&lt;&gt;"", "Other","")))</f>
        <v/>
      </c>
      <c r="L665" s="32" t="str">
        <f>IF(Sheet1!AL665&lt;&gt;"","&lt;$20,000",IF(Sheet1!AM665&lt;&gt;"","$20-49K",IF(Sheet1!AN665&lt;&gt;"","$50-100K",IF(Sheet1!AO665&lt;&gt;"","&gt;$100K",""))))</f>
        <v/>
      </c>
      <c r="M665" s="32" t="str">
        <f>IF(Sheet1!AP665="Y", "Yes", IF(Sheet1!AP665="N", "No",""))</f>
        <v/>
      </c>
      <c r="N665" s="51" t="str">
        <f>IF(Sheet1!AQ665="Y", "Yes", IF(Sheet1!AQ665="N", "No",""))</f>
        <v/>
      </c>
      <c r="O665" s="45" t="str">
        <f>IF(Sheet1!AR665="N", 0, IF(Sheet1!AS665&lt;&gt;"", Sheet1!AS665, ""))</f>
        <v/>
      </c>
      <c r="P665" s="45" t="str">
        <f>IF(Sheet1!AT665&lt;&gt;"", "Never", IF(Sheet1!AU665&lt;&gt;"", "Sometimes", IF(Sheet1!AV665&lt;&gt;"", "Often", IF(Sheet1!AW665&lt;&gt;"", "Always",""))))</f>
        <v/>
      </c>
      <c r="Q665" s="45" t="str">
        <f>IF(Sheet1!AX665="Y", "Yes", IF(Sheet1!AX665="N", "No",""))</f>
        <v/>
      </c>
      <c r="R665" s="45" t="str">
        <f>IF(Sheet1!AY665="Y", IF(Sheet1!AZ665&lt;&gt;"", Sheet1!AZ665-Sheet1!DK665+Sheet1!DL665, ""),"")</f>
        <v/>
      </c>
      <c r="S665" s="45" t="str">
        <f>IF(Sheet1!BA665="Y", IF(Sheet1!BB665&lt;&gt;"", Sheet1!BB665-Sheet1!DK665+Sheet1!DL665, ""),"")</f>
        <v/>
      </c>
      <c r="T665" s="45" t="str">
        <f>IF(Sheet1!BC665="Y", IF(Sheet1!BD665&lt;&gt;"", Sheet1!BD665-Sheet1!DK665+Sheet1!DL665, ""),"")</f>
        <v/>
      </c>
      <c r="U665" s="45" t="str">
        <f>IF(Sheet1!BE665="Y", IF(Sheet1!BF665&lt;&gt;"", Sheet1!BF665-Sheet1!DK665+Sheet1!DL665, ""),"")</f>
        <v/>
      </c>
      <c r="V665" s="45" t="str">
        <f>IF(Sheet1!BG665&lt;&gt;"", Sheet1!BG665,"")</f>
        <v/>
      </c>
      <c r="W665" s="45" t="str">
        <f>IF(Sheet1!BH665&lt;&gt;"", Sheet1!BH665,"")</f>
        <v/>
      </c>
      <c r="X665" s="45" t="str">
        <f>IF(Sheet1!BI665&lt;&gt;"", Sheet1!BI665,"")</f>
        <v/>
      </c>
      <c r="Y665" s="45" t="str">
        <f>IF(Sheet1!BJ665="N", 0, IF(Sheet1!BK665&lt;&gt;"", Sheet1!BK665,""))</f>
        <v/>
      </c>
      <c r="Z665" s="45" t="str">
        <f>IF(Sheet1!BK665="N", 0, IF(Sheet1!BL665&lt;&gt;"", Sheet1!BL665,""))</f>
        <v/>
      </c>
      <c r="AA665" s="45" t="str">
        <f>IF(Sheet1!BN665&lt;&gt;"", Sheet1!BN665, "")</f>
        <v/>
      </c>
      <c r="AB665" s="45" t="str">
        <f>IF(Sheet1!BO665="Y", "Yes", IF(Sheet1!BO665="N", "No", IF(Sheet1!BO665="NA", "NA","")))</f>
        <v/>
      </c>
      <c r="AC665" s="45" t="str">
        <f>IF(Sheet1!BO665="N", "No", IF(Sheet1!BO665="NA", "No kids", IF(Sheet1!BP665="Y", "Enough", IF(Sheet1!BP665="N", "Not enough", ""))))</f>
        <v/>
      </c>
      <c r="AD665" s="45" t="str">
        <f>IF(Sheet1!BQ665="Y", "Yes", IF(Sheet1!BQ665="N", "No",""))</f>
        <v/>
      </c>
      <c r="AE665" s="45" t="str">
        <f>IF(Sheet1!BR665&lt;&gt;"", Sheet1!BR665, "")</f>
        <v/>
      </c>
      <c r="AF665" s="45" t="str">
        <f>IF(Sheet1!BS665&lt;&gt;"", "Yes", IF(Sheet1!BT665&lt;&gt;"", "No", IF(Sheet1!BU665&lt;&gt;"", "No surviving parent", IF(Sheet1!BV665&lt;&gt;"", "Don't know",""))))</f>
        <v/>
      </c>
      <c r="AG665" s="45" t="str">
        <f>IF(Sheet1!BW665&lt;&gt;"", "Yes", IF(Sheet1!BX665&lt;&gt;"", "No", IF(Sheet1!BY665&lt;&gt;"", "No surviving parent", IF(Sheet1!BZ665&lt;&gt;"", "Don't know",""))))</f>
        <v/>
      </c>
      <c r="AH665" s="45" t="str">
        <f>IF(Sheet1!CA665&lt;&gt;"", "Yes","")</f>
        <v/>
      </c>
      <c r="AI665" s="45" t="str">
        <f>IF(Sheet1!CB665&lt;&gt;"", "Yes","")</f>
        <v/>
      </c>
      <c r="AJ665" s="45" t="str">
        <f>IF(Sheet1!CC665&lt;&gt;"", "Yes","")</f>
        <v/>
      </c>
      <c r="AK665" s="45" t="str">
        <f>IF(Sheet1!CD665&lt;&gt;"", "Yes","")</f>
        <v/>
      </c>
      <c r="AL665" s="45" t="str">
        <f>IF(Sheet1!CE665&lt;&gt;"", "Yes","")</f>
        <v/>
      </c>
      <c r="AM665" s="45" t="str">
        <f>IF(Sheet1!CF665&lt;&gt;"", Sheet1!CF665, "")</f>
        <v/>
      </c>
      <c r="AN665" s="45" t="str">
        <f>IF(Sheet1!CG665="Y", "Yes", IF(Sheet1!CG665="N", "No",""))</f>
        <v/>
      </c>
      <c r="AO665" s="45" t="str">
        <f>IF(Sheet1!CH665&lt;&gt;"", Sheet1!CH665, "")</f>
        <v/>
      </c>
      <c r="AP665" s="45" t="str">
        <f>IF(Sheet1!CI665&lt;&gt;"", "No family support", IF(Sheet1!CJ665&lt;&gt;"", "A little family support", IF(Sheet1!CK665&lt;&gt;"", "A lot of family support","")))</f>
        <v/>
      </c>
      <c r="AQ665" s="45" t="str">
        <f>IF(Sheet1!CL665&lt;&gt;"", Sheet1!CL665, "")</f>
        <v/>
      </c>
      <c r="AR665" s="45" t="str">
        <f>IF(Sheet1!CM665="Y", "Yes", IF(Sheet1!CM665="N", "No",""))</f>
        <v/>
      </c>
      <c r="AS665" s="45" t="str">
        <f>IF(Sheet1!CN665&lt;&gt;"", "Boys and Girls Club was supportive", "")</f>
        <v/>
      </c>
      <c r="AT665" s="45" t="str">
        <f>IF(Sheet1!CO665&lt;&gt;"", "Supported by Reach program", "")</f>
        <v/>
      </c>
      <c r="AU665" s="45" t="str">
        <f>IF(Sheet1!CP665&lt;&gt;"", "Supported by Girls Inc", "")</f>
        <v/>
      </c>
      <c r="AV665" s="45" t="str">
        <f>IF(Sheet1!CQ665&lt;&gt;"", "Supported by sports teams", "")</f>
        <v/>
      </c>
      <c r="AW665" s="45" t="str">
        <f>IF(Sheet1!CR665&lt;&gt;"", "Supported by other groups", "")</f>
        <v/>
      </c>
      <c r="AX665" s="45" t="str">
        <f>IF(Sheet1!CS665&lt;&gt;"", Sheet1!CS665, "")</f>
        <v/>
      </c>
      <c r="AY665" s="45" t="str">
        <f>IF(Sheet1!CT665="Y", "Yes", IF(Sheet1!CT665="N", "No", ""))</f>
        <v/>
      </c>
      <c r="AZ665" s="45" t="str">
        <f>IF(Sheet1!CU665="Y", "Yes", IF(Sheet1!CU665="N", "No", ""))</f>
        <v/>
      </c>
      <c r="BA665" s="45" t="str">
        <f>IF(Sheet1!CV665&lt;&gt;"", "Yes", "")</f>
        <v/>
      </c>
      <c r="BB665" s="45" t="str">
        <f>IF(Sheet1!CW665&lt;&gt;"", "Yes", "")</f>
        <v/>
      </c>
      <c r="BC665" s="45" t="str">
        <f>IF(Sheet1!CX665&lt;&gt;"", "Yes", "")</f>
        <v/>
      </c>
      <c r="BD665" s="45" t="str">
        <f>IF(Sheet1!CY665&lt;&gt;"", "Yes", "")</f>
        <v/>
      </c>
      <c r="BE665" s="45" t="str">
        <f>IF(Sheet1!CZ665="N", "Didn't see one", IF(Sheet1!CZ665="Y", IF(Sheet1!DA665="Y", "It helped", IF(Sheet1!DA665="N", "It didn't help", "")), ""))</f>
        <v/>
      </c>
      <c r="BF665" s="45" t="str">
        <f>IF(Sheet1!DB665&lt;&gt;"", Sheet1!DB665, "")</f>
        <v/>
      </c>
      <c r="BG665" s="45" t="str">
        <f>IF(Sheet1!DC665="Y", "Yes", IF(Sheet1!DC665="N", "No", ""))</f>
        <v/>
      </c>
      <c r="BH665" s="45" t="str">
        <f>IF(Sheet1!DD665="Y", "Yes", IF(Sheet1!DD665="N", "No", ""))</f>
        <v/>
      </c>
      <c r="BI665" s="45" t="str">
        <f>IF(Sheet1!DE665&lt;&gt;"", "Before", IF(Sheet1!DF665&lt;&gt;"", "After", IF(Sheet1!DG665&lt;&gt;"", "Never in a gang","")))</f>
        <v/>
      </c>
      <c r="BJ665" s="45" t="str">
        <f>IF(Sheet1!DG665&lt;&gt;"", "", IF(Sheet1!DH665&lt;&gt;"", Sheet1!DH665, ""))</f>
        <v/>
      </c>
      <c r="BK665" s="45" t="str">
        <f>IF(Sheet1!DI665="Y", "Yes", IF(Sheet1!DI665="N", "No", ""))</f>
        <v/>
      </c>
      <c r="BL665" s="45" t="str">
        <f>IF(Sheet1!DI665="Y", IF(Sheet1!DJ665&lt;&gt;"", Sheet1!DJ665, ""), "")</f>
        <v/>
      </c>
      <c r="BM665" s="45" t="str">
        <f>IF(Sheet1!DL665&lt;&gt;"", Sheet1!DL665, "")</f>
        <v/>
      </c>
      <c r="BN665" s="45" t="str">
        <f>IF(Sheet1!DM665="Y", "Yes", IF(Sheet1!DM665="N", "No", ""))</f>
        <v/>
      </c>
    </row>
    <row r="666" spans="2:66">
      <c r="B666" s="32" t="str">
        <f>IF(Sheet1!B666="M","Male", IF(Sheet1!B666="F","Female",""))</f>
        <v/>
      </c>
      <c r="C666" s="32" t="str">
        <f>IF(Sheet1!C666&lt;&gt;"","&lt;20",IF(Sheet1!D666&lt;&gt;"","21-30",IF(Sheet1!E666&lt;&gt;"","31-40",(IF(Sheet1!F666&lt;&gt;"","41-50",IF(Sheet1!G666&lt;&gt;"","50+",""))))))</f>
        <v/>
      </c>
      <c r="D666" s="32" t="str">
        <f>IF(Sheet1!H666&lt;&gt;"","Latino",IF(Sheet1!I666&lt;&gt;"", "White", IF(Sheet1!J666&lt;&gt;"", "Asian", IF(Sheet1!K666&lt;&gt;"", "African-American",IF(Sheet1!L666&lt;&gt;"", "Other","")))))</f>
        <v/>
      </c>
      <c r="E666" s="32" t="str">
        <f>IF(Sheet1!M666="N","No",IF(Sheet1!M666="Y","Yes",""))</f>
        <v/>
      </c>
      <c r="F666" s="32" t="str">
        <f>IF(Sheet1!N666&lt;&gt;"","Primary",IF(Sheet1!O666&lt;&gt;"","Middle",IF(Sheet1!P666&lt;&gt;"","Some HS",IF(Sheet1!Q666&lt;&gt;"","HS Diploma",IF(Sheet1!R666&lt;&gt;"","Some College",IF(Sheet1!S666&lt;&gt;"","College Diploma",""))))))</f>
        <v/>
      </c>
      <c r="G666" s="32" t="str">
        <f>IF(Sheet1!U666&lt;&gt;"", "&lt;5", IF(Sheet1!V666&lt;&gt;"", "5-19", IF(Sheet1!W666&lt;&gt;"", "20-40", IF(Sheet1!X666&lt;&gt;"", "&gt;40",""))))</f>
        <v/>
      </c>
      <c r="H666" s="32" t="str">
        <f>IF(Sheet1!Y666&lt;&gt;"", "Parents", IF(Sheet1!Z666&lt;&gt;"", "Illegal Activity", IF(Sheet1!AA666&lt;&gt;"", "Gov't Support", IF(Sheet1!AB666&lt;&gt;"", "Other",""))))</f>
        <v/>
      </c>
      <c r="I666" s="32" t="str">
        <f>IF(Sheet1!AC666="Y", "Yes", IF(Sheet1!AC666="N", "No", ""))</f>
        <v/>
      </c>
      <c r="J666" s="32" t="str">
        <f>IF(Sheet1!AD666="N", "0", IF(Sheet1!AE666&lt;&gt;"", "1", IF(Sheet1!AF666&lt;&gt;"", "2-3", IF(Sheet1!AG666&lt;&gt;"", "4-6", IF(Sheet1!AH666&lt;&gt;"", "7+","")))))</f>
        <v/>
      </c>
      <c r="K666" s="32" t="str">
        <f>IF(Sheet1!AI666&lt;&gt;"", "English", IF(Sheet1!AJ666&lt;&gt;"", "Spanish", IF(Sheet1!AK666&lt;&gt;"", "Other","")))</f>
        <v/>
      </c>
      <c r="L666" s="32" t="str">
        <f>IF(Sheet1!AL666&lt;&gt;"","&lt;$20,000",IF(Sheet1!AM666&lt;&gt;"","$20-49K",IF(Sheet1!AN666&lt;&gt;"","$50-100K",IF(Sheet1!AO666&lt;&gt;"","&gt;$100K",""))))</f>
        <v/>
      </c>
      <c r="M666" s="32" t="str">
        <f>IF(Sheet1!AP666="Y", "Yes", IF(Sheet1!AP666="N", "No",""))</f>
        <v/>
      </c>
      <c r="N666" s="51" t="str">
        <f>IF(Sheet1!AQ666="Y", "Yes", IF(Sheet1!AQ666="N", "No",""))</f>
        <v/>
      </c>
      <c r="O666" s="45" t="str">
        <f>IF(Sheet1!AR666="N", 0, IF(Sheet1!AS666&lt;&gt;"", Sheet1!AS666, ""))</f>
        <v/>
      </c>
      <c r="P666" s="45" t="str">
        <f>IF(Sheet1!AT666&lt;&gt;"", "Never", IF(Sheet1!AU666&lt;&gt;"", "Sometimes", IF(Sheet1!AV666&lt;&gt;"", "Often", IF(Sheet1!AW666&lt;&gt;"", "Always",""))))</f>
        <v/>
      </c>
      <c r="Q666" s="45" t="str">
        <f>IF(Sheet1!AX666="Y", "Yes", IF(Sheet1!AX666="N", "No",""))</f>
        <v/>
      </c>
      <c r="R666" s="45" t="str">
        <f>IF(Sheet1!AY666="Y", IF(Sheet1!AZ666&lt;&gt;"", Sheet1!AZ666-Sheet1!DK666+Sheet1!DL666, ""),"")</f>
        <v/>
      </c>
      <c r="S666" s="45" t="str">
        <f>IF(Sheet1!BA666="Y", IF(Sheet1!BB666&lt;&gt;"", Sheet1!BB666-Sheet1!DK666+Sheet1!DL666, ""),"")</f>
        <v/>
      </c>
      <c r="T666" s="45" t="str">
        <f>IF(Sheet1!BC666="Y", IF(Sheet1!BD666&lt;&gt;"", Sheet1!BD666-Sheet1!DK666+Sheet1!DL666, ""),"")</f>
        <v/>
      </c>
      <c r="U666" s="45" t="str">
        <f>IF(Sheet1!BE666="Y", IF(Sheet1!BF666&lt;&gt;"", Sheet1!BF666-Sheet1!DK666+Sheet1!DL666, ""),"")</f>
        <v/>
      </c>
      <c r="V666" s="45" t="str">
        <f>IF(Sheet1!BG666&lt;&gt;"", Sheet1!BG666,"")</f>
        <v/>
      </c>
      <c r="W666" s="45" t="str">
        <f>IF(Sheet1!BH666&lt;&gt;"", Sheet1!BH666,"")</f>
        <v/>
      </c>
      <c r="X666" s="45" t="str">
        <f>IF(Sheet1!BI666&lt;&gt;"", Sheet1!BI666,"")</f>
        <v/>
      </c>
      <c r="Y666" s="45" t="str">
        <f>IF(Sheet1!BJ666="N", 0, IF(Sheet1!BK666&lt;&gt;"", Sheet1!BK666,""))</f>
        <v/>
      </c>
      <c r="Z666" s="45" t="str">
        <f>IF(Sheet1!BK666="N", 0, IF(Sheet1!BL666&lt;&gt;"", Sheet1!BL666,""))</f>
        <v/>
      </c>
      <c r="AA666" s="45" t="str">
        <f>IF(Sheet1!BN666&lt;&gt;"", Sheet1!BN666, "")</f>
        <v/>
      </c>
      <c r="AB666" s="45" t="str">
        <f>IF(Sheet1!BO666="Y", "Yes", IF(Sheet1!BO666="N", "No", IF(Sheet1!BO666="NA", "NA","")))</f>
        <v/>
      </c>
      <c r="AC666" s="45" t="str">
        <f>IF(Sheet1!BO666="N", "No", IF(Sheet1!BO666="NA", "No kids", IF(Sheet1!BP666="Y", "Enough", IF(Sheet1!BP666="N", "Not enough", ""))))</f>
        <v/>
      </c>
      <c r="AD666" s="45" t="str">
        <f>IF(Sheet1!BQ666="Y", "Yes", IF(Sheet1!BQ666="N", "No",""))</f>
        <v/>
      </c>
      <c r="AE666" s="45" t="str">
        <f>IF(Sheet1!BR666&lt;&gt;"", Sheet1!BR666, "")</f>
        <v/>
      </c>
      <c r="AF666" s="45" t="str">
        <f>IF(Sheet1!BS666&lt;&gt;"", "Yes", IF(Sheet1!BT666&lt;&gt;"", "No", IF(Sheet1!BU666&lt;&gt;"", "No surviving parent", IF(Sheet1!BV666&lt;&gt;"", "Don't know",""))))</f>
        <v/>
      </c>
      <c r="AG666" s="45" t="str">
        <f>IF(Sheet1!BW666&lt;&gt;"", "Yes", IF(Sheet1!BX666&lt;&gt;"", "No", IF(Sheet1!BY666&lt;&gt;"", "No surviving parent", IF(Sheet1!BZ666&lt;&gt;"", "Don't know",""))))</f>
        <v/>
      </c>
      <c r="AH666" s="45" t="str">
        <f>IF(Sheet1!CA666&lt;&gt;"", "Yes","")</f>
        <v/>
      </c>
      <c r="AI666" s="45" t="str">
        <f>IF(Sheet1!CB666&lt;&gt;"", "Yes","")</f>
        <v/>
      </c>
      <c r="AJ666" s="45" t="str">
        <f>IF(Sheet1!CC666&lt;&gt;"", "Yes","")</f>
        <v/>
      </c>
      <c r="AK666" s="45" t="str">
        <f>IF(Sheet1!CD666&lt;&gt;"", "Yes","")</f>
        <v/>
      </c>
      <c r="AL666" s="45" t="str">
        <f>IF(Sheet1!CE666&lt;&gt;"", "Yes","")</f>
        <v/>
      </c>
      <c r="AM666" s="45" t="str">
        <f>IF(Sheet1!CF666&lt;&gt;"", Sheet1!CF666, "")</f>
        <v/>
      </c>
      <c r="AN666" s="45" t="str">
        <f>IF(Sheet1!CG666="Y", "Yes", IF(Sheet1!CG666="N", "No",""))</f>
        <v/>
      </c>
      <c r="AO666" s="45" t="str">
        <f>IF(Sheet1!CH666&lt;&gt;"", Sheet1!CH666, "")</f>
        <v/>
      </c>
      <c r="AP666" s="45" t="str">
        <f>IF(Sheet1!CI666&lt;&gt;"", "No family support", IF(Sheet1!CJ666&lt;&gt;"", "A little family support", IF(Sheet1!CK666&lt;&gt;"", "A lot of family support","")))</f>
        <v/>
      </c>
      <c r="AQ666" s="45" t="str">
        <f>IF(Sheet1!CL666&lt;&gt;"", Sheet1!CL666, "")</f>
        <v/>
      </c>
      <c r="AR666" s="45" t="str">
        <f>IF(Sheet1!CM666="Y", "Yes", IF(Sheet1!CM666="N", "No",""))</f>
        <v/>
      </c>
      <c r="AS666" s="45" t="str">
        <f>IF(Sheet1!CN666&lt;&gt;"", "Boys and Girls Club was supportive", "")</f>
        <v/>
      </c>
      <c r="AT666" s="45" t="str">
        <f>IF(Sheet1!CO666&lt;&gt;"", "Supported by Reach program", "")</f>
        <v/>
      </c>
      <c r="AU666" s="45" t="str">
        <f>IF(Sheet1!CP666&lt;&gt;"", "Supported by Girls Inc", "")</f>
        <v/>
      </c>
      <c r="AV666" s="45" t="str">
        <f>IF(Sheet1!CQ666&lt;&gt;"", "Supported by sports teams", "")</f>
        <v/>
      </c>
      <c r="AW666" s="45" t="str">
        <f>IF(Sheet1!CR666&lt;&gt;"", "Supported by other groups", "")</f>
        <v/>
      </c>
      <c r="AX666" s="45" t="str">
        <f>IF(Sheet1!CS666&lt;&gt;"", Sheet1!CS666, "")</f>
        <v/>
      </c>
      <c r="AY666" s="45" t="str">
        <f>IF(Sheet1!CT666="Y", "Yes", IF(Sheet1!CT666="N", "No", ""))</f>
        <v/>
      </c>
      <c r="AZ666" s="45" t="str">
        <f>IF(Sheet1!CU666="Y", "Yes", IF(Sheet1!CU666="N", "No", ""))</f>
        <v/>
      </c>
      <c r="BA666" s="45" t="str">
        <f>IF(Sheet1!CV666&lt;&gt;"", "Yes", "")</f>
        <v/>
      </c>
      <c r="BB666" s="45" t="str">
        <f>IF(Sheet1!CW666&lt;&gt;"", "Yes", "")</f>
        <v/>
      </c>
      <c r="BC666" s="45" t="str">
        <f>IF(Sheet1!CX666&lt;&gt;"", "Yes", "")</f>
        <v/>
      </c>
      <c r="BD666" s="45" t="str">
        <f>IF(Sheet1!CY666&lt;&gt;"", "Yes", "")</f>
        <v/>
      </c>
      <c r="BE666" s="45" t="str">
        <f>IF(Sheet1!CZ666="N", "Didn't see one", IF(Sheet1!CZ666="Y", IF(Sheet1!DA666="Y", "It helped", IF(Sheet1!DA666="N", "It didn't help", "")), ""))</f>
        <v/>
      </c>
      <c r="BF666" s="45" t="str">
        <f>IF(Sheet1!DB666&lt;&gt;"", Sheet1!DB666, "")</f>
        <v/>
      </c>
      <c r="BG666" s="45" t="str">
        <f>IF(Sheet1!DC666="Y", "Yes", IF(Sheet1!DC666="N", "No", ""))</f>
        <v/>
      </c>
      <c r="BH666" s="45" t="str">
        <f>IF(Sheet1!DD666="Y", "Yes", IF(Sheet1!DD666="N", "No", ""))</f>
        <v/>
      </c>
      <c r="BI666" s="45" t="str">
        <f>IF(Sheet1!DE666&lt;&gt;"", "Before", IF(Sheet1!DF666&lt;&gt;"", "After", IF(Sheet1!DG666&lt;&gt;"", "Never in a gang","")))</f>
        <v/>
      </c>
      <c r="BJ666" s="45" t="str">
        <f>IF(Sheet1!DG666&lt;&gt;"", "", IF(Sheet1!DH666&lt;&gt;"", Sheet1!DH666, ""))</f>
        <v/>
      </c>
      <c r="BK666" s="45" t="str">
        <f>IF(Sheet1!DI666="Y", "Yes", IF(Sheet1!DI666="N", "No", ""))</f>
        <v/>
      </c>
      <c r="BL666" s="45" t="str">
        <f>IF(Sheet1!DI666="Y", IF(Sheet1!DJ666&lt;&gt;"", Sheet1!DJ666, ""), "")</f>
        <v/>
      </c>
      <c r="BM666" s="45" t="str">
        <f>IF(Sheet1!DL666&lt;&gt;"", Sheet1!DL666, "")</f>
        <v/>
      </c>
      <c r="BN666" s="45" t="str">
        <f>IF(Sheet1!DM666="Y", "Yes", IF(Sheet1!DM666="N", "No", ""))</f>
        <v/>
      </c>
    </row>
    <row r="667" spans="2:66">
      <c r="B667" s="32" t="str">
        <f>IF(Sheet1!B667="M","Male", IF(Sheet1!B667="F","Female",""))</f>
        <v/>
      </c>
      <c r="C667" s="32" t="str">
        <f>IF(Sheet1!C667&lt;&gt;"","&lt;20",IF(Sheet1!D667&lt;&gt;"","21-30",IF(Sheet1!E667&lt;&gt;"","31-40",(IF(Sheet1!F667&lt;&gt;"","41-50",IF(Sheet1!G667&lt;&gt;"","50+",""))))))</f>
        <v/>
      </c>
      <c r="D667" s="32" t="str">
        <f>IF(Sheet1!H667&lt;&gt;"","Latino",IF(Sheet1!I667&lt;&gt;"", "White", IF(Sheet1!J667&lt;&gt;"", "Asian", IF(Sheet1!K667&lt;&gt;"", "African-American",IF(Sheet1!L667&lt;&gt;"", "Other","")))))</f>
        <v/>
      </c>
      <c r="E667" s="32" t="str">
        <f>IF(Sheet1!M667="N","No",IF(Sheet1!M667="Y","Yes",""))</f>
        <v/>
      </c>
      <c r="F667" s="32" t="str">
        <f>IF(Sheet1!N667&lt;&gt;"","Primary",IF(Sheet1!O667&lt;&gt;"","Middle",IF(Sheet1!P667&lt;&gt;"","Some HS",IF(Sheet1!Q667&lt;&gt;"","HS Diploma",IF(Sheet1!R667&lt;&gt;"","Some College",IF(Sheet1!S667&lt;&gt;"","College Diploma",""))))))</f>
        <v/>
      </c>
      <c r="G667" s="32" t="str">
        <f>IF(Sheet1!U667&lt;&gt;"", "&lt;5", IF(Sheet1!V667&lt;&gt;"", "5-19", IF(Sheet1!W667&lt;&gt;"", "20-40", IF(Sheet1!X667&lt;&gt;"", "&gt;40",""))))</f>
        <v/>
      </c>
      <c r="H667" s="32" t="str">
        <f>IF(Sheet1!Y667&lt;&gt;"", "Parents", IF(Sheet1!Z667&lt;&gt;"", "Illegal Activity", IF(Sheet1!AA667&lt;&gt;"", "Gov't Support", IF(Sheet1!AB667&lt;&gt;"", "Other",""))))</f>
        <v/>
      </c>
      <c r="I667" s="32" t="str">
        <f>IF(Sheet1!AC667="Y", "Yes", IF(Sheet1!AC667="N", "No", ""))</f>
        <v/>
      </c>
      <c r="J667" s="32" t="str">
        <f>IF(Sheet1!AD667="N", "0", IF(Sheet1!AE667&lt;&gt;"", "1", IF(Sheet1!AF667&lt;&gt;"", "2-3", IF(Sheet1!AG667&lt;&gt;"", "4-6", IF(Sheet1!AH667&lt;&gt;"", "7+","")))))</f>
        <v/>
      </c>
      <c r="K667" s="32" t="str">
        <f>IF(Sheet1!AI667&lt;&gt;"", "English", IF(Sheet1!AJ667&lt;&gt;"", "Spanish", IF(Sheet1!AK667&lt;&gt;"", "Other","")))</f>
        <v/>
      </c>
      <c r="L667" s="32" t="str">
        <f>IF(Sheet1!AL667&lt;&gt;"","&lt;$20,000",IF(Sheet1!AM667&lt;&gt;"","$20-49K",IF(Sheet1!AN667&lt;&gt;"","$50-100K",IF(Sheet1!AO667&lt;&gt;"","&gt;$100K",""))))</f>
        <v/>
      </c>
      <c r="M667" s="32" t="str">
        <f>IF(Sheet1!AP667="Y", "Yes", IF(Sheet1!AP667="N", "No",""))</f>
        <v/>
      </c>
      <c r="N667" s="51" t="str">
        <f>IF(Sheet1!AQ667="Y", "Yes", IF(Sheet1!AQ667="N", "No",""))</f>
        <v/>
      </c>
      <c r="O667" s="45" t="str">
        <f>IF(Sheet1!AR667="N", 0, IF(Sheet1!AS667&lt;&gt;"", Sheet1!AS667, ""))</f>
        <v/>
      </c>
      <c r="P667" s="45" t="str">
        <f>IF(Sheet1!AT667&lt;&gt;"", "Never", IF(Sheet1!AU667&lt;&gt;"", "Sometimes", IF(Sheet1!AV667&lt;&gt;"", "Often", IF(Sheet1!AW667&lt;&gt;"", "Always",""))))</f>
        <v/>
      </c>
      <c r="Q667" s="45" t="str">
        <f>IF(Sheet1!AX667="Y", "Yes", IF(Sheet1!AX667="N", "No",""))</f>
        <v/>
      </c>
      <c r="R667" s="45" t="str">
        <f>IF(Sheet1!AY667="Y", IF(Sheet1!AZ667&lt;&gt;"", Sheet1!AZ667-Sheet1!DK667+Sheet1!DL667, ""),"")</f>
        <v/>
      </c>
      <c r="S667" s="45" t="str">
        <f>IF(Sheet1!BA667="Y", IF(Sheet1!BB667&lt;&gt;"", Sheet1!BB667-Sheet1!DK667+Sheet1!DL667, ""),"")</f>
        <v/>
      </c>
      <c r="T667" s="45" t="str">
        <f>IF(Sheet1!BC667="Y", IF(Sheet1!BD667&lt;&gt;"", Sheet1!BD667-Sheet1!DK667+Sheet1!DL667, ""),"")</f>
        <v/>
      </c>
      <c r="U667" s="45" t="str">
        <f>IF(Sheet1!BE667="Y", IF(Sheet1!BF667&lt;&gt;"", Sheet1!BF667-Sheet1!DK667+Sheet1!DL667, ""),"")</f>
        <v/>
      </c>
      <c r="V667" s="45" t="str">
        <f>IF(Sheet1!BG667&lt;&gt;"", Sheet1!BG667,"")</f>
        <v/>
      </c>
      <c r="W667" s="45" t="str">
        <f>IF(Sheet1!BH667&lt;&gt;"", Sheet1!BH667,"")</f>
        <v/>
      </c>
      <c r="X667" s="45" t="str">
        <f>IF(Sheet1!BI667&lt;&gt;"", Sheet1!BI667,"")</f>
        <v/>
      </c>
      <c r="Y667" s="45" t="str">
        <f>IF(Sheet1!BJ667="N", 0, IF(Sheet1!BK667&lt;&gt;"", Sheet1!BK667,""))</f>
        <v/>
      </c>
      <c r="Z667" s="45" t="str">
        <f>IF(Sheet1!BK667="N", 0, IF(Sheet1!BL667&lt;&gt;"", Sheet1!BL667,""))</f>
        <v/>
      </c>
      <c r="AA667" s="45" t="str">
        <f>IF(Sheet1!BN667&lt;&gt;"", Sheet1!BN667, "")</f>
        <v/>
      </c>
      <c r="AB667" s="45" t="str">
        <f>IF(Sheet1!BO667="Y", "Yes", IF(Sheet1!BO667="N", "No", IF(Sheet1!BO667="NA", "NA","")))</f>
        <v/>
      </c>
      <c r="AC667" s="45" t="str">
        <f>IF(Sheet1!BO667="N", "No", IF(Sheet1!BO667="NA", "No kids", IF(Sheet1!BP667="Y", "Enough", IF(Sheet1!BP667="N", "Not enough", ""))))</f>
        <v/>
      </c>
      <c r="AD667" s="45" t="str">
        <f>IF(Sheet1!BQ667="Y", "Yes", IF(Sheet1!BQ667="N", "No",""))</f>
        <v/>
      </c>
      <c r="AE667" s="45" t="str">
        <f>IF(Sheet1!BR667&lt;&gt;"", Sheet1!BR667, "")</f>
        <v/>
      </c>
      <c r="AF667" s="45" t="str">
        <f>IF(Sheet1!BS667&lt;&gt;"", "Yes", IF(Sheet1!BT667&lt;&gt;"", "No", IF(Sheet1!BU667&lt;&gt;"", "No surviving parent", IF(Sheet1!BV667&lt;&gt;"", "Don't know",""))))</f>
        <v/>
      </c>
      <c r="AG667" s="45" t="str">
        <f>IF(Sheet1!BW667&lt;&gt;"", "Yes", IF(Sheet1!BX667&lt;&gt;"", "No", IF(Sheet1!BY667&lt;&gt;"", "No surviving parent", IF(Sheet1!BZ667&lt;&gt;"", "Don't know",""))))</f>
        <v/>
      </c>
      <c r="AH667" s="45" t="str">
        <f>IF(Sheet1!CA667&lt;&gt;"", "Yes","")</f>
        <v/>
      </c>
      <c r="AI667" s="45" t="str">
        <f>IF(Sheet1!CB667&lt;&gt;"", "Yes","")</f>
        <v/>
      </c>
      <c r="AJ667" s="45" t="str">
        <f>IF(Sheet1!CC667&lt;&gt;"", "Yes","")</f>
        <v/>
      </c>
      <c r="AK667" s="45" t="str">
        <f>IF(Sheet1!CD667&lt;&gt;"", "Yes","")</f>
        <v/>
      </c>
      <c r="AL667" s="45" t="str">
        <f>IF(Sheet1!CE667&lt;&gt;"", "Yes","")</f>
        <v/>
      </c>
      <c r="AM667" s="45" t="str">
        <f>IF(Sheet1!CF667&lt;&gt;"", Sheet1!CF667, "")</f>
        <v/>
      </c>
      <c r="AN667" s="45" t="str">
        <f>IF(Sheet1!CG667="Y", "Yes", IF(Sheet1!CG667="N", "No",""))</f>
        <v/>
      </c>
      <c r="AO667" s="45" t="str">
        <f>IF(Sheet1!CH667&lt;&gt;"", Sheet1!CH667, "")</f>
        <v/>
      </c>
      <c r="AP667" s="45" t="str">
        <f>IF(Sheet1!CI667&lt;&gt;"", "No family support", IF(Sheet1!CJ667&lt;&gt;"", "A little family support", IF(Sheet1!CK667&lt;&gt;"", "A lot of family support","")))</f>
        <v/>
      </c>
      <c r="AQ667" s="45" t="str">
        <f>IF(Sheet1!CL667&lt;&gt;"", Sheet1!CL667, "")</f>
        <v/>
      </c>
      <c r="AR667" s="45" t="str">
        <f>IF(Sheet1!CM667="Y", "Yes", IF(Sheet1!CM667="N", "No",""))</f>
        <v/>
      </c>
      <c r="AS667" s="45" t="str">
        <f>IF(Sheet1!CN667&lt;&gt;"", "Boys and Girls Club was supportive", "")</f>
        <v/>
      </c>
      <c r="AT667" s="45" t="str">
        <f>IF(Sheet1!CO667&lt;&gt;"", "Supported by Reach program", "")</f>
        <v/>
      </c>
      <c r="AU667" s="45" t="str">
        <f>IF(Sheet1!CP667&lt;&gt;"", "Supported by Girls Inc", "")</f>
        <v/>
      </c>
      <c r="AV667" s="45" t="str">
        <f>IF(Sheet1!CQ667&lt;&gt;"", "Supported by sports teams", "")</f>
        <v/>
      </c>
      <c r="AW667" s="45" t="str">
        <f>IF(Sheet1!CR667&lt;&gt;"", "Supported by other groups", "")</f>
        <v/>
      </c>
      <c r="AX667" s="45" t="str">
        <f>IF(Sheet1!CS667&lt;&gt;"", Sheet1!CS667, "")</f>
        <v/>
      </c>
      <c r="AY667" s="45" t="str">
        <f>IF(Sheet1!CT667="Y", "Yes", IF(Sheet1!CT667="N", "No", ""))</f>
        <v/>
      </c>
      <c r="AZ667" s="45" t="str">
        <f>IF(Sheet1!CU667="Y", "Yes", IF(Sheet1!CU667="N", "No", ""))</f>
        <v/>
      </c>
      <c r="BA667" s="45" t="str">
        <f>IF(Sheet1!CV667&lt;&gt;"", "Yes", "")</f>
        <v/>
      </c>
      <c r="BB667" s="45" t="str">
        <f>IF(Sheet1!CW667&lt;&gt;"", "Yes", "")</f>
        <v/>
      </c>
      <c r="BC667" s="45" t="str">
        <f>IF(Sheet1!CX667&lt;&gt;"", "Yes", "")</f>
        <v/>
      </c>
      <c r="BD667" s="45" t="str">
        <f>IF(Sheet1!CY667&lt;&gt;"", "Yes", "")</f>
        <v/>
      </c>
      <c r="BE667" s="45" t="str">
        <f>IF(Sheet1!CZ667="N", "Didn't see one", IF(Sheet1!CZ667="Y", IF(Sheet1!DA667="Y", "It helped", IF(Sheet1!DA667="N", "It didn't help", "")), ""))</f>
        <v/>
      </c>
      <c r="BF667" s="45" t="str">
        <f>IF(Sheet1!DB667&lt;&gt;"", Sheet1!DB667, "")</f>
        <v/>
      </c>
      <c r="BG667" s="45" t="str">
        <f>IF(Sheet1!DC667="Y", "Yes", IF(Sheet1!DC667="N", "No", ""))</f>
        <v/>
      </c>
      <c r="BH667" s="45" t="str">
        <f>IF(Sheet1!DD667="Y", "Yes", IF(Sheet1!DD667="N", "No", ""))</f>
        <v/>
      </c>
      <c r="BI667" s="45" t="str">
        <f>IF(Sheet1!DE667&lt;&gt;"", "Before", IF(Sheet1!DF667&lt;&gt;"", "After", IF(Sheet1!DG667&lt;&gt;"", "Never in a gang","")))</f>
        <v/>
      </c>
      <c r="BJ667" s="45" t="str">
        <f>IF(Sheet1!DG667&lt;&gt;"", "", IF(Sheet1!DH667&lt;&gt;"", Sheet1!DH667, ""))</f>
        <v/>
      </c>
      <c r="BK667" s="45" t="str">
        <f>IF(Sheet1!DI667="Y", "Yes", IF(Sheet1!DI667="N", "No", ""))</f>
        <v/>
      </c>
      <c r="BL667" s="45" t="str">
        <f>IF(Sheet1!DI667="Y", IF(Sheet1!DJ667&lt;&gt;"", Sheet1!DJ667, ""), "")</f>
        <v/>
      </c>
      <c r="BM667" s="45" t="str">
        <f>IF(Sheet1!DL667&lt;&gt;"", Sheet1!DL667, "")</f>
        <v/>
      </c>
      <c r="BN667" s="45" t="str">
        <f>IF(Sheet1!DM667="Y", "Yes", IF(Sheet1!DM667="N", "No", ""))</f>
        <v/>
      </c>
    </row>
    <row r="668" spans="2:66">
      <c r="B668" s="32" t="str">
        <f>IF(Sheet1!B668="M","Male", IF(Sheet1!B668="F","Female",""))</f>
        <v/>
      </c>
      <c r="C668" s="32" t="str">
        <f>IF(Sheet1!C668&lt;&gt;"","&lt;20",IF(Sheet1!D668&lt;&gt;"","21-30",IF(Sheet1!E668&lt;&gt;"","31-40",(IF(Sheet1!F668&lt;&gt;"","41-50",IF(Sheet1!G668&lt;&gt;"","50+",""))))))</f>
        <v/>
      </c>
      <c r="D668" s="32" t="str">
        <f>IF(Sheet1!H668&lt;&gt;"","Latino",IF(Sheet1!I668&lt;&gt;"", "White", IF(Sheet1!J668&lt;&gt;"", "Asian", IF(Sheet1!K668&lt;&gt;"", "African-American",IF(Sheet1!L668&lt;&gt;"", "Other","")))))</f>
        <v/>
      </c>
      <c r="E668" s="32" t="str">
        <f>IF(Sheet1!M668="N","No",IF(Sheet1!M668="Y","Yes",""))</f>
        <v/>
      </c>
      <c r="F668" s="32" t="str">
        <f>IF(Sheet1!N668&lt;&gt;"","Primary",IF(Sheet1!O668&lt;&gt;"","Middle",IF(Sheet1!P668&lt;&gt;"","Some HS",IF(Sheet1!Q668&lt;&gt;"","HS Diploma",IF(Sheet1!R668&lt;&gt;"","Some College",IF(Sheet1!S668&lt;&gt;"","College Diploma",""))))))</f>
        <v/>
      </c>
      <c r="G668" s="32" t="str">
        <f>IF(Sheet1!U668&lt;&gt;"", "&lt;5", IF(Sheet1!V668&lt;&gt;"", "5-19", IF(Sheet1!W668&lt;&gt;"", "20-40", IF(Sheet1!X668&lt;&gt;"", "&gt;40",""))))</f>
        <v/>
      </c>
      <c r="H668" s="32" t="str">
        <f>IF(Sheet1!Y668&lt;&gt;"", "Parents", IF(Sheet1!Z668&lt;&gt;"", "Illegal Activity", IF(Sheet1!AA668&lt;&gt;"", "Gov't Support", IF(Sheet1!AB668&lt;&gt;"", "Other",""))))</f>
        <v/>
      </c>
      <c r="I668" s="32" t="str">
        <f>IF(Sheet1!AC668="Y", "Yes", IF(Sheet1!AC668="N", "No", ""))</f>
        <v/>
      </c>
      <c r="J668" s="32" t="str">
        <f>IF(Sheet1!AD668="N", "0", IF(Sheet1!AE668&lt;&gt;"", "1", IF(Sheet1!AF668&lt;&gt;"", "2-3", IF(Sheet1!AG668&lt;&gt;"", "4-6", IF(Sheet1!AH668&lt;&gt;"", "7+","")))))</f>
        <v/>
      </c>
      <c r="K668" s="32" t="str">
        <f>IF(Sheet1!AI668&lt;&gt;"", "English", IF(Sheet1!AJ668&lt;&gt;"", "Spanish", IF(Sheet1!AK668&lt;&gt;"", "Other","")))</f>
        <v/>
      </c>
      <c r="L668" s="32" t="str">
        <f>IF(Sheet1!AL668&lt;&gt;"","&lt;$20,000",IF(Sheet1!AM668&lt;&gt;"","$20-49K",IF(Sheet1!AN668&lt;&gt;"","$50-100K",IF(Sheet1!AO668&lt;&gt;"","&gt;$100K",""))))</f>
        <v/>
      </c>
      <c r="M668" s="32" t="str">
        <f>IF(Sheet1!AP668="Y", "Yes", IF(Sheet1!AP668="N", "No",""))</f>
        <v/>
      </c>
      <c r="N668" s="51" t="str">
        <f>IF(Sheet1!AQ668="Y", "Yes", IF(Sheet1!AQ668="N", "No",""))</f>
        <v/>
      </c>
      <c r="O668" s="45" t="str">
        <f>IF(Sheet1!AR668="N", 0, IF(Sheet1!AS668&lt;&gt;"", Sheet1!AS668, ""))</f>
        <v/>
      </c>
      <c r="P668" s="45" t="str">
        <f>IF(Sheet1!AT668&lt;&gt;"", "Never", IF(Sheet1!AU668&lt;&gt;"", "Sometimes", IF(Sheet1!AV668&lt;&gt;"", "Often", IF(Sheet1!AW668&lt;&gt;"", "Always",""))))</f>
        <v/>
      </c>
      <c r="Q668" s="45" t="str">
        <f>IF(Sheet1!AX668="Y", "Yes", IF(Sheet1!AX668="N", "No",""))</f>
        <v/>
      </c>
      <c r="R668" s="45" t="str">
        <f>IF(Sheet1!AY668="Y", IF(Sheet1!AZ668&lt;&gt;"", Sheet1!AZ668-Sheet1!DK668+Sheet1!DL668, ""),"")</f>
        <v/>
      </c>
      <c r="S668" s="45" t="str">
        <f>IF(Sheet1!BA668="Y", IF(Sheet1!BB668&lt;&gt;"", Sheet1!BB668-Sheet1!DK668+Sheet1!DL668, ""),"")</f>
        <v/>
      </c>
      <c r="T668" s="45" t="str">
        <f>IF(Sheet1!BC668="Y", IF(Sheet1!BD668&lt;&gt;"", Sheet1!BD668-Sheet1!DK668+Sheet1!DL668, ""),"")</f>
        <v/>
      </c>
      <c r="U668" s="45" t="str">
        <f>IF(Sheet1!BE668="Y", IF(Sheet1!BF668&lt;&gt;"", Sheet1!BF668-Sheet1!DK668+Sheet1!DL668, ""),"")</f>
        <v/>
      </c>
      <c r="V668" s="45" t="str">
        <f>IF(Sheet1!BG668&lt;&gt;"", Sheet1!BG668,"")</f>
        <v/>
      </c>
      <c r="W668" s="45" t="str">
        <f>IF(Sheet1!BH668&lt;&gt;"", Sheet1!BH668,"")</f>
        <v/>
      </c>
      <c r="X668" s="45" t="str">
        <f>IF(Sheet1!BI668&lt;&gt;"", Sheet1!BI668,"")</f>
        <v/>
      </c>
      <c r="Y668" s="45" t="str">
        <f>IF(Sheet1!BJ668="N", 0, IF(Sheet1!BK668&lt;&gt;"", Sheet1!BK668,""))</f>
        <v/>
      </c>
      <c r="Z668" s="45" t="str">
        <f>IF(Sheet1!BK668="N", 0, IF(Sheet1!BL668&lt;&gt;"", Sheet1!BL668,""))</f>
        <v/>
      </c>
      <c r="AA668" s="45" t="str">
        <f>IF(Sheet1!BN668&lt;&gt;"", Sheet1!BN668, "")</f>
        <v/>
      </c>
      <c r="AB668" s="45" t="str">
        <f>IF(Sheet1!BO668="Y", "Yes", IF(Sheet1!BO668="N", "No", IF(Sheet1!BO668="NA", "NA","")))</f>
        <v/>
      </c>
      <c r="AC668" s="45" t="str">
        <f>IF(Sheet1!BO668="N", "No", IF(Sheet1!BO668="NA", "No kids", IF(Sheet1!BP668="Y", "Enough", IF(Sheet1!BP668="N", "Not enough", ""))))</f>
        <v/>
      </c>
      <c r="AD668" s="45" t="str">
        <f>IF(Sheet1!BQ668="Y", "Yes", IF(Sheet1!BQ668="N", "No",""))</f>
        <v/>
      </c>
      <c r="AE668" s="45" t="str">
        <f>IF(Sheet1!BR668&lt;&gt;"", Sheet1!BR668, "")</f>
        <v/>
      </c>
      <c r="AF668" s="45" t="str">
        <f>IF(Sheet1!BS668&lt;&gt;"", "Yes", IF(Sheet1!BT668&lt;&gt;"", "No", IF(Sheet1!BU668&lt;&gt;"", "No surviving parent", IF(Sheet1!BV668&lt;&gt;"", "Don't know",""))))</f>
        <v/>
      </c>
      <c r="AG668" s="45" t="str">
        <f>IF(Sheet1!BW668&lt;&gt;"", "Yes", IF(Sheet1!BX668&lt;&gt;"", "No", IF(Sheet1!BY668&lt;&gt;"", "No surviving parent", IF(Sheet1!BZ668&lt;&gt;"", "Don't know",""))))</f>
        <v/>
      </c>
      <c r="AH668" s="45" t="str">
        <f>IF(Sheet1!CA668&lt;&gt;"", "Yes","")</f>
        <v/>
      </c>
      <c r="AI668" s="45" t="str">
        <f>IF(Sheet1!CB668&lt;&gt;"", "Yes","")</f>
        <v/>
      </c>
      <c r="AJ668" s="45" t="str">
        <f>IF(Sheet1!CC668&lt;&gt;"", "Yes","")</f>
        <v/>
      </c>
      <c r="AK668" s="45" t="str">
        <f>IF(Sheet1!CD668&lt;&gt;"", "Yes","")</f>
        <v/>
      </c>
      <c r="AL668" s="45" t="str">
        <f>IF(Sheet1!CE668&lt;&gt;"", "Yes","")</f>
        <v/>
      </c>
      <c r="AM668" s="45" t="str">
        <f>IF(Sheet1!CF668&lt;&gt;"", Sheet1!CF668, "")</f>
        <v/>
      </c>
      <c r="AN668" s="45" t="str">
        <f>IF(Sheet1!CG668="Y", "Yes", IF(Sheet1!CG668="N", "No",""))</f>
        <v/>
      </c>
      <c r="AO668" s="45" t="str">
        <f>IF(Sheet1!CH668&lt;&gt;"", Sheet1!CH668, "")</f>
        <v/>
      </c>
      <c r="AP668" s="45" t="str">
        <f>IF(Sheet1!CI668&lt;&gt;"", "No family support", IF(Sheet1!CJ668&lt;&gt;"", "A little family support", IF(Sheet1!CK668&lt;&gt;"", "A lot of family support","")))</f>
        <v/>
      </c>
      <c r="AQ668" s="45" t="str">
        <f>IF(Sheet1!CL668&lt;&gt;"", Sheet1!CL668, "")</f>
        <v/>
      </c>
      <c r="AR668" s="45" t="str">
        <f>IF(Sheet1!CM668="Y", "Yes", IF(Sheet1!CM668="N", "No",""))</f>
        <v/>
      </c>
      <c r="AS668" s="45" t="str">
        <f>IF(Sheet1!CN668&lt;&gt;"", "Boys and Girls Club was supportive", "")</f>
        <v/>
      </c>
      <c r="AT668" s="45" t="str">
        <f>IF(Sheet1!CO668&lt;&gt;"", "Supported by Reach program", "")</f>
        <v/>
      </c>
      <c r="AU668" s="45" t="str">
        <f>IF(Sheet1!CP668&lt;&gt;"", "Supported by Girls Inc", "")</f>
        <v/>
      </c>
      <c r="AV668" s="45" t="str">
        <f>IF(Sheet1!CQ668&lt;&gt;"", "Supported by sports teams", "")</f>
        <v/>
      </c>
      <c r="AW668" s="45" t="str">
        <f>IF(Sheet1!CR668&lt;&gt;"", "Supported by other groups", "")</f>
        <v/>
      </c>
      <c r="AX668" s="45" t="str">
        <f>IF(Sheet1!CS668&lt;&gt;"", Sheet1!CS668, "")</f>
        <v/>
      </c>
      <c r="AY668" s="45" t="str">
        <f>IF(Sheet1!CT668="Y", "Yes", IF(Sheet1!CT668="N", "No", ""))</f>
        <v/>
      </c>
      <c r="AZ668" s="45" t="str">
        <f>IF(Sheet1!CU668="Y", "Yes", IF(Sheet1!CU668="N", "No", ""))</f>
        <v/>
      </c>
      <c r="BA668" s="45" t="str">
        <f>IF(Sheet1!CV668&lt;&gt;"", "Yes", "")</f>
        <v/>
      </c>
      <c r="BB668" s="45" t="str">
        <f>IF(Sheet1!CW668&lt;&gt;"", "Yes", "")</f>
        <v/>
      </c>
      <c r="BC668" s="45" t="str">
        <f>IF(Sheet1!CX668&lt;&gt;"", "Yes", "")</f>
        <v/>
      </c>
      <c r="BD668" s="45" t="str">
        <f>IF(Sheet1!CY668&lt;&gt;"", "Yes", "")</f>
        <v/>
      </c>
      <c r="BE668" s="45" t="str">
        <f>IF(Sheet1!CZ668="N", "Didn't see one", IF(Sheet1!CZ668="Y", IF(Sheet1!DA668="Y", "It helped", IF(Sheet1!DA668="N", "It didn't help", "")), ""))</f>
        <v/>
      </c>
      <c r="BF668" s="45" t="str">
        <f>IF(Sheet1!DB668&lt;&gt;"", Sheet1!DB668, "")</f>
        <v/>
      </c>
      <c r="BG668" s="45" t="str">
        <f>IF(Sheet1!DC668="Y", "Yes", IF(Sheet1!DC668="N", "No", ""))</f>
        <v/>
      </c>
      <c r="BH668" s="45" t="str">
        <f>IF(Sheet1!DD668="Y", "Yes", IF(Sheet1!DD668="N", "No", ""))</f>
        <v/>
      </c>
      <c r="BI668" s="45" t="str">
        <f>IF(Sheet1!DE668&lt;&gt;"", "Before", IF(Sheet1!DF668&lt;&gt;"", "After", IF(Sheet1!DG668&lt;&gt;"", "Never in a gang","")))</f>
        <v/>
      </c>
      <c r="BJ668" s="45" t="str">
        <f>IF(Sheet1!DG668&lt;&gt;"", "", IF(Sheet1!DH668&lt;&gt;"", Sheet1!DH668, ""))</f>
        <v/>
      </c>
      <c r="BK668" s="45" t="str">
        <f>IF(Sheet1!DI668="Y", "Yes", IF(Sheet1!DI668="N", "No", ""))</f>
        <v/>
      </c>
      <c r="BL668" s="45" t="str">
        <f>IF(Sheet1!DI668="Y", IF(Sheet1!DJ668&lt;&gt;"", Sheet1!DJ668, ""), "")</f>
        <v/>
      </c>
      <c r="BM668" s="45" t="str">
        <f>IF(Sheet1!DL668&lt;&gt;"", Sheet1!DL668, "")</f>
        <v/>
      </c>
      <c r="BN668" s="45" t="str">
        <f>IF(Sheet1!DM668="Y", "Yes", IF(Sheet1!DM668="N", "No", ""))</f>
        <v/>
      </c>
    </row>
    <row r="669" spans="2:66">
      <c r="B669" s="32" t="str">
        <f>IF(Sheet1!B669="M","Male", IF(Sheet1!B669="F","Female",""))</f>
        <v/>
      </c>
      <c r="C669" s="32" t="str">
        <f>IF(Sheet1!C669&lt;&gt;"","&lt;20",IF(Sheet1!D669&lt;&gt;"","21-30",IF(Sheet1!E669&lt;&gt;"","31-40",(IF(Sheet1!F669&lt;&gt;"","41-50",IF(Sheet1!G669&lt;&gt;"","50+",""))))))</f>
        <v/>
      </c>
      <c r="D669" s="32" t="str">
        <f>IF(Sheet1!H669&lt;&gt;"","Latino",IF(Sheet1!I669&lt;&gt;"", "White", IF(Sheet1!J669&lt;&gt;"", "Asian", IF(Sheet1!K669&lt;&gt;"", "African-American",IF(Sheet1!L669&lt;&gt;"", "Other","")))))</f>
        <v/>
      </c>
      <c r="E669" s="32" t="str">
        <f>IF(Sheet1!M669="N","No",IF(Sheet1!M669="Y","Yes",""))</f>
        <v/>
      </c>
      <c r="F669" s="32" t="str">
        <f>IF(Sheet1!N669&lt;&gt;"","Primary",IF(Sheet1!O669&lt;&gt;"","Middle",IF(Sheet1!P669&lt;&gt;"","Some HS",IF(Sheet1!Q669&lt;&gt;"","HS Diploma",IF(Sheet1!R669&lt;&gt;"","Some College",IF(Sheet1!S669&lt;&gt;"","College Diploma",""))))))</f>
        <v/>
      </c>
      <c r="G669" s="32" t="str">
        <f>IF(Sheet1!U669&lt;&gt;"", "&lt;5", IF(Sheet1!V669&lt;&gt;"", "5-19", IF(Sheet1!W669&lt;&gt;"", "20-40", IF(Sheet1!X669&lt;&gt;"", "&gt;40",""))))</f>
        <v/>
      </c>
      <c r="H669" s="32" t="str">
        <f>IF(Sheet1!Y669&lt;&gt;"", "Parents", IF(Sheet1!Z669&lt;&gt;"", "Illegal Activity", IF(Sheet1!AA669&lt;&gt;"", "Gov't Support", IF(Sheet1!AB669&lt;&gt;"", "Other",""))))</f>
        <v/>
      </c>
      <c r="I669" s="32" t="str">
        <f>IF(Sheet1!AC669="Y", "Yes", IF(Sheet1!AC669="N", "No", ""))</f>
        <v/>
      </c>
      <c r="J669" s="32" t="str">
        <f>IF(Sheet1!AD669="N", "0", IF(Sheet1!AE669&lt;&gt;"", "1", IF(Sheet1!AF669&lt;&gt;"", "2-3", IF(Sheet1!AG669&lt;&gt;"", "4-6", IF(Sheet1!AH669&lt;&gt;"", "7+","")))))</f>
        <v/>
      </c>
      <c r="K669" s="32" t="str">
        <f>IF(Sheet1!AI669&lt;&gt;"", "English", IF(Sheet1!AJ669&lt;&gt;"", "Spanish", IF(Sheet1!AK669&lt;&gt;"", "Other","")))</f>
        <v/>
      </c>
      <c r="L669" s="32" t="str">
        <f>IF(Sheet1!AL669&lt;&gt;"","&lt;$20,000",IF(Sheet1!AM669&lt;&gt;"","$20-49K",IF(Sheet1!AN669&lt;&gt;"","$50-100K",IF(Sheet1!AO669&lt;&gt;"","&gt;$100K",""))))</f>
        <v/>
      </c>
      <c r="M669" s="32" t="str">
        <f>IF(Sheet1!AP669="Y", "Yes", IF(Sheet1!AP669="N", "No",""))</f>
        <v/>
      </c>
      <c r="N669" s="51" t="str">
        <f>IF(Sheet1!AQ669="Y", "Yes", IF(Sheet1!AQ669="N", "No",""))</f>
        <v/>
      </c>
      <c r="O669" s="45" t="str">
        <f>IF(Sheet1!AR669="N", 0, IF(Sheet1!AS669&lt;&gt;"", Sheet1!AS669, ""))</f>
        <v/>
      </c>
      <c r="P669" s="45" t="str">
        <f>IF(Sheet1!AT669&lt;&gt;"", "Never", IF(Sheet1!AU669&lt;&gt;"", "Sometimes", IF(Sheet1!AV669&lt;&gt;"", "Often", IF(Sheet1!AW669&lt;&gt;"", "Always",""))))</f>
        <v/>
      </c>
      <c r="Q669" s="45" t="str">
        <f>IF(Sheet1!AX669="Y", "Yes", IF(Sheet1!AX669="N", "No",""))</f>
        <v/>
      </c>
      <c r="R669" s="45" t="str">
        <f>IF(Sheet1!AY669="Y", IF(Sheet1!AZ669&lt;&gt;"", Sheet1!AZ669-Sheet1!DK669+Sheet1!DL669, ""),"")</f>
        <v/>
      </c>
      <c r="S669" s="45" t="str">
        <f>IF(Sheet1!BA669="Y", IF(Sheet1!BB669&lt;&gt;"", Sheet1!BB669-Sheet1!DK669+Sheet1!DL669, ""),"")</f>
        <v/>
      </c>
      <c r="T669" s="45" t="str">
        <f>IF(Sheet1!BC669="Y", IF(Sheet1!BD669&lt;&gt;"", Sheet1!BD669-Sheet1!DK669+Sheet1!DL669, ""),"")</f>
        <v/>
      </c>
      <c r="U669" s="45" t="str">
        <f>IF(Sheet1!BE669="Y", IF(Sheet1!BF669&lt;&gt;"", Sheet1!BF669-Sheet1!DK669+Sheet1!DL669, ""),"")</f>
        <v/>
      </c>
      <c r="V669" s="45" t="str">
        <f>IF(Sheet1!BG669&lt;&gt;"", Sheet1!BG669,"")</f>
        <v/>
      </c>
      <c r="W669" s="45" t="str">
        <f>IF(Sheet1!BH669&lt;&gt;"", Sheet1!BH669,"")</f>
        <v/>
      </c>
      <c r="X669" s="45" t="str">
        <f>IF(Sheet1!BI669&lt;&gt;"", Sheet1!BI669,"")</f>
        <v/>
      </c>
      <c r="Y669" s="45" t="str">
        <f>IF(Sheet1!BJ669="N", 0, IF(Sheet1!BK669&lt;&gt;"", Sheet1!BK669,""))</f>
        <v/>
      </c>
      <c r="Z669" s="45" t="str">
        <f>IF(Sheet1!BK669="N", 0, IF(Sheet1!BL669&lt;&gt;"", Sheet1!BL669,""))</f>
        <v/>
      </c>
      <c r="AA669" s="45" t="str">
        <f>IF(Sheet1!BN669&lt;&gt;"", Sheet1!BN669, "")</f>
        <v/>
      </c>
      <c r="AB669" s="45" t="str">
        <f>IF(Sheet1!BO669="Y", "Yes", IF(Sheet1!BO669="N", "No", IF(Sheet1!BO669="NA", "NA","")))</f>
        <v/>
      </c>
      <c r="AC669" s="45" t="str">
        <f>IF(Sheet1!BO669="N", "No", IF(Sheet1!BO669="NA", "No kids", IF(Sheet1!BP669="Y", "Enough", IF(Sheet1!BP669="N", "Not enough", ""))))</f>
        <v/>
      </c>
      <c r="AD669" s="45" t="str">
        <f>IF(Sheet1!BQ669="Y", "Yes", IF(Sheet1!BQ669="N", "No",""))</f>
        <v/>
      </c>
      <c r="AE669" s="45" t="str">
        <f>IF(Sheet1!BR669&lt;&gt;"", Sheet1!BR669, "")</f>
        <v/>
      </c>
      <c r="AF669" s="45" t="str">
        <f>IF(Sheet1!BS669&lt;&gt;"", "Yes", IF(Sheet1!BT669&lt;&gt;"", "No", IF(Sheet1!BU669&lt;&gt;"", "No surviving parent", IF(Sheet1!BV669&lt;&gt;"", "Don't know",""))))</f>
        <v/>
      </c>
      <c r="AG669" s="45" t="str">
        <f>IF(Sheet1!BW669&lt;&gt;"", "Yes", IF(Sheet1!BX669&lt;&gt;"", "No", IF(Sheet1!BY669&lt;&gt;"", "No surviving parent", IF(Sheet1!BZ669&lt;&gt;"", "Don't know",""))))</f>
        <v/>
      </c>
      <c r="AH669" s="45" t="str">
        <f>IF(Sheet1!CA669&lt;&gt;"", "Yes","")</f>
        <v/>
      </c>
      <c r="AI669" s="45" t="str">
        <f>IF(Sheet1!CB669&lt;&gt;"", "Yes","")</f>
        <v/>
      </c>
      <c r="AJ669" s="45" t="str">
        <f>IF(Sheet1!CC669&lt;&gt;"", "Yes","")</f>
        <v/>
      </c>
      <c r="AK669" s="45" t="str">
        <f>IF(Sheet1!CD669&lt;&gt;"", "Yes","")</f>
        <v/>
      </c>
      <c r="AL669" s="45" t="str">
        <f>IF(Sheet1!CE669&lt;&gt;"", "Yes","")</f>
        <v/>
      </c>
      <c r="AM669" s="45" t="str">
        <f>IF(Sheet1!CF669&lt;&gt;"", Sheet1!CF669, "")</f>
        <v/>
      </c>
      <c r="AN669" s="45" t="str">
        <f>IF(Sheet1!CG669="Y", "Yes", IF(Sheet1!CG669="N", "No",""))</f>
        <v/>
      </c>
      <c r="AO669" s="45" t="str">
        <f>IF(Sheet1!CH669&lt;&gt;"", Sheet1!CH669, "")</f>
        <v/>
      </c>
      <c r="AP669" s="45" t="str">
        <f>IF(Sheet1!CI669&lt;&gt;"", "No family support", IF(Sheet1!CJ669&lt;&gt;"", "A little family support", IF(Sheet1!CK669&lt;&gt;"", "A lot of family support","")))</f>
        <v/>
      </c>
      <c r="AQ669" s="45" t="str">
        <f>IF(Sheet1!CL669&lt;&gt;"", Sheet1!CL669, "")</f>
        <v/>
      </c>
      <c r="AR669" s="45" t="str">
        <f>IF(Sheet1!CM669="Y", "Yes", IF(Sheet1!CM669="N", "No",""))</f>
        <v/>
      </c>
      <c r="AS669" s="45" t="str">
        <f>IF(Sheet1!CN669&lt;&gt;"", "Boys and Girls Club was supportive", "")</f>
        <v/>
      </c>
      <c r="AT669" s="45" t="str">
        <f>IF(Sheet1!CO669&lt;&gt;"", "Supported by Reach program", "")</f>
        <v/>
      </c>
      <c r="AU669" s="45" t="str">
        <f>IF(Sheet1!CP669&lt;&gt;"", "Supported by Girls Inc", "")</f>
        <v/>
      </c>
      <c r="AV669" s="45" t="str">
        <f>IF(Sheet1!CQ669&lt;&gt;"", "Supported by sports teams", "")</f>
        <v/>
      </c>
      <c r="AW669" s="45" t="str">
        <f>IF(Sheet1!CR669&lt;&gt;"", "Supported by other groups", "")</f>
        <v/>
      </c>
      <c r="AX669" s="45" t="str">
        <f>IF(Sheet1!CS669&lt;&gt;"", Sheet1!CS669, "")</f>
        <v/>
      </c>
      <c r="AY669" s="45" t="str">
        <f>IF(Sheet1!CT669="Y", "Yes", IF(Sheet1!CT669="N", "No", ""))</f>
        <v/>
      </c>
      <c r="AZ669" s="45" t="str">
        <f>IF(Sheet1!CU669="Y", "Yes", IF(Sheet1!CU669="N", "No", ""))</f>
        <v/>
      </c>
      <c r="BA669" s="45" t="str">
        <f>IF(Sheet1!CV669&lt;&gt;"", "Yes", "")</f>
        <v/>
      </c>
      <c r="BB669" s="45" t="str">
        <f>IF(Sheet1!CW669&lt;&gt;"", "Yes", "")</f>
        <v/>
      </c>
      <c r="BC669" s="45" t="str">
        <f>IF(Sheet1!CX669&lt;&gt;"", "Yes", "")</f>
        <v/>
      </c>
      <c r="BD669" s="45" t="str">
        <f>IF(Sheet1!CY669&lt;&gt;"", "Yes", "")</f>
        <v/>
      </c>
      <c r="BE669" s="45" t="str">
        <f>IF(Sheet1!CZ669="N", "Didn't see one", IF(Sheet1!CZ669="Y", IF(Sheet1!DA669="Y", "It helped", IF(Sheet1!DA669="N", "It didn't help", "")), ""))</f>
        <v/>
      </c>
      <c r="BF669" s="45" t="str">
        <f>IF(Sheet1!DB669&lt;&gt;"", Sheet1!DB669, "")</f>
        <v/>
      </c>
      <c r="BG669" s="45" t="str">
        <f>IF(Sheet1!DC669="Y", "Yes", IF(Sheet1!DC669="N", "No", ""))</f>
        <v/>
      </c>
      <c r="BH669" s="45" t="str">
        <f>IF(Sheet1!DD669="Y", "Yes", IF(Sheet1!DD669="N", "No", ""))</f>
        <v/>
      </c>
      <c r="BI669" s="45" t="str">
        <f>IF(Sheet1!DE669&lt;&gt;"", "Before", IF(Sheet1!DF669&lt;&gt;"", "After", IF(Sheet1!DG669&lt;&gt;"", "Never in a gang","")))</f>
        <v/>
      </c>
      <c r="BJ669" s="45" t="str">
        <f>IF(Sheet1!DG669&lt;&gt;"", "", IF(Sheet1!DH669&lt;&gt;"", Sheet1!DH669, ""))</f>
        <v/>
      </c>
      <c r="BK669" s="45" t="str">
        <f>IF(Sheet1!DI669="Y", "Yes", IF(Sheet1!DI669="N", "No", ""))</f>
        <v/>
      </c>
      <c r="BL669" s="45" t="str">
        <f>IF(Sheet1!DI669="Y", IF(Sheet1!DJ669&lt;&gt;"", Sheet1!DJ669, ""), "")</f>
        <v/>
      </c>
      <c r="BM669" s="45" t="str">
        <f>IF(Sheet1!DL669&lt;&gt;"", Sheet1!DL669, "")</f>
        <v/>
      </c>
      <c r="BN669" s="45" t="str">
        <f>IF(Sheet1!DM669="Y", "Yes", IF(Sheet1!DM669="N", "No", ""))</f>
        <v/>
      </c>
    </row>
    <row r="670" spans="2:66">
      <c r="B670" s="32" t="str">
        <f>IF(Sheet1!B670="M","Male", IF(Sheet1!B670="F","Female",""))</f>
        <v/>
      </c>
      <c r="C670" s="32" t="str">
        <f>IF(Sheet1!C670&lt;&gt;"","&lt;20",IF(Sheet1!D670&lt;&gt;"","21-30",IF(Sheet1!E670&lt;&gt;"","31-40",(IF(Sheet1!F670&lt;&gt;"","41-50",IF(Sheet1!G670&lt;&gt;"","50+",""))))))</f>
        <v/>
      </c>
      <c r="D670" s="32" t="str">
        <f>IF(Sheet1!H670&lt;&gt;"","Latino",IF(Sheet1!I670&lt;&gt;"", "White", IF(Sheet1!J670&lt;&gt;"", "Asian", IF(Sheet1!K670&lt;&gt;"", "African-American",IF(Sheet1!L670&lt;&gt;"", "Other","")))))</f>
        <v/>
      </c>
      <c r="E670" s="32" t="str">
        <f>IF(Sheet1!M670="N","No",IF(Sheet1!M670="Y","Yes",""))</f>
        <v/>
      </c>
      <c r="F670" s="32" t="str">
        <f>IF(Sheet1!N670&lt;&gt;"","Primary",IF(Sheet1!O670&lt;&gt;"","Middle",IF(Sheet1!P670&lt;&gt;"","Some HS",IF(Sheet1!Q670&lt;&gt;"","HS Diploma",IF(Sheet1!R670&lt;&gt;"","Some College",IF(Sheet1!S670&lt;&gt;"","College Diploma",""))))))</f>
        <v/>
      </c>
      <c r="G670" s="32" t="str">
        <f>IF(Sheet1!U670&lt;&gt;"", "&lt;5", IF(Sheet1!V670&lt;&gt;"", "5-19", IF(Sheet1!W670&lt;&gt;"", "20-40", IF(Sheet1!X670&lt;&gt;"", "&gt;40",""))))</f>
        <v/>
      </c>
      <c r="H670" s="32" t="str">
        <f>IF(Sheet1!Y670&lt;&gt;"", "Parents", IF(Sheet1!Z670&lt;&gt;"", "Illegal Activity", IF(Sheet1!AA670&lt;&gt;"", "Gov't Support", IF(Sheet1!AB670&lt;&gt;"", "Other",""))))</f>
        <v/>
      </c>
      <c r="I670" s="32" t="str">
        <f>IF(Sheet1!AC670="Y", "Yes", IF(Sheet1!AC670="N", "No", ""))</f>
        <v/>
      </c>
      <c r="J670" s="32" t="str">
        <f>IF(Sheet1!AD670="N", "0", IF(Sheet1!AE670&lt;&gt;"", "1", IF(Sheet1!AF670&lt;&gt;"", "2-3", IF(Sheet1!AG670&lt;&gt;"", "4-6", IF(Sheet1!AH670&lt;&gt;"", "7+","")))))</f>
        <v/>
      </c>
      <c r="K670" s="32" t="str">
        <f>IF(Sheet1!AI670&lt;&gt;"", "English", IF(Sheet1!AJ670&lt;&gt;"", "Spanish", IF(Sheet1!AK670&lt;&gt;"", "Other","")))</f>
        <v/>
      </c>
      <c r="L670" s="32" t="str">
        <f>IF(Sheet1!AL670&lt;&gt;"","&lt;$20,000",IF(Sheet1!AM670&lt;&gt;"","$20-49K",IF(Sheet1!AN670&lt;&gt;"","$50-100K",IF(Sheet1!AO670&lt;&gt;"","&gt;$100K",""))))</f>
        <v/>
      </c>
      <c r="M670" s="32" t="str">
        <f>IF(Sheet1!AP670="Y", "Yes", IF(Sheet1!AP670="N", "No",""))</f>
        <v/>
      </c>
      <c r="N670" s="51" t="str">
        <f>IF(Sheet1!AQ670="Y", "Yes", IF(Sheet1!AQ670="N", "No",""))</f>
        <v/>
      </c>
      <c r="O670" s="45" t="str">
        <f>IF(Sheet1!AR670="N", 0, IF(Sheet1!AS670&lt;&gt;"", Sheet1!AS670, ""))</f>
        <v/>
      </c>
      <c r="P670" s="45" t="str">
        <f>IF(Sheet1!AT670&lt;&gt;"", "Never", IF(Sheet1!AU670&lt;&gt;"", "Sometimes", IF(Sheet1!AV670&lt;&gt;"", "Often", IF(Sheet1!AW670&lt;&gt;"", "Always",""))))</f>
        <v/>
      </c>
      <c r="Q670" s="45" t="str">
        <f>IF(Sheet1!AX670="Y", "Yes", IF(Sheet1!AX670="N", "No",""))</f>
        <v/>
      </c>
      <c r="R670" s="45" t="str">
        <f>IF(Sheet1!AY670="Y", IF(Sheet1!AZ670&lt;&gt;"", Sheet1!AZ670-Sheet1!DK670+Sheet1!DL670, ""),"")</f>
        <v/>
      </c>
      <c r="S670" s="45" t="str">
        <f>IF(Sheet1!BA670="Y", IF(Sheet1!BB670&lt;&gt;"", Sheet1!BB670-Sheet1!DK670+Sheet1!DL670, ""),"")</f>
        <v/>
      </c>
      <c r="T670" s="45" t="str">
        <f>IF(Sheet1!BC670="Y", IF(Sheet1!BD670&lt;&gt;"", Sheet1!BD670-Sheet1!DK670+Sheet1!DL670, ""),"")</f>
        <v/>
      </c>
      <c r="U670" s="45" t="str">
        <f>IF(Sheet1!BE670="Y", IF(Sheet1!BF670&lt;&gt;"", Sheet1!BF670-Sheet1!DK670+Sheet1!DL670, ""),"")</f>
        <v/>
      </c>
      <c r="V670" s="45" t="str">
        <f>IF(Sheet1!BG670&lt;&gt;"", Sheet1!BG670,"")</f>
        <v/>
      </c>
      <c r="W670" s="45" t="str">
        <f>IF(Sheet1!BH670&lt;&gt;"", Sheet1!BH670,"")</f>
        <v/>
      </c>
      <c r="X670" s="45" t="str">
        <f>IF(Sheet1!BI670&lt;&gt;"", Sheet1!BI670,"")</f>
        <v/>
      </c>
      <c r="Y670" s="45" t="str">
        <f>IF(Sheet1!BJ670="N", 0, IF(Sheet1!BK670&lt;&gt;"", Sheet1!BK670,""))</f>
        <v/>
      </c>
      <c r="Z670" s="45" t="str">
        <f>IF(Sheet1!BK670="N", 0, IF(Sheet1!BL670&lt;&gt;"", Sheet1!BL670,""))</f>
        <v/>
      </c>
      <c r="AA670" s="45" t="str">
        <f>IF(Sheet1!BN670&lt;&gt;"", Sheet1!BN670, "")</f>
        <v/>
      </c>
      <c r="AB670" s="45" t="str">
        <f>IF(Sheet1!BO670="Y", "Yes", IF(Sheet1!BO670="N", "No", IF(Sheet1!BO670="NA", "NA","")))</f>
        <v/>
      </c>
      <c r="AC670" s="45" t="str">
        <f>IF(Sheet1!BO670="N", "No", IF(Sheet1!BO670="NA", "No kids", IF(Sheet1!BP670="Y", "Enough", IF(Sheet1!BP670="N", "Not enough", ""))))</f>
        <v/>
      </c>
      <c r="AD670" s="45" t="str">
        <f>IF(Sheet1!BQ670="Y", "Yes", IF(Sheet1!BQ670="N", "No",""))</f>
        <v/>
      </c>
      <c r="AE670" s="45" t="str">
        <f>IF(Sheet1!BR670&lt;&gt;"", Sheet1!BR670, "")</f>
        <v/>
      </c>
      <c r="AF670" s="45" t="str">
        <f>IF(Sheet1!BS670&lt;&gt;"", "Yes", IF(Sheet1!BT670&lt;&gt;"", "No", IF(Sheet1!BU670&lt;&gt;"", "No surviving parent", IF(Sheet1!BV670&lt;&gt;"", "Don't know",""))))</f>
        <v/>
      </c>
      <c r="AG670" s="45" t="str">
        <f>IF(Sheet1!BW670&lt;&gt;"", "Yes", IF(Sheet1!BX670&lt;&gt;"", "No", IF(Sheet1!BY670&lt;&gt;"", "No surviving parent", IF(Sheet1!BZ670&lt;&gt;"", "Don't know",""))))</f>
        <v/>
      </c>
      <c r="AH670" s="45" t="str">
        <f>IF(Sheet1!CA670&lt;&gt;"", "Yes","")</f>
        <v/>
      </c>
      <c r="AI670" s="45" t="str">
        <f>IF(Sheet1!CB670&lt;&gt;"", "Yes","")</f>
        <v/>
      </c>
      <c r="AJ670" s="45" t="str">
        <f>IF(Sheet1!CC670&lt;&gt;"", "Yes","")</f>
        <v/>
      </c>
      <c r="AK670" s="45" t="str">
        <f>IF(Sheet1!CD670&lt;&gt;"", "Yes","")</f>
        <v/>
      </c>
      <c r="AL670" s="45" t="str">
        <f>IF(Sheet1!CE670&lt;&gt;"", "Yes","")</f>
        <v/>
      </c>
      <c r="AM670" s="45" t="str">
        <f>IF(Sheet1!CF670&lt;&gt;"", Sheet1!CF670, "")</f>
        <v/>
      </c>
      <c r="AN670" s="45" t="str">
        <f>IF(Sheet1!CG670="Y", "Yes", IF(Sheet1!CG670="N", "No",""))</f>
        <v/>
      </c>
      <c r="AO670" s="45" t="str">
        <f>IF(Sheet1!CH670&lt;&gt;"", Sheet1!CH670, "")</f>
        <v/>
      </c>
      <c r="AP670" s="45" t="str">
        <f>IF(Sheet1!CI670&lt;&gt;"", "No family support", IF(Sheet1!CJ670&lt;&gt;"", "A little family support", IF(Sheet1!CK670&lt;&gt;"", "A lot of family support","")))</f>
        <v/>
      </c>
      <c r="AQ670" s="45" t="str">
        <f>IF(Sheet1!CL670&lt;&gt;"", Sheet1!CL670, "")</f>
        <v/>
      </c>
      <c r="AR670" s="45" t="str">
        <f>IF(Sheet1!CM670="Y", "Yes", IF(Sheet1!CM670="N", "No",""))</f>
        <v/>
      </c>
      <c r="AS670" s="45" t="str">
        <f>IF(Sheet1!CN670&lt;&gt;"", "Boys and Girls Club was supportive", "")</f>
        <v/>
      </c>
      <c r="AT670" s="45" t="str">
        <f>IF(Sheet1!CO670&lt;&gt;"", "Supported by Reach program", "")</f>
        <v/>
      </c>
      <c r="AU670" s="45" t="str">
        <f>IF(Sheet1!CP670&lt;&gt;"", "Supported by Girls Inc", "")</f>
        <v/>
      </c>
      <c r="AV670" s="45" t="str">
        <f>IF(Sheet1!CQ670&lt;&gt;"", "Supported by sports teams", "")</f>
        <v/>
      </c>
      <c r="AW670" s="45" t="str">
        <f>IF(Sheet1!CR670&lt;&gt;"", "Supported by other groups", "")</f>
        <v/>
      </c>
      <c r="AX670" s="45" t="str">
        <f>IF(Sheet1!CS670&lt;&gt;"", Sheet1!CS670, "")</f>
        <v/>
      </c>
      <c r="AY670" s="45" t="str">
        <f>IF(Sheet1!CT670="Y", "Yes", IF(Sheet1!CT670="N", "No", ""))</f>
        <v/>
      </c>
      <c r="AZ670" s="45" t="str">
        <f>IF(Sheet1!CU670="Y", "Yes", IF(Sheet1!CU670="N", "No", ""))</f>
        <v/>
      </c>
      <c r="BA670" s="45" t="str">
        <f>IF(Sheet1!CV670&lt;&gt;"", "Yes", "")</f>
        <v/>
      </c>
      <c r="BB670" s="45" t="str">
        <f>IF(Sheet1!CW670&lt;&gt;"", "Yes", "")</f>
        <v/>
      </c>
      <c r="BC670" s="45" t="str">
        <f>IF(Sheet1!CX670&lt;&gt;"", "Yes", "")</f>
        <v/>
      </c>
      <c r="BD670" s="45" t="str">
        <f>IF(Sheet1!CY670&lt;&gt;"", "Yes", "")</f>
        <v/>
      </c>
      <c r="BE670" s="45" t="str">
        <f>IF(Sheet1!CZ670="N", "Didn't see one", IF(Sheet1!CZ670="Y", IF(Sheet1!DA670="Y", "It helped", IF(Sheet1!DA670="N", "It didn't help", "")), ""))</f>
        <v/>
      </c>
      <c r="BF670" s="45" t="str">
        <f>IF(Sheet1!DB670&lt;&gt;"", Sheet1!DB670, "")</f>
        <v/>
      </c>
      <c r="BG670" s="45" t="str">
        <f>IF(Sheet1!DC670="Y", "Yes", IF(Sheet1!DC670="N", "No", ""))</f>
        <v/>
      </c>
      <c r="BH670" s="45" t="str">
        <f>IF(Sheet1!DD670="Y", "Yes", IF(Sheet1!DD670="N", "No", ""))</f>
        <v/>
      </c>
      <c r="BI670" s="45" t="str">
        <f>IF(Sheet1!DE670&lt;&gt;"", "Before", IF(Sheet1!DF670&lt;&gt;"", "After", IF(Sheet1!DG670&lt;&gt;"", "Never in a gang","")))</f>
        <v/>
      </c>
      <c r="BJ670" s="45" t="str">
        <f>IF(Sheet1!DG670&lt;&gt;"", "", IF(Sheet1!DH670&lt;&gt;"", Sheet1!DH670, ""))</f>
        <v/>
      </c>
      <c r="BK670" s="45" t="str">
        <f>IF(Sheet1!DI670="Y", "Yes", IF(Sheet1!DI670="N", "No", ""))</f>
        <v/>
      </c>
      <c r="BL670" s="45" t="str">
        <f>IF(Sheet1!DI670="Y", IF(Sheet1!DJ670&lt;&gt;"", Sheet1!DJ670, ""), "")</f>
        <v/>
      </c>
      <c r="BM670" s="45" t="str">
        <f>IF(Sheet1!DL670&lt;&gt;"", Sheet1!DL670, "")</f>
        <v/>
      </c>
      <c r="BN670" s="45" t="str">
        <f>IF(Sheet1!DM670="Y", "Yes", IF(Sheet1!DM670="N", "No", ""))</f>
        <v/>
      </c>
    </row>
    <row r="671" spans="2:66">
      <c r="B671" s="32" t="str">
        <f>IF(Sheet1!B671="M","Male", IF(Sheet1!B671="F","Female",""))</f>
        <v/>
      </c>
      <c r="C671" s="32" t="str">
        <f>IF(Sheet1!C671&lt;&gt;"","&lt;20",IF(Sheet1!D671&lt;&gt;"","21-30",IF(Sheet1!E671&lt;&gt;"","31-40",(IF(Sheet1!F671&lt;&gt;"","41-50",IF(Sheet1!G671&lt;&gt;"","50+",""))))))</f>
        <v/>
      </c>
      <c r="D671" s="32" t="str">
        <f>IF(Sheet1!H671&lt;&gt;"","Latino",IF(Sheet1!I671&lt;&gt;"", "White", IF(Sheet1!J671&lt;&gt;"", "Asian", IF(Sheet1!K671&lt;&gt;"", "African-American",IF(Sheet1!L671&lt;&gt;"", "Other","")))))</f>
        <v/>
      </c>
      <c r="E671" s="32" t="str">
        <f>IF(Sheet1!M671="N","No",IF(Sheet1!M671="Y","Yes",""))</f>
        <v/>
      </c>
      <c r="F671" s="32" t="str">
        <f>IF(Sheet1!N671&lt;&gt;"","Primary",IF(Sheet1!O671&lt;&gt;"","Middle",IF(Sheet1!P671&lt;&gt;"","Some HS",IF(Sheet1!Q671&lt;&gt;"","HS Diploma",IF(Sheet1!R671&lt;&gt;"","Some College",IF(Sheet1!S671&lt;&gt;"","College Diploma",""))))))</f>
        <v/>
      </c>
      <c r="G671" s="32" t="str">
        <f>IF(Sheet1!U671&lt;&gt;"", "&lt;5", IF(Sheet1!V671&lt;&gt;"", "5-19", IF(Sheet1!W671&lt;&gt;"", "20-40", IF(Sheet1!X671&lt;&gt;"", "&gt;40",""))))</f>
        <v/>
      </c>
      <c r="H671" s="32" t="str">
        <f>IF(Sheet1!Y671&lt;&gt;"", "Parents", IF(Sheet1!Z671&lt;&gt;"", "Illegal Activity", IF(Sheet1!AA671&lt;&gt;"", "Gov't Support", IF(Sheet1!AB671&lt;&gt;"", "Other",""))))</f>
        <v/>
      </c>
      <c r="I671" s="32" t="str">
        <f>IF(Sheet1!AC671="Y", "Yes", IF(Sheet1!AC671="N", "No", ""))</f>
        <v/>
      </c>
      <c r="J671" s="32" t="str">
        <f>IF(Sheet1!AD671="N", "0", IF(Sheet1!AE671&lt;&gt;"", "1", IF(Sheet1!AF671&lt;&gt;"", "2-3", IF(Sheet1!AG671&lt;&gt;"", "4-6", IF(Sheet1!AH671&lt;&gt;"", "7+","")))))</f>
        <v/>
      </c>
      <c r="K671" s="32" t="str">
        <f>IF(Sheet1!AI671&lt;&gt;"", "English", IF(Sheet1!AJ671&lt;&gt;"", "Spanish", IF(Sheet1!AK671&lt;&gt;"", "Other","")))</f>
        <v/>
      </c>
      <c r="L671" s="32" t="str">
        <f>IF(Sheet1!AL671&lt;&gt;"","&lt;$20,000",IF(Sheet1!AM671&lt;&gt;"","$20-49K",IF(Sheet1!AN671&lt;&gt;"","$50-100K",IF(Sheet1!AO671&lt;&gt;"","&gt;$100K",""))))</f>
        <v/>
      </c>
      <c r="M671" s="32" t="str">
        <f>IF(Sheet1!AP671="Y", "Yes", IF(Sheet1!AP671="N", "No",""))</f>
        <v/>
      </c>
      <c r="N671" s="51" t="str">
        <f>IF(Sheet1!AQ671="Y", "Yes", IF(Sheet1!AQ671="N", "No",""))</f>
        <v/>
      </c>
      <c r="O671" s="45" t="str">
        <f>IF(Sheet1!AR671="N", 0, IF(Sheet1!AS671&lt;&gt;"", Sheet1!AS671, ""))</f>
        <v/>
      </c>
      <c r="P671" s="45" t="str">
        <f>IF(Sheet1!AT671&lt;&gt;"", "Never", IF(Sheet1!AU671&lt;&gt;"", "Sometimes", IF(Sheet1!AV671&lt;&gt;"", "Often", IF(Sheet1!AW671&lt;&gt;"", "Always",""))))</f>
        <v/>
      </c>
      <c r="Q671" s="45" t="str">
        <f>IF(Sheet1!AX671="Y", "Yes", IF(Sheet1!AX671="N", "No",""))</f>
        <v/>
      </c>
      <c r="R671" s="45" t="str">
        <f>IF(Sheet1!AY671="Y", IF(Sheet1!AZ671&lt;&gt;"", Sheet1!AZ671-Sheet1!DK671+Sheet1!DL671, ""),"")</f>
        <v/>
      </c>
      <c r="S671" s="45" t="str">
        <f>IF(Sheet1!BA671="Y", IF(Sheet1!BB671&lt;&gt;"", Sheet1!BB671-Sheet1!DK671+Sheet1!DL671, ""),"")</f>
        <v/>
      </c>
      <c r="T671" s="45" t="str">
        <f>IF(Sheet1!BC671="Y", IF(Sheet1!BD671&lt;&gt;"", Sheet1!BD671-Sheet1!DK671+Sheet1!DL671, ""),"")</f>
        <v/>
      </c>
      <c r="U671" s="45" t="str">
        <f>IF(Sheet1!BE671="Y", IF(Sheet1!BF671&lt;&gt;"", Sheet1!BF671-Sheet1!DK671+Sheet1!DL671, ""),"")</f>
        <v/>
      </c>
      <c r="V671" s="45" t="str">
        <f>IF(Sheet1!BG671&lt;&gt;"", Sheet1!BG671,"")</f>
        <v/>
      </c>
      <c r="W671" s="45" t="str">
        <f>IF(Sheet1!BH671&lt;&gt;"", Sheet1!BH671,"")</f>
        <v/>
      </c>
      <c r="X671" s="45" t="str">
        <f>IF(Sheet1!BI671&lt;&gt;"", Sheet1!BI671,"")</f>
        <v/>
      </c>
      <c r="Y671" s="45" t="str">
        <f>IF(Sheet1!BJ671="N", 0, IF(Sheet1!BK671&lt;&gt;"", Sheet1!BK671,""))</f>
        <v/>
      </c>
      <c r="Z671" s="45" t="str">
        <f>IF(Sheet1!BK671="N", 0, IF(Sheet1!BL671&lt;&gt;"", Sheet1!BL671,""))</f>
        <v/>
      </c>
      <c r="AA671" s="45" t="str">
        <f>IF(Sheet1!BN671&lt;&gt;"", Sheet1!BN671, "")</f>
        <v/>
      </c>
      <c r="AB671" s="45" t="str">
        <f>IF(Sheet1!BO671="Y", "Yes", IF(Sheet1!BO671="N", "No", IF(Sheet1!BO671="NA", "NA","")))</f>
        <v/>
      </c>
      <c r="AC671" s="45" t="str">
        <f>IF(Sheet1!BO671="N", "No", IF(Sheet1!BO671="NA", "No kids", IF(Sheet1!BP671="Y", "Enough", IF(Sheet1!BP671="N", "Not enough", ""))))</f>
        <v/>
      </c>
      <c r="AD671" s="45" t="str">
        <f>IF(Sheet1!BQ671="Y", "Yes", IF(Sheet1!BQ671="N", "No",""))</f>
        <v/>
      </c>
      <c r="AE671" s="45" t="str">
        <f>IF(Sheet1!BR671&lt;&gt;"", Sheet1!BR671, "")</f>
        <v/>
      </c>
      <c r="AF671" s="45" t="str">
        <f>IF(Sheet1!BS671&lt;&gt;"", "Yes", IF(Sheet1!BT671&lt;&gt;"", "No", IF(Sheet1!BU671&lt;&gt;"", "No surviving parent", IF(Sheet1!BV671&lt;&gt;"", "Don't know",""))))</f>
        <v/>
      </c>
      <c r="AG671" s="45" t="str">
        <f>IF(Sheet1!BW671&lt;&gt;"", "Yes", IF(Sheet1!BX671&lt;&gt;"", "No", IF(Sheet1!BY671&lt;&gt;"", "No surviving parent", IF(Sheet1!BZ671&lt;&gt;"", "Don't know",""))))</f>
        <v/>
      </c>
      <c r="AH671" s="45" t="str">
        <f>IF(Sheet1!CA671&lt;&gt;"", "Yes","")</f>
        <v/>
      </c>
      <c r="AI671" s="45" t="str">
        <f>IF(Sheet1!CB671&lt;&gt;"", "Yes","")</f>
        <v/>
      </c>
      <c r="AJ671" s="45" t="str">
        <f>IF(Sheet1!CC671&lt;&gt;"", "Yes","")</f>
        <v/>
      </c>
      <c r="AK671" s="45" t="str">
        <f>IF(Sheet1!CD671&lt;&gt;"", "Yes","")</f>
        <v/>
      </c>
      <c r="AL671" s="45" t="str">
        <f>IF(Sheet1!CE671&lt;&gt;"", "Yes","")</f>
        <v/>
      </c>
      <c r="AM671" s="45" t="str">
        <f>IF(Sheet1!CF671&lt;&gt;"", Sheet1!CF671, "")</f>
        <v/>
      </c>
      <c r="AN671" s="45" t="str">
        <f>IF(Sheet1!CG671="Y", "Yes", IF(Sheet1!CG671="N", "No",""))</f>
        <v/>
      </c>
      <c r="AO671" s="45" t="str">
        <f>IF(Sheet1!CH671&lt;&gt;"", Sheet1!CH671, "")</f>
        <v/>
      </c>
      <c r="AP671" s="45" t="str">
        <f>IF(Sheet1!CI671&lt;&gt;"", "No family support", IF(Sheet1!CJ671&lt;&gt;"", "A little family support", IF(Sheet1!CK671&lt;&gt;"", "A lot of family support","")))</f>
        <v/>
      </c>
      <c r="AQ671" s="45" t="str">
        <f>IF(Sheet1!CL671&lt;&gt;"", Sheet1!CL671, "")</f>
        <v/>
      </c>
      <c r="AR671" s="45" t="str">
        <f>IF(Sheet1!CM671="Y", "Yes", IF(Sheet1!CM671="N", "No",""))</f>
        <v/>
      </c>
      <c r="AS671" s="45" t="str">
        <f>IF(Sheet1!CN671&lt;&gt;"", "Boys and Girls Club was supportive", "")</f>
        <v/>
      </c>
      <c r="AT671" s="45" t="str">
        <f>IF(Sheet1!CO671&lt;&gt;"", "Supported by Reach program", "")</f>
        <v/>
      </c>
      <c r="AU671" s="45" t="str">
        <f>IF(Sheet1!CP671&lt;&gt;"", "Supported by Girls Inc", "")</f>
        <v/>
      </c>
      <c r="AV671" s="45" t="str">
        <f>IF(Sheet1!CQ671&lt;&gt;"", "Supported by sports teams", "")</f>
        <v/>
      </c>
      <c r="AW671" s="45" t="str">
        <f>IF(Sheet1!CR671&lt;&gt;"", "Supported by other groups", "")</f>
        <v/>
      </c>
      <c r="AX671" s="45" t="str">
        <f>IF(Sheet1!CS671&lt;&gt;"", Sheet1!CS671, "")</f>
        <v/>
      </c>
      <c r="AY671" s="45" t="str">
        <f>IF(Sheet1!CT671="Y", "Yes", IF(Sheet1!CT671="N", "No", ""))</f>
        <v/>
      </c>
      <c r="AZ671" s="45" t="str">
        <f>IF(Sheet1!CU671="Y", "Yes", IF(Sheet1!CU671="N", "No", ""))</f>
        <v/>
      </c>
      <c r="BA671" s="45" t="str">
        <f>IF(Sheet1!CV671&lt;&gt;"", "Yes", "")</f>
        <v/>
      </c>
      <c r="BB671" s="45" t="str">
        <f>IF(Sheet1!CW671&lt;&gt;"", "Yes", "")</f>
        <v/>
      </c>
      <c r="BC671" s="45" t="str">
        <f>IF(Sheet1!CX671&lt;&gt;"", "Yes", "")</f>
        <v/>
      </c>
      <c r="BD671" s="45" t="str">
        <f>IF(Sheet1!CY671&lt;&gt;"", "Yes", "")</f>
        <v/>
      </c>
      <c r="BE671" s="45" t="str">
        <f>IF(Sheet1!CZ671="N", "Didn't see one", IF(Sheet1!CZ671="Y", IF(Sheet1!DA671="Y", "It helped", IF(Sheet1!DA671="N", "It didn't help", "")), ""))</f>
        <v/>
      </c>
      <c r="BF671" s="45" t="str">
        <f>IF(Sheet1!DB671&lt;&gt;"", Sheet1!DB671, "")</f>
        <v/>
      </c>
      <c r="BG671" s="45" t="str">
        <f>IF(Sheet1!DC671="Y", "Yes", IF(Sheet1!DC671="N", "No", ""))</f>
        <v/>
      </c>
      <c r="BH671" s="45" t="str">
        <f>IF(Sheet1!DD671="Y", "Yes", IF(Sheet1!DD671="N", "No", ""))</f>
        <v/>
      </c>
      <c r="BI671" s="45" t="str">
        <f>IF(Sheet1!DE671&lt;&gt;"", "Before", IF(Sheet1!DF671&lt;&gt;"", "After", IF(Sheet1!DG671&lt;&gt;"", "Never in a gang","")))</f>
        <v/>
      </c>
      <c r="BJ671" s="45" t="str">
        <f>IF(Sheet1!DG671&lt;&gt;"", "", IF(Sheet1!DH671&lt;&gt;"", Sheet1!DH671, ""))</f>
        <v/>
      </c>
      <c r="BK671" s="45" t="str">
        <f>IF(Sheet1!DI671="Y", "Yes", IF(Sheet1!DI671="N", "No", ""))</f>
        <v/>
      </c>
      <c r="BL671" s="45" t="str">
        <f>IF(Sheet1!DI671="Y", IF(Sheet1!DJ671&lt;&gt;"", Sheet1!DJ671, ""), "")</f>
        <v/>
      </c>
      <c r="BM671" s="45" t="str">
        <f>IF(Sheet1!DL671&lt;&gt;"", Sheet1!DL671, "")</f>
        <v/>
      </c>
      <c r="BN671" s="45" t="str">
        <f>IF(Sheet1!DM671="Y", "Yes", IF(Sheet1!DM671="N", "No", ""))</f>
        <v/>
      </c>
    </row>
    <row r="672" spans="2:66">
      <c r="B672" s="32" t="str">
        <f>IF(Sheet1!B672="M","Male", IF(Sheet1!B672="F","Female",""))</f>
        <v/>
      </c>
      <c r="C672" s="32" t="str">
        <f>IF(Sheet1!C672&lt;&gt;"","&lt;20",IF(Sheet1!D672&lt;&gt;"","21-30",IF(Sheet1!E672&lt;&gt;"","31-40",(IF(Sheet1!F672&lt;&gt;"","41-50",IF(Sheet1!G672&lt;&gt;"","50+",""))))))</f>
        <v/>
      </c>
      <c r="D672" s="32" t="str">
        <f>IF(Sheet1!H672&lt;&gt;"","Latino",IF(Sheet1!I672&lt;&gt;"", "White", IF(Sheet1!J672&lt;&gt;"", "Asian", IF(Sheet1!K672&lt;&gt;"", "African-American",IF(Sheet1!L672&lt;&gt;"", "Other","")))))</f>
        <v/>
      </c>
      <c r="E672" s="32" t="str">
        <f>IF(Sheet1!M672="N","No",IF(Sheet1!M672="Y","Yes",""))</f>
        <v/>
      </c>
      <c r="F672" s="32" t="str">
        <f>IF(Sheet1!N672&lt;&gt;"","Primary",IF(Sheet1!O672&lt;&gt;"","Middle",IF(Sheet1!P672&lt;&gt;"","Some HS",IF(Sheet1!Q672&lt;&gt;"","HS Diploma",IF(Sheet1!R672&lt;&gt;"","Some College",IF(Sheet1!S672&lt;&gt;"","College Diploma",""))))))</f>
        <v/>
      </c>
      <c r="G672" s="32" t="str">
        <f>IF(Sheet1!U672&lt;&gt;"", "&lt;5", IF(Sheet1!V672&lt;&gt;"", "5-19", IF(Sheet1!W672&lt;&gt;"", "20-40", IF(Sheet1!X672&lt;&gt;"", "&gt;40",""))))</f>
        <v/>
      </c>
      <c r="H672" s="32" t="str">
        <f>IF(Sheet1!Y672&lt;&gt;"", "Parents", IF(Sheet1!Z672&lt;&gt;"", "Illegal Activity", IF(Sheet1!AA672&lt;&gt;"", "Gov't Support", IF(Sheet1!AB672&lt;&gt;"", "Other",""))))</f>
        <v/>
      </c>
      <c r="I672" s="32" t="str">
        <f>IF(Sheet1!AC672="Y", "Yes", IF(Sheet1!AC672="N", "No", ""))</f>
        <v/>
      </c>
      <c r="J672" s="32" t="str">
        <f>IF(Sheet1!AD672="N", "0", IF(Sheet1!AE672&lt;&gt;"", "1", IF(Sheet1!AF672&lt;&gt;"", "2-3", IF(Sheet1!AG672&lt;&gt;"", "4-6", IF(Sheet1!AH672&lt;&gt;"", "7+","")))))</f>
        <v/>
      </c>
      <c r="K672" s="32" t="str">
        <f>IF(Sheet1!AI672&lt;&gt;"", "English", IF(Sheet1!AJ672&lt;&gt;"", "Spanish", IF(Sheet1!AK672&lt;&gt;"", "Other","")))</f>
        <v/>
      </c>
      <c r="L672" s="32" t="str">
        <f>IF(Sheet1!AL672&lt;&gt;"","&lt;$20,000",IF(Sheet1!AM672&lt;&gt;"","$20-49K",IF(Sheet1!AN672&lt;&gt;"","$50-100K",IF(Sheet1!AO672&lt;&gt;"","&gt;$100K",""))))</f>
        <v/>
      </c>
      <c r="M672" s="32" t="str">
        <f>IF(Sheet1!AP672="Y", "Yes", IF(Sheet1!AP672="N", "No",""))</f>
        <v/>
      </c>
      <c r="N672" s="51" t="str">
        <f>IF(Sheet1!AQ672="Y", "Yes", IF(Sheet1!AQ672="N", "No",""))</f>
        <v/>
      </c>
      <c r="O672" s="45" t="str">
        <f>IF(Sheet1!AR672="N", 0, IF(Sheet1!AS672&lt;&gt;"", Sheet1!AS672, ""))</f>
        <v/>
      </c>
      <c r="P672" s="45" t="str">
        <f>IF(Sheet1!AT672&lt;&gt;"", "Never", IF(Sheet1!AU672&lt;&gt;"", "Sometimes", IF(Sheet1!AV672&lt;&gt;"", "Often", IF(Sheet1!AW672&lt;&gt;"", "Always",""))))</f>
        <v/>
      </c>
      <c r="Q672" s="45" t="str">
        <f>IF(Sheet1!AX672="Y", "Yes", IF(Sheet1!AX672="N", "No",""))</f>
        <v/>
      </c>
      <c r="R672" s="45" t="str">
        <f>IF(Sheet1!AY672="Y", IF(Sheet1!AZ672&lt;&gt;"", Sheet1!AZ672-Sheet1!DK672+Sheet1!DL672, ""),"")</f>
        <v/>
      </c>
      <c r="S672" s="45" t="str">
        <f>IF(Sheet1!BA672="Y", IF(Sheet1!BB672&lt;&gt;"", Sheet1!BB672-Sheet1!DK672+Sheet1!DL672, ""),"")</f>
        <v/>
      </c>
      <c r="T672" s="45" t="str">
        <f>IF(Sheet1!BC672="Y", IF(Sheet1!BD672&lt;&gt;"", Sheet1!BD672-Sheet1!DK672+Sheet1!DL672, ""),"")</f>
        <v/>
      </c>
      <c r="U672" s="45" t="str">
        <f>IF(Sheet1!BE672="Y", IF(Sheet1!BF672&lt;&gt;"", Sheet1!BF672-Sheet1!DK672+Sheet1!DL672, ""),"")</f>
        <v/>
      </c>
      <c r="V672" s="45" t="str">
        <f>IF(Sheet1!BG672&lt;&gt;"", Sheet1!BG672,"")</f>
        <v/>
      </c>
      <c r="W672" s="45" t="str">
        <f>IF(Sheet1!BH672&lt;&gt;"", Sheet1!BH672,"")</f>
        <v/>
      </c>
      <c r="X672" s="45" t="str">
        <f>IF(Sheet1!BI672&lt;&gt;"", Sheet1!BI672,"")</f>
        <v/>
      </c>
      <c r="Y672" s="45" t="str">
        <f>IF(Sheet1!BJ672="N", 0, IF(Sheet1!BK672&lt;&gt;"", Sheet1!BK672,""))</f>
        <v/>
      </c>
      <c r="Z672" s="45" t="str">
        <f>IF(Sheet1!BK672="N", 0, IF(Sheet1!BL672&lt;&gt;"", Sheet1!BL672,""))</f>
        <v/>
      </c>
      <c r="AA672" s="45" t="str">
        <f>IF(Sheet1!BN672&lt;&gt;"", Sheet1!BN672, "")</f>
        <v/>
      </c>
      <c r="AB672" s="45" t="str">
        <f>IF(Sheet1!BO672="Y", "Yes", IF(Sheet1!BO672="N", "No", IF(Sheet1!BO672="NA", "NA","")))</f>
        <v/>
      </c>
      <c r="AC672" s="45" t="str">
        <f>IF(Sheet1!BO672="N", "No", IF(Sheet1!BO672="NA", "No kids", IF(Sheet1!BP672="Y", "Enough", IF(Sheet1!BP672="N", "Not enough", ""))))</f>
        <v/>
      </c>
      <c r="AD672" s="45" t="str">
        <f>IF(Sheet1!BQ672="Y", "Yes", IF(Sheet1!BQ672="N", "No",""))</f>
        <v/>
      </c>
      <c r="AE672" s="45" t="str">
        <f>IF(Sheet1!BR672&lt;&gt;"", Sheet1!BR672, "")</f>
        <v/>
      </c>
      <c r="AF672" s="45" t="str">
        <f>IF(Sheet1!BS672&lt;&gt;"", "Yes", IF(Sheet1!BT672&lt;&gt;"", "No", IF(Sheet1!BU672&lt;&gt;"", "No surviving parent", IF(Sheet1!BV672&lt;&gt;"", "Don't know",""))))</f>
        <v/>
      </c>
      <c r="AG672" s="45" t="str">
        <f>IF(Sheet1!BW672&lt;&gt;"", "Yes", IF(Sheet1!BX672&lt;&gt;"", "No", IF(Sheet1!BY672&lt;&gt;"", "No surviving parent", IF(Sheet1!BZ672&lt;&gt;"", "Don't know",""))))</f>
        <v/>
      </c>
      <c r="AH672" s="45" t="str">
        <f>IF(Sheet1!CA672&lt;&gt;"", "Yes","")</f>
        <v/>
      </c>
      <c r="AI672" s="45" t="str">
        <f>IF(Sheet1!CB672&lt;&gt;"", "Yes","")</f>
        <v/>
      </c>
      <c r="AJ672" s="45" t="str">
        <f>IF(Sheet1!CC672&lt;&gt;"", "Yes","")</f>
        <v/>
      </c>
      <c r="AK672" s="45" t="str">
        <f>IF(Sheet1!CD672&lt;&gt;"", "Yes","")</f>
        <v/>
      </c>
      <c r="AL672" s="45" t="str">
        <f>IF(Sheet1!CE672&lt;&gt;"", "Yes","")</f>
        <v/>
      </c>
      <c r="AM672" s="45" t="str">
        <f>IF(Sheet1!CF672&lt;&gt;"", Sheet1!CF672, "")</f>
        <v/>
      </c>
      <c r="AN672" s="45" t="str">
        <f>IF(Sheet1!CG672="Y", "Yes", IF(Sheet1!CG672="N", "No",""))</f>
        <v/>
      </c>
      <c r="AO672" s="45" t="str">
        <f>IF(Sheet1!CH672&lt;&gt;"", Sheet1!CH672, "")</f>
        <v/>
      </c>
      <c r="AP672" s="45" t="str">
        <f>IF(Sheet1!CI672&lt;&gt;"", "No family support", IF(Sheet1!CJ672&lt;&gt;"", "A little family support", IF(Sheet1!CK672&lt;&gt;"", "A lot of family support","")))</f>
        <v/>
      </c>
      <c r="AQ672" s="45" t="str">
        <f>IF(Sheet1!CL672&lt;&gt;"", Sheet1!CL672, "")</f>
        <v/>
      </c>
      <c r="AR672" s="45" t="str">
        <f>IF(Sheet1!CM672="Y", "Yes", IF(Sheet1!CM672="N", "No",""))</f>
        <v/>
      </c>
      <c r="AS672" s="45" t="str">
        <f>IF(Sheet1!CN672&lt;&gt;"", "Boys and Girls Club was supportive", "")</f>
        <v/>
      </c>
      <c r="AT672" s="45" t="str">
        <f>IF(Sheet1!CO672&lt;&gt;"", "Supported by Reach program", "")</f>
        <v/>
      </c>
      <c r="AU672" s="45" t="str">
        <f>IF(Sheet1!CP672&lt;&gt;"", "Supported by Girls Inc", "")</f>
        <v/>
      </c>
      <c r="AV672" s="45" t="str">
        <f>IF(Sheet1!CQ672&lt;&gt;"", "Supported by sports teams", "")</f>
        <v/>
      </c>
      <c r="AW672" s="45" t="str">
        <f>IF(Sheet1!CR672&lt;&gt;"", "Supported by other groups", "")</f>
        <v/>
      </c>
      <c r="AX672" s="45" t="str">
        <f>IF(Sheet1!CS672&lt;&gt;"", Sheet1!CS672, "")</f>
        <v/>
      </c>
      <c r="AY672" s="45" t="str">
        <f>IF(Sheet1!CT672="Y", "Yes", IF(Sheet1!CT672="N", "No", ""))</f>
        <v/>
      </c>
      <c r="AZ672" s="45" t="str">
        <f>IF(Sheet1!CU672="Y", "Yes", IF(Sheet1!CU672="N", "No", ""))</f>
        <v/>
      </c>
      <c r="BA672" s="45" t="str">
        <f>IF(Sheet1!CV672&lt;&gt;"", "Yes", "")</f>
        <v/>
      </c>
      <c r="BB672" s="45" t="str">
        <f>IF(Sheet1!CW672&lt;&gt;"", "Yes", "")</f>
        <v/>
      </c>
      <c r="BC672" s="45" t="str">
        <f>IF(Sheet1!CX672&lt;&gt;"", "Yes", "")</f>
        <v/>
      </c>
      <c r="BD672" s="45" t="str">
        <f>IF(Sheet1!CY672&lt;&gt;"", "Yes", "")</f>
        <v/>
      </c>
      <c r="BE672" s="45" t="str">
        <f>IF(Sheet1!CZ672="N", "Didn't see one", IF(Sheet1!CZ672="Y", IF(Sheet1!DA672="Y", "It helped", IF(Sheet1!DA672="N", "It didn't help", "")), ""))</f>
        <v/>
      </c>
      <c r="BF672" s="45" t="str">
        <f>IF(Sheet1!DB672&lt;&gt;"", Sheet1!DB672, "")</f>
        <v/>
      </c>
      <c r="BG672" s="45" t="str">
        <f>IF(Sheet1!DC672="Y", "Yes", IF(Sheet1!DC672="N", "No", ""))</f>
        <v/>
      </c>
      <c r="BH672" s="45" t="str">
        <f>IF(Sheet1!DD672="Y", "Yes", IF(Sheet1!DD672="N", "No", ""))</f>
        <v/>
      </c>
      <c r="BI672" s="45" t="str">
        <f>IF(Sheet1!DE672&lt;&gt;"", "Before", IF(Sheet1!DF672&lt;&gt;"", "After", IF(Sheet1!DG672&lt;&gt;"", "Never in a gang","")))</f>
        <v/>
      </c>
      <c r="BJ672" s="45" t="str">
        <f>IF(Sheet1!DG672&lt;&gt;"", "", IF(Sheet1!DH672&lt;&gt;"", Sheet1!DH672, ""))</f>
        <v/>
      </c>
      <c r="BK672" s="45" t="str">
        <f>IF(Sheet1!DI672="Y", "Yes", IF(Sheet1!DI672="N", "No", ""))</f>
        <v/>
      </c>
      <c r="BL672" s="45" t="str">
        <f>IF(Sheet1!DI672="Y", IF(Sheet1!DJ672&lt;&gt;"", Sheet1!DJ672, ""), "")</f>
        <v/>
      </c>
      <c r="BM672" s="45" t="str">
        <f>IF(Sheet1!DL672&lt;&gt;"", Sheet1!DL672, "")</f>
        <v/>
      </c>
      <c r="BN672" s="45" t="str">
        <f>IF(Sheet1!DM672="Y", "Yes", IF(Sheet1!DM672="N", "No", ""))</f>
        <v/>
      </c>
    </row>
    <row r="673" spans="2:66">
      <c r="B673" s="32" t="str">
        <f>IF(Sheet1!B673="M","Male", IF(Sheet1!B673="F","Female",""))</f>
        <v/>
      </c>
      <c r="C673" s="32" t="str">
        <f>IF(Sheet1!C673&lt;&gt;"","&lt;20",IF(Sheet1!D673&lt;&gt;"","21-30",IF(Sheet1!E673&lt;&gt;"","31-40",(IF(Sheet1!F673&lt;&gt;"","41-50",IF(Sheet1!G673&lt;&gt;"","50+",""))))))</f>
        <v/>
      </c>
      <c r="D673" s="32" t="str">
        <f>IF(Sheet1!H673&lt;&gt;"","Latino",IF(Sheet1!I673&lt;&gt;"", "White", IF(Sheet1!J673&lt;&gt;"", "Asian", IF(Sheet1!K673&lt;&gt;"", "African-American",IF(Sheet1!L673&lt;&gt;"", "Other","")))))</f>
        <v/>
      </c>
      <c r="E673" s="32" t="str">
        <f>IF(Sheet1!M673="N","No",IF(Sheet1!M673="Y","Yes",""))</f>
        <v/>
      </c>
      <c r="F673" s="32" t="str">
        <f>IF(Sheet1!N673&lt;&gt;"","Primary",IF(Sheet1!O673&lt;&gt;"","Middle",IF(Sheet1!P673&lt;&gt;"","Some HS",IF(Sheet1!Q673&lt;&gt;"","HS Diploma",IF(Sheet1!R673&lt;&gt;"","Some College",IF(Sheet1!S673&lt;&gt;"","College Diploma",""))))))</f>
        <v/>
      </c>
      <c r="G673" s="32" t="str">
        <f>IF(Sheet1!U673&lt;&gt;"", "&lt;5", IF(Sheet1!V673&lt;&gt;"", "5-19", IF(Sheet1!W673&lt;&gt;"", "20-40", IF(Sheet1!X673&lt;&gt;"", "&gt;40",""))))</f>
        <v/>
      </c>
      <c r="H673" s="32" t="str">
        <f>IF(Sheet1!Y673&lt;&gt;"", "Parents", IF(Sheet1!Z673&lt;&gt;"", "Illegal Activity", IF(Sheet1!AA673&lt;&gt;"", "Gov't Support", IF(Sheet1!AB673&lt;&gt;"", "Other",""))))</f>
        <v/>
      </c>
      <c r="I673" s="32" t="str">
        <f>IF(Sheet1!AC673="Y", "Yes", IF(Sheet1!AC673="N", "No", ""))</f>
        <v/>
      </c>
      <c r="J673" s="32" t="str">
        <f>IF(Sheet1!AD673="N", "0", IF(Sheet1!AE673&lt;&gt;"", "1", IF(Sheet1!AF673&lt;&gt;"", "2-3", IF(Sheet1!AG673&lt;&gt;"", "4-6", IF(Sheet1!AH673&lt;&gt;"", "7+","")))))</f>
        <v/>
      </c>
      <c r="K673" s="32" t="str">
        <f>IF(Sheet1!AI673&lt;&gt;"", "English", IF(Sheet1!AJ673&lt;&gt;"", "Spanish", IF(Sheet1!AK673&lt;&gt;"", "Other","")))</f>
        <v/>
      </c>
      <c r="L673" s="32" t="str">
        <f>IF(Sheet1!AL673&lt;&gt;"","&lt;$20,000",IF(Sheet1!AM673&lt;&gt;"","$20-49K",IF(Sheet1!AN673&lt;&gt;"","$50-100K",IF(Sheet1!AO673&lt;&gt;"","&gt;$100K",""))))</f>
        <v/>
      </c>
      <c r="M673" s="32" t="str">
        <f>IF(Sheet1!AP673="Y", "Yes", IF(Sheet1!AP673="N", "No",""))</f>
        <v/>
      </c>
      <c r="N673" s="51" t="str">
        <f>IF(Sheet1!AQ673="Y", "Yes", IF(Sheet1!AQ673="N", "No",""))</f>
        <v/>
      </c>
      <c r="O673" s="45" t="str">
        <f>IF(Sheet1!AR673="N", 0, IF(Sheet1!AS673&lt;&gt;"", Sheet1!AS673, ""))</f>
        <v/>
      </c>
      <c r="P673" s="45" t="str">
        <f>IF(Sheet1!AT673&lt;&gt;"", "Never", IF(Sheet1!AU673&lt;&gt;"", "Sometimes", IF(Sheet1!AV673&lt;&gt;"", "Often", IF(Sheet1!AW673&lt;&gt;"", "Always",""))))</f>
        <v/>
      </c>
      <c r="Q673" s="45" t="str">
        <f>IF(Sheet1!AX673="Y", "Yes", IF(Sheet1!AX673="N", "No",""))</f>
        <v/>
      </c>
      <c r="R673" s="45" t="str">
        <f>IF(Sheet1!AY673="Y", IF(Sheet1!AZ673&lt;&gt;"", Sheet1!AZ673-Sheet1!DK673+Sheet1!DL673, ""),"")</f>
        <v/>
      </c>
      <c r="S673" s="45" t="str">
        <f>IF(Sheet1!BA673="Y", IF(Sheet1!BB673&lt;&gt;"", Sheet1!BB673-Sheet1!DK673+Sheet1!DL673, ""),"")</f>
        <v/>
      </c>
      <c r="T673" s="45" t="str">
        <f>IF(Sheet1!BC673="Y", IF(Sheet1!BD673&lt;&gt;"", Sheet1!BD673-Sheet1!DK673+Sheet1!DL673, ""),"")</f>
        <v/>
      </c>
      <c r="U673" s="45" t="str">
        <f>IF(Sheet1!BE673="Y", IF(Sheet1!BF673&lt;&gt;"", Sheet1!BF673-Sheet1!DK673+Sheet1!DL673, ""),"")</f>
        <v/>
      </c>
      <c r="V673" s="45" t="str">
        <f>IF(Sheet1!BG673&lt;&gt;"", Sheet1!BG673,"")</f>
        <v/>
      </c>
      <c r="W673" s="45" t="str">
        <f>IF(Sheet1!BH673&lt;&gt;"", Sheet1!BH673,"")</f>
        <v/>
      </c>
      <c r="X673" s="45" t="str">
        <f>IF(Sheet1!BI673&lt;&gt;"", Sheet1!BI673,"")</f>
        <v/>
      </c>
      <c r="Y673" s="45" t="str">
        <f>IF(Sheet1!BJ673="N", 0, IF(Sheet1!BK673&lt;&gt;"", Sheet1!BK673,""))</f>
        <v/>
      </c>
      <c r="Z673" s="45" t="str">
        <f>IF(Sheet1!BK673="N", 0, IF(Sheet1!BL673&lt;&gt;"", Sheet1!BL673,""))</f>
        <v/>
      </c>
      <c r="AA673" s="45" t="str">
        <f>IF(Sheet1!BN673&lt;&gt;"", Sheet1!BN673, "")</f>
        <v/>
      </c>
      <c r="AB673" s="45" t="str">
        <f>IF(Sheet1!BO673="Y", "Yes", IF(Sheet1!BO673="N", "No", IF(Sheet1!BO673="NA", "NA","")))</f>
        <v/>
      </c>
      <c r="AC673" s="45" t="str">
        <f>IF(Sheet1!BO673="N", "No", IF(Sheet1!BO673="NA", "No kids", IF(Sheet1!BP673="Y", "Enough", IF(Sheet1!BP673="N", "Not enough", ""))))</f>
        <v/>
      </c>
      <c r="AD673" s="45" t="str">
        <f>IF(Sheet1!BQ673="Y", "Yes", IF(Sheet1!BQ673="N", "No",""))</f>
        <v/>
      </c>
      <c r="AE673" s="45" t="str">
        <f>IF(Sheet1!BR673&lt;&gt;"", Sheet1!BR673, "")</f>
        <v/>
      </c>
      <c r="AF673" s="45" t="str">
        <f>IF(Sheet1!BS673&lt;&gt;"", "Yes", IF(Sheet1!BT673&lt;&gt;"", "No", IF(Sheet1!BU673&lt;&gt;"", "No surviving parent", IF(Sheet1!BV673&lt;&gt;"", "Don't know",""))))</f>
        <v/>
      </c>
      <c r="AG673" s="45" t="str">
        <f>IF(Sheet1!BW673&lt;&gt;"", "Yes", IF(Sheet1!BX673&lt;&gt;"", "No", IF(Sheet1!BY673&lt;&gt;"", "No surviving parent", IF(Sheet1!BZ673&lt;&gt;"", "Don't know",""))))</f>
        <v/>
      </c>
      <c r="AH673" s="45" t="str">
        <f>IF(Sheet1!CA673&lt;&gt;"", "Yes","")</f>
        <v/>
      </c>
      <c r="AI673" s="45" t="str">
        <f>IF(Sheet1!CB673&lt;&gt;"", "Yes","")</f>
        <v/>
      </c>
      <c r="AJ673" s="45" t="str">
        <f>IF(Sheet1!CC673&lt;&gt;"", "Yes","")</f>
        <v/>
      </c>
      <c r="AK673" s="45" t="str">
        <f>IF(Sheet1!CD673&lt;&gt;"", "Yes","")</f>
        <v/>
      </c>
      <c r="AL673" s="45" t="str">
        <f>IF(Sheet1!CE673&lt;&gt;"", "Yes","")</f>
        <v/>
      </c>
      <c r="AM673" s="45" t="str">
        <f>IF(Sheet1!CF673&lt;&gt;"", Sheet1!CF673, "")</f>
        <v/>
      </c>
      <c r="AN673" s="45" t="str">
        <f>IF(Sheet1!CG673="Y", "Yes", IF(Sheet1!CG673="N", "No",""))</f>
        <v/>
      </c>
      <c r="AO673" s="45" t="str">
        <f>IF(Sheet1!CH673&lt;&gt;"", Sheet1!CH673, "")</f>
        <v/>
      </c>
      <c r="AP673" s="45" t="str">
        <f>IF(Sheet1!CI673&lt;&gt;"", "No family support", IF(Sheet1!CJ673&lt;&gt;"", "A little family support", IF(Sheet1!CK673&lt;&gt;"", "A lot of family support","")))</f>
        <v/>
      </c>
      <c r="AQ673" s="45" t="str">
        <f>IF(Sheet1!CL673&lt;&gt;"", Sheet1!CL673, "")</f>
        <v/>
      </c>
      <c r="AR673" s="45" t="str">
        <f>IF(Sheet1!CM673="Y", "Yes", IF(Sheet1!CM673="N", "No",""))</f>
        <v/>
      </c>
      <c r="AS673" s="45" t="str">
        <f>IF(Sheet1!CN673&lt;&gt;"", "Boys and Girls Club was supportive", "")</f>
        <v/>
      </c>
      <c r="AT673" s="45" t="str">
        <f>IF(Sheet1!CO673&lt;&gt;"", "Supported by Reach program", "")</f>
        <v/>
      </c>
      <c r="AU673" s="45" t="str">
        <f>IF(Sheet1!CP673&lt;&gt;"", "Supported by Girls Inc", "")</f>
        <v/>
      </c>
      <c r="AV673" s="45" t="str">
        <f>IF(Sheet1!CQ673&lt;&gt;"", "Supported by sports teams", "")</f>
        <v/>
      </c>
      <c r="AW673" s="45" t="str">
        <f>IF(Sheet1!CR673&lt;&gt;"", "Supported by other groups", "")</f>
        <v/>
      </c>
      <c r="AX673" s="45" t="str">
        <f>IF(Sheet1!CS673&lt;&gt;"", Sheet1!CS673, "")</f>
        <v/>
      </c>
      <c r="AY673" s="45" t="str">
        <f>IF(Sheet1!CT673="Y", "Yes", IF(Sheet1!CT673="N", "No", ""))</f>
        <v/>
      </c>
      <c r="AZ673" s="45" t="str">
        <f>IF(Sheet1!CU673="Y", "Yes", IF(Sheet1!CU673="N", "No", ""))</f>
        <v/>
      </c>
      <c r="BA673" s="45" t="str">
        <f>IF(Sheet1!CV673&lt;&gt;"", "Yes", "")</f>
        <v/>
      </c>
      <c r="BB673" s="45" t="str">
        <f>IF(Sheet1!CW673&lt;&gt;"", "Yes", "")</f>
        <v/>
      </c>
      <c r="BC673" s="45" t="str">
        <f>IF(Sheet1!CX673&lt;&gt;"", "Yes", "")</f>
        <v/>
      </c>
      <c r="BD673" s="45" t="str">
        <f>IF(Sheet1!CY673&lt;&gt;"", "Yes", "")</f>
        <v/>
      </c>
      <c r="BE673" s="45" t="str">
        <f>IF(Sheet1!CZ673="N", "Didn't see one", IF(Sheet1!CZ673="Y", IF(Sheet1!DA673="Y", "It helped", IF(Sheet1!DA673="N", "It didn't help", "")), ""))</f>
        <v/>
      </c>
      <c r="BF673" s="45" t="str">
        <f>IF(Sheet1!DB673&lt;&gt;"", Sheet1!DB673, "")</f>
        <v/>
      </c>
      <c r="BG673" s="45" t="str">
        <f>IF(Sheet1!DC673="Y", "Yes", IF(Sheet1!DC673="N", "No", ""))</f>
        <v/>
      </c>
      <c r="BH673" s="45" t="str">
        <f>IF(Sheet1!DD673="Y", "Yes", IF(Sheet1!DD673="N", "No", ""))</f>
        <v/>
      </c>
      <c r="BI673" s="45" t="str">
        <f>IF(Sheet1!DE673&lt;&gt;"", "Before", IF(Sheet1!DF673&lt;&gt;"", "After", IF(Sheet1!DG673&lt;&gt;"", "Never in a gang","")))</f>
        <v/>
      </c>
      <c r="BJ673" s="45" t="str">
        <f>IF(Sheet1!DG673&lt;&gt;"", "", IF(Sheet1!DH673&lt;&gt;"", Sheet1!DH673, ""))</f>
        <v/>
      </c>
      <c r="BK673" s="45" t="str">
        <f>IF(Sheet1!DI673="Y", "Yes", IF(Sheet1!DI673="N", "No", ""))</f>
        <v/>
      </c>
      <c r="BL673" s="45" t="str">
        <f>IF(Sheet1!DI673="Y", IF(Sheet1!DJ673&lt;&gt;"", Sheet1!DJ673, ""), "")</f>
        <v/>
      </c>
      <c r="BM673" s="45" t="str">
        <f>IF(Sheet1!DL673&lt;&gt;"", Sheet1!DL673, "")</f>
        <v/>
      </c>
      <c r="BN673" s="45" t="str">
        <f>IF(Sheet1!DM673="Y", "Yes", IF(Sheet1!DM673="N", "No", ""))</f>
        <v/>
      </c>
    </row>
    <row r="674" spans="2:66">
      <c r="B674" s="32" t="str">
        <f>IF(Sheet1!B674="M","Male", IF(Sheet1!B674="F","Female",""))</f>
        <v/>
      </c>
      <c r="C674" s="32" t="str">
        <f>IF(Sheet1!C674&lt;&gt;"","&lt;20",IF(Sheet1!D674&lt;&gt;"","21-30",IF(Sheet1!E674&lt;&gt;"","31-40",(IF(Sheet1!F674&lt;&gt;"","41-50",IF(Sheet1!G674&lt;&gt;"","50+",""))))))</f>
        <v/>
      </c>
      <c r="D674" s="32" t="str">
        <f>IF(Sheet1!H674&lt;&gt;"","Latino",IF(Sheet1!I674&lt;&gt;"", "White", IF(Sheet1!J674&lt;&gt;"", "Asian", IF(Sheet1!K674&lt;&gt;"", "African-American",IF(Sheet1!L674&lt;&gt;"", "Other","")))))</f>
        <v/>
      </c>
      <c r="E674" s="32" t="str">
        <f>IF(Sheet1!M674="N","No",IF(Sheet1!M674="Y","Yes",""))</f>
        <v/>
      </c>
      <c r="F674" s="32" t="str">
        <f>IF(Sheet1!N674&lt;&gt;"","Primary",IF(Sheet1!O674&lt;&gt;"","Middle",IF(Sheet1!P674&lt;&gt;"","Some HS",IF(Sheet1!Q674&lt;&gt;"","HS Diploma",IF(Sheet1!R674&lt;&gt;"","Some College",IF(Sheet1!S674&lt;&gt;"","College Diploma",""))))))</f>
        <v/>
      </c>
      <c r="G674" s="32" t="str">
        <f>IF(Sheet1!U674&lt;&gt;"", "&lt;5", IF(Sheet1!V674&lt;&gt;"", "5-19", IF(Sheet1!W674&lt;&gt;"", "20-40", IF(Sheet1!X674&lt;&gt;"", "&gt;40",""))))</f>
        <v/>
      </c>
      <c r="H674" s="32" t="str">
        <f>IF(Sheet1!Y674&lt;&gt;"", "Parents", IF(Sheet1!Z674&lt;&gt;"", "Illegal Activity", IF(Sheet1!AA674&lt;&gt;"", "Gov't Support", IF(Sheet1!AB674&lt;&gt;"", "Other",""))))</f>
        <v/>
      </c>
      <c r="I674" s="32" t="str">
        <f>IF(Sheet1!AC674="Y", "Yes", IF(Sheet1!AC674="N", "No", ""))</f>
        <v/>
      </c>
      <c r="J674" s="32" t="str">
        <f>IF(Sheet1!AD674="N", "0", IF(Sheet1!AE674&lt;&gt;"", "1", IF(Sheet1!AF674&lt;&gt;"", "2-3", IF(Sheet1!AG674&lt;&gt;"", "4-6", IF(Sheet1!AH674&lt;&gt;"", "7+","")))))</f>
        <v/>
      </c>
      <c r="K674" s="32" t="str">
        <f>IF(Sheet1!AI674&lt;&gt;"", "English", IF(Sheet1!AJ674&lt;&gt;"", "Spanish", IF(Sheet1!AK674&lt;&gt;"", "Other","")))</f>
        <v/>
      </c>
      <c r="L674" s="32" t="str">
        <f>IF(Sheet1!AL674&lt;&gt;"","&lt;$20,000",IF(Sheet1!AM674&lt;&gt;"","$20-49K",IF(Sheet1!AN674&lt;&gt;"","$50-100K",IF(Sheet1!AO674&lt;&gt;"","&gt;$100K",""))))</f>
        <v/>
      </c>
      <c r="M674" s="32" t="str">
        <f>IF(Sheet1!AP674="Y", "Yes", IF(Sheet1!AP674="N", "No",""))</f>
        <v/>
      </c>
      <c r="N674" s="51" t="str">
        <f>IF(Sheet1!AQ674="Y", "Yes", IF(Sheet1!AQ674="N", "No",""))</f>
        <v/>
      </c>
      <c r="O674" s="45" t="str">
        <f>IF(Sheet1!AR674="N", 0, IF(Sheet1!AS674&lt;&gt;"", Sheet1!AS674, ""))</f>
        <v/>
      </c>
      <c r="P674" s="45" t="str">
        <f>IF(Sheet1!AT674&lt;&gt;"", "Never", IF(Sheet1!AU674&lt;&gt;"", "Sometimes", IF(Sheet1!AV674&lt;&gt;"", "Often", IF(Sheet1!AW674&lt;&gt;"", "Always",""))))</f>
        <v/>
      </c>
      <c r="Q674" s="45" t="str">
        <f>IF(Sheet1!AX674="Y", "Yes", IF(Sheet1!AX674="N", "No",""))</f>
        <v/>
      </c>
      <c r="R674" s="45" t="str">
        <f>IF(Sheet1!AY674="Y", IF(Sheet1!AZ674&lt;&gt;"", Sheet1!AZ674-Sheet1!DK674+Sheet1!DL674, ""),"")</f>
        <v/>
      </c>
      <c r="S674" s="45" t="str">
        <f>IF(Sheet1!BA674="Y", IF(Sheet1!BB674&lt;&gt;"", Sheet1!BB674-Sheet1!DK674+Sheet1!DL674, ""),"")</f>
        <v/>
      </c>
      <c r="T674" s="45" t="str">
        <f>IF(Sheet1!BC674="Y", IF(Sheet1!BD674&lt;&gt;"", Sheet1!BD674-Sheet1!DK674+Sheet1!DL674, ""),"")</f>
        <v/>
      </c>
      <c r="U674" s="45" t="str">
        <f>IF(Sheet1!BE674="Y", IF(Sheet1!BF674&lt;&gt;"", Sheet1!BF674-Sheet1!DK674+Sheet1!DL674, ""),"")</f>
        <v/>
      </c>
      <c r="V674" s="45" t="str">
        <f>IF(Sheet1!BG674&lt;&gt;"", Sheet1!BG674,"")</f>
        <v/>
      </c>
      <c r="W674" s="45" t="str">
        <f>IF(Sheet1!BH674&lt;&gt;"", Sheet1!BH674,"")</f>
        <v/>
      </c>
      <c r="X674" s="45" t="str">
        <f>IF(Sheet1!BI674&lt;&gt;"", Sheet1!BI674,"")</f>
        <v/>
      </c>
      <c r="Y674" s="45" t="str">
        <f>IF(Sheet1!BJ674="N", 0, IF(Sheet1!BK674&lt;&gt;"", Sheet1!BK674,""))</f>
        <v/>
      </c>
      <c r="Z674" s="45" t="str">
        <f>IF(Sheet1!BK674="N", 0, IF(Sheet1!BL674&lt;&gt;"", Sheet1!BL674,""))</f>
        <v/>
      </c>
      <c r="AA674" s="45" t="str">
        <f>IF(Sheet1!BN674&lt;&gt;"", Sheet1!BN674, "")</f>
        <v/>
      </c>
      <c r="AB674" s="45" t="str">
        <f>IF(Sheet1!BO674="Y", "Yes", IF(Sheet1!BO674="N", "No", IF(Sheet1!BO674="NA", "NA","")))</f>
        <v/>
      </c>
      <c r="AC674" s="45" t="str">
        <f>IF(Sheet1!BO674="N", "No", IF(Sheet1!BO674="NA", "No kids", IF(Sheet1!BP674="Y", "Enough", IF(Sheet1!BP674="N", "Not enough", ""))))</f>
        <v/>
      </c>
      <c r="AD674" s="45" t="str">
        <f>IF(Sheet1!BQ674="Y", "Yes", IF(Sheet1!BQ674="N", "No",""))</f>
        <v/>
      </c>
      <c r="AE674" s="45" t="str">
        <f>IF(Sheet1!BR674&lt;&gt;"", Sheet1!BR674, "")</f>
        <v/>
      </c>
      <c r="AF674" s="45" t="str">
        <f>IF(Sheet1!BS674&lt;&gt;"", "Yes", IF(Sheet1!BT674&lt;&gt;"", "No", IF(Sheet1!BU674&lt;&gt;"", "No surviving parent", IF(Sheet1!BV674&lt;&gt;"", "Don't know",""))))</f>
        <v/>
      </c>
      <c r="AG674" s="45" t="str">
        <f>IF(Sheet1!BW674&lt;&gt;"", "Yes", IF(Sheet1!BX674&lt;&gt;"", "No", IF(Sheet1!BY674&lt;&gt;"", "No surviving parent", IF(Sheet1!BZ674&lt;&gt;"", "Don't know",""))))</f>
        <v/>
      </c>
      <c r="AH674" s="45" t="str">
        <f>IF(Sheet1!CA674&lt;&gt;"", "Yes","")</f>
        <v/>
      </c>
      <c r="AI674" s="45" t="str">
        <f>IF(Sheet1!CB674&lt;&gt;"", "Yes","")</f>
        <v/>
      </c>
      <c r="AJ674" s="45" t="str">
        <f>IF(Sheet1!CC674&lt;&gt;"", "Yes","")</f>
        <v/>
      </c>
      <c r="AK674" s="45" t="str">
        <f>IF(Sheet1!CD674&lt;&gt;"", "Yes","")</f>
        <v/>
      </c>
      <c r="AL674" s="45" t="str">
        <f>IF(Sheet1!CE674&lt;&gt;"", "Yes","")</f>
        <v/>
      </c>
      <c r="AM674" s="45" t="str">
        <f>IF(Sheet1!CF674&lt;&gt;"", Sheet1!CF674, "")</f>
        <v/>
      </c>
      <c r="AN674" s="45" t="str">
        <f>IF(Sheet1!CG674="Y", "Yes", IF(Sheet1!CG674="N", "No",""))</f>
        <v/>
      </c>
      <c r="AO674" s="45" t="str">
        <f>IF(Sheet1!CH674&lt;&gt;"", Sheet1!CH674, "")</f>
        <v/>
      </c>
      <c r="AP674" s="45" t="str">
        <f>IF(Sheet1!CI674&lt;&gt;"", "No family support", IF(Sheet1!CJ674&lt;&gt;"", "A little family support", IF(Sheet1!CK674&lt;&gt;"", "A lot of family support","")))</f>
        <v/>
      </c>
      <c r="AQ674" s="45" t="str">
        <f>IF(Sheet1!CL674&lt;&gt;"", Sheet1!CL674, "")</f>
        <v/>
      </c>
      <c r="AR674" s="45" t="str">
        <f>IF(Sheet1!CM674="Y", "Yes", IF(Sheet1!CM674="N", "No",""))</f>
        <v/>
      </c>
      <c r="AS674" s="45" t="str">
        <f>IF(Sheet1!CN674&lt;&gt;"", "Boys and Girls Club was supportive", "")</f>
        <v/>
      </c>
      <c r="AT674" s="45" t="str">
        <f>IF(Sheet1!CO674&lt;&gt;"", "Supported by Reach program", "")</f>
        <v/>
      </c>
      <c r="AU674" s="45" t="str">
        <f>IF(Sheet1!CP674&lt;&gt;"", "Supported by Girls Inc", "")</f>
        <v/>
      </c>
      <c r="AV674" s="45" t="str">
        <f>IF(Sheet1!CQ674&lt;&gt;"", "Supported by sports teams", "")</f>
        <v/>
      </c>
      <c r="AW674" s="45" t="str">
        <f>IF(Sheet1!CR674&lt;&gt;"", "Supported by other groups", "")</f>
        <v/>
      </c>
      <c r="AX674" s="45" t="str">
        <f>IF(Sheet1!CS674&lt;&gt;"", Sheet1!CS674, "")</f>
        <v/>
      </c>
      <c r="AY674" s="45" t="str">
        <f>IF(Sheet1!CT674="Y", "Yes", IF(Sheet1!CT674="N", "No", ""))</f>
        <v/>
      </c>
      <c r="AZ674" s="45" t="str">
        <f>IF(Sheet1!CU674="Y", "Yes", IF(Sheet1!CU674="N", "No", ""))</f>
        <v/>
      </c>
      <c r="BA674" s="45" t="str">
        <f>IF(Sheet1!CV674&lt;&gt;"", "Yes", "")</f>
        <v/>
      </c>
      <c r="BB674" s="45" t="str">
        <f>IF(Sheet1!CW674&lt;&gt;"", "Yes", "")</f>
        <v/>
      </c>
      <c r="BC674" s="45" t="str">
        <f>IF(Sheet1!CX674&lt;&gt;"", "Yes", "")</f>
        <v/>
      </c>
      <c r="BD674" s="45" t="str">
        <f>IF(Sheet1!CY674&lt;&gt;"", "Yes", "")</f>
        <v/>
      </c>
      <c r="BE674" s="45" t="str">
        <f>IF(Sheet1!CZ674="N", "Didn't see one", IF(Sheet1!CZ674="Y", IF(Sheet1!DA674="Y", "It helped", IF(Sheet1!DA674="N", "It didn't help", "")), ""))</f>
        <v/>
      </c>
      <c r="BF674" s="45" t="str">
        <f>IF(Sheet1!DB674&lt;&gt;"", Sheet1!DB674, "")</f>
        <v/>
      </c>
      <c r="BG674" s="45" t="str">
        <f>IF(Sheet1!DC674="Y", "Yes", IF(Sheet1!DC674="N", "No", ""))</f>
        <v/>
      </c>
      <c r="BH674" s="45" t="str">
        <f>IF(Sheet1!DD674="Y", "Yes", IF(Sheet1!DD674="N", "No", ""))</f>
        <v/>
      </c>
      <c r="BI674" s="45" t="str">
        <f>IF(Sheet1!DE674&lt;&gt;"", "Before", IF(Sheet1!DF674&lt;&gt;"", "After", IF(Sheet1!DG674&lt;&gt;"", "Never in a gang","")))</f>
        <v/>
      </c>
      <c r="BJ674" s="45" t="str">
        <f>IF(Sheet1!DG674&lt;&gt;"", "", IF(Sheet1!DH674&lt;&gt;"", Sheet1!DH674, ""))</f>
        <v/>
      </c>
      <c r="BK674" s="45" t="str">
        <f>IF(Sheet1!DI674="Y", "Yes", IF(Sheet1!DI674="N", "No", ""))</f>
        <v/>
      </c>
      <c r="BL674" s="45" t="str">
        <f>IF(Sheet1!DI674="Y", IF(Sheet1!DJ674&lt;&gt;"", Sheet1!DJ674, ""), "")</f>
        <v/>
      </c>
      <c r="BM674" s="45" t="str">
        <f>IF(Sheet1!DL674&lt;&gt;"", Sheet1!DL674, "")</f>
        <v/>
      </c>
      <c r="BN674" s="45" t="str">
        <f>IF(Sheet1!DM674="Y", "Yes", IF(Sheet1!DM674="N", "No", ""))</f>
        <v/>
      </c>
    </row>
    <row r="675" spans="2:66">
      <c r="B675" s="32" t="str">
        <f>IF(Sheet1!B675="M","Male", IF(Sheet1!B675="F","Female",""))</f>
        <v/>
      </c>
      <c r="C675" s="32" t="str">
        <f>IF(Sheet1!C675&lt;&gt;"","&lt;20",IF(Sheet1!D675&lt;&gt;"","21-30",IF(Sheet1!E675&lt;&gt;"","31-40",(IF(Sheet1!F675&lt;&gt;"","41-50",IF(Sheet1!G675&lt;&gt;"","50+",""))))))</f>
        <v/>
      </c>
      <c r="D675" s="32" t="str">
        <f>IF(Sheet1!H675&lt;&gt;"","Latino",IF(Sheet1!I675&lt;&gt;"", "White", IF(Sheet1!J675&lt;&gt;"", "Asian", IF(Sheet1!K675&lt;&gt;"", "African-American",IF(Sheet1!L675&lt;&gt;"", "Other","")))))</f>
        <v/>
      </c>
      <c r="E675" s="32" t="str">
        <f>IF(Sheet1!M675="N","No",IF(Sheet1!M675="Y","Yes",""))</f>
        <v/>
      </c>
      <c r="F675" s="32" t="str">
        <f>IF(Sheet1!N675&lt;&gt;"","Primary",IF(Sheet1!O675&lt;&gt;"","Middle",IF(Sheet1!P675&lt;&gt;"","Some HS",IF(Sheet1!Q675&lt;&gt;"","HS Diploma",IF(Sheet1!R675&lt;&gt;"","Some College",IF(Sheet1!S675&lt;&gt;"","College Diploma",""))))))</f>
        <v/>
      </c>
      <c r="G675" s="32" t="str">
        <f>IF(Sheet1!U675&lt;&gt;"", "&lt;5", IF(Sheet1!V675&lt;&gt;"", "5-19", IF(Sheet1!W675&lt;&gt;"", "20-40", IF(Sheet1!X675&lt;&gt;"", "&gt;40",""))))</f>
        <v/>
      </c>
      <c r="H675" s="32" t="str">
        <f>IF(Sheet1!Y675&lt;&gt;"", "Parents", IF(Sheet1!Z675&lt;&gt;"", "Illegal Activity", IF(Sheet1!AA675&lt;&gt;"", "Gov't Support", IF(Sheet1!AB675&lt;&gt;"", "Other",""))))</f>
        <v/>
      </c>
      <c r="I675" s="32" t="str">
        <f>IF(Sheet1!AC675="Y", "Yes", IF(Sheet1!AC675="N", "No", ""))</f>
        <v/>
      </c>
      <c r="J675" s="32" t="str">
        <f>IF(Sheet1!AD675="N", "0", IF(Sheet1!AE675&lt;&gt;"", "1", IF(Sheet1!AF675&lt;&gt;"", "2-3", IF(Sheet1!AG675&lt;&gt;"", "4-6", IF(Sheet1!AH675&lt;&gt;"", "7+","")))))</f>
        <v/>
      </c>
      <c r="K675" s="32" t="str">
        <f>IF(Sheet1!AI675&lt;&gt;"", "English", IF(Sheet1!AJ675&lt;&gt;"", "Spanish", IF(Sheet1!AK675&lt;&gt;"", "Other","")))</f>
        <v/>
      </c>
      <c r="L675" s="32" t="str">
        <f>IF(Sheet1!AL675&lt;&gt;"","&lt;$20,000",IF(Sheet1!AM675&lt;&gt;"","$20-49K",IF(Sheet1!AN675&lt;&gt;"","$50-100K",IF(Sheet1!AO675&lt;&gt;"","&gt;$100K",""))))</f>
        <v/>
      </c>
      <c r="M675" s="32" t="str">
        <f>IF(Sheet1!AP675="Y", "Yes", IF(Sheet1!AP675="N", "No",""))</f>
        <v/>
      </c>
      <c r="N675" s="51" t="str">
        <f>IF(Sheet1!AQ675="Y", "Yes", IF(Sheet1!AQ675="N", "No",""))</f>
        <v/>
      </c>
      <c r="O675" s="45" t="str">
        <f>IF(Sheet1!AR675="N", 0, IF(Sheet1!AS675&lt;&gt;"", Sheet1!AS675, ""))</f>
        <v/>
      </c>
      <c r="P675" s="45" t="str">
        <f>IF(Sheet1!AT675&lt;&gt;"", "Never", IF(Sheet1!AU675&lt;&gt;"", "Sometimes", IF(Sheet1!AV675&lt;&gt;"", "Often", IF(Sheet1!AW675&lt;&gt;"", "Always",""))))</f>
        <v/>
      </c>
      <c r="Q675" s="45" t="str">
        <f>IF(Sheet1!AX675="Y", "Yes", IF(Sheet1!AX675="N", "No",""))</f>
        <v/>
      </c>
      <c r="R675" s="45" t="str">
        <f>IF(Sheet1!AY675="Y", IF(Sheet1!AZ675&lt;&gt;"", Sheet1!AZ675-Sheet1!DK675+Sheet1!DL675, ""),"")</f>
        <v/>
      </c>
      <c r="S675" s="45" t="str">
        <f>IF(Sheet1!BA675="Y", IF(Sheet1!BB675&lt;&gt;"", Sheet1!BB675-Sheet1!DK675+Sheet1!DL675, ""),"")</f>
        <v/>
      </c>
      <c r="T675" s="45" t="str">
        <f>IF(Sheet1!BC675="Y", IF(Sheet1!BD675&lt;&gt;"", Sheet1!BD675-Sheet1!DK675+Sheet1!DL675, ""),"")</f>
        <v/>
      </c>
      <c r="U675" s="45" t="str">
        <f>IF(Sheet1!BE675="Y", IF(Sheet1!BF675&lt;&gt;"", Sheet1!BF675-Sheet1!DK675+Sheet1!DL675, ""),"")</f>
        <v/>
      </c>
      <c r="V675" s="45" t="str">
        <f>IF(Sheet1!BG675&lt;&gt;"", Sheet1!BG675,"")</f>
        <v/>
      </c>
      <c r="W675" s="45" t="str">
        <f>IF(Sheet1!BH675&lt;&gt;"", Sheet1!BH675,"")</f>
        <v/>
      </c>
      <c r="X675" s="45" t="str">
        <f>IF(Sheet1!BI675&lt;&gt;"", Sheet1!BI675,"")</f>
        <v/>
      </c>
      <c r="Y675" s="45" t="str">
        <f>IF(Sheet1!BJ675="N", 0, IF(Sheet1!BK675&lt;&gt;"", Sheet1!BK675,""))</f>
        <v/>
      </c>
      <c r="Z675" s="45" t="str">
        <f>IF(Sheet1!BK675="N", 0, IF(Sheet1!BL675&lt;&gt;"", Sheet1!BL675,""))</f>
        <v/>
      </c>
      <c r="AA675" s="45" t="str">
        <f>IF(Sheet1!BN675&lt;&gt;"", Sheet1!BN675, "")</f>
        <v/>
      </c>
      <c r="AB675" s="45" t="str">
        <f>IF(Sheet1!BO675="Y", "Yes", IF(Sheet1!BO675="N", "No", IF(Sheet1!BO675="NA", "NA","")))</f>
        <v/>
      </c>
      <c r="AC675" s="45" t="str">
        <f>IF(Sheet1!BO675="N", "No", IF(Sheet1!BO675="NA", "No kids", IF(Sheet1!BP675="Y", "Enough", IF(Sheet1!BP675="N", "Not enough", ""))))</f>
        <v/>
      </c>
      <c r="AD675" s="45" t="str">
        <f>IF(Sheet1!BQ675="Y", "Yes", IF(Sheet1!BQ675="N", "No",""))</f>
        <v/>
      </c>
      <c r="AE675" s="45" t="str">
        <f>IF(Sheet1!BR675&lt;&gt;"", Sheet1!BR675, "")</f>
        <v/>
      </c>
      <c r="AF675" s="45" t="str">
        <f>IF(Sheet1!BS675&lt;&gt;"", "Yes", IF(Sheet1!BT675&lt;&gt;"", "No", IF(Sheet1!BU675&lt;&gt;"", "No surviving parent", IF(Sheet1!BV675&lt;&gt;"", "Don't know",""))))</f>
        <v/>
      </c>
      <c r="AG675" s="45" t="str">
        <f>IF(Sheet1!BW675&lt;&gt;"", "Yes", IF(Sheet1!BX675&lt;&gt;"", "No", IF(Sheet1!BY675&lt;&gt;"", "No surviving parent", IF(Sheet1!BZ675&lt;&gt;"", "Don't know",""))))</f>
        <v/>
      </c>
      <c r="AH675" s="45" t="str">
        <f>IF(Sheet1!CA675&lt;&gt;"", "Yes","")</f>
        <v/>
      </c>
      <c r="AI675" s="45" t="str">
        <f>IF(Sheet1!CB675&lt;&gt;"", "Yes","")</f>
        <v/>
      </c>
      <c r="AJ675" s="45" t="str">
        <f>IF(Sheet1!CC675&lt;&gt;"", "Yes","")</f>
        <v/>
      </c>
      <c r="AK675" s="45" t="str">
        <f>IF(Sheet1!CD675&lt;&gt;"", "Yes","")</f>
        <v/>
      </c>
      <c r="AL675" s="45" t="str">
        <f>IF(Sheet1!CE675&lt;&gt;"", "Yes","")</f>
        <v/>
      </c>
      <c r="AM675" s="45" t="str">
        <f>IF(Sheet1!CF675&lt;&gt;"", Sheet1!CF675, "")</f>
        <v/>
      </c>
      <c r="AN675" s="45" t="str">
        <f>IF(Sheet1!CG675="Y", "Yes", IF(Sheet1!CG675="N", "No",""))</f>
        <v/>
      </c>
      <c r="AO675" s="45" t="str">
        <f>IF(Sheet1!CH675&lt;&gt;"", Sheet1!CH675, "")</f>
        <v/>
      </c>
      <c r="AP675" s="45" t="str">
        <f>IF(Sheet1!CI675&lt;&gt;"", "No family support", IF(Sheet1!CJ675&lt;&gt;"", "A little family support", IF(Sheet1!CK675&lt;&gt;"", "A lot of family support","")))</f>
        <v/>
      </c>
      <c r="AQ675" s="45" t="str">
        <f>IF(Sheet1!CL675&lt;&gt;"", Sheet1!CL675, "")</f>
        <v/>
      </c>
      <c r="AR675" s="45" t="str">
        <f>IF(Sheet1!CM675="Y", "Yes", IF(Sheet1!CM675="N", "No",""))</f>
        <v/>
      </c>
      <c r="AS675" s="45" t="str">
        <f>IF(Sheet1!CN675&lt;&gt;"", "Boys and Girls Club was supportive", "")</f>
        <v/>
      </c>
      <c r="AT675" s="45" t="str">
        <f>IF(Sheet1!CO675&lt;&gt;"", "Supported by Reach program", "")</f>
        <v/>
      </c>
      <c r="AU675" s="45" t="str">
        <f>IF(Sheet1!CP675&lt;&gt;"", "Supported by Girls Inc", "")</f>
        <v/>
      </c>
      <c r="AV675" s="45" t="str">
        <f>IF(Sheet1!CQ675&lt;&gt;"", "Supported by sports teams", "")</f>
        <v/>
      </c>
      <c r="AW675" s="45" t="str">
        <f>IF(Sheet1!CR675&lt;&gt;"", "Supported by other groups", "")</f>
        <v/>
      </c>
      <c r="AX675" s="45" t="str">
        <f>IF(Sheet1!CS675&lt;&gt;"", Sheet1!CS675, "")</f>
        <v/>
      </c>
      <c r="AY675" s="45" t="str">
        <f>IF(Sheet1!CT675="Y", "Yes", IF(Sheet1!CT675="N", "No", ""))</f>
        <v/>
      </c>
      <c r="AZ675" s="45" t="str">
        <f>IF(Sheet1!CU675="Y", "Yes", IF(Sheet1!CU675="N", "No", ""))</f>
        <v/>
      </c>
      <c r="BA675" s="45" t="str">
        <f>IF(Sheet1!CV675&lt;&gt;"", "Yes", "")</f>
        <v/>
      </c>
      <c r="BB675" s="45" t="str">
        <f>IF(Sheet1!CW675&lt;&gt;"", "Yes", "")</f>
        <v/>
      </c>
      <c r="BC675" s="45" t="str">
        <f>IF(Sheet1!CX675&lt;&gt;"", "Yes", "")</f>
        <v/>
      </c>
      <c r="BD675" s="45" t="str">
        <f>IF(Sheet1!CY675&lt;&gt;"", "Yes", "")</f>
        <v/>
      </c>
      <c r="BE675" s="45" t="str">
        <f>IF(Sheet1!CZ675="N", "Didn't see one", IF(Sheet1!CZ675="Y", IF(Sheet1!DA675="Y", "It helped", IF(Sheet1!DA675="N", "It didn't help", "")), ""))</f>
        <v/>
      </c>
      <c r="BF675" s="45" t="str">
        <f>IF(Sheet1!DB675&lt;&gt;"", Sheet1!DB675, "")</f>
        <v/>
      </c>
      <c r="BG675" s="45" t="str">
        <f>IF(Sheet1!DC675="Y", "Yes", IF(Sheet1!DC675="N", "No", ""))</f>
        <v/>
      </c>
      <c r="BH675" s="45" t="str">
        <f>IF(Sheet1!DD675="Y", "Yes", IF(Sheet1!DD675="N", "No", ""))</f>
        <v/>
      </c>
      <c r="BI675" s="45" t="str">
        <f>IF(Sheet1!DE675&lt;&gt;"", "Before", IF(Sheet1!DF675&lt;&gt;"", "After", IF(Sheet1!DG675&lt;&gt;"", "Never in a gang","")))</f>
        <v/>
      </c>
      <c r="BJ675" s="45" t="str">
        <f>IF(Sheet1!DG675&lt;&gt;"", "", IF(Sheet1!DH675&lt;&gt;"", Sheet1!DH675, ""))</f>
        <v/>
      </c>
      <c r="BK675" s="45" t="str">
        <f>IF(Sheet1!DI675="Y", "Yes", IF(Sheet1!DI675="N", "No", ""))</f>
        <v/>
      </c>
      <c r="BL675" s="45" t="str">
        <f>IF(Sheet1!DI675="Y", IF(Sheet1!DJ675&lt;&gt;"", Sheet1!DJ675, ""), "")</f>
        <v/>
      </c>
      <c r="BM675" s="45" t="str">
        <f>IF(Sheet1!DL675&lt;&gt;"", Sheet1!DL675, "")</f>
        <v/>
      </c>
      <c r="BN675" s="45" t="str">
        <f>IF(Sheet1!DM675="Y", "Yes", IF(Sheet1!DM675="N", "No", ""))</f>
        <v/>
      </c>
    </row>
    <row r="676" spans="2:66">
      <c r="B676" s="32" t="str">
        <f>IF(Sheet1!B676="M","Male", IF(Sheet1!B676="F","Female",""))</f>
        <v/>
      </c>
      <c r="C676" s="32" t="str">
        <f>IF(Sheet1!C676&lt;&gt;"","&lt;20",IF(Sheet1!D676&lt;&gt;"","21-30",IF(Sheet1!E676&lt;&gt;"","31-40",(IF(Sheet1!F676&lt;&gt;"","41-50",IF(Sheet1!G676&lt;&gt;"","50+",""))))))</f>
        <v/>
      </c>
      <c r="D676" s="32" t="str">
        <f>IF(Sheet1!H676&lt;&gt;"","Latino",IF(Sheet1!I676&lt;&gt;"", "White", IF(Sheet1!J676&lt;&gt;"", "Asian", IF(Sheet1!K676&lt;&gt;"", "African-American",IF(Sheet1!L676&lt;&gt;"", "Other","")))))</f>
        <v/>
      </c>
      <c r="E676" s="32" t="str">
        <f>IF(Sheet1!M676="N","No",IF(Sheet1!M676="Y","Yes",""))</f>
        <v/>
      </c>
      <c r="F676" s="32" t="str">
        <f>IF(Sheet1!N676&lt;&gt;"","Primary",IF(Sheet1!O676&lt;&gt;"","Middle",IF(Sheet1!P676&lt;&gt;"","Some HS",IF(Sheet1!Q676&lt;&gt;"","HS Diploma",IF(Sheet1!R676&lt;&gt;"","Some College",IF(Sheet1!S676&lt;&gt;"","College Diploma",""))))))</f>
        <v/>
      </c>
      <c r="G676" s="32" t="str">
        <f>IF(Sheet1!U676&lt;&gt;"", "&lt;5", IF(Sheet1!V676&lt;&gt;"", "5-19", IF(Sheet1!W676&lt;&gt;"", "20-40", IF(Sheet1!X676&lt;&gt;"", "&gt;40",""))))</f>
        <v/>
      </c>
      <c r="H676" s="32" t="str">
        <f>IF(Sheet1!Y676&lt;&gt;"", "Parents", IF(Sheet1!Z676&lt;&gt;"", "Illegal Activity", IF(Sheet1!AA676&lt;&gt;"", "Gov't Support", IF(Sheet1!AB676&lt;&gt;"", "Other",""))))</f>
        <v/>
      </c>
      <c r="I676" s="32" t="str">
        <f>IF(Sheet1!AC676="Y", "Yes", IF(Sheet1!AC676="N", "No", ""))</f>
        <v/>
      </c>
      <c r="J676" s="32" t="str">
        <f>IF(Sheet1!AD676="N", "0", IF(Sheet1!AE676&lt;&gt;"", "1", IF(Sheet1!AF676&lt;&gt;"", "2-3", IF(Sheet1!AG676&lt;&gt;"", "4-6", IF(Sheet1!AH676&lt;&gt;"", "7+","")))))</f>
        <v/>
      </c>
      <c r="K676" s="32" t="str">
        <f>IF(Sheet1!AI676&lt;&gt;"", "English", IF(Sheet1!AJ676&lt;&gt;"", "Spanish", IF(Sheet1!AK676&lt;&gt;"", "Other","")))</f>
        <v/>
      </c>
      <c r="L676" s="32" t="str">
        <f>IF(Sheet1!AL676&lt;&gt;"","&lt;$20,000",IF(Sheet1!AM676&lt;&gt;"","$20-49K",IF(Sheet1!AN676&lt;&gt;"","$50-100K",IF(Sheet1!AO676&lt;&gt;"","&gt;$100K",""))))</f>
        <v/>
      </c>
      <c r="M676" s="32" t="str">
        <f>IF(Sheet1!AP676="Y", "Yes", IF(Sheet1!AP676="N", "No",""))</f>
        <v/>
      </c>
      <c r="N676" s="51" t="str">
        <f>IF(Sheet1!AQ676="Y", "Yes", IF(Sheet1!AQ676="N", "No",""))</f>
        <v/>
      </c>
      <c r="O676" s="45" t="str">
        <f>IF(Sheet1!AR676="N", 0, IF(Sheet1!AS676&lt;&gt;"", Sheet1!AS676, ""))</f>
        <v/>
      </c>
      <c r="P676" s="45" t="str">
        <f>IF(Sheet1!AT676&lt;&gt;"", "Never", IF(Sheet1!AU676&lt;&gt;"", "Sometimes", IF(Sheet1!AV676&lt;&gt;"", "Often", IF(Sheet1!AW676&lt;&gt;"", "Always",""))))</f>
        <v/>
      </c>
      <c r="Q676" s="45" t="str">
        <f>IF(Sheet1!AX676="Y", "Yes", IF(Sheet1!AX676="N", "No",""))</f>
        <v/>
      </c>
      <c r="R676" s="45" t="str">
        <f>IF(Sheet1!AY676="Y", IF(Sheet1!AZ676&lt;&gt;"", Sheet1!AZ676-Sheet1!DK676+Sheet1!DL676, ""),"")</f>
        <v/>
      </c>
      <c r="S676" s="45" t="str">
        <f>IF(Sheet1!BA676="Y", IF(Sheet1!BB676&lt;&gt;"", Sheet1!BB676-Sheet1!DK676+Sheet1!DL676, ""),"")</f>
        <v/>
      </c>
      <c r="T676" s="45" t="str">
        <f>IF(Sheet1!BC676="Y", IF(Sheet1!BD676&lt;&gt;"", Sheet1!BD676-Sheet1!DK676+Sheet1!DL676, ""),"")</f>
        <v/>
      </c>
      <c r="U676" s="45" t="str">
        <f>IF(Sheet1!BE676="Y", IF(Sheet1!BF676&lt;&gt;"", Sheet1!BF676-Sheet1!DK676+Sheet1!DL676, ""),"")</f>
        <v/>
      </c>
      <c r="V676" s="45" t="str">
        <f>IF(Sheet1!BG676&lt;&gt;"", Sheet1!BG676,"")</f>
        <v/>
      </c>
      <c r="W676" s="45" t="str">
        <f>IF(Sheet1!BH676&lt;&gt;"", Sheet1!BH676,"")</f>
        <v/>
      </c>
      <c r="X676" s="45" t="str">
        <f>IF(Sheet1!BI676&lt;&gt;"", Sheet1!BI676,"")</f>
        <v/>
      </c>
      <c r="Y676" s="45" t="str">
        <f>IF(Sheet1!BJ676="N", 0, IF(Sheet1!BK676&lt;&gt;"", Sheet1!BK676,""))</f>
        <v/>
      </c>
      <c r="Z676" s="45" t="str">
        <f>IF(Sheet1!BK676="N", 0, IF(Sheet1!BL676&lt;&gt;"", Sheet1!BL676,""))</f>
        <v/>
      </c>
      <c r="AA676" s="45" t="str">
        <f>IF(Sheet1!BN676&lt;&gt;"", Sheet1!BN676, "")</f>
        <v/>
      </c>
      <c r="AB676" s="45" t="str">
        <f>IF(Sheet1!BO676="Y", "Yes", IF(Sheet1!BO676="N", "No", IF(Sheet1!BO676="NA", "NA","")))</f>
        <v/>
      </c>
      <c r="AC676" s="45" t="str">
        <f>IF(Sheet1!BO676="N", "No", IF(Sheet1!BO676="NA", "No kids", IF(Sheet1!BP676="Y", "Enough", IF(Sheet1!BP676="N", "Not enough", ""))))</f>
        <v/>
      </c>
      <c r="AD676" s="45" t="str">
        <f>IF(Sheet1!BQ676="Y", "Yes", IF(Sheet1!BQ676="N", "No",""))</f>
        <v/>
      </c>
      <c r="AE676" s="45" t="str">
        <f>IF(Sheet1!BR676&lt;&gt;"", Sheet1!BR676, "")</f>
        <v/>
      </c>
      <c r="AF676" s="45" t="str">
        <f>IF(Sheet1!BS676&lt;&gt;"", "Yes", IF(Sheet1!BT676&lt;&gt;"", "No", IF(Sheet1!BU676&lt;&gt;"", "No surviving parent", IF(Sheet1!BV676&lt;&gt;"", "Don't know",""))))</f>
        <v/>
      </c>
      <c r="AG676" s="45" t="str">
        <f>IF(Sheet1!BW676&lt;&gt;"", "Yes", IF(Sheet1!BX676&lt;&gt;"", "No", IF(Sheet1!BY676&lt;&gt;"", "No surviving parent", IF(Sheet1!BZ676&lt;&gt;"", "Don't know",""))))</f>
        <v/>
      </c>
      <c r="AH676" s="45" t="str">
        <f>IF(Sheet1!CA676&lt;&gt;"", "Yes","")</f>
        <v/>
      </c>
      <c r="AI676" s="45" t="str">
        <f>IF(Sheet1!CB676&lt;&gt;"", "Yes","")</f>
        <v/>
      </c>
      <c r="AJ676" s="45" t="str">
        <f>IF(Sheet1!CC676&lt;&gt;"", "Yes","")</f>
        <v/>
      </c>
      <c r="AK676" s="45" t="str">
        <f>IF(Sheet1!CD676&lt;&gt;"", "Yes","")</f>
        <v/>
      </c>
      <c r="AL676" s="45" t="str">
        <f>IF(Sheet1!CE676&lt;&gt;"", "Yes","")</f>
        <v/>
      </c>
      <c r="AM676" s="45" t="str">
        <f>IF(Sheet1!CF676&lt;&gt;"", Sheet1!CF676, "")</f>
        <v/>
      </c>
      <c r="AN676" s="45" t="str">
        <f>IF(Sheet1!CG676="Y", "Yes", IF(Sheet1!CG676="N", "No",""))</f>
        <v/>
      </c>
      <c r="AO676" s="45" t="str">
        <f>IF(Sheet1!CH676&lt;&gt;"", Sheet1!CH676, "")</f>
        <v/>
      </c>
      <c r="AP676" s="45" t="str">
        <f>IF(Sheet1!CI676&lt;&gt;"", "No family support", IF(Sheet1!CJ676&lt;&gt;"", "A little family support", IF(Sheet1!CK676&lt;&gt;"", "A lot of family support","")))</f>
        <v/>
      </c>
      <c r="AQ676" s="45" t="str">
        <f>IF(Sheet1!CL676&lt;&gt;"", Sheet1!CL676, "")</f>
        <v/>
      </c>
      <c r="AR676" s="45" t="str">
        <f>IF(Sheet1!CM676="Y", "Yes", IF(Sheet1!CM676="N", "No",""))</f>
        <v/>
      </c>
      <c r="AS676" s="45" t="str">
        <f>IF(Sheet1!CN676&lt;&gt;"", "Boys and Girls Club was supportive", "")</f>
        <v/>
      </c>
      <c r="AT676" s="45" t="str">
        <f>IF(Sheet1!CO676&lt;&gt;"", "Supported by Reach program", "")</f>
        <v/>
      </c>
      <c r="AU676" s="45" t="str">
        <f>IF(Sheet1!CP676&lt;&gt;"", "Supported by Girls Inc", "")</f>
        <v/>
      </c>
      <c r="AV676" s="45" t="str">
        <f>IF(Sheet1!CQ676&lt;&gt;"", "Supported by sports teams", "")</f>
        <v/>
      </c>
      <c r="AW676" s="45" t="str">
        <f>IF(Sheet1!CR676&lt;&gt;"", "Supported by other groups", "")</f>
        <v/>
      </c>
      <c r="AX676" s="45" t="str">
        <f>IF(Sheet1!CS676&lt;&gt;"", Sheet1!CS676, "")</f>
        <v/>
      </c>
      <c r="AY676" s="45" t="str">
        <f>IF(Sheet1!CT676="Y", "Yes", IF(Sheet1!CT676="N", "No", ""))</f>
        <v/>
      </c>
      <c r="AZ676" s="45" t="str">
        <f>IF(Sheet1!CU676="Y", "Yes", IF(Sheet1!CU676="N", "No", ""))</f>
        <v/>
      </c>
      <c r="BA676" s="45" t="str">
        <f>IF(Sheet1!CV676&lt;&gt;"", "Yes", "")</f>
        <v/>
      </c>
      <c r="BB676" s="45" t="str">
        <f>IF(Sheet1!CW676&lt;&gt;"", "Yes", "")</f>
        <v/>
      </c>
      <c r="BC676" s="45" t="str">
        <f>IF(Sheet1!CX676&lt;&gt;"", "Yes", "")</f>
        <v/>
      </c>
      <c r="BD676" s="45" t="str">
        <f>IF(Sheet1!CY676&lt;&gt;"", "Yes", "")</f>
        <v/>
      </c>
      <c r="BE676" s="45" t="str">
        <f>IF(Sheet1!CZ676="N", "Didn't see one", IF(Sheet1!CZ676="Y", IF(Sheet1!DA676="Y", "It helped", IF(Sheet1!DA676="N", "It didn't help", "")), ""))</f>
        <v/>
      </c>
      <c r="BF676" s="45" t="str">
        <f>IF(Sheet1!DB676&lt;&gt;"", Sheet1!DB676, "")</f>
        <v/>
      </c>
      <c r="BG676" s="45" t="str">
        <f>IF(Sheet1!DC676="Y", "Yes", IF(Sheet1!DC676="N", "No", ""))</f>
        <v/>
      </c>
      <c r="BH676" s="45" t="str">
        <f>IF(Sheet1!DD676="Y", "Yes", IF(Sheet1!DD676="N", "No", ""))</f>
        <v/>
      </c>
      <c r="BI676" s="45" t="str">
        <f>IF(Sheet1!DE676&lt;&gt;"", "Before", IF(Sheet1!DF676&lt;&gt;"", "After", IF(Sheet1!DG676&lt;&gt;"", "Never in a gang","")))</f>
        <v/>
      </c>
      <c r="BJ676" s="45" t="str">
        <f>IF(Sheet1!DG676&lt;&gt;"", "", IF(Sheet1!DH676&lt;&gt;"", Sheet1!DH676, ""))</f>
        <v/>
      </c>
      <c r="BK676" s="45" t="str">
        <f>IF(Sheet1!DI676="Y", "Yes", IF(Sheet1!DI676="N", "No", ""))</f>
        <v/>
      </c>
      <c r="BL676" s="45" t="str">
        <f>IF(Sheet1!DI676="Y", IF(Sheet1!DJ676&lt;&gt;"", Sheet1!DJ676, ""), "")</f>
        <v/>
      </c>
      <c r="BM676" s="45" t="str">
        <f>IF(Sheet1!DL676&lt;&gt;"", Sheet1!DL676, "")</f>
        <v/>
      </c>
      <c r="BN676" s="45" t="str">
        <f>IF(Sheet1!DM676="Y", "Yes", IF(Sheet1!DM676="N", "No", ""))</f>
        <v/>
      </c>
    </row>
    <row r="677" spans="2:66">
      <c r="B677" s="32" t="str">
        <f>IF(Sheet1!B677="M","Male", IF(Sheet1!B677="F","Female",""))</f>
        <v/>
      </c>
      <c r="C677" s="32" t="str">
        <f>IF(Sheet1!C677&lt;&gt;"","&lt;20",IF(Sheet1!D677&lt;&gt;"","21-30",IF(Sheet1!E677&lt;&gt;"","31-40",(IF(Sheet1!F677&lt;&gt;"","41-50",IF(Sheet1!G677&lt;&gt;"","50+",""))))))</f>
        <v/>
      </c>
      <c r="D677" s="32" t="str">
        <f>IF(Sheet1!H677&lt;&gt;"","Latino",IF(Sheet1!I677&lt;&gt;"", "White", IF(Sheet1!J677&lt;&gt;"", "Asian", IF(Sheet1!K677&lt;&gt;"", "African-American",IF(Sheet1!L677&lt;&gt;"", "Other","")))))</f>
        <v/>
      </c>
      <c r="E677" s="32" t="str">
        <f>IF(Sheet1!M677="N","No",IF(Sheet1!M677="Y","Yes",""))</f>
        <v/>
      </c>
      <c r="F677" s="32" t="str">
        <f>IF(Sheet1!N677&lt;&gt;"","Primary",IF(Sheet1!O677&lt;&gt;"","Middle",IF(Sheet1!P677&lt;&gt;"","Some HS",IF(Sheet1!Q677&lt;&gt;"","HS Diploma",IF(Sheet1!R677&lt;&gt;"","Some College",IF(Sheet1!S677&lt;&gt;"","College Diploma",""))))))</f>
        <v/>
      </c>
      <c r="G677" s="32" t="str">
        <f>IF(Sheet1!U677&lt;&gt;"", "&lt;5", IF(Sheet1!V677&lt;&gt;"", "5-19", IF(Sheet1!W677&lt;&gt;"", "20-40", IF(Sheet1!X677&lt;&gt;"", "&gt;40",""))))</f>
        <v/>
      </c>
      <c r="H677" s="32" t="str">
        <f>IF(Sheet1!Y677&lt;&gt;"", "Parents", IF(Sheet1!Z677&lt;&gt;"", "Illegal Activity", IF(Sheet1!AA677&lt;&gt;"", "Gov't Support", IF(Sheet1!AB677&lt;&gt;"", "Other",""))))</f>
        <v/>
      </c>
      <c r="I677" s="32" t="str">
        <f>IF(Sheet1!AC677="Y", "Yes", IF(Sheet1!AC677="N", "No", ""))</f>
        <v/>
      </c>
      <c r="J677" s="32" t="str">
        <f>IF(Sheet1!AD677="N", "0", IF(Sheet1!AE677&lt;&gt;"", "1", IF(Sheet1!AF677&lt;&gt;"", "2-3", IF(Sheet1!AG677&lt;&gt;"", "4-6", IF(Sheet1!AH677&lt;&gt;"", "7+","")))))</f>
        <v/>
      </c>
      <c r="K677" s="32" t="str">
        <f>IF(Sheet1!AI677&lt;&gt;"", "English", IF(Sheet1!AJ677&lt;&gt;"", "Spanish", IF(Sheet1!AK677&lt;&gt;"", "Other","")))</f>
        <v/>
      </c>
      <c r="L677" s="32" t="str">
        <f>IF(Sheet1!AL677&lt;&gt;"","&lt;$20,000",IF(Sheet1!AM677&lt;&gt;"","$20-49K",IF(Sheet1!AN677&lt;&gt;"","$50-100K",IF(Sheet1!AO677&lt;&gt;"","&gt;$100K",""))))</f>
        <v/>
      </c>
      <c r="M677" s="32" t="str">
        <f>IF(Sheet1!AP677="Y", "Yes", IF(Sheet1!AP677="N", "No",""))</f>
        <v/>
      </c>
      <c r="N677" s="51" t="str">
        <f>IF(Sheet1!AQ677="Y", "Yes", IF(Sheet1!AQ677="N", "No",""))</f>
        <v/>
      </c>
      <c r="O677" s="45" t="str">
        <f>IF(Sheet1!AR677="N", 0, IF(Sheet1!AS677&lt;&gt;"", Sheet1!AS677, ""))</f>
        <v/>
      </c>
      <c r="P677" s="45" t="str">
        <f>IF(Sheet1!AT677&lt;&gt;"", "Never", IF(Sheet1!AU677&lt;&gt;"", "Sometimes", IF(Sheet1!AV677&lt;&gt;"", "Often", IF(Sheet1!AW677&lt;&gt;"", "Always",""))))</f>
        <v/>
      </c>
      <c r="Q677" s="45" t="str">
        <f>IF(Sheet1!AX677="Y", "Yes", IF(Sheet1!AX677="N", "No",""))</f>
        <v/>
      </c>
      <c r="R677" s="45" t="str">
        <f>IF(Sheet1!AY677="Y", IF(Sheet1!AZ677&lt;&gt;"", Sheet1!AZ677-Sheet1!DK677+Sheet1!DL677, ""),"")</f>
        <v/>
      </c>
      <c r="S677" s="45" t="str">
        <f>IF(Sheet1!BA677="Y", IF(Sheet1!BB677&lt;&gt;"", Sheet1!BB677-Sheet1!DK677+Sheet1!DL677, ""),"")</f>
        <v/>
      </c>
      <c r="T677" s="45" t="str">
        <f>IF(Sheet1!BC677="Y", IF(Sheet1!BD677&lt;&gt;"", Sheet1!BD677-Sheet1!DK677+Sheet1!DL677, ""),"")</f>
        <v/>
      </c>
      <c r="U677" s="45" t="str">
        <f>IF(Sheet1!BE677="Y", IF(Sheet1!BF677&lt;&gt;"", Sheet1!BF677-Sheet1!DK677+Sheet1!DL677, ""),"")</f>
        <v/>
      </c>
      <c r="V677" s="45" t="str">
        <f>IF(Sheet1!BG677&lt;&gt;"", Sheet1!BG677,"")</f>
        <v/>
      </c>
      <c r="W677" s="45" t="str">
        <f>IF(Sheet1!BH677&lt;&gt;"", Sheet1!BH677,"")</f>
        <v/>
      </c>
      <c r="X677" s="45" t="str">
        <f>IF(Sheet1!BI677&lt;&gt;"", Sheet1!BI677,"")</f>
        <v/>
      </c>
      <c r="Y677" s="45" t="str">
        <f>IF(Sheet1!BJ677="N", 0, IF(Sheet1!BK677&lt;&gt;"", Sheet1!BK677,""))</f>
        <v/>
      </c>
      <c r="Z677" s="45" t="str">
        <f>IF(Sheet1!BK677="N", 0, IF(Sheet1!BL677&lt;&gt;"", Sheet1!BL677,""))</f>
        <v/>
      </c>
      <c r="AA677" s="45" t="str">
        <f>IF(Sheet1!BN677&lt;&gt;"", Sheet1!BN677, "")</f>
        <v/>
      </c>
      <c r="AB677" s="45" t="str">
        <f>IF(Sheet1!BO677="Y", "Yes", IF(Sheet1!BO677="N", "No", IF(Sheet1!BO677="NA", "NA","")))</f>
        <v/>
      </c>
      <c r="AC677" s="45" t="str">
        <f>IF(Sheet1!BO677="N", "No", IF(Sheet1!BO677="NA", "No kids", IF(Sheet1!BP677="Y", "Enough", IF(Sheet1!BP677="N", "Not enough", ""))))</f>
        <v/>
      </c>
      <c r="AD677" s="45" t="str">
        <f>IF(Sheet1!BQ677="Y", "Yes", IF(Sheet1!BQ677="N", "No",""))</f>
        <v/>
      </c>
      <c r="AE677" s="45" t="str">
        <f>IF(Sheet1!BR677&lt;&gt;"", Sheet1!BR677, "")</f>
        <v/>
      </c>
      <c r="AF677" s="45" t="str">
        <f>IF(Sheet1!BS677&lt;&gt;"", "Yes", IF(Sheet1!BT677&lt;&gt;"", "No", IF(Sheet1!BU677&lt;&gt;"", "No surviving parent", IF(Sheet1!BV677&lt;&gt;"", "Don't know",""))))</f>
        <v/>
      </c>
      <c r="AG677" s="45" t="str">
        <f>IF(Sheet1!BW677&lt;&gt;"", "Yes", IF(Sheet1!BX677&lt;&gt;"", "No", IF(Sheet1!BY677&lt;&gt;"", "No surviving parent", IF(Sheet1!BZ677&lt;&gt;"", "Don't know",""))))</f>
        <v/>
      </c>
      <c r="AH677" s="45" t="str">
        <f>IF(Sheet1!CA677&lt;&gt;"", "Yes","")</f>
        <v/>
      </c>
      <c r="AI677" s="45" t="str">
        <f>IF(Sheet1!CB677&lt;&gt;"", "Yes","")</f>
        <v/>
      </c>
      <c r="AJ677" s="45" t="str">
        <f>IF(Sheet1!CC677&lt;&gt;"", "Yes","")</f>
        <v/>
      </c>
      <c r="AK677" s="45" t="str">
        <f>IF(Sheet1!CD677&lt;&gt;"", "Yes","")</f>
        <v/>
      </c>
      <c r="AL677" s="45" t="str">
        <f>IF(Sheet1!CE677&lt;&gt;"", "Yes","")</f>
        <v/>
      </c>
      <c r="AM677" s="45" t="str">
        <f>IF(Sheet1!CF677&lt;&gt;"", Sheet1!CF677, "")</f>
        <v/>
      </c>
      <c r="AN677" s="45" t="str">
        <f>IF(Sheet1!CG677="Y", "Yes", IF(Sheet1!CG677="N", "No",""))</f>
        <v/>
      </c>
      <c r="AO677" s="45" t="str">
        <f>IF(Sheet1!CH677&lt;&gt;"", Sheet1!CH677, "")</f>
        <v/>
      </c>
      <c r="AP677" s="45" t="str">
        <f>IF(Sheet1!CI677&lt;&gt;"", "No family support", IF(Sheet1!CJ677&lt;&gt;"", "A little family support", IF(Sheet1!CK677&lt;&gt;"", "A lot of family support","")))</f>
        <v/>
      </c>
      <c r="AQ677" s="45" t="str">
        <f>IF(Sheet1!CL677&lt;&gt;"", Sheet1!CL677, "")</f>
        <v/>
      </c>
      <c r="AR677" s="45" t="str">
        <f>IF(Sheet1!CM677="Y", "Yes", IF(Sheet1!CM677="N", "No",""))</f>
        <v/>
      </c>
      <c r="AS677" s="45" t="str">
        <f>IF(Sheet1!CN677&lt;&gt;"", "Boys and Girls Club was supportive", "")</f>
        <v/>
      </c>
      <c r="AT677" s="45" t="str">
        <f>IF(Sheet1!CO677&lt;&gt;"", "Supported by Reach program", "")</f>
        <v/>
      </c>
      <c r="AU677" s="45" t="str">
        <f>IF(Sheet1!CP677&lt;&gt;"", "Supported by Girls Inc", "")</f>
        <v/>
      </c>
      <c r="AV677" s="45" t="str">
        <f>IF(Sheet1!CQ677&lt;&gt;"", "Supported by sports teams", "")</f>
        <v/>
      </c>
      <c r="AW677" s="45" t="str">
        <f>IF(Sheet1!CR677&lt;&gt;"", "Supported by other groups", "")</f>
        <v/>
      </c>
      <c r="AX677" s="45" t="str">
        <f>IF(Sheet1!CS677&lt;&gt;"", Sheet1!CS677, "")</f>
        <v/>
      </c>
      <c r="AY677" s="45" t="str">
        <f>IF(Sheet1!CT677="Y", "Yes", IF(Sheet1!CT677="N", "No", ""))</f>
        <v/>
      </c>
      <c r="AZ677" s="45" t="str">
        <f>IF(Sheet1!CU677="Y", "Yes", IF(Sheet1!CU677="N", "No", ""))</f>
        <v/>
      </c>
      <c r="BA677" s="45" t="str">
        <f>IF(Sheet1!CV677&lt;&gt;"", "Yes", "")</f>
        <v/>
      </c>
      <c r="BB677" s="45" t="str">
        <f>IF(Sheet1!CW677&lt;&gt;"", "Yes", "")</f>
        <v/>
      </c>
      <c r="BC677" s="45" t="str">
        <f>IF(Sheet1!CX677&lt;&gt;"", "Yes", "")</f>
        <v/>
      </c>
      <c r="BD677" s="45" t="str">
        <f>IF(Sheet1!CY677&lt;&gt;"", "Yes", "")</f>
        <v/>
      </c>
      <c r="BE677" s="45" t="str">
        <f>IF(Sheet1!CZ677="N", "Didn't see one", IF(Sheet1!CZ677="Y", IF(Sheet1!DA677="Y", "It helped", IF(Sheet1!DA677="N", "It didn't help", "")), ""))</f>
        <v/>
      </c>
      <c r="BF677" s="45" t="str">
        <f>IF(Sheet1!DB677&lt;&gt;"", Sheet1!DB677, "")</f>
        <v/>
      </c>
      <c r="BG677" s="45" t="str">
        <f>IF(Sheet1!DC677="Y", "Yes", IF(Sheet1!DC677="N", "No", ""))</f>
        <v/>
      </c>
      <c r="BH677" s="45" t="str">
        <f>IF(Sheet1!DD677="Y", "Yes", IF(Sheet1!DD677="N", "No", ""))</f>
        <v/>
      </c>
      <c r="BI677" s="45" t="str">
        <f>IF(Sheet1!DE677&lt;&gt;"", "Before", IF(Sheet1!DF677&lt;&gt;"", "After", IF(Sheet1!DG677&lt;&gt;"", "Never in a gang","")))</f>
        <v/>
      </c>
      <c r="BJ677" s="45" t="str">
        <f>IF(Sheet1!DG677&lt;&gt;"", "", IF(Sheet1!DH677&lt;&gt;"", Sheet1!DH677, ""))</f>
        <v/>
      </c>
      <c r="BK677" s="45" t="str">
        <f>IF(Sheet1!DI677="Y", "Yes", IF(Sheet1!DI677="N", "No", ""))</f>
        <v/>
      </c>
      <c r="BL677" s="45" t="str">
        <f>IF(Sheet1!DI677="Y", IF(Sheet1!DJ677&lt;&gt;"", Sheet1!DJ677, ""), "")</f>
        <v/>
      </c>
      <c r="BM677" s="45" t="str">
        <f>IF(Sheet1!DL677&lt;&gt;"", Sheet1!DL677, "")</f>
        <v/>
      </c>
      <c r="BN677" s="45" t="str">
        <f>IF(Sheet1!DM677="Y", "Yes", IF(Sheet1!DM677="N", "No", ""))</f>
        <v/>
      </c>
    </row>
    <row r="678" spans="2:66">
      <c r="B678" s="32" t="str">
        <f>IF(Sheet1!B678="M","Male", IF(Sheet1!B678="F","Female",""))</f>
        <v/>
      </c>
      <c r="C678" s="32" t="str">
        <f>IF(Sheet1!C678&lt;&gt;"","&lt;20",IF(Sheet1!D678&lt;&gt;"","21-30",IF(Sheet1!E678&lt;&gt;"","31-40",(IF(Sheet1!F678&lt;&gt;"","41-50",IF(Sheet1!G678&lt;&gt;"","50+",""))))))</f>
        <v/>
      </c>
      <c r="D678" s="32" t="str">
        <f>IF(Sheet1!H678&lt;&gt;"","Latino",IF(Sheet1!I678&lt;&gt;"", "White", IF(Sheet1!J678&lt;&gt;"", "Asian", IF(Sheet1!K678&lt;&gt;"", "African-American",IF(Sheet1!L678&lt;&gt;"", "Other","")))))</f>
        <v/>
      </c>
      <c r="E678" s="32" t="str">
        <f>IF(Sheet1!M678="N","No",IF(Sheet1!M678="Y","Yes",""))</f>
        <v/>
      </c>
      <c r="F678" s="32" t="str">
        <f>IF(Sheet1!N678&lt;&gt;"","Primary",IF(Sheet1!O678&lt;&gt;"","Middle",IF(Sheet1!P678&lt;&gt;"","Some HS",IF(Sheet1!Q678&lt;&gt;"","HS Diploma",IF(Sheet1!R678&lt;&gt;"","Some College",IF(Sheet1!S678&lt;&gt;"","College Diploma",""))))))</f>
        <v/>
      </c>
      <c r="G678" s="32" t="str">
        <f>IF(Sheet1!U678&lt;&gt;"", "&lt;5", IF(Sheet1!V678&lt;&gt;"", "5-19", IF(Sheet1!W678&lt;&gt;"", "20-40", IF(Sheet1!X678&lt;&gt;"", "&gt;40",""))))</f>
        <v/>
      </c>
      <c r="H678" s="32" t="str">
        <f>IF(Sheet1!Y678&lt;&gt;"", "Parents", IF(Sheet1!Z678&lt;&gt;"", "Illegal Activity", IF(Sheet1!AA678&lt;&gt;"", "Gov't Support", IF(Sheet1!AB678&lt;&gt;"", "Other",""))))</f>
        <v/>
      </c>
      <c r="I678" s="32" t="str">
        <f>IF(Sheet1!AC678="Y", "Yes", IF(Sheet1!AC678="N", "No", ""))</f>
        <v/>
      </c>
      <c r="J678" s="32" t="str">
        <f>IF(Sheet1!AD678="N", "0", IF(Sheet1!AE678&lt;&gt;"", "1", IF(Sheet1!AF678&lt;&gt;"", "2-3", IF(Sheet1!AG678&lt;&gt;"", "4-6", IF(Sheet1!AH678&lt;&gt;"", "7+","")))))</f>
        <v/>
      </c>
      <c r="K678" s="32" t="str">
        <f>IF(Sheet1!AI678&lt;&gt;"", "English", IF(Sheet1!AJ678&lt;&gt;"", "Spanish", IF(Sheet1!AK678&lt;&gt;"", "Other","")))</f>
        <v/>
      </c>
      <c r="L678" s="32" t="str">
        <f>IF(Sheet1!AL678&lt;&gt;"","&lt;$20,000",IF(Sheet1!AM678&lt;&gt;"","$20-49K",IF(Sheet1!AN678&lt;&gt;"","$50-100K",IF(Sheet1!AO678&lt;&gt;"","&gt;$100K",""))))</f>
        <v/>
      </c>
      <c r="M678" s="32" t="str">
        <f>IF(Sheet1!AP678="Y", "Yes", IF(Sheet1!AP678="N", "No",""))</f>
        <v/>
      </c>
      <c r="N678" s="51" t="str">
        <f>IF(Sheet1!AQ678="Y", "Yes", IF(Sheet1!AQ678="N", "No",""))</f>
        <v/>
      </c>
      <c r="O678" s="45" t="str">
        <f>IF(Sheet1!AR678="N", 0, IF(Sheet1!AS678&lt;&gt;"", Sheet1!AS678, ""))</f>
        <v/>
      </c>
      <c r="P678" s="45" t="str">
        <f>IF(Sheet1!AT678&lt;&gt;"", "Never", IF(Sheet1!AU678&lt;&gt;"", "Sometimes", IF(Sheet1!AV678&lt;&gt;"", "Often", IF(Sheet1!AW678&lt;&gt;"", "Always",""))))</f>
        <v/>
      </c>
      <c r="Q678" s="45" t="str">
        <f>IF(Sheet1!AX678="Y", "Yes", IF(Sheet1!AX678="N", "No",""))</f>
        <v/>
      </c>
      <c r="R678" s="45" t="str">
        <f>IF(Sheet1!AY678="Y", IF(Sheet1!AZ678&lt;&gt;"", Sheet1!AZ678-Sheet1!DK678+Sheet1!DL678, ""),"")</f>
        <v/>
      </c>
      <c r="S678" s="45" t="str">
        <f>IF(Sheet1!BA678="Y", IF(Sheet1!BB678&lt;&gt;"", Sheet1!BB678-Sheet1!DK678+Sheet1!DL678, ""),"")</f>
        <v/>
      </c>
      <c r="T678" s="45" t="str">
        <f>IF(Sheet1!BC678="Y", IF(Sheet1!BD678&lt;&gt;"", Sheet1!BD678-Sheet1!DK678+Sheet1!DL678, ""),"")</f>
        <v/>
      </c>
      <c r="U678" s="45" t="str">
        <f>IF(Sheet1!BE678="Y", IF(Sheet1!BF678&lt;&gt;"", Sheet1!BF678-Sheet1!DK678+Sheet1!DL678, ""),"")</f>
        <v/>
      </c>
      <c r="V678" s="45" t="str">
        <f>IF(Sheet1!BG678&lt;&gt;"", Sheet1!BG678,"")</f>
        <v/>
      </c>
      <c r="W678" s="45" t="str">
        <f>IF(Sheet1!BH678&lt;&gt;"", Sheet1!BH678,"")</f>
        <v/>
      </c>
      <c r="X678" s="45" t="str">
        <f>IF(Sheet1!BI678&lt;&gt;"", Sheet1!BI678,"")</f>
        <v/>
      </c>
      <c r="Y678" s="45" t="str">
        <f>IF(Sheet1!BJ678="N", 0, IF(Sheet1!BK678&lt;&gt;"", Sheet1!BK678,""))</f>
        <v/>
      </c>
      <c r="Z678" s="45" t="str">
        <f>IF(Sheet1!BK678="N", 0, IF(Sheet1!BL678&lt;&gt;"", Sheet1!BL678,""))</f>
        <v/>
      </c>
      <c r="AA678" s="45" t="str">
        <f>IF(Sheet1!BN678&lt;&gt;"", Sheet1!BN678, "")</f>
        <v/>
      </c>
      <c r="AB678" s="45" t="str">
        <f>IF(Sheet1!BO678="Y", "Yes", IF(Sheet1!BO678="N", "No", IF(Sheet1!BO678="NA", "NA","")))</f>
        <v/>
      </c>
      <c r="AC678" s="45" t="str">
        <f>IF(Sheet1!BO678="N", "No", IF(Sheet1!BO678="NA", "No kids", IF(Sheet1!BP678="Y", "Enough", IF(Sheet1!BP678="N", "Not enough", ""))))</f>
        <v/>
      </c>
      <c r="AD678" s="45" t="str">
        <f>IF(Sheet1!BQ678="Y", "Yes", IF(Sheet1!BQ678="N", "No",""))</f>
        <v/>
      </c>
      <c r="AE678" s="45" t="str">
        <f>IF(Sheet1!BR678&lt;&gt;"", Sheet1!BR678, "")</f>
        <v/>
      </c>
      <c r="AF678" s="45" t="str">
        <f>IF(Sheet1!BS678&lt;&gt;"", "Yes", IF(Sheet1!BT678&lt;&gt;"", "No", IF(Sheet1!BU678&lt;&gt;"", "No surviving parent", IF(Sheet1!BV678&lt;&gt;"", "Don't know",""))))</f>
        <v/>
      </c>
      <c r="AG678" s="45" t="str">
        <f>IF(Sheet1!BW678&lt;&gt;"", "Yes", IF(Sheet1!BX678&lt;&gt;"", "No", IF(Sheet1!BY678&lt;&gt;"", "No surviving parent", IF(Sheet1!BZ678&lt;&gt;"", "Don't know",""))))</f>
        <v/>
      </c>
      <c r="AH678" s="45" t="str">
        <f>IF(Sheet1!CA678&lt;&gt;"", "Yes","")</f>
        <v/>
      </c>
      <c r="AI678" s="45" t="str">
        <f>IF(Sheet1!CB678&lt;&gt;"", "Yes","")</f>
        <v/>
      </c>
      <c r="AJ678" s="45" t="str">
        <f>IF(Sheet1!CC678&lt;&gt;"", "Yes","")</f>
        <v/>
      </c>
      <c r="AK678" s="45" t="str">
        <f>IF(Sheet1!CD678&lt;&gt;"", "Yes","")</f>
        <v/>
      </c>
      <c r="AL678" s="45" t="str">
        <f>IF(Sheet1!CE678&lt;&gt;"", "Yes","")</f>
        <v/>
      </c>
      <c r="AM678" s="45" t="str">
        <f>IF(Sheet1!CF678&lt;&gt;"", Sheet1!CF678, "")</f>
        <v/>
      </c>
      <c r="AN678" s="45" t="str">
        <f>IF(Sheet1!CG678="Y", "Yes", IF(Sheet1!CG678="N", "No",""))</f>
        <v/>
      </c>
      <c r="AO678" s="45" t="str">
        <f>IF(Sheet1!CH678&lt;&gt;"", Sheet1!CH678, "")</f>
        <v/>
      </c>
      <c r="AP678" s="45" t="str">
        <f>IF(Sheet1!CI678&lt;&gt;"", "No family support", IF(Sheet1!CJ678&lt;&gt;"", "A little family support", IF(Sheet1!CK678&lt;&gt;"", "A lot of family support","")))</f>
        <v/>
      </c>
      <c r="AQ678" s="45" t="str">
        <f>IF(Sheet1!CL678&lt;&gt;"", Sheet1!CL678, "")</f>
        <v/>
      </c>
      <c r="AR678" s="45" t="str">
        <f>IF(Sheet1!CM678="Y", "Yes", IF(Sheet1!CM678="N", "No",""))</f>
        <v/>
      </c>
      <c r="AS678" s="45" t="str">
        <f>IF(Sheet1!CN678&lt;&gt;"", "Boys and Girls Club was supportive", "")</f>
        <v/>
      </c>
      <c r="AT678" s="45" t="str">
        <f>IF(Sheet1!CO678&lt;&gt;"", "Supported by Reach program", "")</f>
        <v/>
      </c>
      <c r="AU678" s="45" t="str">
        <f>IF(Sheet1!CP678&lt;&gt;"", "Supported by Girls Inc", "")</f>
        <v/>
      </c>
      <c r="AV678" s="45" t="str">
        <f>IF(Sheet1!CQ678&lt;&gt;"", "Supported by sports teams", "")</f>
        <v/>
      </c>
      <c r="AW678" s="45" t="str">
        <f>IF(Sheet1!CR678&lt;&gt;"", "Supported by other groups", "")</f>
        <v/>
      </c>
      <c r="AX678" s="45" t="str">
        <f>IF(Sheet1!CS678&lt;&gt;"", Sheet1!CS678, "")</f>
        <v/>
      </c>
      <c r="AY678" s="45" t="str">
        <f>IF(Sheet1!CT678="Y", "Yes", IF(Sheet1!CT678="N", "No", ""))</f>
        <v/>
      </c>
      <c r="AZ678" s="45" t="str">
        <f>IF(Sheet1!CU678="Y", "Yes", IF(Sheet1!CU678="N", "No", ""))</f>
        <v/>
      </c>
      <c r="BA678" s="45" t="str">
        <f>IF(Sheet1!CV678&lt;&gt;"", "Yes", "")</f>
        <v/>
      </c>
      <c r="BB678" s="45" t="str">
        <f>IF(Sheet1!CW678&lt;&gt;"", "Yes", "")</f>
        <v/>
      </c>
      <c r="BC678" s="45" t="str">
        <f>IF(Sheet1!CX678&lt;&gt;"", "Yes", "")</f>
        <v/>
      </c>
      <c r="BD678" s="45" t="str">
        <f>IF(Sheet1!CY678&lt;&gt;"", "Yes", "")</f>
        <v/>
      </c>
      <c r="BE678" s="45" t="str">
        <f>IF(Sheet1!CZ678="N", "Didn't see one", IF(Sheet1!CZ678="Y", IF(Sheet1!DA678="Y", "It helped", IF(Sheet1!DA678="N", "It didn't help", "")), ""))</f>
        <v/>
      </c>
      <c r="BF678" s="45" t="str">
        <f>IF(Sheet1!DB678&lt;&gt;"", Sheet1!DB678, "")</f>
        <v/>
      </c>
      <c r="BG678" s="45" t="str">
        <f>IF(Sheet1!DC678="Y", "Yes", IF(Sheet1!DC678="N", "No", ""))</f>
        <v/>
      </c>
      <c r="BH678" s="45" t="str">
        <f>IF(Sheet1!DD678="Y", "Yes", IF(Sheet1!DD678="N", "No", ""))</f>
        <v/>
      </c>
      <c r="BI678" s="45" t="str">
        <f>IF(Sheet1!DE678&lt;&gt;"", "Before", IF(Sheet1!DF678&lt;&gt;"", "After", IF(Sheet1!DG678&lt;&gt;"", "Never in a gang","")))</f>
        <v/>
      </c>
      <c r="BJ678" s="45" t="str">
        <f>IF(Sheet1!DG678&lt;&gt;"", "", IF(Sheet1!DH678&lt;&gt;"", Sheet1!DH678, ""))</f>
        <v/>
      </c>
      <c r="BK678" s="45" t="str">
        <f>IF(Sheet1!DI678="Y", "Yes", IF(Sheet1!DI678="N", "No", ""))</f>
        <v/>
      </c>
      <c r="BL678" s="45" t="str">
        <f>IF(Sheet1!DI678="Y", IF(Sheet1!DJ678&lt;&gt;"", Sheet1!DJ678, ""), "")</f>
        <v/>
      </c>
      <c r="BM678" s="45" t="str">
        <f>IF(Sheet1!DL678&lt;&gt;"", Sheet1!DL678, "")</f>
        <v/>
      </c>
      <c r="BN678" s="45" t="str">
        <f>IF(Sheet1!DM678="Y", "Yes", IF(Sheet1!DM678="N", "No", ""))</f>
        <v/>
      </c>
    </row>
    <row r="679" spans="2:66">
      <c r="B679" s="32" t="str">
        <f>IF(Sheet1!B679="M","Male", IF(Sheet1!B679="F","Female",""))</f>
        <v/>
      </c>
      <c r="C679" s="32" t="str">
        <f>IF(Sheet1!C679&lt;&gt;"","&lt;20",IF(Sheet1!D679&lt;&gt;"","21-30",IF(Sheet1!E679&lt;&gt;"","31-40",(IF(Sheet1!F679&lt;&gt;"","41-50",IF(Sheet1!G679&lt;&gt;"","50+",""))))))</f>
        <v/>
      </c>
      <c r="D679" s="32" t="str">
        <f>IF(Sheet1!H679&lt;&gt;"","Latino",IF(Sheet1!I679&lt;&gt;"", "White", IF(Sheet1!J679&lt;&gt;"", "Asian", IF(Sheet1!K679&lt;&gt;"", "African-American",IF(Sheet1!L679&lt;&gt;"", "Other","")))))</f>
        <v/>
      </c>
      <c r="E679" s="32" t="str">
        <f>IF(Sheet1!M679="N","No",IF(Sheet1!M679="Y","Yes",""))</f>
        <v/>
      </c>
      <c r="F679" s="32" t="str">
        <f>IF(Sheet1!N679&lt;&gt;"","Primary",IF(Sheet1!O679&lt;&gt;"","Middle",IF(Sheet1!P679&lt;&gt;"","Some HS",IF(Sheet1!Q679&lt;&gt;"","HS Diploma",IF(Sheet1!R679&lt;&gt;"","Some College",IF(Sheet1!S679&lt;&gt;"","College Diploma",""))))))</f>
        <v/>
      </c>
      <c r="G679" s="32" t="str">
        <f>IF(Sheet1!U679&lt;&gt;"", "&lt;5", IF(Sheet1!V679&lt;&gt;"", "5-19", IF(Sheet1!W679&lt;&gt;"", "20-40", IF(Sheet1!X679&lt;&gt;"", "&gt;40",""))))</f>
        <v/>
      </c>
      <c r="H679" s="32" t="str">
        <f>IF(Sheet1!Y679&lt;&gt;"", "Parents", IF(Sheet1!Z679&lt;&gt;"", "Illegal Activity", IF(Sheet1!AA679&lt;&gt;"", "Gov't Support", IF(Sheet1!AB679&lt;&gt;"", "Other",""))))</f>
        <v/>
      </c>
      <c r="I679" s="32" t="str">
        <f>IF(Sheet1!AC679="Y", "Yes", IF(Sheet1!AC679="N", "No", ""))</f>
        <v/>
      </c>
      <c r="J679" s="32" t="str">
        <f>IF(Sheet1!AD679="N", "0", IF(Sheet1!AE679&lt;&gt;"", "1", IF(Sheet1!AF679&lt;&gt;"", "2-3", IF(Sheet1!AG679&lt;&gt;"", "4-6", IF(Sheet1!AH679&lt;&gt;"", "7+","")))))</f>
        <v/>
      </c>
      <c r="K679" s="32" t="str">
        <f>IF(Sheet1!AI679&lt;&gt;"", "English", IF(Sheet1!AJ679&lt;&gt;"", "Spanish", IF(Sheet1!AK679&lt;&gt;"", "Other","")))</f>
        <v/>
      </c>
      <c r="L679" s="32" t="str">
        <f>IF(Sheet1!AL679&lt;&gt;"","&lt;$20,000",IF(Sheet1!AM679&lt;&gt;"","$20-49K",IF(Sheet1!AN679&lt;&gt;"","$50-100K",IF(Sheet1!AO679&lt;&gt;"","&gt;$100K",""))))</f>
        <v/>
      </c>
      <c r="M679" s="32" t="str">
        <f>IF(Sheet1!AP679="Y", "Yes", IF(Sheet1!AP679="N", "No",""))</f>
        <v/>
      </c>
      <c r="N679" s="51" t="str">
        <f>IF(Sheet1!AQ679="Y", "Yes", IF(Sheet1!AQ679="N", "No",""))</f>
        <v/>
      </c>
      <c r="O679" s="45" t="str">
        <f>IF(Sheet1!AR679="N", 0, IF(Sheet1!AS679&lt;&gt;"", Sheet1!AS679, ""))</f>
        <v/>
      </c>
      <c r="P679" s="45" t="str">
        <f>IF(Sheet1!AT679&lt;&gt;"", "Never", IF(Sheet1!AU679&lt;&gt;"", "Sometimes", IF(Sheet1!AV679&lt;&gt;"", "Often", IF(Sheet1!AW679&lt;&gt;"", "Always",""))))</f>
        <v/>
      </c>
      <c r="Q679" s="45" t="str">
        <f>IF(Sheet1!AX679="Y", "Yes", IF(Sheet1!AX679="N", "No",""))</f>
        <v/>
      </c>
      <c r="R679" s="45" t="str">
        <f>IF(Sheet1!AY679="Y", IF(Sheet1!AZ679&lt;&gt;"", Sheet1!AZ679-Sheet1!DK679+Sheet1!DL679, ""),"")</f>
        <v/>
      </c>
      <c r="S679" s="45" t="str">
        <f>IF(Sheet1!BA679="Y", IF(Sheet1!BB679&lt;&gt;"", Sheet1!BB679-Sheet1!DK679+Sheet1!DL679, ""),"")</f>
        <v/>
      </c>
      <c r="T679" s="45" t="str">
        <f>IF(Sheet1!BC679="Y", IF(Sheet1!BD679&lt;&gt;"", Sheet1!BD679-Sheet1!DK679+Sheet1!DL679, ""),"")</f>
        <v/>
      </c>
      <c r="U679" s="45" t="str">
        <f>IF(Sheet1!BE679="Y", IF(Sheet1!BF679&lt;&gt;"", Sheet1!BF679-Sheet1!DK679+Sheet1!DL679, ""),"")</f>
        <v/>
      </c>
      <c r="V679" s="45" t="str">
        <f>IF(Sheet1!BG679&lt;&gt;"", Sheet1!BG679,"")</f>
        <v/>
      </c>
      <c r="W679" s="45" t="str">
        <f>IF(Sheet1!BH679&lt;&gt;"", Sheet1!BH679,"")</f>
        <v/>
      </c>
      <c r="X679" s="45" t="str">
        <f>IF(Sheet1!BI679&lt;&gt;"", Sheet1!BI679,"")</f>
        <v/>
      </c>
      <c r="Y679" s="45" t="str">
        <f>IF(Sheet1!BJ679="N", 0, IF(Sheet1!BK679&lt;&gt;"", Sheet1!BK679,""))</f>
        <v/>
      </c>
      <c r="Z679" s="45" t="str">
        <f>IF(Sheet1!BK679="N", 0, IF(Sheet1!BL679&lt;&gt;"", Sheet1!BL679,""))</f>
        <v/>
      </c>
      <c r="AA679" s="45" t="str">
        <f>IF(Sheet1!BN679&lt;&gt;"", Sheet1!BN679, "")</f>
        <v/>
      </c>
      <c r="AB679" s="45" t="str">
        <f>IF(Sheet1!BO679="Y", "Yes", IF(Sheet1!BO679="N", "No", IF(Sheet1!BO679="NA", "NA","")))</f>
        <v/>
      </c>
      <c r="AC679" s="45" t="str">
        <f>IF(Sheet1!BO679="N", "No", IF(Sheet1!BO679="NA", "No kids", IF(Sheet1!BP679="Y", "Enough", IF(Sheet1!BP679="N", "Not enough", ""))))</f>
        <v/>
      </c>
      <c r="AD679" s="45" t="str">
        <f>IF(Sheet1!BQ679="Y", "Yes", IF(Sheet1!BQ679="N", "No",""))</f>
        <v/>
      </c>
      <c r="AE679" s="45" t="str">
        <f>IF(Sheet1!BR679&lt;&gt;"", Sheet1!BR679, "")</f>
        <v/>
      </c>
      <c r="AF679" s="45" t="str">
        <f>IF(Sheet1!BS679&lt;&gt;"", "Yes", IF(Sheet1!BT679&lt;&gt;"", "No", IF(Sheet1!BU679&lt;&gt;"", "No surviving parent", IF(Sheet1!BV679&lt;&gt;"", "Don't know",""))))</f>
        <v/>
      </c>
      <c r="AG679" s="45" t="str">
        <f>IF(Sheet1!BW679&lt;&gt;"", "Yes", IF(Sheet1!BX679&lt;&gt;"", "No", IF(Sheet1!BY679&lt;&gt;"", "No surviving parent", IF(Sheet1!BZ679&lt;&gt;"", "Don't know",""))))</f>
        <v/>
      </c>
      <c r="AH679" s="45" t="str">
        <f>IF(Sheet1!CA679&lt;&gt;"", "Yes","")</f>
        <v/>
      </c>
      <c r="AI679" s="45" t="str">
        <f>IF(Sheet1!CB679&lt;&gt;"", "Yes","")</f>
        <v/>
      </c>
      <c r="AJ679" s="45" t="str">
        <f>IF(Sheet1!CC679&lt;&gt;"", "Yes","")</f>
        <v/>
      </c>
      <c r="AK679" s="45" t="str">
        <f>IF(Sheet1!CD679&lt;&gt;"", "Yes","")</f>
        <v/>
      </c>
      <c r="AL679" s="45" t="str">
        <f>IF(Sheet1!CE679&lt;&gt;"", "Yes","")</f>
        <v/>
      </c>
      <c r="AM679" s="45" t="str">
        <f>IF(Sheet1!CF679&lt;&gt;"", Sheet1!CF679, "")</f>
        <v/>
      </c>
      <c r="AN679" s="45" t="str">
        <f>IF(Sheet1!CG679="Y", "Yes", IF(Sheet1!CG679="N", "No",""))</f>
        <v/>
      </c>
      <c r="AO679" s="45" t="str">
        <f>IF(Sheet1!CH679&lt;&gt;"", Sheet1!CH679, "")</f>
        <v/>
      </c>
      <c r="AP679" s="45" t="str">
        <f>IF(Sheet1!CI679&lt;&gt;"", "No family support", IF(Sheet1!CJ679&lt;&gt;"", "A little family support", IF(Sheet1!CK679&lt;&gt;"", "A lot of family support","")))</f>
        <v/>
      </c>
      <c r="AQ679" s="45" t="str">
        <f>IF(Sheet1!CL679&lt;&gt;"", Sheet1!CL679, "")</f>
        <v/>
      </c>
      <c r="AR679" s="45" t="str">
        <f>IF(Sheet1!CM679="Y", "Yes", IF(Sheet1!CM679="N", "No",""))</f>
        <v/>
      </c>
      <c r="AS679" s="45" t="str">
        <f>IF(Sheet1!CN679&lt;&gt;"", "Boys and Girls Club was supportive", "")</f>
        <v/>
      </c>
      <c r="AT679" s="45" t="str">
        <f>IF(Sheet1!CO679&lt;&gt;"", "Supported by Reach program", "")</f>
        <v/>
      </c>
      <c r="AU679" s="45" t="str">
        <f>IF(Sheet1!CP679&lt;&gt;"", "Supported by Girls Inc", "")</f>
        <v/>
      </c>
      <c r="AV679" s="45" t="str">
        <f>IF(Sheet1!CQ679&lt;&gt;"", "Supported by sports teams", "")</f>
        <v/>
      </c>
      <c r="AW679" s="45" t="str">
        <f>IF(Sheet1!CR679&lt;&gt;"", "Supported by other groups", "")</f>
        <v/>
      </c>
      <c r="AX679" s="45" t="str">
        <f>IF(Sheet1!CS679&lt;&gt;"", Sheet1!CS679, "")</f>
        <v/>
      </c>
      <c r="AY679" s="45" t="str">
        <f>IF(Sheet1!CT679="Y", "Yes", IF(Sheet1!CT679="N", "No", ""))</f>
        <v/>
      </c>
      <c r="AZ679" s="45" t="str">
        <f>IF(Sheet1!CU679="Y", "Yes", IF(Sheet1!CU679="N", "No", ""))</f>
        <v/>
      </c>
      <c r="BA679" s="45" t="str">
        <f>IF(Sheet1!CV679&lt;&gt;"", "Yes", "")</f>
        <v/>
      </c>
      <c r="BB679" s="45" t="str">
        <f>IF(Sheet1!CW679&lt;&gt;"", "Yes", "")</f>
        <v/>
      </c>
      <c r="BC679" s="45" t="str">
        <f>IF(Sheet1!CX679&lt;&gt;"", "Yes", "")</f>
        <v/>
      </c>
      <c r="BD679" s="45" t="str">
        <f>IF(Sheet1!CY679&lt;&gt;"", "Yes", "")</f>
        <v/>
      </c>
      <c r="BE679" s="45" t="str">
        <f>IF(Sheet1!CZ679="N", "Didn't see one", IF(Sheet1!CZ679="Y", IF(Sheet1!DA679="Y", "It helped", IF(Sheet1!DA679="N", "It didn't help", "")), ""))</f>
        <v/>
      </c>
      <c r="BF679" s="45" t="str">
        <f>IF(Sheet1!DB679&lt;&gt;"", Sheet1!DB679, "")</f>
        <v/>
      </c>
      <c r="BG679" s="45" t="str">
        <f>IF(Sheet1!DC679="Y", "Yes", IF(Sheet1!DC679="N", "No", ""))</f>
        <v/>
      </c>
      <c r="BH679" s="45" t="str">
        <f>IF(Sheet1!DD679="Y", "Yes", IF(Sheet1!DD679="N", "No", ""))</f>
        <v/>
      </c>
      <c r="BI679" s="45" t="str">
        <f>IF(Sheet1!DE679&lt;&gt;"", "Before", IF(Sheet1!DF679&lt;&gt;"", "After", IF(Sheet1!DG679&lt;&gt;"", "Never in a gang","")))</f>
        <v/>
      </c>
      <c r="BJ679" s="45" t="str">
        <f>IF(Sheet1!DG679&lt;&gt;"", "", IF(Sheet1!DH679&lt;&gt;"", Sheet1!DH679, ""))</f>
        <v/>
      </c>
      <c r="BK679" s="45" t="str">
        <f>IF(Sheet1!DI679="Y", "Yes", IF(Sheet1!DI679="N", "No", ""))</f>
        <v/>
      </c>
      <c r="BL679" s="45" t="str">
        <f>IF(Sheet1!DI679="Y", IF(Sheet1!DJ679&lt;&gt;"", Sheet1!DJ679, ""), "")</f>
        <v/>
      </c>
      <c r="BM679" s="45" t="str">
        <f>IF(Sheet1!DL679&lt;&gt;"", Sheet1!DL679, "")</f>
        <v/>
      </c>
      <c r="BN679" s="45" t="str">
        <f>IF(Sheet1!DM679="Y", "Yes", IF(Sheet1!DM679="N", "No", ""))</f>
        <v/>
      </c>
    </row>
    <row r="680" spans="2:66">
      <c r="B680" s="32" t="str">
        <f>IF(Sheet1!B680="M","Male", IF(Sheet1!B680="F","Female",""))</f>
        <v/>
      </c>
      <c r="C680" s="32" t="str">
        <f>IF(Sheet1!C680&lt;&gt;"","&lt;20",IF(Sheet1!D680&lt;&gt;"","21-30",IF(Sheet1!E680&lt;&gt;"","31-40",(IF(Sheet1!F680&lt;&gt;"","41-50",IF(Sheet1!G680&lt;&gt;"","50+",""))))))</f>
        <v/>
      </c>
      <c r="D680" s="32" t="str">
        <f>IF(Sheet1!H680&lt;&gt;"","Latino",IF(Sheet1!I680&lt;&gt;"", "White", IF(Sheet1!J680&lt;&gt;"", "Asian", IF(Sheet1!K680&lt;&gt;"", "African-American",IF(Sheet1!L680&lt;&gt;"", "Other","")))))</f>
        <v/>
      </c>
      <c r="E680" s="32" t="str">
        <f>IF(Sheet1!M680="N","No",IF(Sheet1!M680="Y","Yes",""))</f>
        <v/>
      </c>
      <c r="F680" s="32" t="str">
        <f>IF(Sheet1!N680&lt;&gt;"","Primary",IF(Sheet1!O680&lt;&gt;"","Middle",IF(Sheet1!P680&lt;&gt;"","Some HS",IF(Sheet1!Q680&lt;&gt;"","HS Diploma",IF(Sheet1!R680&lt;&gt;"","Some College",IF(Sheet1!S680&lt;&gt;"","College Diploma",""))))))</f>
        <v/>
      </c>
      <c r="G680" s="32" t="str">
        <f>IF(Sheet1!U680&lt;&gt;"", "&lt;5", IF(Sheet1!V680&lt;&gt;"", "5-19", IF(Sheet1!W680&lt;&gt;"", "20-40", IF(Sheet1!X680&lt;&gt;"", "&gt;40",""))))</f>
        <v/>
      </c>
      <c r="H680" s="32" t="str">
        <f>IF(Sheet1!Y680&lt;&gt;"", "Parents", IF(Sheet1!Z680&lt;&gt;"", "Illegal Activity", IF(Sheet1!AA680&lt;&gt;"", "Gov't Support", IF(Sheet1!AB680&lt;&gt;"", "Other",""))))</f>
        <v/>
      </c>
      <c r="I680" s="32" t="str">
        <f>IF(Sheet1!AC680="Y", "Yes", IF(Sheet1!AC680="N", "No", ""))</f>
        <v/>
      </c>
      <c r="J680" s="32" t="str">
        <f>IF(Sheet1!AD680="N", "0", IF(Sheet1!AE680&lt;&gt;"", "1", IF(Sheet1!AF680&lt;&gt;"", "2-3", IF(Sheet1!AG680&lt;&gt;"", "4-6", IF(Sheet1!AH680&lt;&gt;"", "7+","")))))</f>
        <v/>
      </c>
      <c r="K680" s="32" t="str">
        <f>IF(Sheet1!AI680&lt;&gt;"", "English", IF(Sheet1!AJ680&lt;&gt;"", "Spanish", IF(Sheet1!AK680&lt;&gt;"", "Other","")))</f>
        <v/>
      </c>
      <c r="L680" s="32" t="str">
        <f>IF(Sheet1!AL680&lt;&gt;"","&lt;$20,000",IF(Sheet1!AM680&lt;&gt;"","$20-49K",IF(Sheet1!AN680&lt;&gt;"","$50-100K",IF(Sheet1!AO680&lt;&gt;"","&gt;$100K",""))))</f>
        <v/>
      </c>
      <c r="M680" s="32" t="str">
        <f>IF(Sheet1!AP680="Y", "Yes", IF(Sheet1!AP680="N", "No",""))</f>
        <v/>
      </c>
      <c r="N680" s="51" t="str">
        <f>IF(Sheet1!AQ680="Y", "Yes", IF(Sheet1!AQ680="N", "No",""))</f>
        <v/>
      </c>
      <c r="O680" s="45" t="str">
        <f>IF(Sheet1!AR680="N", 0, IF(Sheet1!AS680&lt;&gt;"", Sheet1!AS680, ""))</f>
        <v/>
      </c>
      <c r="P680" s="45" t="str">
        <f>IF(Sheet1!AT680&lt;&gt;"", "Never", IF(Sheet1!AU680&lt;&gt;"", "Sometimes", IF(Sheet1!AV680&lt;&gt;"", "Often", IF(Sheet1!AW680&lt;&gt;"", "Always",""))))</f>
        <v/>
      </c>
      <c r="Q680" s="45" t="str">
        <f>IF(Sheet1!AX680="Y", "Yes", IF(Sheet1!AX680="N", "No",""))</f>
        <v/>
      </c>
      <c r="R680" s="45" t="str">
        <f>IF(Sheet1!AY680="Y", IF(Sheet1!AZ680&lt;&gt;"", Sheet1!AZ680-Sheet1!DK680+Sheet1!DL680, ""),"")</f>
        <v/>
      </c>
      <c r="S680" s="45" t="str">
        <f>IF(Sheet1!BA680="Y", IF(Sheet1!BB680&lt;&gt;"", Sheet1!BB680-Sheet1!DK680+Sheet1!DL680, ""),"")</f>
        <v/>
      </c>
      <c r="T680" s="45" t="str">
        <f>IF(Sheet1!BC680="Y", IF(Sheet1!BD680&lt;&gt;"", Sheet1!BD680-Sheet1!DK680+Sheet1!DL680, ""),"")</f>
        <v/>
      </c>
      <c r="U680" s="45" t="str">
        <f>IF(Sheet1!BE680="Y", IF(Sheet1!BF680&lt;&gt;"", Sheet1!BF680-Sheet1!DK680+Sheet1!DL680, ""),"")</f>
        <v/>
      </c>
      <c r="V680" s="45" t="str">
        <f>IF(Sheet1!BG680&lt;&gt;"", Sheet1!BG680,"")</f>
        <v/>
      </c>
      <c r="W680" s="45" t="str">
        <f>IF(Sheet1!BH680&lt;&gt;"", Sheet1!BH680,"")</f>
        <v/>
      </c>
      <c r="X680" s="45" t="str">
        <f>IF(Sheet1!BI680&lt;&gt;"", Sheet1!BI680,"")</f>
        <v/>
      </c>
      <c r="Y680" s="45" t="str">
        <f>IF(Sheet1!BJ680="N", 0, IF(Sheet1!BK680&lt;&gt;"", Sheet1!BK680,""))</f>
        <v/>
      </c>
      <c r="Z680" s="45" t="str">
        <f>IF(Sheet1!BK680="N", 0, IF(Sheet1!BL680&lt;&gt;"", Sheet1!BL680,""))</f>
        <v/>
      </c>
      <c r="AA680" s="45" t="str">
        <f>IF(Sheet1!BN680&lt;&gt;"", Sheet1!BN680, "")</f>
        <v/>
      </c>
      <c r="AB680" s="45" t="str">
        <f>IF(Sheet1!BO680="Y", "Yes", IF(Sheet1!BO680="N", "No", IF(Sheet1!BO680="NA", "NA","")))</f>
        <v/>
      </c>
      <c r="AC680" s="45" t="str">
        <f>IF(Sheet1!BO680="N", "No", IF(Sheet1!BO680="NA", "No kids", IF(Sheet1!BP680="Y", "Enough", IF(Sheet1!BP680="N", "Not enough", ""))))</f>
        <v/>
      </c>
      <c r="AD680" s="45" t="str">
        <f>IF(Sheet1!BQ680="Y", "Yes", IF(Sheet1!BQ680="N", "No",""))</f>
        <v/>
      </c>
      <c r="AE680" s="45" t="str">
        <f>IF(Sheet1!BR680&lt;&gt;"", Sheet1!BR680, "")</f>
        <v/>
      </c>
      <c r="AF680" s="45" t="str">
        <f>IF(Sheet1!BS680&lt;&gt;"", "Yes", IF(Sheet1!BT680&lt;&gt;"", "No", IF(Sheet1!BU680&lt;&gt;"", "No surviving parent", IF(Sheet1!BV680&lt;&gt;"", "Don't know",""))))</f>
        <v/>
      </c>
      <c r="AG680" s="45" t="str">
        <f>IF(Sheet1!BW680&lt;&gt;"", "Yes", IF(Sheet1!BX680&lt;&gt;"", "No", IF(Sheet1!BY680&lt;&gt;"", "No surviving parent", IF(Sheet1!BZ680&lt;&gt;"", "Don't know",""))))</f>
        <v/>
      </c>
      <c r="AH680" s="45" t="str">
        <f>IF(Sheet1!CA680&lt;&gt;"", "Yes","")</f>
        <v/>
      </c>
      <c r="AI680" s="45" t="str">
        <f>IF(Sheet1!CB680&lt;&gt;"", "Yes","")</f>
        <v/>
      </c>
      <c r="AJ680" s="45" t="str">
        <f>IF(Sheet1!CC680&lt;&gt;"", "Yes","")</f>
        <v/>
      </c>
      <c r="AK680" s="45" t="str">
        <f>IF(Sheet1!CD680&lt;&gt;"", "Yes","")</f>
        <v/>
      </c>
      <c r="AL680" s="45" t="str">
        <f>IF(Sheet1!CE680&lt;&gt;"", "Yes","")</f>
        <v/>
      </c>
      <c r="AM680" s="45" t="str">
        <f>IF(Sheet1!CF680&lt;&gt;"", Sheet1!CF680, "")</f>
        <v/>
      </c>
      <c r="AN680" s="45" t="str">
        <f>IF(Sheet1!CG680="Y", "Yes", IF(Sheet1!CG680="N", "No",""))</f>
        <v/>
      </c>
      <c r="AO680" s="45" t="str">
        <f>IF(Sheet1!CH680&lt;&gt;"", Sheet1!CH680, "")</f>
        <v/>
      </c>
      <c r="AP680" s="45" t="str">
        <f>IF(Sheet1!CI680&lt;&gt;"", "No family support", IF(Sheet1!CJ680&lt;&gt;"", "A little family support", IF(Sheet1!CK680&lt;&gt;"", "A lot of family support","")))</f>
        <v/>
      </c>
      <c r="AQ680" s="45" t="str">
        <f>IF(Sheet1!CL680&lt;&gt;"", Sheet1!CL680, "")</f>
        <v/>
      </c>
      <c r="AR680" s="45" t="str">
        <f>IF(Sheet1!CM680="Y", "Yes", IF(Sheet1!CM680="N", "No",""))</f>
        <v/>
      </c>
      <c r="AS680" s="45" t="str">
        <f>IF(Sheet1!CN680&lt;&gt;"", "Boys and Girls Club was supportive", "")</f>
        <v/>
      </c>
      <c r="AT680" s="45" t="str">
        <f>IF(Sheet1!CO680&lt;&gt;"", "Supported by Reach program", "")</f>
        <v/>
      </c>
      <c r="AU680" s="45" t="str">
        <f>IF(Sheet1!CP680&lt;&gt;"", "Supported by Girls Inc", "")</f>
        <v/>
      </c>
      <c r="AV680" s="45" t="str">
        <f>IF(Sheet1!CQ680&lt;&gt;"", "Supported by sports teams", "")</f>
        <v/>
      </c>
      <c r="AW680" s="45" t="str">
        <f>IF(Sheet1!CR680&lt;&gt;"", "Supported by other groups", "")</f>
        <v/>
      </c>
      <c r="AX680" s="45" t="str">
        <f>IF(Sheet1!CS680&lt;&gt;"", Sheet1!CS680, "")</f>
        <v/>
      </c>
      <c r="AY680" s="45" t="str">
        <f>IF(Sheet1!CT680="Y", "Yes", IF(Sheet1!CT680="N", "No", ""))</f>
        <v/>
      </c>
      <c r="AZ680" s="45" t="str">
        <f>IF(Sheet1!CU680="Y", "Yes", IF(Sheet1!CU680="N", "No", ""))</f>
        <v/>
      </c>
      <c r="BA680" s="45" t="str">
        <f>IF(Sheet1!CV680&lt;&gt;"", "Yes", "")</f>
        <v/>
      </c>
      <c r="BB680" s="45" t="str">
        <f>IF(Sheet1!CW680&lt;&gt;"", "Yes", "")</f>
        <v/>
      </c>
      <c r="BC680" s="45" t="str">
        <f>IF(Sheet1!CX680&lt;&gt;"", "Yes", "")</f>
        <v/>
      </c>
      <c r="BD680" s="45" t="str">
        <f>IF(Sheet1!CY680&lt;&gt;"", "Yes", "")</f>
        <v/>
      </c>
      <c r="BE680" s="45" t="str">
        <f>IF(Sheet1!CZ680="N", "Didn't see one", IF(Sheet1!CZ680="Y", IF(Sheet1!DA680="Y", "It helped", IF(Sheet1!DA680="N", "It didn't help", "")), ""))</f>
        <v/>
      </c>
      <c r="BF680" s="45" t="str">
        <f>IF(Sheet1!DB680&lt;&gt;"", Sheet1!DB680, "")</f>
        <v/>
      </c>
      <c r="BG680" s="45" t="str">
        <f>IF(Sheet1!DC680="Y", "Yes", IF(Sheet1!DC680="N", "No", ""))</f>
        <v/>
      </c>
      <c r="BH680" s="45" t="str">
        <f>IF(Sheet1!DD680="Y", "Yes", IF(Sheet1!DD680="N", "No", ""))</f>
        <v/>
      </c>
      <c r="BI680" s="45" t="str">
        <f>IF(Sheet1!DE680&lt;&gt;"", "Before", IF(Sheet1!DF680&lt;&gt;"", "After", IF(Sheet1!DG680&lt;&gt;"", "Never in a gang","")))</f>
        <v/>
      </c>
      <c r="BJ680" s="45" t="str">
        <f>IF(Sheet1!DG680&lt;&gt;"", "", IF(Sheet1!DH680&lt;&gt;"", Sheet1!DH680, ""))</f>
        <v/>
      </c>
      <c r="BK680" s="45" t="str">
        <f>IF(Sheet1!DI680="Y", "Yes", IF(Sheet1!DI680="N", "No", ""))</f>
        <v/>
      </c>
      <c r="BL680" s="45" t="str">
        <f>IF(Sheet1!DI680="Y", IF(Sheet1!DJ680&lt;&gt;"", Sheet1!DJ680, ""), "")</f>
        <v/>
      </c>
      <c r="BM680" s="45" t="str">
        <f>IF(Sheet1!DL680&lt;&gt;"", Sheet1!DL680, "")</f>
        <v/>
      </c>
      <c r="BN680" s="45" t="str">
        <f>IF(Sheet1!DM680="Y", "Yes", IF(Sheet1!DM680="N", "No", ""))</f>
        <v/>
      </c>
    </row>
    <row r="681" spans="2:66">
      <c r="B681" s="32" t="str">
        <f>IF(Sheet1!B681="M","Male", IF(Sheet1!B681="F","Female",""))</f>
        <v/>
      </c>
      <c r="C681" s="32" t="str">
        <f>IF(Sheet1!C681&lt;&gt;"","&lt;20",IF(Sheet1!D681&lt;&gt;"","21-30",IF(Sheet1!E681&lt;&gt;"","31-40",(IF(Sheet1!F681&lt;&gt;"","41-50",IF(Sheet1!G681&lt;&gt;"","50+",""))))))</f>
        <v/>
      </c>
      <c r="D681" s="32" t="str">
        <f>IF(Sheet1!H681&lt;&gt;"","Latino",IF(Sheet1!I681&lt;&gt;"", "White", IF(Sheet1!J681&lt;&gt;"", "Asian", IF(Sheet1!K681&lt;&gt;"", "African-American",IF(Sheet1!L681&lt;&gt;"", "Other","")))))</f>
        <v/>
      </c>
      <c r="E681" s="32" t="str">
        <f>IF(Sheet1!M681="N","No",IF(Sheet1!M681="Y","Yes",""))</f>
        <v/>
      </c>
      <c r="F681" s="32" t="str">
        <f>IF(Sheet1!N681&lt;&gt;"","Primary",IF(Sheet1!O681&lt;&gt;"","Middle",IF(Sheet1!P681&lt;&gt;"","Some HS",IF(Sheet1!Q681&lt;&gt;"","HS Diploma",IF(Sheet1!R681&lt;&gt;"","Some College",IF(Sheet1!S681&lt;&gt;"","College Diploma",""))))))</f>
        <v/>
      </c>
      <c r="G681" s="32" t="str">
        <f>IF(Sheet1!U681&lt;&gt;"", "&lt;5", IF(Sheet1!V681&lt;&gt;"", "5-19", IF(Sheet1!W681&lt;&gt;"", "20-40", IF(Sheet1!X681&lt;&gt;"", "&gt;40",""))))</f>
        <v/>
      </c>
      <c r="H681" s="32" t="str">
        <f>IF(Sheet1!Y681&lt;&gt;"", "Parents", IF(Sheet1!Z681&lt;&gt;"", "Illegal Activity", IF(Sheet1!AA681&lt;&gt;"", "Gov't Support", IF(Sheet1!AB681&lt;&gt;"", "Other",""))))</f>
        <v/>
      </c>
      <c r="I681" s="32" t="str">
        <f>IF(Sheet1!AC681="Y", "Yes", IF(Sheet1!AC681="N", "No", ""))</f>
        <v/>
      </c>
      <c r="J681" s="32" t="str">
        <f>IF(Sheet1!AD681="N", "0", IF(Sheet1!AE681&lt;&gt;"", "1", IF(Sheet1!AF681&lt;&gt;"", "2-3", IF(Sheet1!AG681&lt;&gt;"", "4-6", IF(Sheet1!AH681&lt;&gt;"", "7+","")))))</f>
        <v/>
      </c>
      <c r="K681" s="32" t="str">
        <f>IF(Sheet1!AI681&lt;&gt;"", "English", IF(Sheet1!AJ681&lt;&gt;"", "Spanish", IF(Sheet1!AK681&lt;&gt;"", "Other","")))</f>
        <v/>
      </c>
      <c r="L681" s="32" t="str">
        <f>IF(Sheet1!AL681&lt;&gt;"","&lt;$20,000",IF(Sheet1!AM681&lt;&gt;"","$20-49K",IF(Sheet1!AN681&lt;&gt;"","$50-100K",IF(Sheet1!AO681&lt;&gt;"","&gt;$100K",""))))</f>
        <v/>
      </c>
      <c r="M681" s="32" t="str">
        <f>IF(Sheet1!AP681="Y", "Yes", IF(Sheet1!AP681="N", "No",""))</f>
        <v/>
      </c>
      <c r="N681" s="51" t="str">
        <f>IF(Sheet1!AQ681="Y", "Yes", IF(Sheet1!AQ681="N", "No",""))</f>
        <v/>
      </c>
      <c r="O681" s="45" t="str">
        <f>IF(Sheet1!AR681="N", 0, IF(Sheet1!AS681&lt;&gt;"", Sheet1!AS681, ""))</f>
        <v/>
      </c>
      <c r="P681" s="45" t="str">
        <f>IF(Sheet1!AT681&lt;&gt;"", "Never", IF(Sheet1!AU681&lt;&gt;"", "Sometimes", IF(Sheet1!AV681&lt;&gt;"", "Often", IF(Sheet1!AW681&lt;&gt;"", "Always",""))))</f>
        <v/>
      </c>
      <c r="Q681" s="45" t="str">
        <f>IF(Sheet1!AX681="Y", "Yes", IF(Sheet1!AX681="N", "No",""))</f>
        <v/>
      </c>
      <c r="R681" s="45" t="str">
        <f>IF(Sheet1!AY681="Y", IF(Sheet1!AZ681&lt;&gt;"", Sheet1!AZ681-Sheet1!DK681+Sheet1!DL681, ""),"")</f>
        <v/>
      </c>
      <c r="S681" s="45" t="str">
        <f>IF(Sheet1!BA681="Y", IF(Sheet1!BB681&lt;&gt;"", Sheet1!BB681-Sheet1!DK681+Sheet1!DL681, ""),"")</f>
        <v/>
      </c>
      <c r="T681" s="45" t="str">
        <f>IF(Sheet1!BC681="Y", IF(Sheet1!BD681&lt;&gt;"", Sheet1!BD681-Sheet1!DK681+Sheet1!DL681, ""),"")</f>
        <v/>
      </c>
      <c r="U681" s="45" t="str">
        <f>IF(Sheet1!BE681="Y", IF(Sheet1!BF681&lt;&gt;"", Sheet1!BF681-Sheet1!DK681+Sheet1!DL681, ""),"")</f>
        <v/>
      </c>
      <c r="V681" s="45" t="str">
        <f>IF(Sheet1!BG681&lt;&gt;"", Sheet1!BG681,"")</f>
        <v/>
      </c>
      <c r="W681" s="45" t="str">
        <f>IF(Sheet1!BH681&lt;&gt;"", Sheet1!BH681,"")</f>
        <v/>
      </c>
      <c r="X681" s="45" t="str">
        <f>IF(Sheet1!BI681&lt;&gt;"", Sheet1!BI681,"")</f>
        <v/>
      </c>
      <c r="Y681" s="45" t="str">
        <f>IF(Sheet1!BJ681="N", 0, IF(Sheet1!BK681&lt;&gt;"", Sheet1!BK681,""))</f>
        <v/>
      </c>
      <c r="Z681" s="45" t="str">
        <f>IF(Sheet1!BK681="N", 0, IF(Sheet1!BL681&lt;&gt;"", Sheet1!BL681,""))</f>
        <v/>
      </c>
      <c r="AA681" s="45" t="str">
        <f>IF(Sheet1!BN681&lt;&gt;"", Sheet1!BN681, "")</f>
        <v/>
      </c>
      <c r="AB681" s="45" t="str">
        <f>IF(Sheet1!BO681="Y", "Yes", IF(Sheet1!BO681="N", "No", IF(Sheet1!BO681="NA", "NA","")))</f>
        <v/>
      </c>
      <c r="AC681" s="45" t="str">
        <f>IF(Sheet1!BO681="N", "No", IF(Sheet1!BO681="NA", "No kids", IF(Sheet1!BP681="Y", "Enough", IF(Sheet1!BP681="N", "Not enough", ""))))</f>
        <v/>
      </c>
      <c r="AD681" s="45" t="str">
        <f>IF(Sheet1!BQ681="Y", "Yes", IF(Sheet1!BQ681="N", "No",""))</f>
        <v/>
      </c>
      <c r="AE681" s="45" t="str">
        <f>IF(Sheet1!BR681&lt;&gt;"", Sheet1!BR681, "")</f>
        <v/>
      </c>
      <c r="AF681" s="45" t="str">
        <f>IF(Sheet1!BS681&lt;&gt;"", "Yes", IF(Sheet1!BT681&lt;&gt;"", "No", IF(Sheet1!BU681&lt;&gt;"", "No surviving parent", IF(Sheet1!BV681&lt;&gt;"", "Don't know",""))))</f>
        <v/>
      </c>
      <c r="AG681" s="45" t="str">
        <f>IF(Sheet1!BW681&lt;&gt;"", "Yes", IF(Sheet1!BX681&lt;&gt;"", "No", IF(Sheet1!BY681&lt;&gt;"", "No surviving parent", IF(Sheet1!BZ681&lt;&gt;"", "Don't know",""))))</f>
        <v/>
      </c>
      <c r="AH681" s="45" t="str">
        <f>IF(Sheet1!CA681&lt;&gt;"", "Yes","")</f>
        <v/>
      </c>
      <c r="AI681" s="45" t="str">
        <f>IF(Sheet1!CB681&lt;&gt;"", "Yes","")</f>
        <v/>
      </c>
      <c r="AJ681" s="45" t="str">
        <f>IF(Sheet1!CC681&lt;&gt;"", "Yes","")</f>
        <v/>
      </c>
      <c r="AK681" s="45" t="str">
        <f>IF(Sheet1!CD681&lt;&gt;"", "Yes","")</f>
        <v/>
      </c>
      <c r="AL681" s="45" t="str">
        <f>IF(Sheet1!CE681&lt;&gt;"", "Yes","")</f>
        <v/>
      </c>
      <c r="AM681" s="45" t="str">
        <f>IF(Sheet1!CF681&lt;&gt;"", Sheet1!CF681, "")</f>
        <v/>
      </c>
      <c r="AN681" s="45" t="str">
        <f>IF(Sheet1!CG681="Y", "Yes", IF(Sheet1!CG681="N", "No",""))</f>
        <v/>
      </c>
      <c r="AO681" s="45" t="str">
        <f>IF(Sheet1!CH681&lt;&gt;"", Sheet1!CH681, "")</f>
        <v/>
      </c>
      <c r="AP681" s="45" t="str">
        <f>IF(Sheet1!CI681&lt;&gt;"", "No family support", IF(Sheet1!CJ681&lt;&gt;"", "A little family support", IF(Sheet1!CK681&lt;&gt;"", "A lot of family support","")))</f>
        <v/>
      </c>
      <c r="AQ681" s="45" t="str">
        <f>IF(Sheet1!CL681&lt;&gt;"", Sheet1!CL681, "")</f>
        <v/>
      </c>
      <c r="AR681" s="45" t="str">
        <f>IF(Sheet1!CM681="Y", "Yes", IF(Sheet1!CM681="N", "No",""))</f>
        <v/>
      </c>
      <c r="AS681" s="45" t="str">
        <f>IF(Sheet1!CN681&lt;&gt;"", "Boys and Girls Club was supportive", "")</f>
        <v/>
      </c>
      <c r="AT681" s="45" t="str">
        <f>IF(Sheet1!CO681&lt;&gt;"", "Supported by Reach program", "")</f>
        <v/>
      </c>
      <c r="AU681" s="45" t="str">
        <f>IF(Sheet1!CP681&lt;&gt;"", "Supported by Girls Inc", "")</f>
        <v/>
      </c>
      <c r="AV681" s="45" t="str">
        <f>IF(Sheet1!CQ681&lt;&gt;"", "Supported by sports teams", "")</f>
        <v/>
      </c>
      <c r="AW681" s="45" t="str">
        <f>IF(Sheet1!CR681&lt;&gt;"", "Supported by other groups", "")</f>
        <v/>
      </c>
      <c r="AX681" s="45" t="str">
        <f>IF(Sheet1!CS681&lt;&gt;"", Sheet1!CS681, "")</f>
        <v/>
      </c>
      <c r="AY681" s="45" t="str">
        <f>IF(Sheet1!CT681="Y", "Yes", IF(Sheet1!CT681="N", "No", ""))</f>
        <v/>
      </c>
      <c r="AZ681" s="45" t="str">
        <f>IF(Sheet1!CU681="Y", "Yes", IF(Sheet1!CU681="N", "No", ""))</f>
        <v/>
      </c>
      <c r="BA681" s="45" t="str">
        <f>IF(Sheet1!CV681&lt;&gt;"", "Yes", "")</f>
        <v/>
      </c>
      <c r="BB681" s="45" t="str">
        <f>IF(Sheet1!CW681&lt;&gt;"", "Yes", "")</f>
        <v/>
      </c>
      <c r="BC681" s="45" t="str">
        <f>IF(Sheet1!CX681&lt;&gt;"", "Yes", "")</f>
        <v/>
      </c>
      <c r="BD681" s="45" t="str">
        <f>IF(Sheet1!CY681&lt;&gt;"", "Yes", "")</f>
        <v/>
      </c>
      <c r="BE681" s="45" t="str">
        <f>IF(Sheet1!CZ681="N", "Didn't see one", IF(Sheet1!CZ681="Y", IF(Sheet1!DA681="Y", "It helped", IF(Sheet1!DA681="N", "It didn't help", "")), ""))</f>
        <v/>
      </c>
      <c r="BF681" s="45" t="str">
        <f>IF(Sheet1!DB681&lt;&gt;"", Sheet1!DB681, "")</f>
        <v/>
      </c>
      <c r="BG681" s="45" t="str">
        <f>IF(Sheet1!DC681="Y", "Yes", IF(Sheet1!DC681="N", "No", ""))</f>
        <v/>
      </c>
      <c r="BH681" s="45" t="str">
        <f>IF(Sheet1!DD681="Y", "Yes", IF(Sheet1!DD681="N", "No", ""))</f>
        <v/>
      </c>
      <c r="BI681" s="45" t="str">
        <f>IF(Sheet1!DE681&lt;&gt;"", "Before", IF(Sheet1!DF681&lt;&gt;"", "After", IF(Sheet1!DG681&lt;&gt;"", "Never in a gang","")))</f>
        <v/>
      </c>
      <c r="BJ681" s="45" t="str">
        <f>IF(Sheet1!DG681&lt;&gt;"", "", IF(Sheet1!DH681&lt;&gt;"", Sheet1!DH681, ""))</f>
        <v/>
      </c>
      <c r="BK681" s="45" t="str">
        <f>IF(Sheet1!DI681="Y", "Yes", IF(Sheet1!DI681="N", "No", ""))</f>
        <v/>
      </c>
      <c r="BL681" s="45" t="str">
        <f>IF(Sheet1!DI681="Y", IF(Sheet1!DJ681&lt;&gt;"", Sheet1!DJ681, ""), "")</f>
        <v/>
      </c>
      <c r="BM681" s="45" t="str">
        <f>IF(Sheet1!DL681&lt;&gt;"", Sheet1!DL681, "")</f>
        <v/>
      </c>
      <c r="BN681" s="45" t="str">
        <f>IF(Sheet1!DM681="Y", "Yes", IF(Sheet1!DM681="N", "No", ""))</f>
        <v/>
      </c>
    </row>
    <row r="682" spans="2:66">
      <c r="B682" s="32" t="str">
        <f>IF(Sheet1!B682="M","Male", IF(Sheet1!B682="F","Female",""))</f>
        <v/>
      </c>
      <c r="C682" s="32" t="str">
        <f>IF(Sheet1!C682&lt;&gt;"","&lt;20",IF(Sheet1!D682&lt;&gt;"","21-30",IF(Sheet1!E682&lt;&gt;"","31-40",(IF(Sheet1!F682&lt;&gt;"","41-50",IF(Sheet1!G682&lt;&gt;"","50+",""))))))</f>
        <v/>
      </c>
      <c r="D682" s="32" t="str">
        <f>IF(Sheet1!H682&lt;&gt;"","Latino",IF(Sheet1!I682&lt;&gt;"", "White", IF(Sheet1!J682&lt;&gt;"", "Asian", IF(Sheet1!K682&lt;&gt;"", "African-American",IF(Sheet1!L682&lt;&gt;"", "Other","")))))</f>
        <v/>
      </c>
      <c r="E682" s="32" t="str">
        <f>IF(Sheet1!M682="N","No",IF(Sheet1!M682="Y","Yes",""))</f>
        <v/>
      </c>
      <c r="F682" s="32" t="str">
        <f>IF(Sheet1!N682&lt;&gt;"","Primary",IF(Sheet1!O682&lt;&gt;"","Middle",IF(Sheet1!P682&lt;&gt;"","Some HS",IF(Sheet1!Q682&lt;&gt;"","HS Diploma",IF(Sheet1!R682&lt;&gt;"","Some College",IF(Sheet1!S682&lt;&gt;"","College Diploma",""))))))</f>
        <v/>
      </c>
      <c r="G682" s="32" t="str">
        <f>IF(Sheet1!U682&lt;&gt;"", "&lt;5", IF(Sheet1!V682&lt;&gt;"", "5-19", IF(Sheet1!W682&lt;&gt;"", "20-40", IF(Sheet1!X682&lt;&gt;"", "&gt;40",""))))</f>
        <v/>
      </c>
      <c r="H682" s="32" t="str">
        <f>IF(Sheet1!Y682&lt;&gt;"", "Parents", IF(Sheet1!Z682&lt;&gt;"", "Illegal Activity", IF(Sheet1!AA682&lt;&gt;"", "Gov't Support", IF(Sheet1!AB682&lt;&gt;"", "Other",""))))</f>
        <v/>
      </c>
      <c r="I682" s="32" t="str">
        <f>IF(Sheet1!AC682="Y", "Yes", IF(Sheet1!AC682="N", "No", ""))</f>
        <v/>
      </c>
      <c r="J682" s="32" t="str">
        <f>IF(Sheet1!AD682="N", "0", IF(Sheet1!AE682&lt;&gt;"", "1", IF(Sheet1!AF682&lt;&gt;"", "2-3", IF(Sheet1!AG682&lt;&gt;"", "4-6", IF(Sheet1!AH682&lt;&gt;"", "7+","")))))</f>
        <v/>
      </c>
      <c r="K682" s="32" t="str">
        <f>IF(Sheet1!AI682&lt;&gt;"", "English", IF(Sheet1!AJ682&lt;&gt;"", "Spanish", IF(Sheet1!AK682&lt;&gt;"", "Other","")))</f>
        <v/>
      </c>
      <c r="L682" s="32" t="str">
        <f>IF(Sheet1!AL682&lt;&gt;"","&lt;$20,000",IF(Sheet1!AM682&lt;&gt;"","$20-49K",IF(Sheet1!AN682&lt;&gt;"","$50-100K",IF(Sheet1!AO682&lt;&gt;"","&gt;$100K",""))))</f>
        <v/>
      </c>
      <c r="M682" s="32" t="str">
        <f>IF(Sheet1!AP682="Y", "Yes", IF(Sheet1!AP682="N", "No",""))</f>
        <v/>
      </c>
      <c r="N682" s="51" t="str">
        <f>IF(Sheet1!AQ682="Y", "Yes", IF(Sheet1!AQ682="N", "No",""))</f>
        <v/>
      </c>
      <c r="O682" s="45" t="str">
        <f>IF(Sheet1!AR682="N", 0, IF(Sheet1!AS682&lt;&gt;"", Sheet1!AS682, ""))</f>
        <v/>
      </c>
      <c r="P682" s="45" t="str">
        <f>IF(Sheet1!AT682&lt;&gt;"", "Never", IF(Sheet1!AU682&lt;&gt;"", "Sometimes", IF(Sheet1!AV682&lt;&gt;"", "Often", IF(Sheet1!AW682&lt;&gt;"", "Always",""))))</f>
        <v/>
      </c>
      <c r="Q682" s="45" t="str">
        <f>IF(Sheet1!AX682="Y", "Yes", IF(Sheet1!AX682="N", "No",""))</f>
        <v/>
      </c>
      <c r="R682" s="45" t="str">
        <f>IF(Sheet1!AY682="Y", IF(Sheet1!AZ682&lt;&gt;"", Sheet1!AZ682-Sheet1!DK682+Sheet1!DL682, ""),"")</f>
        <v/>
      </c>
      <c r="S682" s="45" t="str">
        <f>IF(Sheet1!BA682="Y", IF(Sheet1!BB682&lt;&gt;"", Sheet1!BB682-Sheet1!DK682+Sheet1!DL682, ""),"")</f>
        <v/>
      </c>
      <c r="T682" s="45" t="str">
        <f>IF(Sheet1!BC682="Y", IF(Sheet1!BD682&lt;&gt;"", Sheet1!BD682-Sheet1!DK682+Sheet1!DL682, ""),"")</f>
        <v/>
      </c>
      <c r="U682" s="45" t="str">
        <f>IF(Sheet1!BE682="Y", IF(Sheet1!BF682&lt;&gt;"", Sheet1!BF682-Sheet1!DK682+Sheet1!DL682, ""),"")</f>
        <v/>
      </c>
      <c r="V682" s="45" t="str">
        <f>IF(Sheet1!BG682&lt;&gt;"", Sheet1!BG682,"")</f>
        <v/>
      </c>
      <c r="W682" s="45" t="str">
        <f>IF(Sheet1!BH682&lt;&gt;"", Sheet1!BH682,"")</f>
        <v/>
      </c>
      <c r="X682" s="45" t="str">
        <f>IF(Sheet1!BI682&lt;&gt;"", Sheet1!BI682,"")</f>
        <v/>
      </c>
      <c r="Y682" s="45" t="str">
        <f>IF(Sheet1!BJ682="N", 0, IF(Sheet1!BK682&lt;&gt;"", Sheet1!BK682,""))</f>
        <v/>
      </c>
      <c r="Z682" s="45" t="str">
        <f>IF(Sheet1!BK682="N", 0, IF(Sheet1!BL682&lt;&gt;"", Sheet1!BL682,""))</f>
        <v/>
      </c>
      <c r="AA682" s="45" t="str">
        <f>IF(Sheet1!BN682&lt;&gt;"", Sheet1!BN682, "")</f>
        <v/>
      </c>
      <c r="AB682" s="45" t="str">
        <f>IF(Sheet1!BO682="Y", "Yes", IF(Sheet1!BO682="N", "No", IF(Sheet1!BO682="NA", "NA","")))</f>
        <v/>
      </c>
      <c r="AC682" s="45" t="str">
        <f>IF(Sheet1!BO682="N", "No", IF(Sheet1!BO682="NA", "No kids", IF(Sheet1!BP682="Y", "Enough", IF(Sheet1!BP682="N", "Not enough", ""))))</f>
        <v/>
      </c>
      <c r="AD682" s="45" t="str">
        <f>IF(Sheet1!BQ682="Y", "Yes", IF(Sheet1!BQ682="N", "No",""))</f>
        <v/>
      </c>
      <c r="AE682" s="45" t="str">
        <f>IF(Sheet1!BR682&lt;&gt;"", Sheet1!BR682, "")</f>
        <v/>
      </c>
      <c r="AF682" s="45" t="str">
        <f>IF(Sheet1!BS682&lt;&gt;"", "Yes", IF(Sheet1!BT682&lt;&gt;"", "No", IF(Sheet1!BU682&lt;&gt;"", "No surviving parent", IF(Sheet1!BV682&lt;&gt;"", "Don't know",""))))</f>
        <v/>
      </c>
      <c r="AG682" s="45" t="str">
        <f>IF(Sheet1!BW682&lt;&gt;"", "Yes", IF(Sheet1!BX682&lt;&gt;"", "No", IF(Sheet1!BY682&lt;&gt;"", "No surviving parent", IF(Sheet1!BZ682&lt;&gt;"", "Don't know",""))))</f>
        <v/>
      </c>
      <c r="AH682" s="45" t="str">
        <f>IF(Sheet1!CA682&lt;&gt;"", "Yes","")</f>
        <v/>
      </c>
      <c r="AI682" s="45" t="str">
        <f>IF(Sheet1!CB682&lt;&gt;"", "Yes","")</f>
        <v/>
      </c>
      <c r="AJ682" s="45" t="str">
        <f>IF(Sheet1!CC682&lt;&gt;"", "Yes","")</f>
        <v/>
      </c>
      <c r="AK682" s="45" t="str">
        <f>IF(Sheet1!CD682&lt;&gt;"", "Yes","")</f>
        <v/>
      </c>
      <c r="AL682" s="45" t="str">
        <f>IF(Sheet1!CE682&lt;&gt;"", "Yes","")</f>
        <v/>
      </c>
      <c r="AM682" s="45" t="str">
        <f>IF(Sheet1!CF682&lt;&gt;"", Sheet1!CF682, "")</f>
        <v/>
      </c>
      <c r="AN682" s="45" t="str">
        <f>IF(Sheet1!CG682="Y", "Yes", IF(Sheet1!CG682="N", "No",""))</f>
        <v/>
      </c>
      <c r="AO682" s="45" t="str">
        <f>IF(Sheet1!CH682&lt;&gt;"", Sheet1!CH682, "")</f>
        <v/>
      </c>
      <c r="AP682" s="45" t="str">
        <f>IF(Sheet1!CI682&lt;&gt;"", "No family support", IF(Sheet1!CJ682&lt;&gt;"", "A little family support", IF(Sheet1!CK682&lt;&gt;"", "A lot of family support","")))</f>
        <v/>
      </c>
      <c r="AQ682" s="45" t="str">
        <f>IF(Sheet1!CL682&lt;&gt;"", Sheet1!CL682, "")</f>
        <v/>
      </c>
      <c r="AR682" s="45" t="str">
        <f>IF(Sheet1!CM682="Y", "Yes", IF(Sheet1!CM682="N", "No",""))</f>
        <v/>
      </c>
      <c r="AS682" s="45" t="str">
        <f>IF(Sheet1!CN682&lt;&gt;"", "Boys and Girls Club was supportive", "")</f>
        <v/>
      </c>
      <c r="AT682" s="45" t="str">
        <f>IF(Sheet1!CO682&lt;&gt;"", "Supported by Reach program", "")</f>
        <v/>
      </c>
      <c r="AU682" s="45" t="str">
        <f>IF(Sheet1!CP682&lt;&gt;"", "Supported by Girls Inc", "")</f>
        <v/>
      </c>
      <c r="AV682" s="45" t="str">
        <f>IF(Sheet1!CQ682&lt;&gt;"", "Supported by sports teams", "")</f>
        <v/>
      </c>
      <c r="AW682" s="45" t="str">
        <f>IF(Sheet1!CR682&lt;&gt;"", "Supported by other groups", "")</f>
        <v/>
      </c>
      <c r="AX682" s="45" t="str">
        <f>IF(Sheet1!CS682&lt;&gt;"", Sheet1!CS682, "")</f>
        <v/>
      </c>
      <c r="AY682" s="45" t="str">
        <f>IF(Sheet1!CT682="Y", "Yes", IF(Sheet1!CT682="N", "No", ""))</f>
        <v/>
      </c>
      <c r="AZ682" s="45" t="str">
        <f>IF(Sheet1!CU682="Y", "Yes", IF(Sheet1!CU682="N", "No", ""))</f>
        <v/>
      </c>
      <c r="BA682" s="45" t="str">
        <f>IF(Sheet1!CV682&lt;&gt;"", "Yes", "")</f>
        <v/>
      </c>
      <c r="BB682" s="45" t="str">
        <f>IF(Sheet1!CW682&lt;&gt;"", "Yes", "")</f>
        <v/>
      </c>
      <c r="BC682" s="45" t="str">
        <f>IF(Sheet1!CX682&lt;&gt;"", "Yes", "")</f>
        <v/>
      </c>
      <c r="BD682" s="45" t="str">
        <f>IF(Sheet1!CY682&lt;&gt;"", "Yes", "")</f>
        <v/>
      </c>
      <c r="BE682" s="45" t="str">
        <f>IF(Sheet1!CZ682="N", "Didn't see one", IF(Sheet1!CZ682="Y", IF(Sheet1!DA682="Y", "It helped", IF(Sheet1!DA682="N", "It didn't help", "")), ""))</f>
        <v/>
      </c>
      <c r="BF682" s="45" t="str">
        <f>IF(Sheet1!DB682&lt;&gt;"", Sheet1!DB682, "")</f>
        <v/>
      </c>
      <c r="BG682" s="45" t="str">
        <f>IF(Sheet1!DC682="Y", "Yes", IF(Sheet1!DC682="N", "No", ""))</f>
        <v/>
      </c>
      <c r="BH682" s="45" t="str">
        <f>IF(Sheet1!DD682="Y", "Yes", IF(Sheet1!DD682="N", "No", ""))</f>
        <v/>
      </c>
      <c r="BI682" s="45" t="str">
        <f>IF(Sheet1!DE682&lt;&gt;"", "Before", IF(Sheet1!DF682&lt;&gt;"", "After", IF(Sheet1!DG682&lt;&gt;"", "Never in a gang","")))</f>
        <v/>
      </c>
      <c r="BJ682" s="45" t="str">
        <f>IF(Sheet1!DG682&lt;&gt;"", "", IF(Sheet1!DH682&lt;&gt;"", Sheet1!DH682, ""))</f>
        <v/>
      </c>
      <c r="BK682" s="45" t="str">
        <f>IF(Sheet1!DI682="Y", "Yes", IF(Sheet1!DI682="N", "No", ""))</f>
        <v/>
      </c>
      <c r="BL682" s="45" t="str">
        <f>IF(Sheet1!DI682="Y", IF(Sheet1!DJ682&lt;&gt;"", Sheet1!DJ682, ""), "")</f>
        <v/>
      </c>
      <c r="BM682" s="45" t="str">
        <f>IF(Sheet1!DL682&lt;&gt;"", Sheet1!DL682, "")</f>
        <v/>
      </c>
      <c r="BN682" s="45" t="str">
        <f>IF(Sheet1!DM682="Y", "Yes", IF(Sheet1!DM682="N", "No", ""))</f>
        <v/>
      </c>
    </row>
    <row r="683" spans="2:66">
      <c r="B683" s="32" t="str">
        <f>IF(Sheet1!B683="M","Male", IF(Sheet1!B683="F","Female",""))</f>
        <v/>
      </c>
      <c r="C683" s="32" t="str">
        <f>IF(Sheet1!C683&lt;&gt;"","&lt;20",IF(Sheet1!D683&lt;&gt;"","21-30",IF(Sheet1!E683&lt;&gt;"","31-40",(IF(Sheet1!F683&lt;&gt;"","41-50",IF(Sheet1!G683&lt;&gt;"","50+",""))))))</f>
        <v/>
      </c>
      <c r="D683" s="32" t="str">
        <f>IF(Sheet1!H683&lt;&gt;"","Latino",IF(Sheet1!I683&lt;&gt;"", "White", IF(Sheet1!J683&lt;&gt;"", "Asian", IF(Sheet1!K683&lt;&gt;"", "African-American",IF(Sheet1!L683&lt;&gt;"", "Other","")))))</f>
        <v/>
      </c>
      <c r="E683" s="32" t="str">
        <f>IF(Sheet1!M683="N","No",IF(Sheet1!M683="Y","Yes",""))</f>
        <v/>
      </c>
      <c r="F683" s="32" t="str">
        <f>IF(Sheet1!N683&lt;&gt;"","Primary",IF(Sheet1!O683&lt;&gt;"","Middle",IF(Sheet1!P683&lt;&gt;"","Some HS",IF(Sheet1!Q683&lt;&gt;"","HS Diploma",IF(Sheet1!R683&lt;&gt;"","Some College",IF(Sheet1!S683&lt;&gt;"","College Diploma",""))))))</f>
        <v/>
      </c>
      <c r="G683" s="32" t="str">
        <f>IF(Sheet1!U683&lt;&gt;"", "&lt;5", IF(Sheet1!V683&lt;&gt;"", "5-19", IF(Sheet1!W683&lt;&gt;"", "20-40", IF(Sheet1!X683&lt;&gt;"", "&gt;40",""))))</f>
        <v/>
      </c>
      <c r="H683" s="32" t="str">
        <f>IF(Sheet1!Y683&lt;&gt;"", "Parents", IF(Sheet1!Z683&lt;&gt;"", "Illegal Activity", IF(Sheet1!AA683&lt;&gt;"", "Gov't Support", IF(Sheet1!AB683&lt;&gt;"", "Other",""))))</f>
        <v/>
      </c>
      <c r="I683" s="32" t="str">
        <f>IF(Sheet1!AC683="Y", "Yes", IF(Sheet1!AC683="N", "No", ""))</f>
        <v/>
      </c>
      <c r="J683" s="32" t="str">
        <f>IF(Sheet1!AD683="N", "0", IF(Sheet1!AE683&lt;&gt;"", "1", IF(Sheet1!AF683&lt;&gt;"", "2-3", IF(Sheet1!AG683&lt;&gt;"", "4-6", IF(Sheet1!AH683&lt;&gt;"", "7+","")))))</f>
        <v/>
      </c>
      <c r="K683" s="32" t="str">
        <f>IF(Sheet1!AI683&lt;&gt;"", "English", IF(Sheet1!AJ683&lt;&gt;"", "Spanish", IF(Sheet1!AK683&lt;&gt;"", "Other","")))</f>
        <v/>
      </c>
      <c r="L683" s="32" t="str">
        <f>IF(Sheet1!AL683&lt;&gt;"","&lt;$20,000",IF(Sheet1!AM683&lt;&gt;"","$20-49K",IF(Sheet1!AN683&lt;&gt;"","$50-100K",IF(Sheet1!AO683&lt;&gt;"","&gt;$100K",""))))</f>
        <v/>
      </c>
      <c r="M683" s="32" t="str">
        <f>IF(Sheet1!AP683="Y", "Yes", IF(Sheet1!AP683="N", "No",""))</f>
        <v/>
      </c>
      <c r="N683" s="51" t="str">
        <f>IF(Sheet1!AQ683="Y", "Yes", IF(Sheet1!AQ683="N", "No",""))</f>
        <v/>
      </c>
      <c r="O683" s="45" t="str">
        <f>IF(Sheet1!AR683="N", 0, IF(Sheet1!AS683&lt;&gt;"", Sheet1!AS683, ""))</f>
        <v/>
      </c>
      <c r="P683" s="45" t="str">
        <f>IF(Sheet1!AT683&lt;&gt;"", "Never", IF(Sheet1!AU683&lt;&gt;"", "Sometimes", IF(Sheet1!AV683&lt;&gt;"", "Often", IF(Sheet1!AW683&lt;&gt;"", "Always",""))))</f>
        <v/>
      </c>
      <c r="Q683" s="45" t="str">
        <f>IF(Sheet1!AX683="Y", "Yes", IF(Sheet1!AX683="N", "No",""))</f>
        <v/>
      </c>
      <c r="R683" s="45" t="str">
        <f>IF(Sheet1!AY683="Y", IF(Sheet1!AZ683&lt;&gt;"", Sheet1!AZ683-Sheet1!DK683+Sheet1!DL683, ""),"")</f>
        <v/>
      </c>
      <c r="S683" s="45" t="str">
        <f>IF(Sheet1!BA683="Y", IF(Sheet1!BB683&lt;&gt;"", Sheet1!BB683-Sheet1!DK683+Sheet1!DL683, ""),"")</f>
        <v/>
      </c>
      <c r="T683" s="45" t="str">
        <f>IF(Sheet1!BC683="Y", IF(Sheet1!BD683&lt;&gt;"", Sheet1!BD683-Sheet1!DK683+Sheet1!DL683, ""),"")</f>
        <v/>
      </c>
      <c r="U683" s="45" t="str">
        <f>IF(Sheet1!BE683="Y", IF(Sheet1!BF683&lt;&gt;"", Sheet1!BF683-Sheet1!DK683+Sheet1!DL683, ""),"")</f>
        <v/>
      </c>
      <c r="V683" s="45" t="str">
        <f>IF(Sheet1!BG683&lt;&gt;"", Sheet1!BG683,"")</f>
        <v/>
      </c>
      <c r="W683" s="45" t="str">
        <f>IF(Sheet1!BH683&lt;&gt;"", Sheet1!BH683,"")</f>
        <v/>
      </c>
      <c r="X683" s="45" t="str">
        <f>IF(Sheet1!BI683&lt;&gt;"", Sheet1!BI683,"")</f>
        <v/>
      </c>
      <c r="Y683" s="45" t="str">
        <f>IF(Sheet1!BJ683="N", 0, IF(Sheet1!BK683&lt;&gt;"", Sheet1!BK683,""))</f>
        <v/>
      </c>
      <c r="Z683" s="45" t="str">
        <f>IF(Sheet1!BK683="N", 0, IF(Sheet1!BL683&lt;&gt;"", Sheet1!BL683,""))</f>
        <v/>
      </c>
      <c r="AA683" s="45" t="str">
        <f>IF(Sheet1!BN683&lt;&gt;"", Sheet1!BN683, "")</f>
        <v/>
      </c>
      <c r="AB683" s="45" t="str">
        <f>IF(Sheet1!BO683="Y", "Yes", IF(Sheet1!BO683="N", "No", IF(Sheet1!BO683="NA", "NA","")))</f>
        <v/>
      </c>
      <c r="AC683" s="45" t="str">
        <f>IF(Sheet1!BO683="N", "No", IF(Sheet1!BO683="NA", "No kids", IF(Sheet1!BP683="Y", "Enough", IF(Sheet1!BP683="N", "Not enough", ""))))</f>
        <v/>
      </c>
      <c r="AD683" s="45" t="str">
        <f>IF(Sheet1!BQ683="Y", "Yes", IF(Sheet1!BQ683="N", "No",""))</f>
        <v/>
      </c>
      <c r="AE683" s="45" t="str">
        <f>IF(Sheet1!BR683&lt;&gt;"", Sheet1!BR683, "")</f>
        <v/>
      </c>
      <c r="AF683" s="45" t="str">
        <f>IF(Sheet1!BS683&lt;&gt;"", "Yes", IF(Sheet1!BT683&lt;&gt;"", "No", IF(Sheet1!BU683&lt;&gt;"", "No surviving parent", IF(Sheet1!BV683&lt;&gt;"", "Don't know",""))))</f>
        <v/>
      </c>
      <c r="AG683" s="45" t="str">
        <f>IF(Sheet1!BW683&lt;&gt;"", "Yes", IF(Sheet1!BX683&lt;&gt;"", "No", IF(Sheet1!BY683&lt;&gt;"", "No surviving parent", IF(Sheet1!BZ683&lt;&gt;"", "Don't know",""))))</f>
        <v/>
      </c>
      <c r="AH683" s="45" t="str">
        <f>IF(Sheet1!CA683&lt;&gt;"", "Yes","")</f>
        <v/>
      </c>
      <c r="AI683" s="45" t="str">
        <f>IF(Sheet1!CB683&lt;&gt;"", "Yes","")</f>
        <v/>
      </c>
      <c r="AJ683" s="45" t="str">
        <f>IF(Sheet1!CC683&lt;&gt;"", "Yes","")</f>
        <v/>
      </c>
      <c r="AK683" s="45" t="str">
        <f>IF(Sheet1!CD683&lt;&gt;"", "Yes","")</f>
        <v/>
      </c>
      <c r="AL683" s="45" t="str">
        <f>IF(Sheet1!CE683&lt;&gt;"", "Yes","")</f>
        <v/>
      </c>
      <c r="AM683" s="45" t="str">
        <f>IF(Sheet1!CF683&lt;&gt;"", Sheet1!CF683, "")</f>
        <v/>
      </c>
      <c r="AN683" s="45" t="str">
        <f>IF(Sheet1!CG683="Y", "Yes", IF(Sheet1!CG683="N", "No",""))</f>
        <v/>
      </c>
      <c r="AO683" s="45" t="str">
        <f>IF(Sheet1!CH683&lt;&gt;"", Sheet1!CH683, "")</f>
        <v/>
      </c>
      <c r="AP683" s="45" t="str">
        <f>IF(Sheet1!CI683&lt;&gt;"", "No family support", IF(Sheet1!CJ683&lt;&gt;"", "A little family support", IF(Sheet1!CK683&lt;&gt;"", "A lot of family support","")))</f>
        <v/>
      </c>
      <c r="AQ683" s="45" t="str">
        <f>IF(Sheet1!CL683&lt;&gt;"", Sheet1!CL683, "")</f>
        <v/>
      </c>
      <c r="AR683" s="45" t="str">
        <f>IF(Sheet1!CM683="Y", "Yes", IF(Sheet1!CM683="N", "No",""))</f>
        <v/>
      </c>
      <c r="AS683" s="45" t="str">
        <f>IF(Sheet1!CN683&lt;&gt;"", "Boys and Girls Club was supportive", "")</f>
        <v/>
      </c>
      <c r="AT683" s="45" t="str">
        <f>IF(Sheet1!CO683&lt;&gt;"", "Supported by Reach program", "")</f>
        <v/>
      </c>
      <c r="AU683" s="45" t="str">
        <f>IF(Sheet1!CP683&lt;&gt;"", "Supported by Girls Inc", "")</f>
        <v/>
      </c>
      <c r="AV683" s="45" t="str">
        <f>IF(Sheet1!CQ683&lt;&gt;"", "Supported by sports teams", "")</f>
        <v/>
      </c>
      <c r="AW683" s="45" t="str">
        <f>IF(Sheet1!CR683&lt;&gt;"", "Supported by other groups", "")</f>
        <v/>
      </c>
      <c r="AX683" s="45" t="str">
        <f>IF(Sheet1!CS683&lt;&gt;"", Sheet1!CS683, "")</f>
        <v/>
      </c>
      <c r="AY683" s="45" t="str">
        <f>IF(Sheet1!CT683="Y", "Yes", IF(Sheet1!CT683="N", "No", ""))</f>
        <v/>
      </c>
      <c r="AZ683" s="45" t="str">
        <f>IF(Sheet1!CU683="Y", "Yes", IF(Sheet1!CU683="N", "No", ""))</f>
        <v/>
      </c>
      <c r="BA683" s="45" t="str">
        <f>IF(Sheet1!CV683&lt;&gt;"", "Yes", "")</f>
        <v/>
      </c>
      <c r="BB683" s="45" t="str">
        <f>IF(Sheet1!CW683&lt;&gt;"", "Yes", "")</f>
        <v/>
      </c>
      <c r="BC683" s="45" t="str">
        <f>IF(Sheet1!CX683&lt;&gt;"", "Yes", "")</f>
        <v/>
      </c>
      <c r="BD683" s="45" t="str">
        <f>IF(Sheet1!CY683&lt;&gt;"", "Yes", "")</f>
        <v/>
      </c>
      <c r="BE683" s="45" t="str">
        <f>IF(Sheet1!CZ683="N", "Didn't see one", IF(Sheet1!CZ683="Y", IF(Sheet1!DA683="Y", "It helped", IF(Sheet1!DA683="N", "It didn't help", "")), ""))</f>
        <v/>
      </c>
      <c r="BF683" s="45" t="str">
        <f>IF(Sheet1!DB683&lt;&gt;"", Sheet1!DB683, "")</f>
        <v/>
      </c>
      <c r="BG683" s="45" t="str">
        <f>IF(Sheet1!DC683="Y", "Yes", IF(Sheet1!DC683="N", "No", ""))</f>
        <v/>
      </c>
      <c r="BH683" s="45" t="str">
        <f>IF(Sheet1!DD683="Y", "Yes", IF(Sheet1!DD683="N", "No", ""))</f>
        <v/>
      </c>
      <c r="BI683" s="45" t="str">
        <f>IF(Sheet1!DE683&lt;&gt;"", "Before", IF(Sheet1!DF683&lt;&gt;"", "After", IF(Sheet1!DG683&lt;&gt;"", "Never in a gang","")))</f>
        <v/>
      </c>
      <c r="BJ683" s="45" t="str">
        <f>IF(Sheet1!DG683&lt;&gt;"", "", IF(Sheet1!DH683&lt;&gt;"", Sheet1!DH683, ""))</f>
        <v/>
      </c>
      <c r="BK683" s="45" t="str">
        <f>IF(Sheet1!DI683="Y", "Yes", IF(Sheet1!DI683="N", "No", ""))</f>
        <v/>
      </c>
      <c r="BL683" s="45" t="str">
        <f>IF(Sheet1!DI683="Y", IF(Sheet1!DJ683&lt;&gt;"", Sheet1!DJ683, ""), "")</f>
        <v/>
      </c>
      <c r="BM683" s="45" t="str">
        <f>IF(Sheet1!DL683&lt;&gt;"", Sheet1!DL683, "")</f>
        <v/>
      </c>
      <c r="BN683" s="45" t="str">
        <f>IF(Sheet1!DM683="Y", "Yes", IF(Sheet1!DM683="N", "No", ""))</f>
        <v/>
      </c>
    </row>
    <row r="684" spans="2:66">
      <c r="B684" s="32" t="str">
        <f>IF(Sheet1!B684="M","Male", IF(Sheet1!B684="F","Female",""))</f>
        <v/>
      </c>
      <c r="C684" s="32" t="str">
        <f>IF(Sheet1!C684&lt;&gt;"","&lt;20",IF(Sheet1!D684&lt;&gt;"","21-30",IF(Sheet1!E684&lt;&gt;"","31-40",(IF(Sheet1!F684&lt;&gt;"","41-50",IF(Sheet1!G684&lt;&gt;"","50+",""))))))</f>
        <v/>
      </c>
      <c r="D684" s="32" t="str">
        <f>IF(Sheet1!H684&lt;&gt;"","Latino",IF(Sheet1!I684&lt;&gt;"", "White", IF(Sheet1!J684&lt;&gt;"", "Asian", IF(Sheet1!K684&lt;&gt;"", "African-American",IF(Sheet1!L684&lt;&gt;"", "Other","")))))</f>
        <v/>
      </c>
      <c r="E684" s="32" t="str">
        <f>IF(Sheet1!M684="N","No",IF(Sheet1!M684="Y","Yes",""))</f>
        <v/>
      </c>
      <c r="F684" s="32" t="str">
        <f>IF(Sheet1!N684&lt;&gt;"","Primary",IF(Sheet1!O684&lt;&gt;"","Middle",IF(Sheet1!P684&lt;&gt;"","Some HS",IF(Sheet1!Q684&lt;&gt;"","HS Diploma",IF(Sheet1!R684&lt;&gt;"","Some College",IF(Sheet1!S684&lt;&gt;"","College Diploma",""))))))</f>
        <v/>
      </c>
      <c r="G684" s="32" t="str">
        <f>IF(Sheet1!U684&lt;&gt;"", "&lt;5", IF(Sheet1!V684&lt;&gt;"", "5-19", IF(Sheet1!W684&lt;&gt;"", "20-40", IF(Sheet1!X684&lt;&gt;"", "&gt;40",""))))</f>
        <v/>
      </c>
      <c r="H684" s="32" t="str">
        <f>IF(Sheet1!Y684&lt;&gt;"", "Parents", IF(Sheet1!Z684&lt;&gt;"", "Illegal Activity", IF(Sheet1!AA684&lt;&gt;"", "Gov't Support", IF(Sheet1!AB684&lt;&gt;"", "Other",""))))</f>
        <v/>
      </c>
      <c r="I684" s="32" t="str">
        <f>IF(Sheet1!AC684="Y", "Yes", IF(Sheet1!AC684="N", "No", ""))</f>
        <v/>
      </c>
      <c r="J684" s="32" t="str">
        <f>IF(Sheet1!AD684="N", "0", IF(Sheet1!AE684&lt;&gt;"", "1", IF(Sheet1!AF684&lt;&gt;"", "2-3", IF(Sheet1!AG684&lt;&gt;"", "4-6", IF(Sheet1!AH684&lt;&gt;"", "7+","")))))</f>
        <v/>
      </c>
      <c r="K684" s="32" t="str">
        <f>IF(Sheet1!AI684&lt;&gt;"", "English", IF(Sheet1!AJ684&lt;&gt;"", "Spanish", IF(Sheet1!AK684&lt;&gt;"", "Other","")))</f>
        <v/>
      </c>
      <c r="L684" s="32" t="str">
        <f>IF(Sheet1!AL684&lt;&gt;"","&lt;$20,000",IF(Sheet1!AM684&lt;&gt;"","$20-49K",IF(Sheet1!AN684&lt;&gt;"","$50-100K",IF(Sheet1!AO684&lt;&gt;"","&gt;$100K",""))))</f>
        <v/>
      </c>
      <c r="M684" s="32" t="str">
        <f>IF(Sheet1!AP684="Y", "Yes", IF(Sheet1!AP684="N", "No",""))</f>
        <v/>
      </c>
      <c r="N684" s="51" t="str">
        <f>IF(Sheet1!AQ684="Y", "Yes", IF(Sheet1!AQ684="N", "No",""))</f>
        <v/>
      </c>
      <c r="O684" s="45" t="str">
        <f>IF(Sheet1!AR684="N", 0, IF(Sheet1!AS684&lt;&gt;"", Sheet1!AS684, ""))</f>
        <v/>
      </c>
      <c r="P684" s="45" t="str">
        <f>IF(Sheet1!AT684&lt;&gt;"", "Never", IF(Sheet1!AU684&lt;&gt;"", "Sometimes", IF(Sheet1!AV684&lt;&gt;"", "Often", IF(Sheet1!AW684&lt;&gt;"", "Always",""))))</f>
        <v/>
      </c>
      <c r="Q684" s="45" t="str">
        <f>IF(Sheet1!AX684="Y", "Yes", IF(Sheet1!AX684="N", "No",""))</f>
        <v/>
      </c>
      <c r="R684" s="45" t="str">
        <f>IF(Sheet1!AY684="Y", IF(Sheet1!AZ684&lt;&gt;"", Sheet1!AZ684-Sheet1!DK684+Sheet1!DL684, ""),"")</f>
        <v/>
      </c>
      <c r="S684" s="45" t="str">
        <f>IF(Sheet1!BA684="Y", IF(Sheet1!BB684&lt;&gt;"", Sheet1!BB684-Sheet1!DK684+Sheet1!DL684, ""),"")</f>
        <v/>
      </c>
      <c r="T684" s="45" t="str">
        <f>IF(Sheet1!BC684="Y", IF(Sheet1!BD684&lt;&gt;"", Sheet1!BD684-Sheet1!DK684+Sheet1!DL684, ""),"")</f>
        <v/>
      </c>
      <c r="U684" s="45" t="str">
        <f>IF(Sheet1!BE684="Y", IF(Sheet1!BF684&lt;&gt;"", Sheet1!BF684-Sheet1!DK684+Sheet1!DL684, ""),"")</f>
        <v/>
      </c>
      <c r="V684" s="45" t="str">
        <f>IF(Sheet1!BG684&lt;&gt;"", Sheet1!BG684,"")</f>
        <v/>
      </c>
      <c r="W684" s="45" t="str">
        <f>IF(Sheet1!BH684&lt;&gt;"", Sheet1!BH684,"")</f>
        <v/>
      </c>
      <c r="X684" s="45" t="str">
        <f>IF(Sheet1!BI684&lt;&gt;"", Sheet1!BI684,"")</f>
        <v/>
      </c>
      <c r="Y684" s="45" t="str">
        <f>IF(Sheet1!BJ684="N", 0, IF(Sheet1!BK684&lt;&gt;"", Sheet1!BK684,""))</f>
        <v/>
      </c>
      <c r="Z684" s="45" t="str">
        <f>IF(Sheet1!BK684="N", 0, IF(Sheet1!BL684&lt;&gt;"", Sheet1!BL684,""))</f>
        <v/>
      </c>
      <c r="AA684" s="45" t="str">
        <f>IF(Sheet1!BN684&lt;&gt;"", Sheet1!BN684, "")</f>
        <v/>
      </c>
      <c r="AB684" s="45" t="str">
        <f>IF(Sheet1!BO684="Y", "Yes", IF(Sheet1!BO684="N", "No", IF(Sheet1!BO684="NA", "NA","")))</f>
        <v/>
      </c>
      <c r="AC684" s="45" t="str">
        <f>IF(Sheet1!BO684="N", "No", IF(Sheet1!BO684="NA", "No kids", IF(Sheet1!BP684="Y", "Enough", IF(Sheet1!BP684="N", "Not enough", ""))))</f>
        <v/>
      </c>
      <c r="AD684" s="45" t="str">
        <f>IF(Sheet1!BQ684="Y", "Yes", IF(Sheet1!BQ684="N", "No",""))</f>
        <v/>
      </c>
      <c r="AE684" s="45" t="str">
        <f>IF(Sheet1!BR684&lt;&gt;"", Sheet1!BR684, "")</f>
        <v/>
      </c>
      <c r="AF684" s="45" t="str">
        <f>IF(Sheet1!BS684&lt;&gt;"", "Yes", IF(Sheet1!BT684&lt;&gt;"", "No", IF(Sheet1!BU684&lt;&gt;"", "No surviving parent", IF(Sheet1!BV684&lt;&gt;"", "Don't know",""))))</f>
        <v/>
      </c>
      <c r="AG684" s="45" t="str">
        <f>IF(Sheet1!BW684&lt;&gt;"", "Yes", IF(Sheet1!BX684&lt;&gt;"", "No", IF(Sheet1!BY684&lt;&gt;"", "No surviving parent", IF(Sheet1!BZ684&lt;&gt;"", "Don't know",""))))</f>
        <v/>
      </c>
      <c r="AH684" s="45" t="str">
        <f>IF(Sheet1!CA684&lt;&gt;"", "Yes","")</f>
        <v/>
      </c>
      <c r="AI684" s="45" t="str">
        <f>IF(Sheet1!CB684&lt;&gt;"", "Yes","")</f>
        <v/>
      </c>
      <c r="AJ684" s="45" t="str">
        <f>IF(Sheet1!CC684&lt;&gt;"", "Yes","")</f>
        <v/>
      </c>
      <c r="AK684" s="45" t="str">
        <f>IF(Sheet1!CD684&lt;&gt;"", "Yes","")</f>
        <v/>
      </c>
      <c r="AL684" s="45" t="str">
        <f>IF(Sheet1!CE684&lt;&gt;"", "Yes","")</f>
        <v/>
      </c>
      <c r="AM684" s="45" t="str">
        <f>IF(Sheet1!CF684&lt;&gt;"", Sheet1!CF684, "")</f>
        <v/>
      </c>
      <c r="AN684" s="45" t="str">
        <f>IF(Sheet1!CG684="Y", "Yes", IF(Sheet1!CG684="N", "No",""))</f>
        <v/>
      </c>
      <c r="AO684" s="45" t="str">
        <f>IF(Sheet1!CH684&lt;&gt;"", Sheet1!CH684, "")</f>
        <v/>
      </c>
      <c r="AP684" s="45" t="str">
        <f>IF(Sheet1!CI684&lt;&gt;"", "No family support", IF(Sheet1!CJ684&lt;&gt;"", "A little family support", IF(Sheet1!CK684&lt;&gt;"", "A lot of family support","")))</f>
        <v/>
      </c>
      <c r="AQ684" s="45" t="str">
        <f>IF(Sheet1!CL684&lt;&gt;"", Sheet1!CL684, "")</f>
        <v/>
      </c>
      <c r="AR684" s="45" t="str">
        <f>IF(Sheet1!CM684="Y", "Yes", IF(Sheet1!CM684="N", "No",""))</f>
        <v/>
      </c>
      <c r="AS684" s="45" t="str">
        <f>IF(Sheet1!CN684&lt;&gt;"", "Boys and Girls Club was supportive", "")</f>
        <v/>
      </c>
      <c r="AT684" s="45" t="str">
        <f>IF(Sheet1!CO684&lt;&gt;"", "Supported by Reach program", "")</f>
        <v/>
      </c>
      <c r="AU684" s="45" t="str">
        <f>IF(Sheet1!CP684&lt;&gt;"", "Supported by Girls Inc", "")</f>
        <v/>
      </c>
      <c r="AV684" s="45" t="str">
        <f>IF(Sheet1!CQ684&lt;&gt;"", "Supported by sports teams", "")</f>
        <v/>
      </c>
      <c r="AW684" s="45" t="str">
        <f>IF(Sheet1!CR684&lt;&gt;"", "Supported by other groups", "")</f>
        <v/>
      </c>
      <c r="AX684" s="45" t="str">
        <f>IF(Sheet1!CS684&lt;&gt;"", Sheet1!CS684, "")</f>
        <v/>
      </c>
      <c r="AY684" s="45" t="str">
        <f>IF(Sheet1!CT684="Y", "Yes", IF(Sheet1!CT684="N", "No", ""))</f>
        <v/>
      </c>
      <c r="AZ684" s="45" t="str">
        <f>IF(Sheet1!CU684="Y", "Yes", IF(Sheet1!CU684="N", "No", ""))</f>
        <v/>
      </c>
      <c r="BA684" s="45" t="str">
        <f>IF(Sheet1!CV684&lt;&gt;"", "Yes", "")</f>
        <v/>
      </c>
      <c r="BB684" s="45" t="str">
        <f>IF(Sheet1!CW684&lt;&gt;"", "Yes", "")</f>
        <v/>
      </c>
      <c r="BC684" s="45" t="str">
        <f>IF(Sheet1!CX684&lt;&gt;"", "Yes", "")</f>
        <v/>
      </c>
      <c r="BD684" s="45" t="str">
        <f>IF(Sheet1!CY684&lt;&gt;"", "Yes", "")</f>
        <v/>
      </c>
      <c r="BE684" s="45" t="str">
        <f>IF(Sheet1!CZ684="N", "Didn't see one", IF(Sheet1!CZ684="Y", IF(Sheet1!DA684="Y", "It helped", IF(Sheet1!DA684="N", "It didn't help", "")), ""))</f>
        <v/>
      </c>
      <c r="BF684" s="45" t="str">
        <f>IF(Sheet1!DB684&lt;&gt;"", Sheet1!DB684, "")</f>
        <v/>
      </c>
      <c r="BG684" s="45" t="str">
        <f>IF(Sheet1!DC684="Y", "Yes", IF(Sheet1!DC684="N", "No", ""))</f>
        <v/>
      </c>
      <c r="BH684" s="45" t="str">
        <f>IF(Sheet1!DD684="Y", "Yes", IF(Sheet1!DD684="N", "No", ""))</f>
        <v/>
      </c>
      <c r="BI684" s="45" t="str">
        <f>IF(Sheet1!DE684&lt;&gt;"", "Before", IF(Sheet1!DF684&lt;&gt;"", "After", IF(Sheet1!DG684&lt;&gt;"", "Never in a gang","")))</f>
        <v/>
      </c>
      <c r="BJ684" s="45" t="str">
        <f>IF(Sheet1!DG684&lt;&gt;"", "", IF(Sheet1!DH684&lt;&gt;"", Sheet1!DH684, ""))</f>
        <v/>
      </c>
      <c r="BK684" s="45" t="str">
        <f>IF(Sheet1!DI684="Y", "Yes", IF(Sheet1!DI684="N", "No", ""))</f>
        <v/>
      </c>
      <c r="BL684" s="45" t="str">
        <f>IF(Sheet1!DI684="Y", IF(Sheet1!DJ684&lt;&gt;"", Sheet1!DJ684, ""), "")</f>
        <v/>
      </c>
      <c r="BM684" s="45" t="str">
        <f>IF(Sheet1!DL684&lt;&gt;"", Sheet1!DL684, "")</f>
        <v/>
      </c>
      <c r="BN684" s="45" t="str">
        <f>IF(Sheet1!DM684="Y", "Yes", IF(Sheet1!DM684="N", "No", ""))</f>
        <v/>
      </c>
    </row>
    <row r="685" spans="2:66">
      <c r="B685" s="32" t="str">
        <f>IF(Sheet1!B685="M","Male", IF(Sheet1!B685="F","Female",""))</f>
        <v/>
      </c>
      <c r="C685" s="32" t="str">
        <f>IF(Sheet1!C685&lt;&gt;"","&lt;20",IF(Sheet1!D685&lt;&gt;"","21-30",IF(Sheet1!E685&lt;&gt;"","31-40",(IF(Sheet1!F685&lt;&gt;"","41-50",IF(Sheet1!G685&lt;&gt;"","50+",""))))))</f>
        <v/>
      </c>
      <c r="D685" s="32" t="str">
        <f>IF(Sheet1!H685&lt;&gt;"","Latino",IF(Sheet1!I685&lt;&gt;"", "White", IF(Sheet1!J685&lt;&gt;"", "Asian", IF(Sheet1!K685&lt;&gt;"", "African-American",IF(Sheet1!L685&lt;&gt;"", "Other","")))))</f>
        <v/>
      </c>
      <c r="E685" s="32" t="str">
        <f>IF(Sheet1!M685="N","No",IF(Sheet1!M685="Y","Yes",""))</f>
        <v/>
      </c>
      <c r="F685" s="32" t="str">
        <f>IF(Sheet1!N685&lt;&gt;"","Primary",IF(Sheet1!O685&lt;&gt;"","Middle",IF(Sheet1!P685&lt;&gt;"","Some HS",IF(Sheet1!Q685&lt;&gt;"","HS Diploma",IF(Sheet1!R685&lt;&gt;"","Some College",IF(Sheet1!S685&lt;&gt;"","College Diploma",""))))))</f>
        <v/>
      </c>
      <c r="G685" s="32" t="str">
        <f>IF(Sheet1!U685&lt;&gt;"", "&lt;5", IF(Sheet1!V685&lt;&gt;"", "5-19", IF(Sheet1!W685&lt;&gt;"", "20-40", IF(Sheet1!X685&lt;&gt;"", "&gt;40",""))))</f>
        <v/>
      </c>
      <c r="H685" s="32" t="str">
        <f>IF(Sheet1!Y685&lt;&gt;"", "Parents", IF(Sheet1!Z685&lt;&gt;"", "Illegal Activity", IF(Sheet1!AA685&lt;&gt;"", "Gov't Support", IF(Sheet1!AB685&lt;&gt;"", "Other",""))))</f>
        <v/>
      </c>
      <c r="I685" s="32" t="str">
        <f>IF(Sheet1!AC685="Y", "Yes", IF(Sheet1!AC685="N", "No", ""))</f>
        <v/>
      </c>
      <c r="J685" s="32" t="str">
        <f>IF(Sheet1!AD685="N", "0", IF(Sheet1!AE685&lt;&gt;"", "1", IF(Sheet1!AF685&lt;&gt;"", "2-3", IF(Sheet1!AG685&lt;&gt;"", "4-6", IF(Sheet1!AH685&lt;&gt;"", "7+","")))))</f>
        <v/>
      </c>
      <c r="K685" s="32" t="str">
        <f>IF(Sheet1!AI685&lt;&gt;"", "English", IF(Sheet1!AJ685&lt;&gt;"", "Spanish", IF(Sheet1!AK685&lt;&gt;"", "Other","")))</f>
        <v/>
      </c>
      <c r="L685" s="32" t="str">
        <f>IF(Sheet1!AL685&lt;&gt;"","&lt;$20,000",IF(Sheet1!AM685&lt;&gt;"","$20-49K",IF(Sheet1!AN685&lt;&gt;"","$50-100K",IF(Sheet1!AO685&lt;&gt;"","&gt;$100K",""))))</f>
        <v/>
      </c>
      <c r="M685" s="32" t="str">
        <f>IF(Sheet1!AP685="Y", "Yes", IF(Sheet1!AP685="N", "No",""))</f>
        <v/>
      </c>
      <c r="N685" s="51" t="str">
        <f>IF(Sheet1!AQ685="Y", "Yes", IF(Sheet1!AQ685="N", "No",""))</f>
        <v/>
      </c>
      <c r="O685" s="45" t="str">
        <f>IF(Sheet1!AR685="N", 0, IF(Sheet1!AS685&lt;&gt;"", Sheet1!AS685, ""))</f>
        <v/>
      </c>
      <c r="P685" s="45" t="str">
        <f>IF(Sheet1!AT685&lt;&gt;"", "Never", IF(Sheet1!AU685&lt;&gt;"", "Sometimes", IF(Sheet1!AV685&lt;&gt;"", "Often", IF(Sheet1!AW685&lt;&gt;"", "Always",""))))</f>
        <v/>
      </c>
      <c r="Q685" s="45" t="str">
        <f>IF(Sheet1!AX685="Y", "Yes", IF(Sheet1!AX685="N", "No",""))</f>
        <v/>
      </c>
      <c r="R685" s="45" t="str">
        <f>IF(Sheet1!AY685="Y", IF(Sheet1!AZ685&lt;&gt;"", Sheet1!AZ685-Sheet1!DK685+Sheet1!DL685, ""),"")</f>
        <v/>
      </c>
      <c r="S685" s="45" t="str">
        <f>IF(Sheet1!BA685="Y", IF(Sheet1!BB685&lt;&gt;"", Sheet1!BB685-Sheet1!DK685+Sheet1!DL685, ""),"")</f>
        <v/>
      </c>
      <c r="T685" s="45" t="str">
        <f>IF(Sheet1!BC685="Y", IF(Sheet1!BD685&lt;&gt;"", Sheet1!BD685-Sheet1!DK685+Sheet1!DL685, ""),"")</f>
        <v/>
      </c>
      <c r="U685" s="45" t="str">
        <f>IF(Sheet1!BE685="Y", IF(Sheet1!BF685&lt;&gt;"", Sheet1!BF685-Sheet1!DK685+Sheet1!DL685, ""),"")</f>
        <v/>
      </c>
      <c r="V685" s="45" t="str">
        <f>IF(Sheet1!BG685&lt;&gt;"", Sheet1!BG685,"")</f>
        <v/>
      </c>
      <c r="W685" s="45" t="str">
        <f>IF(Sheet1!BH685&lt;&gt;"", Sheet1!BH685,"")</f>
        <v/>
      </c>
      <c r="X685" s="45" t="str">
        <f>IF(Sheet1!BI685&lt;&gt;"", Sheet1!BI685,"")</f>
        <v/>
      </c>
      <c r="Y685" s="45" t="str">
        <f>IF(Sheet1!BJ685="N", 0, IF(Sheet1!BK685&lt;&gt;"", Sheet1!BK685,""))</f>
        <v/>
      </c>
      <c r="Z685" s="45" t="str">
        <f>IF(Sheet1!BK685="N", 0, IF(Sheet1!BL685&lt;&gt;"", Sheet1!BL685,""))</f>
        <v/>
      </c>
      <c r="AA685" s="45" t="str">
        <f>IF(Sheet1!BN685&lt;&gt;"", Sheet1!BN685, "")</f>
        <v/>
      </c>
      <c r="AB685" s="45" t="str">
        <f>IF(Sheet1!BO685="Y", "Yes", IF(Sheet1!BO685="N", "No", IF(Sheet1!BO685="NA", "NA","")))</f>
        <v/>
      </c>
      <c r="AC685" s="45" t="str">
        <f>IF(Sheet1!BO685="N", "No", IF(Sheet1!BO685="NA", "No kids", IF(Sheet1!BP685="Y", "Enough", IF(Sheet1!BP685="N", "Not enough", ""))))</f>
        <v/>
      </c>
      <c r="AD685" s="45" t="str">
        <f>IF(Sheet1!BQ685="Y", "Yes", IF(Sheet1!BQ685="N", "No",""))</f>
        <v/>
      </c>
      <c r="AE685" s="45" t="str">
        <f>IF(Sheet1!BR685&lt;&gt;"", Sheet1!BR685, "")</f>
        <v/>
      </c>
      <c r="AF685" s="45" t="str">
        <f>IF(Sheet1!BS685&lt;&gt;"", "Yes", IF(Sheet1!BT685&lt;&gt;"", "No", IF(Sheet1!BU685&lt;&gt;"", "No surviving parent", IF(Sheet1!BV685&lt;&gt;"", "Don't know",""))))</f>
        <v/>
      </c>
      <c r="AG685" s="45" t="str">
        <f>IF(Sheet1!BW685&lt;&gt;"", "Yes", IF(Sheet1!BX685&lt;&gt;"", "No", IF(Sheet1!BY685&lt;&gt;"", "No surviving parent", IF(Sheet1!BZ685&lt;&gt;"", "Don't know",""))))</f>
        <v/>
      </c>
      <c r="AH685" s="45" t="str">
        <f>IF(Sheet1!CA685&lt;&gt;"", "Yes","")</f>
        <v/>
      </c>
      <c r="AI685" s="45" t="str">
        <f>IF(Sheet1!CB685&lt;&gt;"", "Yes","")</f>
        <v/>
      </c>
      <c r="AJ685" s="45" t="str">
        <f>IF(Sheet1!CC685&lt;&gt;"", "Yes","")</f>
        <v/>
      </c>
      <c r="AK685" s="45" t="str">
        <f>IF(Sheet1!CD685&lt;&gt;"", "Yes","")</f>
        <v/>
      </c>
      <c r="AL685" s="45" t="str">
        <f>IF(Sheet1!CE685&lt;&gt;"", "Yes","")</f>
        <v/>
      </c>
      <c r="AM685" s="45" t="str">
        <f>IF(Sheet1!CF685&lt;&gt;"", Sheet1!CF685, "")</f>
        <v/>
      </c>
      <c r="AN685" s="45" t="str">
        <f>IF(Sheet1!CG685="Y", "Yes", IF(Sheet1!CG685="N", "No",""))</f>
        <v/>
      </c>
      <c r="AO685" s="45" t="str">
        <f>IF(Sheet1!CH685&lt;&gt;"", Sheet1!CH685, "")</f>
        <v/>
      </c>
      <c r="AP685" s="45" t="str">
        <f>IF(Sheet1!CI685&lt;&gt;"", "No family support", IF(Sheet1!CJ685&lt;&gt;"", "A little family support", IF(Sheet1!CK685&lt;&gt;"", "A lot of family support","")))</f>
        <v/>
      </c>
      <c r="AQ685" s="45" t="str">
        <f>IF(Sheet1!CL685&lt;&gt;"", Sheet1!CL685, "")</f>
        <v/>
      </c>
      <c r="AR685" s="45" t="str">
        <f>IF(Sheet1!CM685="Y", "Yes", IF(Sheet1!CM685="N", "No",""))</f>
        <v/>
      </c>
      <c r="AS685" s="45" t="str">
        <f>IF(Sheet1!CN685&lt;&gt;"", "Boys and Girls Club was supportive", "")</f>
        <v/>
      </c>
      <c r="AT685" s="45" t="str">
        <f>IF(Sheet1!CO685&lt;&gt;"", "Supported by Reach program", "")</f>
        <v/>
      </c>
      <c r="AU685" s="45" t="str">
        <f>IF(Sheet1!CP685&lt;&gt;"", "Supported by Girls Inc", "")</f>
        <v/>
      </c>
      <c r="AV685" s="45" t="str">
        <f>IF(Sheet1!CQ685&lt;&gt;"", "Supported by sports teams", "")</f>
        <v/>
      </c>
      <c r="AW685" s="45" t="str">
        <f>IF(Sheet1!CR685&lt;&gt;"", "Supported by other groups", "")</f>
        <v/>
      </c>
      <c r="AX685" s="45" t="str">
        <f>IF(Sheet1!CS685&lt;&gt;"", Sheet1!CS685, "")</f>
        <v/>
      </c>
      <c r="AY685" s="45" t="str">
        <f>IF(Sheet1!CT685="Y", "Yes", IF(Sheet1!CT685="N", "No", ""))</f>
        <v/>
      </c>
      <c r="AZ685" s="45" t="str">
        <f>IF(Sheet1!CU685="Y", "Yes", IF(Sheet1!CU685="N", "No", ""))</f>
        <v/>
      </c>
      <c r="BA685" s="45" t="str">
        <f>IF(Sheet1!CV685&lt;&gt;"", "Yes", "")</f>
        <v/>
      </c>
      <c r="BB685" s="45" t="str">
        <f>IF(Sheet1!CW685&lt;&gt;"", "Yes", "")</f>
        <v/>
      </c>
      <c r="BC685" s="45" t="str">
        <f>IF(Sheet1!CX685&lt;&gt;"", "Yes", "")</f>
        <v/>
      </c>
      <c r="BD685" s="45" t="str">
        <f>IF(Sheet1!CY685&lt;&gt;"", "Yes", "")</f>
        <v/>
      </c>
      <c r="BE685" s="45" t="str">
        <f>IF(Sheet1!CZ685="N", "Didn't see one", IF(Sheet1!CZ685="Y", IF(Sheet1!DA685="Y", "It helped", IF(Sheet1!DA685="N", "It didn't help", "")), ""))</f>
        <v/>
      </c>
      <c r="BF685" s="45" t="str">
        <f>IF(Sheet1!DB685&lt;&gt;"", Sheet1!DB685, "")</f>
        <v/>
      </c>
      <c r="BG685" s="45" t="str">
        <f>IF(Sheet1!DC685="Y", "Yes", IF(Sheet1!DC685="N", "No", ""))</f>
        <v/>
      </c>
      <c r="BH685" s="45" t="str">
        <f>IF(Sheet1!DD685="Y", "Yes", IF(Sheet1!DD685="N", "No", ""))</f>
        <v/>
      </c>
      <c r="BI685" s="45" t="str">
        <f>IF(Sheet1!DE685&lt;&gt;"", "Before", IF(Sheet1!DF685&lt;&gt;"", "After", IF(Sheet1!DG685&lt;&gt;"", "Never in a gang","")))</f>
        <v/>
      </c>
      <c r="BJ685" s="45" t="str">
        <f>IF(Sheet1!DG685&lt;&gt;"", "", IF(Sheet1!DH685&lt;&gt;"", Sheet1!DH685, ""))</f>
        <v/>
      </c>
      <c r="BK685" s="45" t="str">
        <f>IF(Sheet1!DI685="Y", "Yes", IF(Sheet1!DI685="N", "No", ""))</f>
        <v/>
      </c>
      <c r="BL685" s="45" t="str">
        <f>IF(Sheet1!DI685="Y", IF(Sheet1!DJ685&lt;&gt;"", Sheet1!DJ685, ""), "")</f>
        <v/>
      </c>
      <c r="BM685" s="45" t="str">
        <f>IF(Sheet1!DL685&lt;&gt;"", Sheet1!DL685, "")</f>
        <v/>
      </c>
      <c r="BN685" s="45" t="str">
        <f>IF(Sheet1!DM685="Y", "Yes", IF(Sheet1!DM685="N", "No", ""))</f>
        <v/>
      </c>
    </row>
    <row r="686" spans="2:66">
      <c r="B686" s="32" t="str">
        <f>IF(Sheet1!B686="M","Male", IF(Sheet1!B686="F","Female",""))</f>
        <v/>
      </c>
      <c r="C686" s="32" t="str">
        <f>IF(Sheet1!C686&lt;&gt;"","&lt;20",IF(Sheet1!D686&lt;&gt;"","21-30",IF(Sheet1!E686&lt;&gt;"","31-40",(IF(Sheet1!F686&lt;&gt;"","41-50",IF(Sheet1!G686&lt;&gt;"","50+",""))))))</f>
        <v/>
      </c>
      <c r="D686" s="32" t="str">
        <f>IF(Sheet1!H686&lt;&gt;"","Latino",IF(Sheet1!I686&lt;&gt;"", "White", IF(Sheet1!J686&lt;&gt;"", "Asian", IF(Sheet1!K686&lt;&gt;"", "African-American",IF(Sheet1!L686&lt;&gt;"", "Other","")))))</f>
        <v/>
      </c>
      <c r="E686" s="32" t="str">
        <f>IF(Sheet1!M686="N","No",IF(Sheet1!M686="Y","Yes",""))</f>
        <v/>
      </c>
      <c r="F686" s="32" t="str">
        <f>IF(Sheet1!N686&lt;&gt;"","Primary",IF(Sheet1!O686&lt;&gt;"","Middle",IF(Sheet1!P686&lt;&gt;"","Some HS",IF(Sheet1!Q686&lt;&gt;"","HS Diploma",IF(Sheet1!R686&lt;&gt;"","Some College",IF(Sheet1!S686&lt;&gt;"","College Diploma",""))))))</f>
        <v/>
      </c>
      <c r="G686" s="32" t="str">
        <f>IF(Sheet1!U686&lt;&gt;"", "&lt;5", IF(Sheet1!V686&lt;&gt;"", "5-19", IF(Sheet1!W686&lt;&gt;"", "20-40", IF(Sheet1!X686&lt;&gt;"", "&gt;40",""))))</f>
        <v/>
      </c>
      <c r="H686" s="32" t="str">
        <f>IF(Sheet1!Y686&lt;&gt;"", "Parents", IF(Sheet1!Z686&lt;&gt;"", "Illegal Activity", IF(Sheet1!AA686&lt;&gt;"", "Gov't Support", IF(Sheet1!AB686&lt;&gt;"", "Other",""))))</f>
        <v/>
      </c>
      <c r="I686" s="32" t="str">
        <f>IF(Sheet1!AC686="Y", "Yes", IF(Sheet1!AC686="N", "No", ""))</f>
        <v/>
      </c>
      <c r="J686" s="32" t="str">
        <f>IF(Sheet1!AD686="N", "0", IF(Sheet1!AE686&lt;&gt;"", "1", IF(Sheet1!AF686&lt;&gt;"", "2-3", IF(Sheet1!AG686&lt;&gt;"", "4-6", IF(Sheet1!AH686&lt;&gt;"", "7+","")))))</f>
        <v/>
      </c>
      <c r="K686" s="32" t="str">
        <f>IF(Sheet1!AI686&lt;&gt;"", "English", IF(Sheet1!AJ686&lt;&gt;"", "Spanish", IF(Sheet1!AK686&lt;&gt;"", "Other","")))</f>
        <v/>
      </c>
      <c r="L686" s="32" t="str">
        <f>IF(Sheet1!AL686&lt;&gt;"","&lt;$20,000",IF(Sheet1!AM686&lt;&gt;"","$20-49K",IF(Sheet1!AN686&lt;&gt;"","$50-100K",IF(Sheet1!AO686&lt;&gt;"","&gt;$100K",""))))</f>
        <v/>
      </c>
      <c r="M686" s="32" t="str">
        <f>IF(Sheet1!AP686="Y", "Yes", IF(Sheet1!AP686="N", "No",""))</f>
        <v/>
      </c>
      <c r="N686" s="51" t="str">
        <f>IF(Sheet1!AQ686="Y", "Yes", IF(Sheet1!AQ686="N", "No",""))</f>
        <v/>
      </c>
      <c r="O686" s="45" t="str">
        <f>IF(Sheet1!AR686="N", 0, IF(Sheet1!AS686&lt;&gt;"", Sheet1!AS686, ""))</f>
        <v/>
      </c>
      <c r="P686" s="45" t="str">
        <f>IF(Sheet1!AT686&lt;&gt;"", "Never", IF(Sheet1!AU686&lt;&gt;"", "Sometimes", IF(Sheet1!AV686&lt;&gt;"", "Often", IF(Sheet1!AW686&lt;&gt;"", "Always",""))))</f>
        <v/>
      </c>
      <c r="Q686" s="45" t="str">
        <f>IF(Sheet1!AX686="Y", "Yes", IF(Sheet1!AX686="N", "No",""))</f>
        <v/>
      </c>
      <c r="R686" s="45" t="str">
        <f>IF(Sheet1!AY686="Y", IF(Sheet1!AZ686&lt;&gt;"", Sheet1!AZ686-Sheet1!DK686+Sheet1!DL686, ""),"")</f>
        <v/>
      </c>
      <c r="S686" s="45" t="str">
        <f>IF(Sheet1!BA686="Y", IF(Sheet1!BB686&lt;&gt;"", Sheet1!BB686-Sheet1!DK686+Sheet1!DL686, ""),"")</f>
        <v/>
      </c>
      <c r="T686" s="45" t="str">
        <f>IF(Sheet1!BC686="Y", IF(Sheet1!BD686&lt;&gt;"", Sheet1!BD686-Sheet1!DK686+Sheet1!DL686, ""),"")</f>
        <v/>
      </c>
      <c r="U686" s="45" t="str">
        <f>IF(Sheet1!BE686="Y", IF(Sheet1!BF686&lt;&gt;"", Sheet1!BF686-Sheet1!DK686+Sheet1!DL686, ""),"")</f>
        <v/>
      </c>
      <c r="V686" s="45" t="str">
        <f>IF(Sheet1!BG686&lt;&gt;"", Sheet1!BG686,"")</f>
        <v/>
      </c>
      <c r="W686" s="45" t="str">
        <f>IF(Sheet1!BH686&lt;&gt;"", Sheet1!BH686,"")</f>
        <v/>
      </c>
      <c r="X686" s="45" t="str">
        <f>IF(Sheet1!BI686&lt;&gt;"", Sheet1!BI686,"")</f>
        <v/>
      </c>
      <c r="Y686" s="45" t="str">
        <f>IF(Sheet1!BJ686="N", 0, IF(Sheet1!BK686&lt;&gt;"", Sheet1!BK686,""))</f>
        <v/>
      </c>
      <c r="Z686" s="45" t="str">
        <f>IF(Sheet1!BK686="N", 0, IF(Sheet1!BL686&lt;&gt;"", Sheet1!BL686,""))</f>
        <v/>
      </c>
      <c r="AA686" s="45" t="str">
        <f>IF(Sheet1!BN686&lt;&gt;"", Sheet1!BN686, "")</f>
        <v/>
      </c>
      <c r="AB686" s="45" t="str">
        <f>IF(Sheet1!BO686="Y", "Yes", IF(Sheet1!BO686="N", "No", IF(Sheet1!BO686="NA", "NA","")))</f>
        <v/>
      </c>
      <c r="AC686" s="45" t="str">
        <f>IF(Sheet1!BO686="N", "No", IF(Sheet1!BO686="NA", "No kids", IF(Sheet1!BP686="Y", "Enough", IF(Sheet1!BP686="N", "Not enough", ""))))</f>
        <v/>
      </c>
      <c r="AD686" s="45" t="str">
        <f>IF(Sheet1!BQ686="Y", "Yes", IF(Sheet1!BQ686="N", "No",""))</f>
        <v/>
      </c>
      <c r="AE686" s="45" t="str">
        <f>IF(Sheet1!BR686&lt;&gt;"", Sheet1!BR686, "")</f>
        <v/>
      </c>
      <c r="AF686" s="45" t="str">
        <f>IF(Sheet1!BS686&lt;&gt;"", "Yes", IF(Sheet1!BT686&lt;&gt;"", "No", IF(Sheet1!BU686&lt;&gt;"", "No surviving parent", IF(Sheet1!BV686&lt;&gt;"", "Don't know",""))))</f>
        <v/>
      </c>
      <c r="AG686" s="45" t="str">
        <f>IF(Sheet1!BW686&lt;&gt;"", "Yes", IF(Sheet1!BX686&lt;&gt;"", "No", IF(Sheet1!BY686&lt;&gt;"", "No surviving parent", IF(Sheet1!BZ686&lt;&gt;"", "Don't know",""))))</f>
        <v/>
      </c>
      <c r="AH686" s="45" t="str">
        <f>IF(Sheet1!CA686&lt;&gt;"", "Yes","")</f>
        <v/>
      </c>
      <c r="AI686" s="45" t="str">
        <f>IF(Sheet1!CB686&lt;&gt;"", "Yes","")</f>
        <v/>
      </c>
      <c r="AJ686" s="45" t="str">
        <f>IF(Sheet1!CC686&lt;&gt;"", "Yes","")</f>
        <v/>
      </c>
      <c r="AK686" s="45" t="str">
        <f>IF(Sheet1!CD686&lt;&gt;"", "Yes","")</f>
        <v/>
      </c>
      <c r="AL686" s="45" t="str">
        <f>IF(Sheet1!CE686&lt;&gt;"", "Yes","")</f>
        <v/>
      </c>
      <c r="AM686" s="45" t="str">
        <f>IF(Sheet1!CF686&lt;&gt;"", Sheet1!CF686, "")</f>
        <v/>
      </c>
      <c r="AN686" s="45" t="str">
        <f>IF(Sheet1!CG686="Y", "Yes", IF(Sheet1!CG686="N", "No",""))</f>
        <v/>
      </c>
      <c r="AO686" s="45" t="str">
        <f>IF(Sheet1!CH686&lt;&gt;"", Sheet1!CH686, "")</f>
        <v/>
      </c>
      <c r="AP686" s="45" t="str">
        <f>IF(Sheet1!CI686&lt;&gt;"", "No family support", IF(Sheet1!CJ686&lt;&gt;"", "A little family support", IF(Sheet1!CK686&lt;&gt;"", "A lot of family support","")))</f>
        <v/>
      </c>
      <c r="AQ686" s="45" t="str">
        <f>IF(Sheet1!CL686&lt;&gt;"", Sheet1!CL686, "")</f>
        <v/>
      </c>
      <c r="AR686" s="45" t="str">
        <f>IF(Sheet1!CM686="Y", "Yes", IF(Sheet1!CM686="N", "No",""))</f>
        <v/>
      </c>
      <c r="AS686" s="45" t="str">
        <f>IF(Sheet1!CN686&lt;&gt;"", "Boys and Girls Club was supportive", "")</f>
        <v/>
      </c>
      <c r="AT686" s="45" t="str">
        <f>IF(Sheet1!CO686&lt;&gt;"", "Supported by Reach program", "")</f>
        <v/>
      </c>
      <c r="AU686" s="45" t="str">
        <f>IF(Sheet1!CP686&lt;&gt;"", "Supported by Girls Inc", "")</f>
        <v/>
      </c>
      <c r="AV686" s="45" t="str">
        <f>IF(Sheet1!CQ686&lt;&gt;"", "Supported by sports teams", "")</f>
        <v/>
      </c>
      <c r="AW686" s="45" t="str">
        <f>IF(Sheet1!CR686&lt;&gt;"", "Supported by other groups", "")</f>
        <v/>
      </c>
      <c r="AX686" s="45" t="str">
        <f>IF(Sheet1!CS686&lt;&gt;"", Sheet1!CS686, "")</f>
        <v/>
      </c>
      <c r="AY686" s="45" t="str">
        <f>IF(Sheet1!CT686="Y", "Yes", IF(Sheet1!CT686="N", "No", ""))</f>
        <v/>
      </c>
      <c r="AZ686" s="45" t="str">
        <f>IF(Sheet1!CU686="Y", "Yes", IF(Sheet1!CU686="N", "No", ""))</f>
        <v/>
      </c>
      <c r="BA686" s="45" t="str">
        <f>IF(Sheet1!CV686&lt;&gt;"", "Yes", "")</f>
        <v/>
      </c>
      <c r="BB686" s="45" t="str">
        <f>IF(Sheet1!CW686&lt;&gt;"", "Yes", "")</f>
        <v/>
      </c>
      <c r="BC686" s="45" t="str">
        <f>IF(Sheet1!CX686&lt;&gt;"", "Yes", "")</f>
        <v/>
      </c>
      <c r="BD686" s="45" t="str">
        <f>IF(Sheet1!CY686&lt;&gt;"", "Yes", "")</f>
        <v/>
      </c>
      <c r="BE686" s="45" t="str">
        <f>IF(Sheet1!CZ686="N", "Didn't see one", IF(Sheet1!CZ686="Y", IF(Sheet1!DA686="Y", "It helped", IF(Sheet1!DA686="N", "It didn't help", "")), ""))</f>
        <v/>
      </c>
      <c r="BF686" s="45" t="str">
        <f>IF(Sheet1!DB686&lt;&gt;"", Sheet1!DB686, "")</f>
        <v/>
      </c>
      <c r="BG686" s="45" t="str">
        <f>IF(Sheet1!DC686="Y", "Yes", IF(Sheet1!DC686="N", "No", ""))</f>
        <v/>
      </c>
      <c r="BH686" s="45" t="str">
        <f>IF(Sheet1!DD686="Y", "Yes", IF(Sheet1!DD686="N", "No", ""))</f>
        <v/>
      </c>
      <c r="BI686" s="45" t="str">
        <f>IF(Sheet1!DE686&lt;&gt;"", "Before", IF(Sheet1!DF686&lt;&gt;"", "After", IF(Sheet1!DG686&lt;&gt;"", "Never in a gang","")))</f>
        <v/>
      </c>
      <c r="BJ686" s="45" t="str">
        <f>IF(Sheet1!DG686&lt;&gt;"", "", IF(Sheet1!DH686&lt;&gt;"", Sheet1!DH686, ""))</f>
        <v/>
      </c>
      <c r="BK686" s="45" t="str">
        <f>IF(Sheet1!DI686="Y", "Yes", IF(Sheet1!DI686="N", "No", ""))</f>
        <v/>
      </c>
      <c r="BL686" s="45" t="str">
        <f>IF(Sheet1!DI686="Y", IF(Sheet1!DJ686&lt;&gt;"", Sheet1!DJ686, ""), "")</f>
        <v/>
      </c>
      <c r="BM686" s="45" t="str">
        <f>IF(Sheet1!DL686&lt;&gt;"", Sheet1!DL686, "")</f>
        <v/>
      </c>
      <c r="BN686" s="45" t="str">
        <f>IF(Sheet1!DM686="Y", "Yes", IF(Sheet1!DM686="N", "No", ""))</f>
        <v/>
      </c>
    </row>
    <row r="687" spans="2:66">
      <c r="B687" s="32" t="str">
        <f>IF(Sheet1!B687="M","Male", IF(Sheet1!B687="F","Female",""))</f>
        <v/>
      </c>
      <c r="C687" s="32" t="str">
        <f>IF(Sheet1!C687&lt;&gt;"","&lt;20",IF(Sheet1!D687&lt;&gt;"","21-30",IF(Sheet1!E687&lt;&gt;"","31-40",(IF(Sheet1!F687&lt;&gt;"","41-50",IF(Sheet1!G687&lt;&gt;"","50+",""))))))</f>
        <v/>
      </c>
      <c r="D687" s="32" t="str">
        <f>IF(Sheet1!H687&lt;&gt;"","Latino",IF(Sheet1!I687&lt;&gt;"", "White", IF(Sheet1!J687&lt;&gt;"", "Asian", IF(Sheet1!K687&lt;&gt;"", "African-American",IF(Sheet1!L687&lt;&gt;"", "Other","")))))</f>
        <v/>
      </c>
      <c r="E687" s="32" t="str">
        <f>IF(Sheet1!M687="N","No",IF(Sheet1!M687="Y","Yes",""))</f>
        <v/>
      </c>
      <c r="F687" s="32" t="str">
        <f>IF(Sheet1!N687&lt;&gt;"","Primary",IF(Sheet1!O687&lt;&gt;"","Middle",IF(Sheet1!P687&lt;&gt;"","Some HS",IF(Sheet1!Q687&lt;&gt;"","HS Diploma",IF(Sheet1!R687&lt;&gt;"","Some College",IF(Sheet1!S687&lt;&gt;"","College Diploma",""))))))</f>
        <v/>
      </c>
      <c r="G687" s="32" t="str">
        <f>IF(Sheet1!U687&lt;&gt;"", "&lt;5", IF(Sheet1!V687&lt;&gt;"", "5-19", IF(Sheet1!W687&lt;&gt;"", "20-40", IF(Sheet1!X687&lt;&gt;"", "&gt;40",""))))</f>
        <v/>
      </c>
      <c r="H687" s="32" t="str">
        <f>IF(Sheet1!Y687&lt;&gt;"", "Parents", IF(Sheet1!Z687&lt;&gt;"", "Illegal Activity", IF(Sheet1!AA687&lt;&gt;"", "Gov't Support", IF(Sheet1!AB687&lt;&gt;"", "Other",""))))</f>
        <v/>
      </c>
      <c r="I687" s="32" t="str">
        <f>IF(Sheet1!AC687="Y", "Yes", IF(Sheet1!AC687="N", "No", ""))</f>
        <v/>
      </c>
      <c r="J687" s="32" t="str">
        <f>IF(Sheet1!AD687="N", "0", IF(Sheet1!AE687&lt;&gt;"", "1", IF(Sheet1!AF687&lt;&gt;"", "2-3", IF(Sheet1!AG687&lt;&gt;"", "4-6", IF(Sheet1!AH687&lt;&gt;"", "7+","")))))</f>
        <v/>
      </c>
      <c r="K687" s="32" t="str">
        <f>IF(Sheet1!AI687&lt;&gt;"", "English", IF(Sheet1!AJ687&lt;&gt;"", "Spanish", IF(Sheet1!AK687&lt;&gt;"", "Other","")))</f>
        <v/>
      </c>
      <c r="L687" s="32" t="str">
        <f>IF(Sheet1!AL687&lt;&gt;"","&lt;$20,000",IF(Sheet1!AM687&lt;&gt;"","$20-49K",IF(Sheet1!AN687&lt;&gt;"","$50-100K",IF(Sheet1!AO687&lt;&gt;"","&gt;$100K",""))))</f>
        <v/>
      </c>
      <c r="M687" s="32" t="str">
        <f>IF(Sheet1!AP687="Y", "Yes", IF(Sheet1!AP687="N", "No",""))</f>
        <v/>
      </c>
      <c r="N687" s="51" t="str">
        <f>IF(Sheet1!AQ687="Y", "Yes", IF(Sheet1!AQ687="N", "No",""))</f>
        <v/>
      </c>
      <c r="O687" s="45" t="str">
        <f>IF(Sheet1!AR687="N", 0, IF(Sheet1!AS687&lt;&gt;"", Sheet1!AS687, ""))</f>
        <v/>
      </c>
      <c r="P687" s="45" t="str">
        <f>IF(Sheet1!AT687&lt;&gt;"", "Never", IF(Sheet1!AU687&lt;&gt;"", "Sometimes", IF(Sheet1!AV687&lt;&gt;"", "Often", IF(Sheet1!AW687&lt;&gt;"", "Always",""))))</f>
        <v/>
      </c>
      <c r="Q687" s="45" t="str">
        <f>IF(Sheet1!AX687="Y", "Yes", IF(Sheet1!AX687="N", "No",""))</f>
        <v/>
      </c>
      <c r="R687" s="45" t="str">
        <f>IF(Sheet1!AY687="Y", IF(Sheet1!AZ687&lt;&gt;"", Sheet1!AZ687-Sheet1!DK687+Sheet1!DL687, ""),"")</f>
        <v/>
      </c>
      <c r="S687" s="45" t="str">
        <f>IF(Sheet1!BA687="Y", IF(Sheet1!BB687&lt;&gt;"", Sheet1!BB687-Sheet1!DK687+Sheet1!DL687, ""),"")</f>
        <v/>
      </c>
      <c r="T687" s="45" t="str">
        <f>IF(Sheet1!BC687="Y", IF(Sheet1!BD687&lt;&gt;"", Sheet1!BD687-Sheet1!DK687+Sheet1!DL687, ""),"")</f>
        <v/>
      </c>
      <c r="U687" s="45" t="str">
        <f>IF(Sheet1!BE687="Y", IF(Sheet1!BF687&lt;&gt;"", Sheet1!BF687-Sheet1!DK687+Sheet1!DL687, ""),"")</f>
        <v/>
      </c>
      <c r="V687" s="45" t="str">
        <f>IF(Sheet1!BG687&lt;&gt;"", Sheet1!BG687,"")</f>
        <v/>
      </c>
      <c r="W687" s="45" t="str">
        <f>IF(Sheet1!BH687&lt;&gt;"", Sheet1!BH687,"")</f>
        <v/>
      </c>
      <c r="X687" s="45" t="str">
        <f>IF(Sheet1!BI687&lt;&gt;"", Sheet1!BI687,"")</f>
        <v/>
      </c>
      <c r="Y687" s="45" t="str">
        <f>IF(Sheet1!BJ687="N", 0, IF(Sheet1!BK687&lt;&gt;"", Sheet1!BK687,""))</f>
        <v/>
      </c>
      <c r="Z687" s="45" t="str">
        <f>IF(Sheet1!BK687="N", 0, IF(Sheet1!BL687&lt;&gt;"", Sheet1!BL687,""))</f>
        <v/>
      </c>
      <c r="AA687" s="45" t="str">
        <f>IF(Sheet1!BN687&lt;&gt;"", Sheet1!BN687, "")</f>
        <v/>
      </c>
      <c r="AB687" s="45" t="str">
        <f>IF(Sheet1!BO687="Y", "Yes", IF(Sheet1!BO687="N", "No", IF(Sheet1!BO687="NA", "NA","")))</f>
        <v/>
      </c>
      <c r="AC687" s="45" t="str">
        <f>IF(Sheet1!BO687="N", "No", IF(Sheet1!BO687="NA", "No kids", IF(Sheet1!BP687="Y", "Enough", IF(Sheet1!BP687="N", "Not enough", ""))))</f>
        <v/>
      </c>
      <c r="AD687" s="45" t="str">
        <f>IF(Sheet1!BQ687="Y", "Yes", IF(Sheet1!BQ687="N", "No",""))</f>
        <v/>
      </c>
      <c r="AE687" s="45" t="str">
        <f>IF(Sheet1!BR687&lt;&gt;"", Sheet1!BR687, "")</f>
        <v/>
      </c>
      <c r="AF687" s="45" t="str">
        <f>IF(Sheet1!BS687&lt;&gt;"", "Yes", IF(Sheet1!BT687&lt;&gt;"", "No", IF(Sheet1!BU687&lt;&gt;"", "No surviving parent", IF(Sheet1!BV687&lt;&gt;"", "Don't know",""))))</f>
        <v/>
      </c>
      <c r="AG687" s="45" t="str">
        <f>IF(Sheet1!BW687&lt;&gt;"", "Yes", IF(Sheet1!BX687&lt;&gt;"", "No", IF(Sheet1!BY687&lt;&gt;"", "No surviving parent", IF(Sheet1!BZ687&lt;&gt;"", "Don't know",""))))</f>
        <v/>
      </c>
      <c r="AH687" s="45" t="str">
        <f>IF(Sheet1!CA687&lt;&gt;"", "Yes","")</f>
        <v/>
      </c>
      <c r="AI687" s="45" t="str">
        <f>IF(Sheet1!CB687&lt;&gt;"", "Yes","")</f>
        <v/>
      </c>
      <c r="AJ687" s="45" t="str">
        <f>IF(Sheet1!CC687&lt;&gt;"", "Yes","")</f>
        <v/>
      </c>
      <c r="AK687" s="45" t="str">
        <f>IF(Sheet1!CD687&lt;&gt;"", "Yes","")</f>
        <v/>
      </c>
      <c r="AL687" s="45" t="str">
        <f>IF(Sheet1!CE687&lt;&gt;"", "Yes","")</f>
        <v/>
      </c>
      <c r="AM687" s="45" t="str">
        <f>IF(Sheet1!CF687&lt;&gt;"", Sheet1!CF687, "")</f>
        <v/>
      </c>
      <c r="AN687" s="45" t="str">
        <f>IF(Sheet1!CG687="Y", "Yes", IF(Sheet1!CG687="N", "No",""))</f>
        <v/>
      </c>
      <c r="AO687" s="45" t="str">
        <f>IF(Sheet1!CH687&lt;&gt;"", Sheet1!CH687, "")</f>
        <v/>
      </c>
      <c r="AP687" s="45" t="str">
        <f>IF(Sheet1!CI687&lt;&gt;"", "No family support", IF(Sheet1!CJ687&lt;&gt;"", "A little family support", IF(Sheet1!CK687&lt;&gt;"", "A lot of family support","")))</f>
        <v/>
      </c>
      <c r="AQ687" s="45" t="str">
        <f>IF(Sheet1!CL687&lt;&gt;"", Sheet1!CL687, "")</f>
        <v/>
      </c>
      <c r="AR687" s="45" t="str">
        <f>IF(Sheet1!CM687="Y", "Yes", IF(Sheet1!CM687="N", "No",""))</f>
        <v/>
      </c>
      <c r="AS687" s="45" t="str">
        <f>IF(Sheet1!CN687&lt;&gt;"", "Boys and Girls Club was supportive", "")</f>
        <v/>
      </c>
      <c r="AT687" s="45" t="str">
        <f>IF(Sheet1!CO687&lt;&gt;"", "Supported by Reach program", "")</f>
        <v/>
      </c>
      <c r="AU687" s="45" t="str">
        <f>IF(Sheet1!CP687&lt;&gt;"", "Supported by Girls Inc", "")</f>
        <v/>
      </c>
      <c r="AV687" s="45" t="str">
        <f>IF(Sheet1!CQ687&lt;&gt;"", "Supported by sports teams", "")</f>
        <v/>
      </c>
      <c r="AW687" s="45" t="str">
        <f>IF(Sheet1!CR687&lt;&gt;"", "Supported by other groups", "")</f>
        <v/>
      </c>
      <c r="AX687" s="45" t="str">
        <f>IF(Sheet1!CS687&lt;&gt;"", Sheet1!CS687, "")</f>
        <v/>
      </c>
      <c r="AY687" s="45" t="str">
        <f>IF(Sheet1!CT687="Y", "Yes", IF(Sheet1!CT687="N", "No", ""))</f>
        <v/>
      </c>
      <c r="AZ687" s="45" t="str">
        <f>IF(Sheet1!CU687="Y", "Yes", IF(Sheet1!CU687="N", "No", ""))</f>
        <v/>
      </c>
      <c r="BA687" s="45" t="str">
        <f>IF(Sheet1!CV687&lt;&gt;"", "Yes", "")</f>
        <v/>
      </c>
      <c r="BB687" s="45" t="str">
        <f>IF(Sheet1!CW687&lt;&gt;"", "Yes", "")</f>
        <v/>
      </c>
      <c r="BC687" s="45" t="str">
        <f>IF(Sheet1!CX687&lt;&gt;"", "Yes", "")</f>
        <v/>
      </c>
      <c r="BD687" s="45" t="str">
        <f>IF(Sheet1!CY687&lt;&gt;"", "Yes", "")</f>
        <v/>
      </c>
      <c r="BE687" s="45" t="str">
        <f>IF(Sheet1!CZ687="N", "Didn't see one", IF(Sheet1!CZ687="Y", IF(Sheet1!DA687="Y", "It helped", IF(Sheet1!DA687="N", "It didn't help", "")), ""))</f>
        <v/>
      </c>
      <c r="BF687" s="45" t="str">
        <f>IF(Sheet1!DB687&lt;&gt;"", Sheet1!DB687, "")</f>
        <v/>
      </c>
      <c r="BG687" s="45" t="str">
        <f>IF(Sheet1!DC687="Y", "Yes", IF(Sheet1!DC687="N", "No", ""))</f>
        <v/>
      </c>
      <c r="BH687" s="45" t="str">
        <f>IF(Sheet1!DD687="Y", "Yes", IF(Sheet1!DD687="N", "No", ""))</f>
        <v/>
      </c>
      <c r="BI687" s="45" t="str">
        <f>IF(Sheet1!DE687&lt;&gt;"", "Before", IF(Sheet1!DF687&lt;&gt;"", "After", IF(Sheet1!DG687&lt;&gt;"", "Never in a gang","")))</f>
        <v/>
      </c>
      <c r="BJ687" s="45" t="str">
        <f>IF(Sheet1!DG687&lt;&gt;"", "", IF(Sheet1!DH687&lt;&gt;"", Sheet1!DH687, ""))</f>
        <v/>
      </c>
      <c r="BK687" s="45" t="str">
        <f>IF(Sheet1!DI687="Y", "Yes", IF(Sheet1!DI687="N", "No", ""))</f>
        <v/>
      </c>
      <c r="BL687" s="45" t="str">
        <f>IF(Sheet1!DI687="Y", IF(Sheet1!DJ687&lt;&gt;"", Sheet1!DJ687, ""), "")</f>
        <v/>
      </c>
      <c r="BM687" s="45" t="str">
        <f>IF(Sheet1!DL687&lt;&gt;"", Sheet1!DL687, "")</f>
        <v/>
      </c>
      <c r="BN687" s="45" t="str">
        <f>IF(Sheet1!DM687="Y", "Yes", IF(Sheet1!DM687="N", "No", ""))</f>
        <v/>
      </c>
    </row>
    <row r="688" spans="2:66">
      <c r="B688" s="32" t="str">
        <f>IF(Sheet1!B688="M","Male", IF(Sheet1!B688="F","Female",""))</f>
        <v/>
      </c>
      <c r="C688" s="32" t="str">
        <f>IF(Sheet1!C688&lt;&gt;"","&lt;20",IF(Sheet1!D688&lt;&gt;"","21-30",IF(Sheet1!E688&lt;&gt;"","31-40",(IF(Sheet1!F688&lt;&gt;"","41-50",IF(Sheet1!G688&lt;&gt;"","50+",""))))))</f>
        <v/>
      </c>
      <c r="D688" s="32" t="str">
        <f>IF(Sheet1!H688&lt;&gt;"","Latino",IF(Sheet1!I688&lt;&gt;"", "White", IF(Sheet1!J688&lt;&gt;"", "Asian", IF(Sheet1!K688&lt;&gt;"", "African-American",IF(Sheet1!L688&lt;&gt;"", "Other","")))))</f>
        <v/>
      </c>
      <c r="E688" s="32" t="str">
        <f>IF(Sheet1!M688="N","No",IF(Sheet1!M688="Y","Yes",""))</f>
        <v/>
      </c>
      <c r="F688" s="32" t="str">
        <f>IF(Sheet1!N688&lt;&gt;"","Primary",IF(Sheet1!O688&lt;&gt;"","Middle",IF(Sheet1!P688&lt;&gt;"","Some HS",IF(Sheet1!Q688&lt;&gt;"","HS Diploma",IF(Sheet1!R688&lt;&gt;"","Some College",IF(Sheet1!S688&lt;&gt;"","College Diploma",""))))))</f>
        <v/>
      </c>
      <c r="G688" s="32" t="str">
        <f>IF(Sheet1!U688&lt;&gt;"", "&lt;5", IF(Sheet1!V688&lt;&gt;"", "5-19", IF(Sheet1!W688&lt;&gt;"", "20-40", IF(Sheet1!X688&lt;&gt;"", "&gt;40",""))))</f>
        <v/>
      </c>
      <c r="H688" s="32" t="str">
        <f>IF(Sheet1!Y688&lt;&gt;"", "Parents", IF(Sheet1!Z688&lt;&gt;"", "Illegal Activity", IF(Sheet1!AA688&lt;&gt;"", "Gov't Support", IF(Sheet1!AB688&lt;&gt;"", "Other",""))))</f>
        <v/>
      </c>
      <c r="I688" s="32" t="str">
        <f>IF(Sheet1!AC688="Y", "Yes", IF(Sheet1!AC688="N", "No", ""))</f>
        <v/>
      </c>
      <c r="J688" s="32" t="str">
        <f>IF(Sheet1!AD688="N", "0", IF(Sheet1!AE688&lt;&gt;"", "1", IF(Sheet1!AF688&lt;&gt;"", "2-3", IF(Sheet1!AG688&lt;&gt;"", "4-6", IF(Sheet1!AH688&lt;&gt;"", "7+","")))))</f>
        <v/>
      </c>
      <c r="K688" s="32" t="str">
        <f>IF(Sheet1!AI688&lt;&gt;"", "English", IF(Sheet1!AJ688&lt;&gt;"", "Spanish", IF(Sheet1!AK688&lt;&gt;"", "Other","")))</f>
        <v/>
      </c>
      <c r="L688" s="32" t="str">
        <f>IF(Sheet1!AL688&lt;&gt;"","&lt;$20,000",IF(Sheet1!AM688&lt;&gt;"","$20-49K",IF(Sheet1!AN688&lt;&gt;"","$50-100K",IF(Sheet1!AO688&lt;&gt;"","&gt;$100K",""))))</f>
        <v/>
      </c>
      <c r="M688" s="32" t="str">
        <f>IF(Sheet1!AP688="Y", "Yes", IF(Sheet1!AP688="N", "No",""))</f>
        <v/>
      </c>
      <c r="N688" s="51" t="str">
        <f>IF(Sheet1!AQ688="Y", "Yes", IF(Sheet1!AQ688="N", "No",""))</f>
        <v/>
      </c>
      <c r="O688" s="45" t="str">
        <f>IF(Sheet1!AR688="N", 0, IF(Sheet1!AS688&lt;&gt;"", Sheet1!AS688, ""))</f>
        <v/>
      </c>
      <c r="P688" s="45" t="str">
        <f>IF(Sheet1!AT688&lt;&gt;"", "Never", IF(Sheet1!AU688&lt;&gt;"", "Sometimes", IF(Sheet1!AV688&lt;&gt;"", "Often", IF(Sheet1!AW688&lt;&gt;"", "Always",""))))</f>
        <v/>
      </c>
      <c r="Q688" s="45" t="str">
        <f>IF(Sheet1!AX688="Y", "Yes", IF(Sheet1!AX688="N", "No",""))</f>
        <v/>
      </c>
      <c r="R688" s="45" t="str">
        <f>IF(Sheet1!AY688="Y", IF(Sheet1!AZ688&lt;&gt;"", Sheet1!AZ688-Sheet1!DK688+Sheet1!DL688, ""),"")</f>
        <v/>
      </c>
      <c r="S688" s="45" t="str">
        <f>IF(Sheet1!BA688="Y", IF(Sheet1!BB688&lt;&gt;"", Sheet1!BB688-Sheet1!DK688+Sheet1!DL688, ""),"")</f>
        <v/>
      </c>
      <c r="T688" s="45" t="str">
        <f>IF(Sheet1!BC688="Y", IF(Sheet1!BD688&lt;&gt;"", Sheet1!BD688-Sheet1!DK688+Sheet1!DL688, ""),"")</f>
        <v/>
      </c>
      <c r="U688" s="45" t="str">
        <f>IF(Sheet1!BE688="Y", IF(Sheet1!BF688&lt;&gt;"", Sheet1!BF688-Sheet1!DK688+Sheet1!DL688, ""),"")</f>
        <v/>
      </c>
      <c r="V688" s="45" t="str">
        <f>IF(Sheet1!BG688&lt;&gt;"", Sheet1!BG688,"")</f>
        <v/>
      </c>
      <c r="W688" s="45" t="str">
        <f>IF(Sheet1!BH688&lt;&gt;"", Sheet1!BH688,"")</f>
        <v/>
      </c>
      <c r="X688" s="45" t="str">
        <f>IF(Sheet1!BI688&lt;&gt;"", Sheet1!BI688,"")</f>
        <v/>
      </c>
      <c r="Y688" s="45" t="str">
        <f>IF(Sheet1!BJ688="N", 0, IF(Sheet1!BK688&lt;&gt;"", Sheet1!BK688,""))</f>
        <v/>
      </c>
      <c r="Z688" s="45" t="str">
        <f>IF(Sheet1!BK688="N", 0, IF(Sheet1!BL688&lt;&gt;"", Sheet1!BL688,""))</f>
        <v/>
      </c>
      <c r="AA688" s="45" t="str">
        <f>IF(Sheet1!BN688&lt;&gt;"", Sheet1!BN688, "")</f>
        <v/>
      </c>
      <c r="AB688" s="45" t="str">
        <f>IF(Sheet1!BO688="Y", "Yes", IF(Sheet1!BO688="N", "No", IF(Sheet1!BO688="NA", "NA","")))</f>
        <v/>
      </c>
      <c r="AC688" s="45" t="str">
        <f>IF(Sheet1!BO688="N", "No", IF(Sheet1!BO688="NA", "No kids", IF(Sheet1!BP688="Y", "Enough", IF(Sheet1!BP688="N", "Not enough", ""))))</f>
        <v/>
      </c>
      <c r="AD688" s="45" t="str">
        <f>IF(Sheet1!BQ688="Y", "Yes", IF(Sheet1!BQ688="N", "No",""))</f>
        <v/>
      </c>
      <c r="AE688" s="45" t="str">
        <f>IF(Sheet1!BR688&lt;&gt;"", Sheet1!BR688, "")</f>
        <v/>
      </c>
      <c r="AF688" s="45" t="str">
        <f>IF(Sheet1!BS688&lt;&gt;"", "Yes", IF(Sheet1!BT688&lt;&gt;"", "No", IF(Sheet1!BU688&lt;&gt;"", "No surviving parent", IF(Sheet1!BV688&lt;&gt;"", "Don't know",""))))</f>
        <v/>
      </c>
      <c r="AG688" s="45" t="str">
        <f>IF(Sheet1!BW688&lt;&gt;"", "Yes", IF(Sheet1!BX688&lt;&gt;"", "No", IF(Sheet1!BY688&lt;&gt;"", "No surviving parent", IF(Sheet1!BZ688&lt;&gt;"", "Don't know",""))))</f>
        <v/>
      </c>
      <c r="AH688" s="45" t="str">
        <f>IF(Sheet1!CA688&lt;&gt;"", "Yes","")</f>
        <v/>
      </c>
      <c r="AI688" s="45" t="str">
        <f>IF(Sheet1!CB688&lt;&gt;"", "Yes","")</f>
        <v/>
      </c>
      <c r="AJ688" s="45" t="str">
        <f>IF(Sheet1!CC688&lt;&gt;"", "Yes","")</f>
        <v/>
      </c>
      <c r="AK688" s="45" t="str">
        <f>IF(Sheet1!CD688&lt;&gt;"", "Yes","")</f>
        <v/>
      </c>
      <c r="AL688" s="45" t="str">
        <f>IF(Sheet1!CE688&lt;&gt;"", "Yes","")</f>
        <v/>
      </c>
      <c r="AM688" s="45" t="str">
        <f>IF(Sheet1!CF688&lt;&gt;"", Sheet1!CF688, "")</f>
        <v/>
      </c>
      <c r="AN688" s="45" t="str">
        <f>IF(Sheet1!CG688="Y", "Yes", IF(Sheet1!CG688="N", "No",""))</f>
        <v/>
      </c>
      <c r="AO688" s="45" t="str">
        <f>IF(Sheet1!CH688&lt;&gt;"", Sheet1!CH688, "")</f>
        <v/>
      </c>
      <c r="AP688" s="45" t="str">
        <f>IF(Sheet1!CI688&lt;&gt;"", "No family support", IF(Sheet1!CJ688&lt;&gt;"", "A little family support", IF(Sheet1!CK688&lt;&gt;"", "A lot of family support","")))</f>
        <v/>
      </c>
      <c r="AQ688" s="45" t="str">
        <f>IF(Sheet1!CL688&lt;&gt;"", Sheet1!CL688, "")</f>
        <v/>
      </c>
      <c r="AR688" s="45" t="str">
        <f>IF(Sheet1!CM688="Y", "Yes", IF(Sheet1!CM688="N", "No",""))</f>
        <v/>
      </c>
      <c r="AS688" s="45" t="str">
        <f>IF(Sheet1!CN688&lt;&gt;"", "Boys and Girls Club was supportive", "")</f>
        <v/>
      </c>
      <c r="AT688" s="45" t="str">
        <f>IF(Sheet1!CO688&lt;&gt;"", "Supported by Reach program", "")</f>
        <v/>
      </c>
      <c r="AU688" s="45" t="str">
        <f>IF(Sheet1!CP688&lt;&gt;"", "Supported by Girls Inc", "")</f>
        <v/>
      </c>
      <c r="AV688" s="45" t="str">
        <f>IF(Sheet1!CQ688&lt;&gt;"", "Supported by sports teams", "")</f>
        <v/>
      </c>
      <c r="AW688" s="45" t="str">
        <f>IF(Sheet1!CR688&lt;&gt;"", "Supported by other groups", "")</f>
        <v/>
      </c>
      <c r="AX688" s="45" t="str">
        <f>IF(Sheet1!CS688&lt;&gt;"", Sheet1!CS688, "")</f>
        <v/>
      </c>
      <c r="AY688" s="45" t="str">
        <f>IF(Sheet1!CT688="Y", "Yes", IF(Sheet1!CT688="N", "No", ""))</f>
        <v/>
      </c>
      <c r="AZ688" s="45" t="str">
        <f>IF(Sheet1!CU688="Y", "Yes", IF(Sheet1!CU688="N", "No", ""))</f>
        <v/>
      </c>
      <c r="BA688" s="45" t="str">
        <f>IF(Sheet1!CV688&lt;&gt;"", "Yes", "")</f>
        <v/>
      </c>
      <c r="BB688" s="45" t="str">
        <f>IF(Sheet1!CW688&lt;&gt;"", "Yes", "")</f>
        <v/>
      </c>
      <c r="BC688" s="45" t="str">
        <f>IF(Sheet1!CX688&lt;&gt;"", "Yes", "")</f>
        <v/>
      </c>
      <c r="BD688" s="45" t="str">
        <f>IF(Sheet1!CY688&lt;&gt;"", "Yes", "")</f>
        <v/>
      </c>
      <c r="BE688" s="45" t="str">
        <f>IF(Sheet1!CZ688="N", "Didn't see one", IF(Sheet1!CZ688="Y", IF(Sheet1!DA688="Y", "It helped", IF(Sheet1!DA688="N", "It didn't help", "")), ""))</f>
        <v/>
      </c>
      <c r="BF688" s="45" t="str">
        <f>IF(Sheet1!DB688&lt;&gt;"", Sheet1!DB688, "")</f>
        <v/>
      </c>
      <c r="BG688" s="45" t="str">
        <f>IF(Sheet1!DC688="Y", "Yes", IF(Sheet1!DC688="N", "No", ""))</f>
        <v/>
      </c>
      <c r="BH688" s="45" t="str">
        <f>IF(Sheet1!DD688="Y", "Yes", IF(Sheet1!DD688="N", "No", ""))</f>
        <v/>
      </c>
      <c r="BI688" s="45" t="str">
        <f>IF(Sheet1!DE688&lt;&gt;"", "Before", IF(Sheet1!DF688&lt;&gt;"", "After", IF(Sheet1!DG688&lt;&gt;"", "Never in a gang","")))</f>
        <v/>
      </c>
      <c r="BJ688" s="45" t="str">
        <f>IF(Sheet1!DG688&lt;&gt;"", "", IF(Sheet1!DH688&lt;&gt;"", Sheet1!DH688, ""))</f>
        <v/>
      </c>
      <c r="BK688" s="45" t="str">
        <f>IF(Sheet1!DI688="Y", "Yes", IF(Sheet1!DI688="N", "No", ""))</f>
        <v/>
      </c>
      <c r="BL688" s="45" t="str">
        <f>IF(Sheet1!DI688="Y", IF(Sheet1!DJ688&lt;&gt;"", Sheet1!DJ688, ""), "")</f>
        <v/>
      </c>
      <c r="BM688" s="45" t="str">
        <f>IF(Sheet1!DL688&lt;&gt;"", Sheet1!DL688, "")</f>
        <v/>
      </c>
      <c r="BN688" s="45" t="str">
        <f>IF(Sheet1!DM688="Y", "Yes", IF(Sheet1!DM688="N", "No", ""))</f>
        <v/>
      </c>
    </row>
    <row r="689" spans="2:66">
      <c r="B689" s="32" t="str">
        <f>IF(Sheet1!B689="M","Male", IF(Sheet1!B689="F","Female",""))</f>
        <v/>
      </c>
      <c r="C689" s="32" t="str">
        <f>IF(Sheet1!C689&lt;&gt;"","&lt;20",IF(Sheet1!D689&lt;&gt;"","21-30",IF(Sheet1!E689&lt;&gt;"","31-40",(IF(Sheet1!F689&lt;&gt;"","41-50",IF(Sheet1!G689&lt;&gt;"","50+",""))))))</f>
        <v/>
      </c>
      <c r="D689" s="32" t="str">
        <f>IF(Sheet1!H689&lt;&gt;"","Latino",IF(Sheet1!I689&lt;&gt;"", "White", IF(Sheet1!J689&lt;&gt;"", "Asian", IF(Sheet1!K689&lt;&gt;"", "African-American",IF(Sheet1!L689&lt;&gt;"", "Other","")))))</f>
        <v/>
      </c>
      <c r="E689" s="32" t="str">
        <f>IF(Sheet1!M689="N","No",IF(Sheet1!M689="Y","Yes",""))</f>
        <v/>
      </c>
      <c r="F689" s="32" t="str">
        <f>IF(Sheet1!N689&lt;&gt;"","Primary",IF(Sheet1!O689&lt;&gt;"","Middle",IF(Sheet1!P689&lt;&gt;"","Some HS",IF(Sheet1!Q689&lt;&gt;"","HS Diploma",IF(Sheet1!R689&lt;&gt;"","Some College",IF(Sheet1!S689&lt;&gt;"","College Diploma",""))))))</f>
        <v/>
      </c>
      <c r="G689" s="32" t="str">
        <f>IF(Sheet1!U689&lt;&gt;"", "&lt;5", IF(Sheet1!V689&lt;&gt;"", "5-19", IF(Sheet1!W689&lt;&gt;"", "20-40", IF(Sheet1!X689&lt;&gt;"", "&gt;40",""))))</f>
        <v/>
      </c>
      <c r="H689" s="32" t="str">
        <f>IF(Sheet1!Y689&lt;&gt;"", "Parents", IF(Sheet1!Z689&lt;&gt;"", "Illegal Activity", IF(Sheet1!AA689&lt;&gt;"", "Gov't Support", IF(Sheet1!AB689&lt;&gt;"", "Other",""))))</f>
        <v/>
      </c>
      <c r="I689" s="32" t="str">
        <f>IF(Sheet1!AC689="Y", "Yes", IF(Sheet1!AC689="N", "No", ""))</f>
        <v/>
      </c>
      <c r="J689" s="32" t="str">
        <f>IF(Sheet1!AD689="N", "0", IF(Sheet1!AE689&lt;&gt;"", "1", IF(Sheet1!AF689&lt;&gt;"", "2-3", IF(Sheet1!AG689&lt;&gt;"", "4-6", IF(Sheet1!AH689&lt;&gt;"", "7+","")))))</f>
        <v/>
      </c>
      <c r="K689" s="32" t="str">
        <f>IF(Sheet1!AI689&lt;&gt;"", "English", IF(Sheet1!AJ689&lt;&gt;"", "Spanish", IF(Sheet1!AK689&lt;&gt;"", "Other","")))</f>
        <v/>
      </c>
      <c r="L689" s="32" t="str">
        <f>IF(Sheet1!AL689&lt;&gt;"","&lt;$20,000",IF(Sheet1!AM689&lt;&gt;"","$20-49K",IF(Sheet1!AN689&lt;&gt;"","$50-100K",IF(Sheet1!AO689&lt;&gt;"","&gt;$100K",""))))</f>
        <v/>
      </c>
      <c r="M689" s="32" t="str">
        <f>IF(Sheet1!AP689="Y", "Yes", IF(Sheet1!AP689="N", "No",""))</f>
        <v/>
      </c>
      <c r="N689" s="51" t="str">
        <f>IF(Sheet1!AQ689="Y", "Yes", IF(Sheet1!AQ689="N", "No",""))</f>
        <v/>
      </c>
      <c r="O689" s="45" t="str">
        <f>IF(Sheet1!AR689="N", 0, IF(Sheet1!AS689&lt;&gt;"", Sheet1!AS689, ""))</f>
        <v/>
      </c>
      <c r="P689" s="45" t="str">
        <f>IF(Sheet1!AT689&lt;&gt;"", "Never", IF(Sheet1!AU689&lt;&gt;"", "Sometimes", IF(Sheet1!AV689&lt;&gt;"", "Often", IF(Sheet1!AW689&lt;&gt;"", "Always",""))))</f>
        <v/>
      </c>
      <c r="Q689" s="45" t="str">
        <f>IF(Sheet1!AX689="Y", "Yes", IF(Sheet1!AX689="N", "No",""))</f>
        <v/>
      </c>
      <c r="R689" s="45" t="str">
        <f>IF(Sheet1!AY689="Y", IF(Sheet1!AZ689&lt;&gt;"", Sheet1!AZ689-Sheet1!DK689+Sheet1!DL689, ""),"")</f>
        <v/>
      </c>
      <c r="S689" s="45" t="str">
        <f>IF(Sheet1!BA689="Y", IF(Sheet1!BB689&lt;&gt;"", Sheet1!BB689-Sheet1!DK689+Sheet1!DL689, ""),"")</f>
        <v/>
      </c>
      <c r="T689" s="45" t="str">
        <f>IF(Sheet1!BC689="Y", IF(Sheet1!BD689&lt;&gt;"", Sheet1!BD689-Sheet1!DK689+Sheet1!DL689, ""),"")</f>
        <v/>
      </c>
      <c r="U689" s="45" t="str">
        <f>IF(Sheet1!BE689="Y", IF(Sheet1!BF689&lt;&gt;"", Sheet1!BF689-Sheet1!DK689+Sheet1!DL689, ""),"")</f>
        <v/>
      </c>
      <c r="V689" s="45" t="str">
        <f>IF(Sheet1!BG689&lt;&gt;"", Sheet1!BG689,"")</f>
        <v/>
      </c>
      <c r="W689" s="45" t="str">
        <f>IF(Sheet1!BH689&lt;&gt;"", Sheet1!BH689,"")</f>
        <v/>
      </c>
      <c r="X689" s="45" t="str">
        <f>IF(Sheet1!BI689&lt;&gt;"", Sheet1!BI689,"")</f>
        <v/>
      </c>
      <c r="Y689" s="45" t="str">
        <f>IF(Sheet1!BJ689="N", 0, IF(Sheet1!BK689&lt;&gt;"", Sheet1!BK689,""))</f>
        <v/>
      </c>
      <c r="Z689" s="45" t="str">
        <f>IF(Sheet1!BK689="N", 0, IF(Sheet1!BL689&lt;&gt;"", Sheet1!BL689,""))</f>
        <v/>
      </c>
      <c r="AA689" s="45" t="str">
        <f>IF(Sheet1!BN689&lt;&gt;"", Sheet1!BN689, "")</f>
        <v/>
      </c>
      <c r="AB689" s="45" t="str">
        <f>IF(Sheet1!BO689="Y", "Yes", IF(Sheet1!BO689="N", "No", IF(Sheet1!BO689="NA", "NA","")))</f>
        <v/>
      </c>
      <c r="AC689" s="45" t="str">
        <f>IF(Sheet1!BO689="N", "No", IF(Sheet1!BO689="NA", "No kids", IF(Sheet1!BP689="Y", "Enough", IF(Sheet1!BP689="N", "Not enough", ""))))</f>
        <v/>
      </c>
      <c r="AD689" s="45" t="str">
        <f>IF(Sheet1!BQ689="Y", "Yes", IF(Sheet1!BQ689="N", "No",""))</f>
        <v/>
      </c>
      <c r="AE689" s="45" t="str">
        <f>IF(Sheet1!BR689&lt;&gt;"", Sheet1!BR689, "")</f>
        <v/>
      </c>
      <c r="AF689" s="45" t="str">
        <f>IF(Sheet1!BS689&lt;&gt;"", "Yes", IF(Sheet1!BT689&lt;&gt;"", "No", IF(Sheet1!BU689&lt;&gt;"", "No surviving parent", IF(Sheet1!BV689&lt;&gt;"", "Don't know",""))))</f>
        <v/>
      </c>
      <c r="AG689" s="45" t="str">
        <f>IF(Sheet1!BW689&lt;&gt;"", "Yes", IF(Sheet1!BX689&lt;&gt;"", "No", IF(Sheet1!BY689&lt;&gt;"", "No surviving parent", IF(Sheet1!BZ689&lt;&gt;"", "Don't know",""))))</f>
        <v/>
      </c>
      <c r="AH689" s="45" t="str">
        <f>IF(Sheet1!CA689&lt;&gt;"", "Yes","")</f>
        <v/>
      </c>
      <c r="AI689" s="45" t="str">
        <f>IF(Sheet1!CB689&lt;&gt;"", "Yes","")</f>
        <v/>
      </c>
      <c r="AJ689" s="45" t="str">
        <f>IF(Sheet1!CC689&lt;&gt;"", "Yes","")</f>
        <v/>
      </c>
      <c r="AK689" s="45" t="str">
        <f>IF(Sheet1!CD689&lt;&gt;"", "Yes","")</f>
        <v/>
      </c>
      <c r="AL689" s="45" t="str">
        <f>IF(Sheet1!CE689&lt;&gt;"", "Yes","")</f>
        <v/>
      </c>
      <c r="AM689" s="45" t="str">
        <f>IF(Sheet1!CF689&lt;&gt;"", Sheet1!CF689, "")</f>
        <v/>
      </c>
      <c r="AN689" s="45" t="str">
        <f>IF(Sheet1!CG689="Y", "Yes", IF(Sheet1!CG689="N", "No",""))</f>
        <v/>
      </c>
      <c r="AO689" s="45" t="str">
        <f>IF(Sheet1!CH689&lt;&gt;"", Sheet1!CH689, "")</f>
        <v/>
      </c>
      <c r="AP689" s="45" t="str">
        <f>IF(Sheet1!CI689&lt;&gt;"", "No family support", IF(Sheet1!CJ689&lt;&gt;"", "A little family support", IF(Sheet1!CK689&lt;&gt;"", "A lot of family support","")))</f>
        <v/>
      </c>
      <c r="AQ689" s="45" t="str">
        <f>IF(Sheet1!CL689&lt;&gt;"", Sheet1!CL689, "")</f>
        <v/>
      </c>
      <c r="AR689" s="45" t="str">
        <f>IF(Sheet1!CM689="Y", "Yes", IF(Sheet1!CM689="N", "No",""))</f>
        <v/>
      </c>
      <c r="AS689" s="45" t="str">
        <f>IF(Sheet1!CN689&lt;&gt;"", "Boys and Girls Club was supportive", "")</f>
        <v/>
      </c>
      <c r="AT689" s="45" t="str">
        <f>IF(Sheet1!CO689&lt;&gt;"", "Supported by Reach program", "")</f>
        <v/>
      </c>
      <c r="AU689" s="45" t="str">
        <f>IF(Sheet1!CP689&lt;&gt;"", "Supported by Girls Inc", "")</f>
        <v/>
      </c>
      <c r="AV689" s="45" t="str">
        <f>IF(Sheet1!CQ689&lt;&gt;"", "Supported by sports teams", "")</f>
        <v/>
      </c>
      <c r="AW689" s="45" t="str">
        <f>IF(Sheet1!CR689&lt;&gt;"", "Supported by other groups", "")</f>
        <v/>
      </c>
      <c r="AX689" s="45" t="str">
        <f>IF(Sheet1!CS689&lt;&gt;"", Sheet1!CS689, "")</f>
        <v/>
      </c>
      <c r="AY689" s="45" t="str">
        <f>IF(Sheet1!CT689="Y", "Yes", IF(Sheet1!CT689="N", "No", ""))</f>
        <v/>
      </c>
      <c r="AZ689" s="45" t="str">
        <f>IF(Sheet1!CU689="Y", "Yes", IF(Sheet1!CU689="N", "No", ""))</f>
        <v/>
      </c>
      <c r="BA689" s="45" t="str">
        <f>IF(Sheet1!CV689&lt;&gt;"", "Yes", "")</f>
        <v/>
      </c>
      <c r="BB689" s="45" t="str">
        <f>IF(Sheet1!CW689&lt;&gt;"", "Yes", "")</f>
        <v/>
      </c>
      <c r="BC689" s="45" t="str">
        <f>IF(Sheet1!CX689&lt;&gt;"", "Yes", "")</f>
        <v/>
      </c>
      <c r="BD689" s="45" t="str">
        <f>IF(Sheet1!CY689&lt;&gt;"", "Yes", "")</f>
        <v/>
      </c>
      <c r="BE689" s="45" t="str">
        <f>IF(Sheet1!CZ689="N", "Didn't see one", IF(Sheet1!CZ689="Y", IF(Sheet1!DA689="Y", "It helped", IF(Sheet1!DA689="N", "It didn't help", "")), ""))</f>
        <v/>
      </c>
      <c r="BF689" s="45" t="str">
        <f>IF(Sheet1!DB689&lt;&gt;"", Sheet1!DB689, "")</f>
        <v/>
      </c>
      <c r="BG689" s="45" t="str">
        <f>IF(Sheet1!DC689="Y", "Yes", IF(Sheet1!DC689="N", "No", ""))</f>
        <v/>
      </c>
      <c r="BH689" s="45" t="str">
        <f>IF(Sheet1!DD689="Y", "Yes", IF(Sheet1!DD689="N", "No", ""))</f>
        <v/>
      </c>
      <c r="BI689" s="45" t="str">
        <f>IF(Sheet1!DE689&lt;&gt;"", "Before", IF(Sheet1!DF689&lt;&gt;"", "After", IF(Sheet1!DG689&lt;&gt;"", "Never in a gang","")))</f>
        <v/>
      </c>
      <c r="BJ689" s="45" t="str">
        <f>IF(Sheet1!DG689&lt;&gt;"", "", IF(Sheet1!DH689&lt;&gt;"", Sheet1!DH689, ""))</f>
        <v/>
      </c>
      <c r="BK689" s="45" t="str">
        <f>IF(Sheet1!DI689="Y", "Yes", IF(Sheet1!DI689="N", "No", ""))</f>
        <v/>
      </c>
      <c r="BL689" s="45" t="str">
        <f>IF(Sheet1!DI689="Y", IF(Sheet1!DJ689&lt;&gt;"", Sheet1!DJ689, ""), "")</f>
        <v/>
      </c>
      <c r="BM689" s="45" t="str">
        <f>IF(Sheet1!DL689&lt;&gt;"", Sheet1!DL689, "")</f>
        <v/>
      </c>
      <c r="BN689" s="45" t="str">
        <f>IF(Sheet1!DM689="Y", "Yes", IF(Sheet1!DM689="N", "No", ""))</f>
        <v/>
      </c>
    </row>
    <row r="690" spans="2:66">
      <c r="B690" s="32" t="str">
        <f>IF(Sheet1!B690="M","Male", IF(Sheet1!B690="F","Female",""))</f>
        <v/>
      </c>
      <c r="C690" s="32" t="str">
        <f>IF(Sheet1!C690&lt;&gt;"","&lt;20",IF(Sheet1!D690&lt;&gt;"","21-30",IF(Sheet1!E690&lt;&gt;"","31-40",(IF(Sheet1!F690&lt;&gt;"","41-50",IF(Sheet1!G690&lt;&gt;"","50+",""))))))</f>
        <v/>
      </c>
      <c r="D690" s="32" t="str">
        <f>IF(Sheet1!H690&lt;&gt;"","Latino",IF(Sheet1!I690&lt;&gt;"", "White", IF(Sheet1!J690&lt;&gt;"", "Asian", IF(Sheet1!K690&lt;&gt;"", "African-American",IF(Sheet1!L690&lt;&gt;"", "Other","")))))</f>
        <v/>
      </c>
      <c r="E690" s="32" t="str">
        <f>IF(Sheet1!M690="N","No",IF(Sheet1!M690="Y","Yes",""))</f>
        <v/>
      </c>
      <c r="F690" s="32" t="str">
        <f>IF(Sheet1!N690&lt;&gt;"","Primary",IF(Sheet1!O690&lt;&gt;"","Middle",IF(Sheet1!P690&lt;&gt;"","Some HS",IF(Sheet1!Q690&lt;&gt;"","HS Diploma",IF(Sheet1!R690&lt;&gt;"","Some College",IF(Sheet1!S690&lt;&gt;"","College Diploma",""))))))</f>
        <v/>
      </c>
      <c r="G690" s="32" t="str">
        <f>IF(Sheet1!U690&lt;&gt;"", "&lt;5", IF(Sheet1!V690&lt;&gt;"", "5-19", IF(Sheet1!W690&lt;&gt;"", "20-40", IF(Sheet1!X690&lt;&gt;"", "&gt;40",""))))</f>
        <v/>
      </c>
      <c r="H690" s="32" t="str">
        <f>IF(Sheet1!Y690&lt;&gt;"", "Parents", IF(Sheet1!Z690&lt;&gt;"", "Illegal Activity", IF(Sheet1!AA690&lt;&gt;"", "Gov't Support", IF(Sheet1!AB690&lt;&gt;"", "Other",""))))</f>
        <v/>
      </c>
      <c r="I690" s="32" t="str">
        <f>IF(Sheet1!AC690="Y", "Yes", IF(Sheet1!AC690="N", "No", ""))</f>
        <v/>
      </c>
      <c r="J690" s="32" t="str">
        <f>IF(Sheet1!AD690="N", "0", IF(Sheet1!AE690&lt;&gt;"", "1", IF(Sheet1!AF690&lt;&gt;"", "2-3", IF(Sheet1!AG690&lt;&gt;"", "4-6", IF(Sheet1!AH690&lt;&gt;"", "7+","")))))</f>
        <v/>
      </c>
      <c r="K690" s="32" t="str">
        <f>IF(Sheet1!AI690&lt;&gt;"", "English", IF(Sheet1!AJ690&lt;&gt;"", "Spanish", IF(Sheet1!AK690&lt;&gt;"", "Other","")))</f>
        <v/>
      </c>
      <c r="L690" s="32" t="str">
        <f>IF(Sheet1!AL690&lt;&gt;"","&lt;$20,000",IF(Sheet1!AM690&lt;&gt;"","$20-49K",IF(Sheet1!AN690&lt;&gt;"","$50-100K",IF(Sheet1!AO690&lt;&gt;"","&gt;$100K",""))))</f>
        <v/>
      </c>
      <c r="M690" s="32" t="str">
        <f>IF(Sheet1!AP690="Y", "Yes", IF(Sheet1!AP690="N", "No",""))</f>
        <v/>
      </c>
      <c r="N690" s="51" t="str">
        <f>IF(Sheet1!AQ690="Y", "Yes", IF(Sheet1!AQ690="N", "No",""))</f>
        <v/>
      </c>
      <c r="O690" s="45" t="str">
        <f>IF(Sheet1!AR690="N", 0, IF(Sheet1!AS690&lt;&gt;"", Sheet1!AS690, ""))</f>
        <v/>
      </c>
      <c r="P690" s="45" t="str">
        <f>IF(Sheet1!AT690&lt;&gt;"", "Never", IF(Sheet1!AU690&lt;&gt;"", "Sometimes", IF(Sheet1!AV690&lt;&gt;"", "Often", IF(Sheet1!AW690&lt;&gt;"", "Always",""))))</f>
        <v/>
      </c>
      <c r="Q690" s="45" t="str">
        <f>IF(Sheet1!AX690="Y", "Yes", IF(Sheet1!AX690="N", "No",""))</f>
        <v/>
      </c>
      <c r="R690" s="45" t="str">
        <f>IF(Sheet1!AY690="Y", IF(Sheet1!AZ690&lt;&gt;"", Sheet1!AZ690-Sheet1!DK690+Sheet1!DL690, ""),"")</f>
        <v/>
      </c>
      <c r="S690" s="45" t="str">
        <f>IF(Sheet1!BA690="Y", IF(Sheet1!BB690&lt;&gt;"", Sheet1!BB690-Sheet1!DK690+Sheet1!DL690, ""),"")</f>
        <v/>
      </c>
      <c r="T690" s="45" t="str">
        <f>IF(Sheet1!BC690="Y", IF(Sheet1!BD690&lt;&gt;"", Sheet1!BD690-Sheet1!DK690+Sheet1!DL690, ""),"")</f>
        <v/>
      </c>
      <c r="U690" s="45" t="str">
        <f>IF(Sheet1!BE690="Y", IF(Sheet1!BF690&lt;&gt;"", Sheet1!BF690-Sheet1!DK690+Sheet1!DL690, ""),"")</f>
        <v/>
      </c>
      <c r="V690" s="45" t="str">
        <f>IF(Sheet1!BG690&lt;&gt;"", Sheet1!BG690,"")</f>
        <v/>
      </c>
      <c r="W690" s="45" t="str">
        <f>IF(Sheet1!BH690&lt;&gt;"", Sheet1!BH690,"")</f>
        <v/>
      </c>
      <c r="X690" s="45" t="str">
        <f>IF(Sheet1!BI690&lt;&gt;"", Sheet1!BI690,"")</f>
        <v/>
      </c>
      <c r="Y690" s="45" t="str">
        <f>IF(Sheet1!BJ690="N", 0, IF(Sheet1!BK690&lt;&gt;"", Sheet1!BK690,""))</f>
        <v/>
      </c>
      <c r="Z690" s="45" t="str">
        <f>IF(Sheet1!BK690="N", 0, IF(Sheet1!BL690&lt;&gt;"", Sheet1!BL690,""))</f>
        <v/>
      </c>
      <c r="AA690" s="45" t="str">
        <f>IF(Sheet1!BN690&lt;&gt;"", Sheet1!BN690, "")</f>
        <v/>
      </c>
      <c r="AB690" s="45" t="str">
        <f>IF(Sheet1!BO690="Y", "Yes", IF(Sheet1!BO690="N", "No", IF(Sheet1!BO690="NA", "NA","")))</f>
        <v/>
      </c>
      <c r="AC690" s="45" t="str">
        <f>IF(Sheet1!BO690="N", "No", IF(Sheet1!BO690="NA", "No kids", IF(Sheet1!BP690="Y", "Enough", IF(Sheet1!BP690="N", "Not enough", ""))))</f>
        <v/>
      </c>
      <c r="AD690" s="45" t="str">
        <f>IF(Sheet1!BQ690="Y", "Yes", IF(Sheet1!BQ690="N", "No",""))</f>
        <v/>
      </c>
      <c r="AE690" s="45" t="str">
        <f>IF(Sheet1!BR690&lt;&gt;"", Sheet1!BR690, "")</f>
        <v/>
      </c>
      <c r="AF690" s="45" t="str">
        <f>IF(Sheet1!BS690&lt;&gt;"", "Yes", IF(Sheet1!BT690&lt;&gt;"", "No", IF(Sheet1!BU690&lt;&gt;"", "No surviving parent", IF(Sheet1!BV690&lt;&gt;"", "Don't know",""))))</f>
        <v/>
      </c>
      <c r="AG690" s="45" t="str">
        <f>IF(Sheet1!BW690&lt;&gt;"", "Yes", IF(Sheet1!BX690&lt;&gt;"", "No", IF(Sheet1!BY690&lt;&gt;"", "No surviving parent", IF(Sheet1!BZ690&lt;&gt;"", "Don't know",""))))</f>
        <v/>
      </c>
      <c r="AH690" s="45" t="str">
        <f>IF(Sheet1!CA690&lt;&gt;"", "Yes","")</f>
        <v/>
      </c>
      <c r="AI690" s="45" t="str">
        <f>IF(Sheet1!CB690&lt;&gt;"", "Yes","")</f>
        <v/>
      </c>
      <c r="AJ690" s="45" t="str">
        <f>IF(Sheet1!CC690&lt;&gt;"", "Yes","")</f>
        <v/>
      </c>
      <c r="AK690" s="45" t="str">
        <f>IF(Sheet1!CD690&lt;&gt;"", "Yes","")</f>
        <v/>
      </c>
      <c r="AL690" s="45" t="str">
        <f>IF(Sheet1!CE690&lt;&gt;"", "Yes","")</f>
        <v/>
      </c>
      <c r="AM690" s="45" t="str">
        <f>IF(Sheet1!CF690&lt;&gt;"", Sheet1!CF690, "")</f>
        <v/>
      </c>
      <c r="AN690" s="45" t="str">
        <f>IF(Sheet1!CG690="Y", "Yes", IF(Sheet1!CG690="N", "No",""))</f>
        <v/>
      </c>
      <c r="AO690" s="45" t="str">
        <f>IF(Sheet1!CH690&lt;&gt;"", Sheet1!CH690, "")</f>
        <v/>
      </c>
      <c r="AP690" s="45" t="str">
        <f>IF(Sheet1!CI690&lt;&gt;"", "No family support", IF(Sheet1!CJ690&lt;&gt;"", "A little family support", IF(Sheet1!CK690&lt;&gt;"", "A lot of family support","")))</f>
        <v/>
      </c>
      <c r="AQ690" s="45" t="str">
        <f>IF(Sheet1!CL690&lt;&gt;"", Sheet1!CL690, "")</f>
        <v/>
      </c>
      <c r="AR690" s="45" t="str">
        <f>IF(Sheet1!CM690="Y", "Yes", IF(Sheet1!CM690="N", "No",""))</f>
        <v/>
      </c>
      <c r="AS690" s="45" t="str">
        <f>IF(Sheet1!CN690&lt;&gt;"", "Boys and Girls Club was supportive", "")</f>
        <v/>
      </c>
      <c r="AT690" s="45" t="str">
        <f>IF(Sheet1!CO690&lt;&gt;"", "Supported by Reach program", "")</f>
        <v/>
      </c>
      <c r="AU690" s="45" t="str">
        <f>IF(Sheet1!CP690&lt;&gt;"", "Supported by Girls Inc", "")</f>
        <v/>
      </c>
      <c r="AV690" s="45" t="str">
        <f>IF(Sheet1!CQ690&lt;&gt;"", "Supported by sports teams", "")</f>
        <v/>
      </c>
      <c r="AW690" s="45" t="str">
        <f>IF(Sheet1!CR690&lt;&gt;"", "Supported by other groups", "")</f>
        <v/>
      </c>
      <c r="AX690" s="45" t="str">
        <f>IF(Sheet1!CS690&lt;&gt;"", Sheet1!CS690, "")</f>
        <v/>
      </c>
      <c r="AY690" s="45" t="str">
        <f>IF(Sheet1!CT690="Y", "Yes", IF(Sheet1!CT690="N", "No", ""))</f>
        <v/>
      </c>
      <c r="AZ690" s="45" t="str">
        <f>IF(Sheet1!CU690="Y", "Yes", IF(Sheet1!CU690="N", "No", ""))</f>
        <v/>
      </c>
      <c r="BA690" s="45" t="str">
        <f>IF(Sheet1!CV690&lt;&gt;"", "Yes", "")</f>
        <v/>
      </c>
      <c r="BB690" s="45" t="str">
        <f>IF(Sheet1!CW690&lt;&gt;"", "Yes", "")</f>
        <v/>
      </c>
      <c r="BC690" s="45" t="str">
        <f>IF(Sheet1!CX690&lt;&gt;"", "Yes", "")</f>
        <v/>
      </c>
      <c r="BD690" s="45" t="str">
        <f>IF(Sheet1!CY690&lt;&gt;"", "Yes", "")</f>
        <v/>
      </c>
      <c r="BE690" s="45" t="str">
        <f>IF(Sheet1!CZ690="N", "Didn't see one", IF(Sheet1!CZ690="Y", IF(Sheet1!DA690="Y", "It helped", IF(Sheet1!DA690="N", "It didn't help", "")), ""))</f>
        <v/>
      </c>
      <c r="BF690" s="45" t="str">
        <f>IF(Sheet1!DB690&lt;&gt;"", Sheet1!DB690, "")</f>
        <v/>
      </c>
      <c r="BG690" s="45" t="str">
        <f>IF(Sheet1!DC690="Y", "Yes", IF(Sheet1!DC690="N", "No", ""))</f>
        <v/>
      </c>
      <c r="BH690" s="45" t="str">
        <f>IF(Sheet1!DD690="Y", "Yes", IF(Sheet1!DD690="N", "No", ""))</f>
        <v/>
      </c>
      <c r="BI690" s="45" t="str">
        <f>IF(Sheet1!DE690&lt;&gt;"", "Before", IF(Sheet1!DF690&lt;&gt;"", "After", IF(Sheet1!DG690&lt;&gt;"", "Never in a gang","")))</f>
        <v/>
      </c>
      <c r="BJ690" s="45" t="str">
        <f>IF(Sheet1!DG690&lt;&gt;"", "", IF(Sheet1!DH690&lt;&gt;"", Sheet1!DH690, ""))</f>
        <v/>
      </c>
      <c r="BK690" s="45" t="str">
        <f>IF(Sheet1!DI690="Y", "Yes", IF(Sheet1!DI690="N", "No", ""))</f>
        <v/>
      </c>
      <c r="BL690" s="45" t="str">
        <f>IF(Sheet1!DI690="Y", IF(Sheet1!DJ690&lt;&gt;"", Sheet1!DJ690, ""), "")</f>
        <v/>
      </c>
      <c r="BM690" s="45" t="str">
        <f>IF(Sheet1!DL690&lt;&gt;"", Sheet1!DL690, "")</f>
        <v/>
      </c>
      <c r="BN690" s="45" t="str">
        <f>IF(Sheet1!DM690="Y", "Yes", IF(Sheet1!DM690="N", "No", ""))</f>
        <v/>
      </c>
    </row>
    <row r="691" spans="2:66">
      <c r="B691" s="32" t="str">
        <f>IF(Sheet1!B691="M","Male", IF(Sheet1!B691="F","Female",""))</f>
        <v/>
      </c>
      <c r="C691" s="32" t="str">
        <f>IF(Sheet1!C691&lt;&gt;"","&lt;20",IF(Sheet1!D691&lt;&gt;"","21-30",IF(Sheet1!E691&lt;&gt;"","31-40",(IF(Sheet1!F691&lt;&gt;"","41-50",IF(Sheet1!G691&lt;&gt;"","50+",""))))))</f>
        <v/>
      </c>
      <c r="D691" s="32" t="str">
        <f>IF(Sheet1!H691&lt;&gt;"","Latino",IF(Sheet1!I691&lt;&gt;"", "White", IF(Sheet1!J691&lt;&gt;"", "Asian", IF(Sheet1!K691&lt;&gt;"", "African-American",IF(Sheet1!L691&lt;&gt;"", "Other","")))))</f>
        <v/>
      </c>
      <c r="E691" s="32" t="str">
        <f>IF(Sheet1!M691="N","No",IF(Sheet1!M691="Y","Yes",""))</f>
        <v/>
      </c>
      <c r="F691" s="32" t="str">
        <f>IF(Sheet1!N691&lt;&gt;"","Primary",IF(Sheet1!O691&lt;&gt;"","Middle",IF(Sheet1!P691&lt;&gt;"","Some HS",IF(Sheet1!Q691&lt;&gt;"","HS Diploma",IF(Sheet1!R691&lt;&gt;"","Some College",IF(Sheet1!S691&lt;&gt;"","College Diploma",""))))))</f>
        <v/>
      </c>
      <c r="G691" s="32" t="str">
        <f>IF(Sheet1!U691&lt;&gt;"", "&lt;5", IF(Sheet1!V691&lt;&gt;"", "5-19", IF(Sheet1!W691&lt;&gt;"", "20-40", IF(Sheet1!X691&lt;&gt;"", "&gt;40",""))))</f>
        <v/>
      </c>
      <c r="H691" s="32" t="str">
        <f>IF(Sheet1!Y691&lt;&gt;"", "Parents", IF(Sheet1!Z691&lt;&gt;"", "Illegal Activity", IF(Sheet1!AA691&lt;&gt;"", "Gov't Support", IF(Sheet1!AB691&lt;&gt;"", "Other",""))))</f>
        <v/>
      </c>
      <c r="I691" s="32" t="str">
        <f>IF(Sheet1!AC691="Y", "Yes", IF(Sheet1!AC691="N", "No", ""))</f>
        <v/>
      </c>
      <c r="J691" s="32" t="str">
        <f>IF(Sheet1!AD691="N", "0", IF(Sheet1!AE691&lt;&gt;"", "1", IF(Sheet1!AF691&lt;&gt;"", "2-3", IF(Sheet1!AG691&lt;&gt;"", "4-6", IF(Sheet1!AH691&lt;&gt;"", "7+","")))))</f>
        <v/>
      </c>
      <c r="K691" s="32" t="str">
        <f>IF(Sheet1!AI691&lt;&gt;"", "English", IF(Sheet1!AJ691&lt;&gt;"", "Spanish", IF(Sheet1!AK691&lt;&gt;"", "Other","")))</f>
        <v/>
      </c>
      <c r="L691" s="32" t="str">
        <f>IF(Sheet1!AL691&lt;&gt;"","&lt;$20,000",IF(Sheet1!AM691&lt;&gt;"","$20-49K",IF(Sheet1!AN691&lt;&gt;"","$50-100K",IF(Sheet1!AO691&lt;&gt;"","&gt;$100K",""))))</f>
        <v/>
      </c>
      <c r="M691" s="32" t="str">
        <f>IF(Sheet1!AP691="Y", "Yes", IF(Sheet1!AP691="N", "No",""))</f>
        <v/>
      </c>
      <c r="N691" s="51" t="str">
        <f>IF(Sheet1!AQ691="Y", "Yes", IF(Sheet1!AQ691="N", "No",""))</f>
        <v/>
      </c>
      <c r="O691" s="45" t="str">
        <f>IF(Sheet1!AR691="N", 0, IF(Sheet1!AS691&lt;&gt;"", Sheet1!AS691, ""))</f>
        <v/>
      </c>
      <c r="P691" s="45" t="str">
        <f>IF(Sheet1!AT691&lt;&gt;"", "Never", IF(Sheet1!AU691&lt;&gt;"", "Sometimes", IF(Sheet1!AV691&lt;&gt;"", "Often", IF(Sheet1!AW691&lt;&gt;"", "Always",""))))</f>
        <v/>
      </c>
      <c r="Q691" s="45" t="str">
        <f>IF(Sheet1!AX691="Y", "Yes", IF(Sheet1!AX691="N", "No",""))</f>
        <v/>
      </c>
      <c r="R691" s="45" t="str">
        <f>IF(Sheet1!AY691="Y", IF(Sheet1!AZ691&lt;&gt;"", Sheet1!AZ691-Sheet1!DK691+Sheet1!DL691, ""),"")</f>
        <v/>
      </c>
      <c r="S691" s="45" t="str">
        <f>IF(Sheet1!BA691="Y", IF(Sheet1!BB691&lt;&gt;"", Sheet1!BB691-Sheet1!DK691+Sheet1!DL691, ""),"")</f>
        <v/>
      </c>
      <c r="T691" s="45" t="str">
        <f>IF(Sheet1!BC691="Y", IF(Sheet1!BD691&lt;&gt;"", Sheet1!BD691-Sheet1!DK691+Sheet1!DL691, ""),"")</f>
        <v/>
      </c>
      <c r="U691" s="45" t="str">
        <f>IF(Sheet1!BE691="Y", IF(Sheet1!BF691&lt;&gt;"", Sheet1!BF691-Sheet1!DK691+Sheet1!DL691, ""),"")</f>
        <v/>
      </c>
      <c r="V691" s="45" t="str">
        <f>IF(Sheet1!BG691&lt;&gt;"", Sheet1!BG691,"")</f>
        <v/>
      </c>
      <c r="W691" s="45" t="str">
        <f>IF(Sheet1!BH691&lt;&gt;"", Sheet1!BH691,"")</f>
        <v/>
      </c>
      <c r="X691" s="45" t="str">
        <f>IF(Sheet1!BI691&lt;&gt;"", Sheet1!BI691,"")</f>
        <v/>
      </c>
      <c r="Y691" s="45" t="str">
        <f>IF(Sheet1!BJ691="N", 0, IF(Sheet1!BK691&lt;&gt;"", Sheet1!BK691,""))</f>
        <v/>
      </c>
      <c r="Z691" s="45" t="str">
        <f>IF(Sheet1!BK691="N", 0, IF(Sheet1!BL691&lt;&gt;"", Sheet1!BL691,""))</f>
        <v/>
      </c>
      <c r="AA691" s="45" t="str">
        <f>IF(Sheet1!BN691&lt;&gt;"", Sheet1!BN691, "")</f>
        <v/>
      </c>
      <c r="AB691" s="45" t="str">
        <f>IF(Sheet1!BO691="Y", "Yes", IF(Sheet1!BO691="N", "No", IF(Sheet1!BO691="NA", "NA","")))</f>
        <v/>
      </c>
      <c r="AC691" s="45" t="str">
        <f>IF(Sheet1!BO691="N", "No", IF(Sheet1!BO691="NA", "No kids", IF(Sheet1!BP691="Y", "Enough", IF(Sheet1!BP691="N", "Not enough", ""))))</f>
        <v/>
      </c>
      <c r="AD691" s="45" t="str">
        <f>IF(Sheet1!BQ691="Y", "Yes", IF(Sheet1!BQ691="N", "No",""))</f>
        <v/>
      </c>
      <c r="AE691" s="45" t="str">
        <f>IF(Sheet1!BR691&lt;&gt;"", Sheet1!BR691, "")</f>
        <v/>
      </c>
      <c r="AF691" s="45" t="str">
        <f>IF(Sheet1!BS691&lt;&gt;"", "Yes", IF(Sheet1!BT691&lt;&gt;"", "No", IF(Sheet1!BU691&lt;&gt;"", "No surviving parent", IF(Sheet1!BV691&lt;&gt;"", "Don't know",""))))</f>
        <v/>
      </c>
      <c r="AG691" s="45" t="str">
        <f>IF(Sheet1!BW691&lt;&gt;"", "Yes", IF(Sheet1!BX691&lt;&gt;"", "No", IF(Sheet1!BY691&lt;&gt;"", "No surviving parent", IF(Sheet1!BZ691&lt;&gt;"", "Don't know",""))))</f>
        <v/>
      </c>
      <c r="AH691" s="45" t="str">
        <f>IF(Sheet1!CA691&lt;&gt;"", "Yes","")</f>
        <v/>
      </c>
      <c r="AI691" s="45" t="str">
        <f>IF(Sheet1!CB691&lt;&gt;"", "Yes","")</f>
        <v/>
      </c>
      <c r="AJ691" s="45" t="str">
        <f>IF(Sheet1!CC691&lt;&gt;"", "Yes","")</f>
        <v/>
      </c>
      <c r="AK691" s="45" t="str">
        <f>IF(Sheet1!CD691&lt;&gt;"", "Yes","")</f>
        <v/>
      </c>
      <c r="AL691" s="45" t="str">
        <f>IF(Sheet1!CE691&lt;&gt;"", "Yes","")</f>
        <v/>
      </c>
      <c r="AM691" s="45" t="str">
        <f>IF(Sheet1!CF691&lt;&gt;"", Sheet1!CF691, "")</f>
        <v/>
      </c>
      <c r="AN691" s="45" t="str">
        <f>IF(Sheet1!CG691="Y", "Yes", IF(Sheet1!CG691="N", "No",""))</f>
        <v/>
      </c>
      <c r="AO691" s="45" t="str">
        <f>IF(Sheet1!CH691&lt;&gt;"", Sheet1!CH691, "")</f>
        <v/>
      </c>
      <c r="AP691" s="45" t="str">
        <f>IF(Sheet1!CI691&lt;&gt;"", "No family support", IF(Sheet1!CJ691&lt;&gt;"", "A little family support", IF(Sheet1!CK691&lt;&gt;"", "A lot of family support","")))</f>
        <v/>
      </c>
      <c r="AQ691" s="45" t="str">
        <f>IF(Sheet1!CL691&lt;&gt;"", Sheet1!CL691, "")</f>
        <v/>
      </c>
      <c r="AR691" s="45" t="str">
        <f>IF(Sheet1!CM691="Y", "Yes", IF(Sheet1!CM691="N", "No",""))</f>
        <v/>
      </c>
      <c r="AS691" s="45" t="str">
        <f>IF(Sheet1!CN691&lt;&gt;"", "Boys and Girls Club was supportive", "")</f>
        <v/>
      </c>
      <c r="AT691" s="45" t="str">
        <f>IF(Sheet1!CO691&lt;&gt;"", "Supported by Reach program", "")</f>
        <v/>
      </c>
      <c r="AU691" s="45" t="str">
        <f>IF(Sheet1!CP691&lt;&gt;"", "Supported by Girls Inc", "")</f>
        <v/>
      </c>
      <c r="AV691" s="45" t="str">
        <f>IF(Sheet1!CQ691&lt;&gt;"", "Supported by sports teams", "")</f>
        <v/>
      </c>
      <c r="AW691" s="45" t="str">
        <f>IF(Sheet1!CR691&lt;&gt;"", "Supported by other groups", "")</f>
        <v/>
      </c>
      <c r="AX691" s="45" t="str">
        <f>IF(Sheet1!CS691&lt;&gt;"", Sheet1!CS691, "")</f>
        <v/>
      </c>
      <c r="AY691" s="45" t="str">
        <f>IF(Sheet1!CT691="Y", "Yes", IF(Sheet1!CT691="N", "No", ""))</f>
        <v/>
      </c>
      <c r="AZ691" s="45" t="str">
        <f>IF(Sheet1!CU691="Y", "Yes", IF(Sheet1!CU691="N", "No", ""))</f>
        <v/>
      </c>
      <c r="BA691" s="45" t="str">
        <f>IF(Sheet1!CV691&lt;&gt;"", "Yes", "")</f>
        <v/>
      </c>
      <c r="BB691" s="45" t="str">
        <f>IF(Sheet1!CW691&lt;&gt;"", "Yes", "")</f>
        <v/>
      </c>
      <c r="BC691" s="45" t="str">
        <f>IF(Sheet1!CX691&lt;&gt;"", "Yes", "")</f>
        <v/>
      </c>
      <c r="BD691" s="45" t="str">
        <f>IF(Sheet1!CY691&lt;&gt;"", "Yes", "")</f>
        <v/>
      </c>
      <c r="BE691" s="45" t="str">
        <f>IF(Sheet1!CZ691="N", "Didn't see one", IF(Sheet1!CZ691="Y", IF(Sheet1!DA691="Y", "It helped", IF(Sheet1!DA691="N", "It didn't help", "")), ""))</f>
        <v/>
      </c>
      <c r="BF691" s="45" t="str">
        <f>IF(Sheet1!DB691&lt;&gt;"", Sheet1!DB691, "")</f>
        <v/>
      </c>
      <c r="BG691" s="45" t="str">
        <f>IF(Sheet1!DC691="Y", "Yes", IF(Sheet1!DC691="N", "No", ""))</f>
        <v/>
      </c>
      <c r="BH691" s="45" t="str">
        <f>IF(Sheet1!DD691="Y", "Yes", IF(Sheet1!DD691="N", "No", ""))</f>
        <v/>
      </c>
      <c r="BI691" s="45" t="str">
        <f>IF(Sheet1!DE691&lt;&gt;"", "Before", IF(Sheet1!DF691&lt;&gt;"", "After", IF(Sheet1!DG691&lt;&gt;"", "Never in a gang","")))</f>
        <v/>
      </c>
      <c r="BJ691" s="45" t="str">
        <f>IF(Sheet1!DG691&lt;&gt;"", "", IF(Sheet1!DH691&lt;&gt;"", Sheet1!DH691, ""))</f>
        <v/>
      </c>
      <c r="BK691" s="45" t="str">
        <f>IF(Sheet1!DI691="Y", "Yes", IF(Sheet1!DI691="N", "No", ""))</f>
        <v/>
      </c>
      <c r="BL691" s="45" t="str">
        <f>IF(Sheet1!DI691="Y", IF(Sheet1!DJ691&lt;&gt;"", Sheet1!DJ691, ""), "")</f>
        <v/>
      </c>
      <c r="BM691" s="45" t="str">
        <f>IF(Sheet1!DL691&lt;&gt;"", Sheet1!DL691, "")</f>
        <v/>
      </c>
      <c r="BN691" s="45" t="str">
        <f>IF(Sheet1!DM691="Y", "Yes", IF(Sheet1!DM691="N", "No", ""))</f>
        <v/>
      </c>
    </row>
    <row r="692" spans="2:66">
      <c r="B692" s="32" t="str">
        <f>IF(Sheet1!B692="M","Male", IF(Sheet1!B692="F","Female",""))</f>
        <v/>
      </c>
      <c r="C692" s="32" t="str">
        <f>IF(Sheet1!C692&lt;&gt;"","&lt;20",IF(Sheet1!D692&lt;&gt;"","21-30",IF(Sheet1!E692&lt;&gt;"","31-40",(IF(Sheet1!F692&lt;&gt;"","41-50",IF(Sheet1!G692&lt;&gt;"","50+",""))))))</f>
        <v/>
      </c>
      <c r="D692" s="32" t="str">
        <f>IF(Sheet1!H692&lt;&gt;"","Latino",IF(Sheet1!I692&lt;&gt;"", "White", IF(Sheet1!J692&lt;&gt;"", "Asian", IF(Sheet1!K692&lt;&gt;"", "African-American",IF(Sheet1!L692&lt;&gt;"", "Other","")))))</f>
        <v/>
      </c>
      <c r="E692" s="32" t="str">
        <f>IF(Sheet1!M692="N","No",IF(Sheet1!M692="Y","Yes",""))</f>
        <v/>
      </c>
      <c r="F692" s="32" t="str">
        <f>IF(Sheet1!N692&lt;&gt;"","Primary",IF(Sheet1!O692&lt;&gt;"","Middle",IF(Sheet1!P692&lt;&gt;"","Some HS",IF(Sheet1!Q692&lt;&gt;"","HS Diploma",IF(Sheet1!R692&lt;&gt;"","Some College",IF(Sheet1!S692&lt;&gt;"","College Diploma",""))))))</f>
        <v/>
      </c>
      <c r="G692" s="32" t="str">
        <f>IF(Sheet1!U692&lt;&gt;"", "&lt;5", IF(Sheet1!V692&lt;&gt;"", "5-19", IF(Sheet1!W692&lt;&gt;"", "20-40", IF(Sheet1!X692&lt;&gt;"", "&gt;40",""))))</f>
        <v/>
      </c>
      <c r="H692" s="32" t="str">
        <f>IF(Sheet1!Y692&lt;&gt;"", "Parents", IF(Sheet1!Z692&lt;&gt;"", "Illegal Activity", IF(Sheet1!AA692&lt;&gt;"", "Gov't Support", IF(Sheet1!AB692&lt;&gt;"", "Other",""))))</f>
        <v/>
      </c>
      <c r="I692" s="32" t="str">
        <f>IF(Sheet1!AC692="Y", "Yes", IF(Sheet1!AC692="N", "No", ""))</f>
        <v/>
      </c>
      <c r="J692" s="32" t="str">
        <f>IF(Sheet1!AD692="N", "0", IF(Sheet1!AE692&lt;&gt;"", "1", IF(Sheet1!AF692&lt;&gt;"", "2-3", IF(Sheet1!AG692&lt;&gt;"", "4-6", IF(Sheet1!AH692&lt;&gt;"", "7+","")))))</f>
        <v/>
      </c>
      <c r="K692" s="32" t="str">
        <f>IF(Sheet1!AI692&lt;&gt;"", "English", IF(Sheet1!AJ692&lt;&gt;"", "Spanish", IF(Sheet1!AK692&lt;&gt;"", "Other","")))</f>
        <v/>
      </c>
      <c r="L692" s="32" t="str">
        <f>IF(Sheet1!AL692&lt;&gt;"","&lt;$20,000",IF(Sheet1!AM692&lt;&gt;"","$20-49K",IF(Sheet1!AN692&lt;&gt;"","$50-100K",IF(Sheet1!AO692&lt;&gt;"","&gt;$100K",""))))</f>
        <v/>
      </c>
      <c r="M692" s="32" t="str">
        <f>IF(Sheet1!AP692="Y", "Yes", IF(Sheet1!AP692="N", "No",""))</f>
        <v/>
      </c>
      <c r="N692" s="51" t="str">
        <f>IF(Sheet1!AQ692="Y", "Yes", IF(Sheet1!AQ692="N", "No",""))</f>
        <v/>
      </c>
      <c r="O692" s="45" t="str">
        <f>IF(Sheet1!AR692="N", 0, IF(Sheet1!AS692&lt;&gt;"", Sheet1!AS692, ""))</f>
        <v/>
      </c>
      <c r="P692" s="45" t="str">
        <f>IF(Sheet1!AT692&lt;&gt;"", "Never", IF(Sheet1!AU692&lt;&gt;"", "Sometimes", IF(Sheet1!AV692&lt;&gt;"", "Often", IF(Sheet1!AW692&lt;&gt;"", "Always",""))))</f>
        <v/>
      </c>
      <c r="Q692" s="45" t="str">
        <f>IF(Sheet1!AX692="Y", "Yes", IF(Sheet1!AX692="N", "No",""))</f>
        <v/>
      </c>
      <c r="R692" s="45" t="str">
        <f>IF(Sheet1!AY692="Y", IF(Sheet1!AZ692&lt;&gt;"", Sheet1!AZ692-Sheet1!DK692+Sheet1!DL692, ""),"")</f>
        <v/>
      </c>
      <c r="S692" s="45" t="str">
        <f>IF(Sheet1!BA692="Y", IF(Sheet1!BB692&lt;&gt;"", Sheet1!BB692-Sheet1!DK692+Sheet1!DL692, ""),"")</f>
        <v/>
      </c>
      <c r="T692" s="45" t="str">
        <f>IF(Sheet1!BC692="Y", IF(Sheet1!BD692&lt;&gt;"", Sheet1!BD692-Sheet1!DK692+Sheet1!DL692, ""),"")</f>
        <v/>
      </c>
      <c r="U692" s="45" t="str">
        <f>IF(Sheet1!BE692="Y", IF(Sheet1!BF692&lt;&gt;"", Sheet1!BF692-Sheet1!DK692+Sheet1!DL692, ""),"")</f>
        <v/>
      </c>
      <c r="V692" s="45" t="str">
        <f>IF(Sheet1!BG692&lt;&gt;"", Sheet1!BG692,"")</f>
        <v/>
      </c>
      <c r="W692" s="45" t="str">
        <f>IF(Sheet1!BH692&lt;&gt;"", Sheet1!BH692,"")</f>
        <v/>
      </c>
      <c r="X692" s="45" t="str">
        <f>IF(Sheet1!BI692&lt;&gt;"", Sheet1!BI692,"")</f>
        <v/>
      </c>
      <c r="Y692" s="45" t="str">
        <f>IF(Sheet1!BJ692="N", 0, IF(Sheet1!BK692&lt;&gt;"", Sheet1!BK692,""))</f>
        <v/>
      </c>
      <c r="Z692" s="45" t="str">
        <f>IF(Sheet1!BK692="N", 0, IF(Sheet1!BL692&lt;&gt;"", Sheet1!BL692,""))</f>
        <v/>
      </c>
      <c r="AA692" s="45" t="str">
        <f>IF(Sheet1!BN692&lt;&gt;"", Sheet1!BN692, "")</f>
        <v/>
      </c>
      <c r="AB692" s="45" t="str">
        <f>IF(Sheet1!BO692="Y", "Yes", IF(Sheet1!BO692="N", "No", IF(Sheet1!BO692="NA", "NA","")))</f>
        <v/>
      </c>
      <c r="AC692" s="45" t="str">
        <f>IF(Sheet1!BO692="N", "No", IF(Sheet1!BO692="NA", "No kids", IF(Sheet1!BP692="Y", "Enough", IF(Sheet1!BP692="N", "Not enough", ""))))</f>
        <v/>
      </c>
      <c r="AD692" s="45" t="str">
        <f>IF(Sheet1!BQ692="Y", "Yes", IF(Sheet1!BQ692="N", "No",""))</f>
        <v/>
      </c>
      <c r="AE692" s="45" t="str">
        <f>IF(Sheet1!BR692&lt;&gt;"", Sheet1!BR692, "")</f>
        <v/>
      </c>
      <c r="AF692" s="45" t="str">
        <f>IF(Sheet1!BS692&lt;&gt;"", "Yes", IF(Sheet1!BT692&lt;&gt;"", "No", IF(Sheet1!BU692&lt;&gt;"", "No surviving parent", IF(Sheet1!BV692&lt;&gt;"", "Don't know",""))))</f>
        <v/>
      </c>
      <c r="AG692" s="45" t="str">
        <f>IF(Sheet1!BW692&lt;&gt;"", "Yes", IF(Sheet1!BX692&lt;&gt;"", "No", IF(Sheet1!BY692&lt;&gt;"", "No surviving parent", IF(Sheet1!BZ692&lt;&gt;"", "Don't know",""))))</f>
        <v/>
      </c>
      <c r="AH692" s="45" t="str">
        <f>IF(Sheet1!CA692&lt;&gt;"", "Yes","")</f>
        <v/>
      </c>
      <c r="AI692" s="45" t="str">
        <f>IF(Sheet1!CB692&lt;&gt;"", "Yes","")</f>
        <v/>
      </c>
      <c r="AJ692" s="45" t="str">
        <f>IF(Sheet1!CC692&lt;&gt;"", "Yes","")</f>
        <v/>
      </c>
      <c r="AK692" s="45" t="str">
        <f>IF(Sheet1!CD692&lt;&gt;"", "Yes","")</f>
        <v/>
      </c>
      <c r="AL692" s="45" t="str">
        <f>IF(Sheet1!CE692&lt;&gt;"", "Yes","")</f>
        <v/>
      </c>
      <c r="AM692" s="45" t="str">
        <f>IF(Sheet1!CF692&lt;&gt;"", Sheet1!CF692, "")</f>
        <v/>
      </c>
      <c r="AN692" s="45" t="str">
        <f>IF(Sheet1!CG692="Y", "Yes", IF(Sheet1!CG692="N", "No",""))</f>
        <v/>
      </c>
      <c r="AO692" s="45" t="str">
        <f>IF(Sheet1!CH692&lt;&gt;"", Sheet1!CH692, "")</f>
        <v/>
      </c>
      <c r="AP692" s="45" t="str">
        <f>IF(Sheet1!CI692&lt;&gt;"", "No family support", IF(Sheet1!CJ692&lt;&gt;"", "A little family support", IF(Sheet1!CK692&lt;&gt;"", "A lot of family support","")))</f>
        <v/>
      </c>
      <c r="AQ692" s="45" t="str">
        <f>IF(Sheet1!CL692&lt;&gt;"", Sheet1!CL692, "")</f>
        <v/>
      </c>
      <c r="AR692" s="45" t="str">
        <f>IF(Sheet1!CM692="Y", "Yes", IF(Sheet1!CM692="N", "No",""))</f>
        <v/>
      </c>
      <c r="AS692" s="45" t="str">
        <f>IF(Sheet1!CN692&lt;&gt;"", "Boys and Girls Club was supportive", "")</f>
        <v/>
      </c>
      <c r="AT692" s="45" t="str">
        <f>IF(Sheet1!CO692&lt;&gt;"", "Supported by Reach program", "")</f>
        <v/>
      </c>
      <c r="AU692" s="45" t="str">
        <f>IF(Sheet1!CP692&lt;&gt;"", "Supported by Girls Inc", "")</f>
        <v/>
      </c>
      <c r="AV692" s="45" t="str">
        <f>IF(Sheet1!CQ692&lt;&gt;"", "Supported by sports teams", "")</f>
        <v/>
      </c>
      <c r="AW692" s="45" t="str">
        <f>IF(Sheet1!CR692&lt;&gt;"", "Supported by other groups", "")</f>
        <v/>
      </c>
      <c r="AX692" s="45" t="str">
        <f>IF(Sheet1!CS692&lt;&gt;"", Sheet1!CS692, "")</f>
        <v/>
      </c>
      <c r="AY692" s="45" t="str">
        <f>IF(Sheet1!CT692="Y", "Yes", IF(Sheet1!CT692="N", "No", ""))</f>
        <v/>
      </c>
      <c r="AZ692" s="45" t="str">
        <f>IF(Sheet1!CU692="Y", "Yes", IF(Sheet1!CU692="N", "No", ""))</f>
        <v/>
      </c>
      <c r="BA692" s="45" t="str">
        <f>IF(Sheet1!CV692&lt;&gt;"", "Yes", "")</f>
        <v/>
      </c>
      <c r="BB692" s="45" t="str">
        <f>IF(Sheet1!CW692&lt;&gt;"", "Yes", "")</f>
        <v/>
      </c>
      <c r="BC692" s="45" t="str">
        <f>IF(Sheet1!CX692&lt;&gt;"", "Yes", "")</f>
        <v/>
      </c>
      <c r="BD692" s="45" t="str">
        <f>IF(Sheet1!CY692&lt;&gt;"", "Yes", "")</f>
        <v/>
      </c>
      <c r="BE692" s="45" t="str">
        <f>IF(Sheet1!CZ692="N", "Didn't see one", IF(Sheet1!CZ692="Y", IF(Sheet1!DA692="Y", "It helped", IF(Sheet1!DA692="N", "It didn't help", "")), ""))</f>
        <v/>
      </c>
      <c r="BF692" s="45" t="str">
        <f>IF(Sheet1!DB692&lt;&gt;"", Sheet1!DB692, "")</f>
        <v/>
      </c>
      <c r="BG692" s="45" t="str">
        <f>IF(Sheet1!DC692="Y", "Yes", IF(Sheet1!DC692="N", "No", ""))</f>
        <v/>
      </c>
      <c r="BH692" s="45" t="str">
        <f>IF(Sheet1!DD692="Y", "Yes", IF(Sheet1!DD692="N", "No", ""))</f>
        <v/>
      </c>
      <c r="BI692" s="45" t="str">
        <f>IF(Sheet1!DE692&lt;&gt;"", "Before", IF(Sheet1!DF692&lt;&gt;"", "After", IF(Sheet1!DG692&lt;&gt;"", "Never in a gang","")))</f>
        <v/>
      </c>
      <c r="BJ692" s="45" t="str">
        <f>IF(Sheet1!DG692&lt;&gt;"", "", IF(Sheet1!DH692&lt;&gt;"", Sheet1!DH692, ""))</f>
        <v/>
      </c>
      <c r="BK692" s="45" t="str">
        <f>IF(Sheet1!DI692="Y", "Yes", IF(Sheet1!DI692="N", "No", ""))</f>
        <v/>
      </c>
      <c r="BL692" s="45" t="str">
        <f>IF(Sheet1!DI692="Y", IF(Sheet1!DJ692&lt;&gt;"", Sheet1!DJ692, ""), "")</f>
        <v/>
      </c>
      <c r="BM692" s="45" t="str">
        <f>IF(Sheet1!DL692&lt;&gt;"", Sheet1!DL692, "")</f>
        <v/>
      </c>
      <c r="BN692" s="45" t="str">
        <f>IF(Sheet1!DM692="Y", "Yes", IF(Sheet1!DM692="N", "No", ""))</f>
        <v/>
      </c>
    </row>
    <row r="693" spans="2:66">
      <c r="B693" s="32" t="str">
        <f>IF(Sheet1!B693="M","Male", IF(Sheet1!B693="F","Female",""))</f>
        <v/>
      </c>
      <c r="C693" s="32" t="str">
        <f>IF(Sheet1!C693&lt;&gt;"","&lt;20",IF(Sheet1!D693&lt;&gt;"","21-30",IF(Sheet1!E693&lt;&gt;"","31-40",(IF(Sheet1!F693&lt;&gt;"","41-50",IF(Sheet1!G693&lt;&gt;"","50+",""))))))</f>
        <v/>
      </c>
      <c r="D693" s="32" t="str">
        <f>IF(Sheet1!H693&lt;&gt;"","Latino",IF(Sheet1!I693&lt;&gt;"", "White", IF(Sheet1!J693&lt;&gt;"", "Asian", IF(Sheet1!K693&lt;&gt;"", "African-American",IF(Sheet1!L693&lt;&gt;"", "Other","")))))</f>
        <v/>
      </c>
      <c r="E693" s="32" t="str">
        <f>IF(Sheet1!M693="N","No",IF(Sheet1!M693="Y","Yes",""))</f>
        <v/>
      </c>
      <c r="F693" s="32" t="str">
        <f>IF(Sheet1!N693&lt;&gt;"","Primary",IF(Sheet1!O693&lt;&gt;"","Middle",IF(Sheet1!P693&lt;&gt;"","Some HS",IF(Sheet1!Q693&lt;&gt;"","HS Diploma",IF(Sheet1!R693&lt;&gt;"","Some College",IF(Sheet1!S693&lt;&gt;"","College Diploma",""))))))</f>
        <v/>
      </c>
      <c r="G693" s="32" t="str">
        <f>IF(Sheet1!U693&lt;&gt;"", "&lt;5", IF(Sheet1!V693&lt;&gt;"", "5-19", IF(Sheet1!W693&lt;&gt;"", "20-40", IF(Sheet1!X693&lt;&gt;"", "&gt;40",""))))</f>
        <v/>
      </c>
      <c r="H693" s="32" t="str">
        <f>IF(Sheet1!Y693&lt;&gt;"", "Parents", IF(Sheet1!Z693&lt;&gt;"", "Illegal Activity", IF(Sheet1!AA693&lt;&gt;"", "Gov't Support", IF(Sheet1!AB693&lt;&gt;"", "Other",""))))</f>
        <v/>
      </c>
      <c r="I693" s="32" t="str">
        <f>IF(Sheet1!AC693="Y", "Yes", IF(Sheet1!AC693="N", "No", ""))</f>
        <v/>
      </c>
      <c r="J693" s="32" t="str">
        <f>IF(Sheet1!AD693="N", "0", IF(Sheet1!AE693&lt;&gt;"", "1", IF(Sheet1!AF693&lt;&gt;"", "2-3", IF(Sheet1!AG693&lt;&gt;"", "4-6", IF(Sheet1!AH693&lt;&gt;"", "7+","")))))</f>
        <v/>
      </c>
      <c r="K693" s="32" t="str">
        <f>IF(Sheet1!AI693&lt;&gt;"", "English", IF(Sheet1!AJ693&lt;&gt;"", "Spanish", IF(Sheet1!AK693&lt;&gt;"", "Other","")))</f>
        <v/>
      </c>
      <c r="L693" s="32" t="str">
        <f>IF(Sheet1!AL693&lt;&gt;"","&lt;$20,000",IF(Sheet1!AM693&lt;&gt;"","$20-49K",IF(Sheet1!AN693&lt;&gt;"","$50-100K",IF(Sheet1!AO693&lt;&gt;"","&gt;$100K",""))))</f>
        <v/>
      </c>
      <c r="M693" s="32" t="str">
        <f>IF(Sheet1!AP693="Y", "Yes", IF(Sheet1!AP693="N", "No",""))</f>
        <v/>
      </c>
      <c r="N693" s="51" t="str">
        <f>IF(Sheet1!AQ693="Y", "Yes", IF(Sheet1!AQ693="N", "No",""))</f>
        <v/>
      </c>
      <c r="O693" s="45" t="str">
        <f>IF(Sheet1!AR693="N", 0, IF(Sheet1!AS693&lt;&gt;"", Sheet1!AS693, ""))</f>
        <v/>
      </c>
      <c r="P693" s="45" t="str">
        <f>IF(Sheet1!AT693&lt;&gt;"", "Never", IF(Sheet1!AU693&lt;&gt;"", "Sometimes", IF(Sheet1!AV693&lt;&gt;"", "Often", IF(Sheet1!AW693&lt;&gt;"", "Always",""))))</f>
        <v/>
      </c>
      <c r="Q693" s="45" t="str">
        <f>IF(Sheet1!AX693="Y", "Yes", IF(Sheet1!AX693="N", "No",""))</f>
        <v/>
      </c>
      <c r="R693" s="45" t="str">
        <f>IF(Sheet1!AY693="Y", IF(Sheet1!AZ693&lt;&gt;"", Sheet1!AZ693-Sheet1!DK693+Sheet1!DL693, ""),"")</f>
        <v/>
      </c>
      <c r="S693" s="45" t="str">
        <f>IF(Sheet1!BA693="Y", IF(Sheet1!BB693&lt;&gt;"", Sheet1!BB693-Sheet1!DK693+Sheet1!DL693, ""),"")</f>
        <v/>
      </c>
      <c r="T693" s="45" t="str">
        <f>IF(Sheet1!BC693="Y", IF(Sheet1!BD693&lt;&gt;"", Sheet1!BD693-Sheet1!DK693+Sheet1!DL693, ""),"")</f>
        <v/>
      </c>
      <c r="U693" s="45" t="str">
        <f>IF(Sheet1!BE693="Y", IF(Sheet1!BF693&lt;&gt;"", Sheet1!BF693-Sheet1!DK693+Sheet1!DL693, ""),"")</f>
        <v/>
      </c>
      <c r="V693" s="45" t="str">
        <f>IF(Sheet1!BG693&lt;&gt;"", Sheet1!BG693,"")</f>
        <v/>
      </c>
      <c r="W693" s="45" t="str">
        <f>IF(Sheet1!BH693&lt;&gt;"", Sheet1!BH693,"")</f>
        <v/>
      </c>
      <c r="X693" s="45" t="str">
        <f>IF(Sheet1!BI693&lt;&gt;"", Sheet1!BI693,"")</f>
        <v/>
      </c>
      <c r="Y693" s="45" t="str">
        <f>IF(Sheet1!BJ693="N", 0, IF(Sheet1!BK693&lt;&gt;"", Sheet1!BK693,""))</f>
        <v/>
      </c>
      <c r="Z693" s="45" t="str">
        <f>IF(Sheet1!BK693="N", 0, IF(Sheet1!BL693&lt;&gt;"", Sheet1!BL693,""))</f>
        <v/>
      </c>
      <c r="AA693" s="45" t="str">
        <f>IF(Sheet1!BN693&lt;&gt;"", Sheet1!BN693, "")</f>
        <v/>
      </c>
      <c r="AB693" s="45" t="str">
        <f>IF(Sheet1!BO693="Y", "Yes", IF(Sheet1!BO693="N", "No", IF(Sheet1!BO693="NA", "NA","")))</f>
        <v/>
      </c>
      <c r="AC693" s="45" t="str">
        <f>IF(Sheet1!BO693="N", "No", IF(Sheet1!BO693="NA", "No kids", IF(Sheet1!BP693="Y", "Enough", IF(Sheet1!BP693="N", "Not enough", ""))))</f>
        <v/>
      </c>
      <c r="AD693" s="45" t="str">
        <f>IF(Sheet1!BQ693="Y", "Yes", IF(Sheet1!BQ693="N", "No",""))</f>
        <v/>
      </c>
      <c r="AE693" s="45" t="str">
        <f>IF(Sheet1!BR693&lt;&gt;"", Sheet1!BR693, "")</f>
        <v/>
      </c>
      <c r="AF693" s="45" t="str">
        <f>IF(Sheet1!BS693&lt;&gt;"", "Yes", IF(Sheet1!BT693&lt;&gt;"", "No", IF(Sheet1!BU693&lt;&gt;"", "No surviving parent", IF(Sheet1!BV693&lt;&gt;"", "Don't know",""))))</f>
        <v/>
      </c>
      <c r="AG693" s="45" t="str">
        <f>IF(Sheet1!BW693&lt;&gt;"", "Yes", IF(Sheet1!BX693&lt;&gt;"", "No", IF(Sheet1!BY693&lt;&gt;"", "No surviving parent", IF(Sheet1!BZ693&lt;&gt;"", "Don't know",""))))</f>
        <v/>
      </c>
      <c r="AH693" s="45" t="str">
        <f>IF(Sheet1!CA693&lt;&gt;"", "Yes","")</f>
        <v/>
      </c>
      <c r="AI693" s="45" t="str">
        <f>IF(Sheet1!CB693&lt;&gt;"", "Yes","")</f>
        <v/>
      </c>
      <c r="AJ693" s="45" t="str">
        <f>IF(Sheet1!CC693&lt;&gt;"", "Yes","")</f>
        <v/>
      </c>
      <c r="AK693" s="45" t="str">
        <f>IF(Sheet1!CD693&lt;&gt;"", "Yes","")</f>
        <v/>
      </c>
      <c r="AL693" s="45" t="str">
        <f>IF(Sheet1!CE693&lt;&gt;"", "Yes","")</f>
        <v/>
      </c>
      <c r="AM693" s="45" t="str">
        <f>IF(Sheet1!CF693&lt;&gt;"", Sheet1!CF693, "")</f>
        <v/>
      </c>
      <c r="AN693" s="45" t="str">
        <f>IF(Sheet1!CG693="Y", "Yes", IF(Sheet1!CG693="N", "No",""))</f>
        <v/>
      </c>
      <c r="AO693" s="45" t="str">
        <f>IF(Sheet1!CH693&lt;&gt;"", Sheet1!CH693, "")</f>
        <v/>
      </c>
      <c r="AP693" s="45" t="str">
        <f>IF(Sheet1!CI693&lt;&gt;"", "No family support", IF(Sheet1!CJ693&lt;&gt;"", "A little family support", IF(Sheet1!CK693&lt;&gt;"", "A lot of family support","")))</f>
        <v/>
      </c>
      <c r="AQ693" s="45" t="str">
        <f>IF(Sheet1!CL693&lt;&gt;"", Sheet1!CL693, "")</f>
        <v/>
      </c>
      <c r="AR693" s="45" t="str">
        <f>IF(Sheet1!CM693="Y", "Yes", IF(Sheet1!CM693="N", "No",""))</f>
        <v/>
      </c>
      <c r="AS693" s="45" t="str">
        <f>IF(Sheet1!CN693&lt;&gt;"", "Boys and Girls Club was supportive", "")</f>
        <v/>
      </c>
      <c r="AT693" s="45" t="str">
        <f>IF(Sheet1!CO693&lt;&gt;"", "Supported by Reach program", "")</f>
        <v/>
      </c>
      <c r="AU693" s="45" t="str">
        <f>IF(Sheet1!CP693&lt;&gt;"", "Supported by Girls Inc", "")</f>
        <v/>
      </c>
      <c r="AV693" s="45" t="str">
        <f>IF(Sheet1!CQ693&lt;&gt;"", "Supported by sports teams", "")</f>
        <v/>
      </c>
      <c r="AW693" s="45" t="str">
        <f>IF(Sheet1!CR693&lt;&gt;"", "Supported by other groups", "")</f>
        <v/>
      </c>
      <c r="AX693" s="45" t="str">
        <f>IF(Sheet1!CS693&lt;&gt;"", Sheet1!CS693, "")</f>
        <v/>
      </c>
      <c r="AY693" s="45" t="str">
        <f>IF(Sheet1!CT693="Y", "Yes", IF(Sheet1!CT693="N", "No", ""))</f>
        <v/>
      </c>
      <c r="AZ693" s="45" t="str">
        <f>IF(Sheet1!CU693="Y", "Yes", IF(Sheet1!CU693="N", "No", ""))</f>
        <v/>
      </c>
      <c r="BA693" s="45" t="str">
        <f>IF(Sheet1!CV693&lt;&gt;"", "Yes", "")</f>
        <v/>
      </c>
      <c r="BB693" s="45" t="str">
        <f>IF(Sheet1!CW693&lt;&gt;"", "Yes", "")</f>
        <v/>
      </c>
      <c r="BC693" s="45" t="str">
        <f>IF(Sheet1!CX693&lt;&gt;"", "Yes", "")</f>
        <v/>
      </c>
      <c r="BD693" s="45" t="str">
        <f>IF(Sheet1!CY693&lt;&gt;"", "Yes", "")</f>
        <v/>
      </c>
      <c r="BE693" s="45" t="str">
        <f>IF(Sheet1!CZ693="N", "Didn't see one", IF(Sheet1!CZ693="Y", IF(Sheet1!DA693="Y", "It helped", IF(Sheet1!DA693="N", "It didn't help", "")), ""))</f>
        <v/>
      </c>
      <c r="BF693" s="45" t="str">
        <f>IF(Sheet1!DB693&lt;&gt;"", Sheet1!DB693, "")</f>
        <v/>
      </c>
      <c r="BG693" s="45" t="str">
        <f>IF(Sheet1!DC693="Y", "Yes", IF(Sheet1!DC693="N", "No", ""))</f>
        <v/>
      </c>
      <c r="BH693" s="45" t="str">
        <f>IF(Sheet1!DD693="Y", "Yes", IF(Sheet1!DD693="N", "No", ""))</f>
        <v/>
      </c>
      <c r="BI693" s="45" t="str">
        <f>IF(Sheet1!DE693&lt;&gt;"", "Before", IF(Sheet1!DF693&lt;&gt;"", "After", IF(Sheet1!DG693&lt;&gt;"", "Never in a gang","")))</f>
        <v/>
      </c>
      <c r="BJ693" s="45" t="str">
        <f>IF(Sheet1!DG693&lt;&gt;"", "", IF(Sheet1!DH693&lt;&gt;"", Sheet1!DH693, ""))</f>
        <v/>
      </c>
      <c r="BK693" s="45" t="str">
        <f>IF(Sheet1!DI693="Y", "Yes", IF(Sheet1!DI693="N", "No", ""))</f>
        <v/>
      </c>
      <c r="BL693" s="45" t="str">
        <f>IF(Sheet1!DI693="Y", IF(Sheet1!DJ693&lt;&gt;"", Sheet1!DJ693, ""), "")</f>
        <v/>
      </c>
      <c r="BM693" s="45" t="str">
        <f>IF(Sheet1!DL693&lt;&gt;"", Sheet1!DL693, "")</f>
        <v/>
      </c>
      <c r="BN693" s="45" t="str">
        <f>IF(Sheet1!DM693="Y", "Yes", IF(Sheet1!DM693="N", "No", ""))</f>
        <v/>
      </c>
    </row>
    <row r="694" spans="2:66">
      <c r="B694" s="32" t="str">
        <f>IF(Sheet1!B694="M","Male", IF(Sheet1!B694="F","Female",""))</f>
        <v/>
      </c>
      <c r="C694" s="32" t="str">
        <f>IF(Sheet1!C694&lt;&gt;"","&lt;20",IF(Sheet1!D694&lt;&gt;"","21-30",IF(Sheet1!E694&lt;&gt;"","31-40",(IF(Sheet1!F694&lt;&gt;"","41-50",IF(Sheet1!G694&lt;&gt;"","50+",""))))))</f>
        <v/>
      </c>
      <c r="D694" s="32" t="str">
        <f>IF(Sheet1!H694&lt;&gt;"","Latino",IF(Sheet1!I694&lt;&gt;"", "White", IF(Sheet1!J694&lt;&gt;"", "Asian", IF(Sheet1!K694&lt;&gt;"", "African-American",IF(Sheet1!L694&lt;&gt;"", "Other","")))))</f>
        <v/>
      </c>
      <c r="E694" s="32" t="str">
        <f>IF(Sheet1!M694="N","No",IF(Sheet1!M694="Y","Yes",""))</f>
        <v/>
      </c>
      <c r="F694" s="32" t="str">
        <f>IF(Sheet1!N694&lt;&gt;"","Primary",IF(Sheet1!O694&lt;&gt;"","Middle",IF(Sheet1!P694&lt;&gt;"","Some HS",IF(Sheet1!Q694&lt;&gt;"","HS Diploma",IF(Sheet1!R694&lt;&gt;"","Some College",IF(Sheet1!S694&lt;&gt;"","College Diploma",""))))))</f>
        <v/>
      </c>
      <c r="G694" s="32" t="str">
        <f>IF(Sheet1!U694&lt;&gt;"", "&lt;5", IF(Sheet1!V694&lt;&gt;"", "5-19", IF(Sheet1!W694&lt;&gt;"", "20-40", IF(Sheet1!X694&lt;&gt;"", "&gt;40",""))))</f>
        <v/>
      </c>
      <c r="H694" s="32" t="str">
        <f>IF(Sheet1!Y694&lt;&gt;"", "Parents", IF(Sheet1!Z694&lt;&gt;"", "Illegal Activity", IF(Sheet1!AA694&lt;&gt;"", "Gov't Support", IF(Sheet1!AB694&lt;&gt;"", "Other",""))))</f>
        <v/>
      </c>
      <c r="I694" s="32" t="str">
        <f>IF(Sheet1!AC694="Y", "Yes", IF(Sheet1!AC694="N", "No", ""))</f>
        <v/>
      </c>
      <c r="J694" s="32" t="str">
        <f>IF(Sheet1!AD694="N", "0", IF(Sheet1!AE694&lt;&gt;"", "1", IF(Sheet1!AF694&lt;&gt;"", "2-3", IF(Sheet1!AG694&lt;&gt;"", "4-6", IF(Sheet1!AH694&lt;&gt;"", "7+","")))))</f>
        <v/>
      </c>
      <c r="K694" s="32" t="str">
        <f>IF(Sheet1!AI694&lt;&gt;"", "English", IF(Sheet1!AJ694&lt;&gt;"", "Spanish", IF(Sheet1!AK694&lt;&gt;"", "Other","")))</f>
        <v/>
      </c>
      <c r="L694" s="32" t="str">
        <f>IF(Sheet1!AL694&lt;&gt;"","&lt;$20,000",IF(Sheet1!AM694&lt;&gt;"","$20-49K",IF(Sheet1!AN694&lt;&gt;"","$50-100K",IF(Sheet1!AO694&lt;&gt;"","&gt;$100K",""))))</f>
        <v/>
      </c>
      <c r="M694" s="32" t="str">
        <f>IF(Sheet1!AP694="Y", "Yes", IF(Sheet1!AP694="N", "No",""))</f>
        <v/>
      </c>
      <c r="N694" s="51" t="str">
        <f>IF(Sheet1!AQ694="Y", "Yes", IF(Sheet1!AQ694="N", "No",""))</f>
        <v/>
      </c>
      <c r="O694" s="45" t="str">
        <f>IF(Sheet1!AR694="N", 0, IF(Sheet1!AS694&lt;&gt;"", Sheet1!AS694, ""))</f>
        <v/>
      </c>
      <c r="P694" s="45" t="str">
        <f>IF(Sheet1!AT694&lt;&gt;"", "Never", IF(Sheet1!AU694&lt;&gt;"", "Sometimes", IF(Sheet1!AV694&lt;&gt;"", "Often", IF(Sheet1!AW694&lt;&gt;"", "Always",""))))</f>
        <v/>
      </c>
      <c r="Q694" s="45" t="str">
        <f>IF(Sheet1!AX694="Y", "Yes", IF(Sheet1!AX694="N", "No",""))</f>
        <v/>
      </c>
      <c r="R694" s="45" t="str">
        <f>IF(Sheet1!AY694="Y", IF(Sheet1!AZ694&lt;&gt;"", Sheet1!AZ694-Sheet1!DK694+Sheet1!DL694, ""),"")</f>
        <v/>
      </c>
      <c r="S694" s="45" t="str">
        <f>IF(Sheet1!BA694="Y", IF(Sheet1!BB694&lt;&gt;"", Sheet1!BB694-Sheet1!DK694+Sheet1!DL694, ""),"")</f>
        <v/>
      </c>
      <c r="T694" s="45" t="str">
        <f>IF(Sheet1!BC694="Y", IF(Sheet1!BD694&lt;&gt;"", Sheet1!BD694-Sheet1!DK694+Sheet1!DL694, ""),"")</f>
        <v/>
      </c>
      <c r="U694" s="45" t="str">
        <f>IF(Sheet1!BE694="Y", IF(Sheet1!BF694&lt;&gt;"", Sheet1!BF694-Sheet1!DK694+Sheet1!DL694, ""),"")</f>
        <v/>
      </c>
      <c r="V694" s="45" t="str">
        <f>IF(Sheet1!BG694&lt;&gt;"", Sheet1!BG694,"")</f>
        <v/>
      </c>
      <c r="W694" s="45" t="str">
        <f>IF(Sheet1!BH694&lt;&gt;"", Sheet1!BH694,"")</f>
        <v/>
      </c>
      <c r="X694" s="45" t="str">
        <f>IF(Sheet1!BI694&lt;&gt;"", Sheet1!BI694,"")</f>
        <v/>
      </c>
      <c r="Y694" s="45" t="str">
        <f>IF(Sheet1!BJ694="N", 0, IF(Sheet1!BK694&lt;&gt;"", Sheet1!BK694,""))</f>
        <v/>
      </c>
      <c r="Z694" s="45" t="str">
        <f>IF(Sheet1!BK694="N", 0, IF(Sheet1!BL694&lt;&gt;"", Sheet1!BL694,""))</f>
        <v/>
      </c>
      <c r="AA694" s="45" t="str">
        <f>IF(Sheet1!BN694&lt;&gt;"", Sheet1!BN694, "")</f>
        <v/>
      </c>
      <c r="AB694" s="45" t="str">
        <f>IF(Sheet1!BO694="Y", "Yes", IF(Sheet1!BO694="N", "No", IF(Sheet1!BO694="NA", "NA","")))</f>
        <v/>
      </c>
      <c r="AC694" s="45" t="str">
        <f>IF(Sheet1!BO694="N", "No", IF(Sheet1!BO694="NA", "No kids", IF(Sheet1!BP694="Y", "Enough", IF(Sheet1!BP694="N", "Not enough", ""))))</f>
        <v/>
      </c>
      <c r="AD694" s="45" t="str">
        <f>IF(Sheet1!BQ694="Y", "Yes", IF(Sheet1!BQ694="N", "No",""))</f>
        <v/>
      </c>
      <c r="AE694" s="45" t="str">
        <f>IF(Sheet1!BR694&lt;&gt;"", Sheet1!BR694, "")</f>
        <v/>
      </c>
      <c r="AF694" s="45" t="str">
        <f>IF(Sheet1!BS694&lt;&gt;"", "Yes", IF(Sheet1!BT694&lt;&gt;"", "No", IF(Sheet1!BU694&lt;&gt;"", "No surviving parent", IF(Sheet1!BV694&lt;&gt;"", "Don't know",""))))</f>
        <v/>
      </c>
      <c r="AG694" s="45" t="str">
        <f>IF(Sheet1!BW694&lt;&gt;"", "Yes", IF(Sheet1!BX694&lt;&gt;"", "No", IF(Sheet1!BY694&lt;&gt;"", "No surviving parent", IF(Sheet1!BZ694&lt;&gt;"", "Don't know",""))))</f>
        <v/>
      </c>
      <c r="AH694" s="45" t="str">
        <f>IF(Sheet1!CA694&lt;&gt;"", "Yes","")</f>
        <v/>
      </c>
      <c r="AI694" s="45" t="str">
        <f>IF(Sheet1!CB694&lt;&gt;"", "Yes","")</f>
        <v/>
      </c>
      <c r="AJ694" s="45" t="str">
        <f>IF(Sheet1!CC694&lt;&gt;"", "Yes","")</f>
        <v/>
      </c>
      <c r="AK694" s="45" t="str">
        <f>IF(Sheet1!CD694&lt;&gt;"", "Yes","")</f>
        <v/>
      </c>
      <c r="AL694" s="45" t="str">
        <f>IF(Sheet1!CE694&lt;&gt;"", "Yes","")</f>
        <v/>
      </c>
      <c r="AM694" s="45" t="str">
        <f>IF(Sheet1!CF694&lt;&gt;"", Sheet1!CF694, "")</f>
        <v/>
      </c>
      <c r="AN694" s="45" t="str">
        <f>IF(Sheet1!CG694="Y", "Yes", IF(Sheet1!CG694="N", "No",""))</f>
        <v/>
      </c>
      <c r="AO694" s="45" t="str">
        <f>IF(Sheet1!CH694&lt;&gt;"", Sheet1!CH694, "")</f>
        <v/>
      </c>
      <c r="AP694" s="45" t="str">
        <f>IF(Sheet1!CI694&lt;&gt;"", "No family support", IF(Sheet1!CJ694&lt;&gt;"", "A little family support", IF(Sheet1!CK694&lt;&gt;"", "A lot of family support","")))</f>
        <v/>
      </c>
      <c r="AQ694" s="45" t="str">
        <f>IF(Sheet1!CL694&lt;&gt;"", Sheet1!CL694, "")</f>
        <v/>
      </c>
      <c r="AR694" s="45" t="str">
        <f>IF(Sheet1!CM694="Y", "Yes", IF(Sheet1!CM694="N", "No",""))</f>
        <v/>
      </c>
      <c r="AS694" s="45" t="str">
        <f>IF(Sheet1!CN694&lt;&gt;"", "Boys and Girls Club was supportive", "")</f>
        <v/>
      </c>
      <c r="AT694" s="45" t="str">
        <f>IF(Sheet1!CO694&lt;&gt;"", "Supported by Reach program", "")</f>
        <v/>
      </c>
      <c r="AU694" s="45" t="str">
        <f>IF(Sheet1!CP694&lt;&gt;"", "Supported by Girls Inc", "")</f>
        <v/>
      </c>
      <c r="AV694" s="45" t="str">
        <f>IF(Sheet1!CQ694&lt;&gt;"", "Supported by sports teams", "")</f>
        <v/>
      </c>
      <c r="AW694" s="45" t="str">
        <f>IF(Sheet1!CR694&lt;&gt;"", "Supported by other groups", "")</f>
        <v/>
      </c>
      <c r="AX694" s="45" t="str">
        <f>IF(Sheet1!CS694&lt;&gt;"", Sheet1!CS694, "")</f>
        <v/>
      </c>
      <c r="AY694" s="45" t="str">
        <f>IF(Sheet1!CT694="Y", "Yes", IF(Sheet1!CT694="N", "No", ""))</f>
        <v/>
      </c>
      <c r="AZ694" s="45" t="str">
        <f>IF(Sheet1!CU694="Y", "Yes", IF(Sheet1!CU694="N", "No", ""))</f>
        <v/>
      </c>
      <c r="BA694" s="45" t="str">
        <f>IF(Sheet1!CV694&lt;&gt;"", "Yes", "")</f>
        <v/>
      </c>
      <c r="BB694" s="45" t="str">
        <f>IF(Sheet1!CW694&lt;&gt;"", "Yes", "")</f>
        <v/>
      </c>
      <c r="BC694" s="45" t="str">
        <f>IF(Sheet1!CX694&lt;&gt;"", "Yes", "")</f>
        <v/>
      </c>
      <c r="BD694" s="45" t="str">
        <f>IF(Sheet1!CY694&lt;&gt;"", "Yes", "")</f>
        <v/>
      </c>
      <c r="BE694" s="45" t="str">
        <f>IF(Sheet1!CZ694="N", "Didn't see one", IF(Sheet1!CZ694="Y", IF(Sheet1!DA694="Y", "It helped", IF(Sheet1!DA694="N", "It didn't help", "")), ""))</f>
        <v/>
      </c>
      <c r="BF694" s="45" t="str">
        <f>IF(Sheet1!DB694&lt;&gt;"", Sheet1!DB694, "")</f>
        <v/>
      </c>
      <c r="BG694" s="45" t="str">
        <f>IF(Sheet1!DC694="Y", "Yes", IF(Sheet1!DC694="N", "No", ""))</f>
        <v/>
      </c>
      <c r="BH694" s="45" t="str">
        <f>IF(Sheet1!DD694="Y", "Yes", IF(Sheet1!DD694="N", "No", ""))</f>
        <v/>
      </c>
      <c r="BI694" s="45" t="str">
        <f>IF(Sheet1!DE694&lt;&gt;"", "Before", IF(Sheet1!DF694&lt;&gt;"", "After", IF(Sheet1!DG694&lt;&gt;"", "Never in a gang","")))</f>
        <v/>
      </c>
      <c r="BJ694" s="45" t="str">
        <f>IF(Sheet1!DG694&lt;&gt;"", "", IF(Sheet1!DH694&lt;&gt;"", Sheet1!DH694, ""))</f>
        <v/>
      </c>
      <c r="BK694" s="45" t="str">
        <f>IF(Sheet1!DI694="Y", "Yes", IF(Sheet1!DI694="N", "No", ""))</f>
        <v/>
      </c>
      <c r="BL694" s="45" t="str">
        <f>IF(Sheet1!DI694="Y", IF(Sheet1!DJ694&lt;&gt;"", Sheet1!DJ694, ""), "")</f>
        <v/>
      </c>
      <c r="BM694" s="45" t="str">
        <f>IF(Sheet1!DL694&lt;&gt;"", Sheet1!DL694, "")</f>
        <v/>
      </c>
      <c r="BN694" s="45" t="str">
        <f>IF(Sheet1!DM694="Y", "Yes", IF(Sheet1!DM694="N", "No", ""))</f>
        <v/>
      </c>
    </row>
    <row r="695" spans="2:66">
      <c r="B695" s="32" t="str">
        <f>IF(Sheet1!B695="M","Male", IF(Sheet1!B695="F","Female",""))</f>
        <v/>
      </c>
      <c r="C695" s="32" t="str">
        <f>IF(Sheet1!C695&lt;&gt;"","&lt;20",IF(Sheet1!D695&lt;&gt;"","21-30",IF(Sheet1!E695&lt;&gt;"","31-40",(IF(Sheet1!F695&lt;&gt;"","41-50",IF(Sheet1!G695&lt;&gt;"","50+",""))))))</f>
        <v/>
      </c>
      <c r="D695" s="32" t="str">
        <f>IF(Sheet1!H695&lt;&gt;"","Latino",IF(Sheet1!I695&lt;&gt;"", "White", IF(Sheet1!J695&lt;&gt;"", "Asian", IF(Sheet1!K695&lt;&gt;"", "African-American",IF(Sheet1!L695&lt;&gt;"", "Other","")))))</f>
        <v/>
      </c>
      <c r="E695" s="32" t="str">
        <f>IF(Sheet1!M695="N","No",IF(Sheet1!M695="Y","Yes",""))</f>
        <v/>
      </c>
      <c r="F695" s="32" t="str">
        <f>IF(Sheet1!N695&lt;&gt;"","Primary",IF(Sheet1!O695&lt;&gt;"","Middle",IF(Sheet1!P695&lt;&gt;"","Some HS",IF(Sheet1!Q695&lt;&gt;"","HS Diploma",IF(Sheet1!R695&lt;&gt;"","Some College",IF(Sheet1!S695&lt;&gt;"","College Diploma",""))))))</f>
        <v/>
      </c>
      <c r="G695" s="32" t="str">
        <f>IF(Sheet1!U695&lt;&gt;"", "&lt;5", IF(Sheet1!V695&lt;&gt;"", "5-19", IF(Sheet1!W695&lt;&gt;"", "20-40", IF(Sheet1!X695&lt;&gt;"", "&gt;40",""))))</f>
        <v/>
      </c>
      <c r="H695" s="32" t="str">
        <f>IF(Sheet1!Y695&lt;&gt;"", "Parents", IF(Sheet1!Z695&lt;&gt;"", "Illegal Activity", IF(Sheet1!AA695&lt;&gt;"", "Gov't Support", IF(Sheet1!AB695&lt;&gt;"", "Other",""))))</f>
        <v/>
      </c>
      <c r="I695" s="32" t="str">
        <f>IF(Sheet1!AC695="Y", "Yes", IF(Sheet1!AC695="N", "No", ""))</f>
        <v/>
      </c>
      <c r="J695" s="32" t="str">
        <f>IF(Sheet1!AD695="N", "0", IF(Sheet1!AE695&lt;&gt;"", "1", IF(Sheet1!AF695&lt;&gt;"", "2-3", IF(Sheet1!AG695&lt;&gt;"", "4-6", IF(Sheet1!AH695&lt;&gt;"", "7+","")))))</f>
        <v/>
      </c>
      <c r="K695" s="32" t="str">
        <f>IF(Sheet1!AI695&lt;&gt;"", "English", IF(Sheet1!AJ695&lt;&gt;"", "Spanish", IF(Sheet1!AK695&lt;&gt;"", "Other","")))</f>
        <v/>
      </c>
      <c r="L695" s="32" t="str">
        <f>IF(Sheet1!AL695&lt;&gt;"","&lt;$20,000",IF(Sheet1!AM695&lt;&gt;"","$20-49K",IF(Sheet1!AN695&lt;&gt;"","$50-100K",IF(Sheet1!AO695&lt;&gt;"","&gt;$100K",""))))</f>
        <v/>
      </c>
      <c r="M695" s="32" t="str">
        <f>IF(Sheet1!AP695="Y", "Yes", IF(Sheet1!AP695="N", "No",""))</f>
        <v/>
      </c>
      <c r="N695" s="51" t="str">
        <f>IF(Sheet1!AQ695="Y", "Yes", IF(Sheet1!AQ695="N", "No",""))</f>
        <v/>
      </c>
      <c r="O695" s="45" t="str">
        <f>IF(Sheet1!AR695="N", 0, IF(Sheet1!AS695&lt;&gt;"", Sheet1!AS695, ""))</f>
        <v/>
      </c>
      <c r="P695" s="45" t="str">
        <f>IF(Sheet1!AT695&lt;&gt;"", "Never", IF(Sheet1!AU695&lt;&gt;"", "Sometimes", IF(Sheet1!AV695&lt;&gt;"", "Often", IF(Sheet1!AW695&lt;&gt;"", "Always",""))))</f>
        <v/>
      </c>
      <c r="Q695" s="45" t="str">
        <f>IF(Sheet1!AX695="Y", "Yes", IF(Sheet1!AX695="N", "No",""))</f>
        <v/>
      </c>
      <c r="R695" s="45" t="str">
        <f>IF(Sheet1!AY695="Y", IF(Sheet1!AZ695&lt;&gt;"", Sheet1!AZ695-Sheet1!DK695+Sheet1!DL695, ""),"")</f>
        <v/>
      </c>
      <c r="S695" s="45" t="str">
        <f>IF(Sheet1!BA695="Y", IF(Sheet1!BB695&lt;&gt;"", Sheet1!BB695-Sheet1!DK695+Sheet1!DL695, ""),"")</f>
        <v/>
      </c>
      <c r="T695" s="45" t="str">
        <f>IF(Sheet1!BC695="Y", IF(Sheet1!BD695&lt;&gt;"", Sheet1!BD695-Sheet1!DK695+Sheet1!DL695, ""),"")</f>
        <v/>
      </c>
      <c r="U695" s="45" t="str">
        <f>IF(Sheet1!BE695="Y", IF(Sheet1!BF695&lt;&gt;"", Sheet1!BF695-Sheet1!DK695+Sheet1!DL695, ""),"")</f>
        <v/>
      </c>
      <c r="V695" s="45" t="str">
        <f>IF(Sheet1!BG695&lt;&gt;"", Sheet1!BG695,"")</f>
        <v/>
      </c>
      <c r="W695" s="45" t="str">
        <f>IF(Sheet1!BH695&lt;&gt;"", Sheet1!BH695,"")</f>
        <v/>
      </c>
      <c r="X695" s="45" t="str">
        <f>IF(Sheet1!BI695&lt;&gt;"", Sheet1!BI695,"")</f>
        <v/>
      </c>
      <c r="Y695" s="45" t="str">
        <f>IF(Sheet1!BJ695="N", 0, IF(Sheet1!BK695&lt;&gt;"", Sheet1!BK695,""))</f>
        <v/>
      </c>
      <c r="Z695" s="45" t="str">
        <f>IF(Sheet1!BK695="N", 0, IF(Sheet1!BL695&lt;&gt;"", Sheet1!BL695,""))</f>
        <v/>
      </c>
      <c r="AA695" s="45" t="str">
        <f>IF(Sheet1!BN695&lt;&gt;"", Sheet1!BN695, "")</f>
        <v/>
      </c>
      <c r="AB695" s="45" t="str">
        <f>IF(Sheet1!BO695="Y", "Yes", IF(Sheet1!BO695="N", "No", IF(Sheet1!BO695="NA", "NA","")))</f>
        <v/>
      </c>
      <c r="AC695" s="45" t="str">
        <f>IF(Sheet1!BO695="N", "No", IF(Sheet1!BO695="NA", "No kids", IF(Sheet1!BP695="Y", "Enough", IF(Sheet1!BP695="N", "Not enough", ""))))</f>
        <v/>
      </c>
      <c r="AD695" s="45" t="str">
        <f>IF(Sheet1!BQ695="Y", "Yes", IF(Sheet1!BQ695="N", "No",""))</f>
        <v/>
      </c>
      <c r="AE695" s="45" t="str">
        <f>IF(Sheet1!BR695&lt;&gt;"", Sheet1!BR695, "")</f>
        <v/>
      </c>
      <c r="AF695" s="45" t="str">
        <f>IF(Sheet1!BS695&lt;&gt;"", "Yes", IF(Sheet1!BT695&lt;&gt;"", "No", IF(Sheet1!BU695&lt;&gt;"", "No surviving parent", IF(Sheet1!BV695&lt;&gt;"", "Don't know",""))))</f>
        <v/>
      </c>
      <c r="AG695" s="45" t="str">
        <f>IF(Sheet1!BW695&lt;&gt;"", "Yes", IF(Sheet1!BX695&lt;&gt;"", "No", IF(Sheet1!BY695&lt;&gt;"", "No surviving parent", IF(Sheet1!BZ695&lt;&gt;"", "Don't know",""))))</f>
        <v/>
      </c>
      <c r="AH695" s="45" t="str">
        <f>IF(Sheet1!CA695&lt;&gt;"", "Yes","")</f>
        <v/>
      </c>
      <c r="AI695" s="45" t="str">
        <f>IF(Sheet1!CB695&lt;&gt;"", "Yes","")</f>
        <v/>
      </c>
      <c r="AJ695" s="45" t="str">
        <f>IF(Sheet1!CC695&lt;&gt;"", "Yes","")</f>
        <v/>
      </c>
      <c r="AK695" s="45" t="str">
        <f>IF(Sheet1!CD695&lt;&gt;"", "Yes","")</f>
        <v/>
      </c>
      <c r="AL695" s="45" t="str">
        <f>IF(Sheet1!CE695&lt;&gt;"", "Yes","")</f>
        <v/>
      </c>
      <c r="AM695" s="45" t="str">
        <f>IF(Sheet1!CF695&lt;&gt;"", Sheet1!CF695, "")</f>
        <v/>
      </c>
      <c r="AN695" s="45" t="str">
        <f>IF(Sheet1!CG695="Y", "Yes", IF(Sheet1!CG695="N", "No",""))</f>
        <v/>
      </c>
      <c r="AO695" s="45" t="str">
        <f>IF(Sheet1!CH695&lt;&gt;"", Sheet1!CH695, "")</f>
        <v/>
      </c>
      <c r="AP695" s="45" t="str">
        <f>IF(Sheet1!CI695&lt;&gt;"", "No family support", IF(Sheet1!CJ695&lt;&gt;"", "A little family support", IF(Sheet1!CK695&lt;&gt;"", "A lot of family support","")))</f>
        <v/>
      </c>
      <c r="AQ695" s="45" t="str">
        <f>IF(Sheet1!CL695&lt;&gt;"", Sheet1!CL695, "")</f>
        <v/>
      </c>
      <c r="AR695" s="45" t="str">
        <f>IF(Sheet1!CM695="Y", "Yes", IF(Sheet1!CM695="N", "No",""))</f>
        <v/>
      </c>
      <c r="AS695" s="45" t="str">
        <f>IF(Sheet1!CN695&lt;&gt;"", "Boys and Girls Club was supportive", "")</f>
        <v/>
      </c>
      <c r="AT695" s="45" t="str">
        <f>IF(Sheet1!CO695&lt;&gt;"", "Supported by Reach program", "")</f>
        <v/>
      </c>
      <c r="AU695" s="45" t="str">
        <f>IF(Sheet1!CP695&lt;&gt;"", "Supported by Girls Inc", "")</f>
        <v/>
      </c>
      <c r="AV695" s="45" t="str">
        <f>IF(Sheet1!CQ695&lt;&gt;"", "Supported by sports teams", "")</f>
        <v/>
      </c>
      <c r="AW695" s="45" t="str">
        <f>IF(Sheet1!CR695&lt;&gt;"", "Supported by other groups", "")</f>
        <v/>
      </c>
      <c r="AX695" s="45" t="str">
        <f>IF(Sheet1!CS695&lt;&gt;"", Sheet1!CS695, "")</f>
        <v/>
      </c>
      <c r="AY695" s="45" t="str">
        <f>IF(Sheet1!CT695="Y", "Yes", IF(Sheet1!CT695="N", "No", ""))</f>
        <v/>
      </c>
      <c r="AZ695" s="45" t="str">
        <f>IF(Sheet1!CU695="Y", "Yes", IF(Sheet1!CU695="N", "No", ""))</f>
        <v/>
      </c>
      <c r="BA695" s="45" t="str">
        <f>IF(Sheet1!CV695&lt;&gt;"", "Yes", "")</f>
        <v/>
      </c>
      <c r="BB695" s="45" t="str">
        <f>IF(Sheet1!CW695&lt;&gt;"", "Yes", "")</f>
        <v/>
      </c>
      <c r="BC695" s="45" t="str">
        <f>IF(Sheet1!CX695&lt;&gt;"", "Yes", "")</f>
        <v/>
      </c>
      <c r="BD695" s="45" t="str">
        <f>IF(Sheet1!CY695&lt;&gt;"", "Yes", "")</f>
        <v/>
      </c>
      <c r="BE695" s="45" t="str">
        <f>IF(Sheet1!CZ695="N", "Didn't see one", IF(Sheet1!CZ695="Y", IF(Sheet1!DA695="Y", "It helped", IF(Sheet1!DA695="N", "It didn't help", "")), ""))</f>
        <v/>
      </c>
      <c r="BF695" s="45" t="str">
        <f>IF(Sheet1!DB695&lt;&gt;"", Sheet1!DB695, "")</f>
        <v/>
      </c>
      <c r="BG695" s="45" t="str">
        <f>IF(Sheet1!DC695="Y", "Yes", IF(Sheet1!DC695="N", "No", ""))</f>
        <v/>
      </c>
      <c r="BH695" s="45" t="str">
        <f>IF(Sheet1!DD695="Y", "Yes", IF(Sheet1!DD695="N", "No", ""))</f>
        <v/>
      </c>
      <c r="BI695" s="45" t="str">
        <f>IF(Sheet1!DE695&lt;&gt;"", "Before", IF(Sheet1!DF695&lt;&gt;"", "After", IF(Sheet1!DG695&lt;&gt;"", "Never in a gang","")))</f>
        <v/>
      </c>
      <c r="BJ695" s="45" t="str">
        <f>IF(Sheet1!DG695&lt;&gt;"", "", IF(Sheet1!DH695&lt;&gt;"", Sheet1!DH695, ""))</f>
        <v/>
      </c>
      <c r="BK695" s="45" t="str">
        <f>IF(Sheet1!DI695="Y", "Yes", IF(Sheet1!DI695="N", "No", ""))</f>
        <v/>
      </c>
      <c r="BL695" s="45" t="str">
        <f>IF(Sheet1!DI695="Y", IF(Sheet1!DJ695&lt;&gt;"", Sheet1!DJ695, ""), "")</f>
        <v/>
      </c>
      <c r="BM695" s="45" t="str">
        <f>IF(Sheet1!DL695&lt;&gt;"", Sheet1!DL695, "")</f>
        <v/>
      </c>
      <c r="BN695" s="45" t="str">
        <f>IF(Sheet1!DM695="Y", "Yes", IF(Sheet1!DM695="N", "No", ""))</f>
        <v/>
      </c>
    </row>
    <row r="696" spans="2:66">
      <c r="B696" s="32" t="str">
        <f>IF(Sheet1!B696="M","Male", IF(Sheet1!B696="F","Female",""))</f>
        <v/>
      </c>
      <c r="C696" s="32" t="str">
        <f>IF(Sheet1!C696&lt;&gt;"","&lt;20",IF(Sheet1!D696&lt;&gt;"","21-30",IF(Sheet1!E696&lt;&gt;"","31-40",(IF(Sheet1!F696&lt;&gt;"","41-50",IF(Sheet1!G696&lt;&gt;"","50+",""))))))</f>
        <v/>
      </c>
      <c r="D696" s="32" t="str">
        <f>IF(Sheet1!H696&lt;&gt;"","Latino",IF(Sheet1!I696&lt;&gt;"", "White", IF(Sheet1!J696&lt;&gt;"", "Asian", IF(Sheet1!K696&lt;&gt;"", "African-American",IF(Sheet1!L696&lt;&gt;"", "Other","")))))</f>
        <v/>
      </c>
      <c r="E696" s="32" t="str">
        <f>IF(Sheet1!M696="N","No",IF(Sheet1!M696="Y","Yes",""))</f>
        <v/>
      </c>
      <c r="F696" s="32" t="str">
        <f>IF(Sheet1!N696&lt;&gt;"","Primary",IF(Sheet1!O696&lt;&gt;"","Middle",IF(Sheet1!P696&lt;&gt;"","Some HS",IF(Sheet1!Q696&lt;&gt;"","HS Diploma",IF(Sheet1!R696&lt;&gt;"","Some College",IF(Sheet1!S696&lt;&gt;"","College Diploma",""))))))</f>
        <v/>
      </c>
      <c r="G696" s="32" t="str">
        <f>IF(Sheet1!U696&lt;&gt;"", "&lt;5", IF(Sheet1!V696&lt;&gt;"", "5-19", IF(Sheet1!W696&lt;&gt;"", "20-40", IF(Sheet1!X696&lt;&gt;"", "&gt;40",""))))</f>
        <v/>
      </c>
      <c r="H696" s="32" t="str">
        <f>IF(Sheet1!Y696&lt;&gt;"", "Parents", IF(Sheet1!Z696&lt;&gt;"", "Illegal Activity", IF(Sheet1!AA696&lt;&gt;"", "Gov't Support", IF(Sheet1!AB696&lt;&gt;"", "Other",""))))</f>
        <v/>
      </c>
      <c r="I696" s="32" t="str">
        <f>IF(Sheet1!AC696="Y", "Yes", IF(Sheet1!AC696="N", "No", ""))</f>
        <v/>
      </c>
      <c r="J696" s="32" t="str">
        <f>IF(Sheet1!AD696="N", "0", IF(Sheet1!AE696&lt;&gt;"", "1", IF(Sheet1!AF696&lt;&gt;"", "2-3", IF(Sheet1!AG696&lt;&gt;"", "4-6", IF(Sheet1!AH696&lt;&gt;"", "7+","")))))</f>
        <v/>
      </c>
      <c r="K696" s="32" t="str">
        <f>IF(Sheet1!AI696&lt;&gt;"", "English", IF(Sheet1!AJ696&lt;&gt;"", "Spanish", IF(Sheet1!AK696&lt;&gt;"", "Other","")))</f>
        <v/>
      </c>
      <c r="L696" s="32" t="str">
        <f>IF(Sheet1!AL696&lt;&gt;"","&lt;$20,000",IF(Sheet1!AM696&lt;&gt;"","$20-49K",IF(Sheet1!AN696&lt;&gt;"","$50-100K",IF(Sheet1!AO696&lt;&gt;"","&gt;$100K",""))))</f>
        <v/>
      </c>
      <c r="M696" s="32" t="str">
        <f>IF(Sheet1!AP696="Y", "Yes", IF(Sheet1!AP696="N", "No",""))</f>
        <v/>
      </c>
      <c r="N696" s="51" t="str">
        <f>IF(Sheet1!AQ696="Y", "Yes", IF(Sheet1!AQ696="N", "No",""))</f>
        <v/>
      </c>
      <c r="O696" s="45" t="str">
        <f>IF(Sheet1!AR696="N", 0, IF(Sheet1!AS696&lt;&gt;"", Sheet1!AS696, ""))</f>
        <v/>
      </c>
      <c r="P696" s="45" t="str">
        <f>IF(Sheet1!AT696&lt;&gt;"", "Never", IF(Sheet1!AU696&lt;&gt;"", "Sometimes", IF(Sheet1!AV696&lt;&gt;"", "Often", IF(Sheet1!AW696&lt;&gt;"", "Always",""))))</f>
        <v/>
      </c>
      <c r="Q696" s="45" t="str">
        <f>IF(Sheet1!AX696="Y", "Yes", IF(Sheet1!AX696="N", "No",""))</f>
        <v/>
      </c>
      <c r="R696" s="45" t="str">
        <f>IF(Sheet1!AY696="Y", IF(Sheet1!AZ696&lt;&gt;"", Sheet1!AZ696-Sheet1!DK696+Sheet1!DL696, ""),"")</f>
        <v/>
      </c>
      <c r="S696" s="45" t="str">
        <f>IF(Sheet1!BA696="Y", IF(Sheet1!BB696&lt;&gt;"", Sheet1!BB696-Sheet1!DK696+Sheet1!DL696, ""),"")</f>
        <v/>
      </c>
      <c r="T696" s="45" t="str">
        <f>IF(Sheet1!BC696="Y", IF(Sheet1!BD696&lt;&gt;"", Sheet1!BD696-Sheet1!DK696+Sheet1!DL696, ""),"")</f>
        <v/>
      </c>
      <c r="U696" s="45" t="str">
        <f>IF(Sheet1!BE696="Y", IF(Sheet1!BF696&lt;&gt;"", Sheet1!BF696-Sheet1!DK696+Sheet1!DL696, ""),"")</f>
        <v/>
      </c>
      <c r="V696" s="45" t="str">
        <f>IF(Sheet1!BG696&lt;&gt;"", Sheet1!BG696,"")</f>
        <v/>
      </c>
      <c r="W696" s="45" t="str">
        <f>IF(Sheet1!BH696&lt;&gt;"", Sheet1!BH696,"")</f>
        <v/>
      </c>
      <c r="X696" s="45" t="str">
        <f>IF(Sheet1!BI696&lt;&gt;"", Sheet1!BI696,"")</f>
        <v/>
      </c>
      <c r="Y696" s="45" t="str">
        <f>IF(Sheet1!BJ696="N", 0, IF(Sheet1!BK696&lt;&gt;"", Sheet1!BK696,""))</f>
        <v/>
      </c>
      <c r="Z696" s="45" t="str">
        <f>IF(Sheet1!BK696="N", 0, IF(Sheet1!BL696&lt;&gt;"", Sheet1!BL696,""))</f>
        <v/>
      </c>
      <c r="AA696" s="45" t="str">
        <f>IF(Sheet1!BN696&lt;&gt;"", Sheet1!BN696, "")</f>
        <v/>
      </c>
      <c r="AB696" s="45" t="str">
        <f>IF(Sheet1!BO696="Y", "Yes", IF(Sheet1!BO696="N", "No", IF(Sheet1!BO696="NA", "NA","")))</f>
        <v/>
      </c>
      <c r="AC696" s="45" t="str">
        <f>IF(Sheet1!BO696="N", "No", IF(Sheet1!BO696="NA", "No kids", IF(Sheet1!BP696="Y", "Enough", IF(Sheet1!BP696="N", "Not enough", ""))))</f>
        <v/>
      </c>
      <c r="AD696" s="45" t="str">
        <f>IF(Sheet1!BQ696="Y", "Yes", IF(Sheet1!BQ696="N", "No",""))</f>
        <v/>
      </c>
      <c r="AE696" s="45" t="str">
        <f>IF(Sheet1!BR696&lt;&gt;"", Sheet1!BR696, "")</f>
        <v/>
      </c>
      <c r="AF696" s="45" t="str">
        <f>IF(Sheet1!BS696&lt;&gt;"", "Yes", IF(Sheet1!BT696&lt;&gt;"", "No", IF(Sheet1!BU696&lt;&gt;"", "No surviving parent", IF(Sheet1!BV696&lt;&gt;"", "Don't know",""))))</f>
        <v/>
      </c>
      <c r="AG696" s="45" t="str">
        <f>IF(Sheet1!BW696&lt;&gt;"", "Yes", IF(Sheet1!BX696&lt;&gt;"", "No", IF(Sheet1!BY696&lt;&gt;"", "No surviving parent", IF(Sheet1!BZ696&lt;&gt;"", "Don't know",""))))</f>
        <v/>
      </c>
      <c r="AH696" s="45" t="str">
        <f>IF(Sheet1!CA696&lt;&gt;"", "Yes","")</f>
        <v/>
      </c>
      <c r="AI696" s="45" t="str">
        <f>IF(Sheet1!CB696&lt;&gt;"", "Yes","")</f>
        <v/>
      </c>
      <c r="AJ696" s="45" t="str">
        <f>IF(Sheet1!CC696&lt;&gt;"", "Yes","")</f>
        <v/>
      </c>
      <c r="AK696" s="45" t="str">
        <f>IF(Sheet1!CD696&lt;&gt;"", "Yes","")</f>
        <v/>
      </c>
      <c r="AL696" s="45" t="str">
        <f>IF(Sheet1!CE696&lt;&gt;"", "Yes","")</f>
        <v/>
      </c>
      <c r="AM696" s="45" t="str">
        <f>IF(Sheet1!CF696&lt;&gt;"", Sheet1!CF696, "")</f>
        <v/>
      </c>
      <c r="AN696" s="45" t="str">
        <f>IF(Sheet1!CG696="Y", "Yes", IF(Sheet1!CG696="N", "No",""))</f>
        <v/>
      </c>
      <c r="AO696" s="45" t="str">
        <f>IF(Sheet1!CH696&lt;&gt;"", Sheet1!CH696, "")</f>
        <v/>
      </c>
      <c r="AP696" s="45" t="str">
        <f>IF(Sheet1!CI696&lt;&gt;"", "No family support", IF(Sheet1!CJ696&lt;&gt;"", "A little family support", IF(Sheet1!CK696&lt;&gt;"", "A lot of family support","")))</f>
        <v/>
      </c>
      <c r="AQ696" s="45" t="str">
        <f>IF(Sheet1!CL696&lt;&gt;"", Sheet1!CL696, "")</f>
        <v/>
      </c>
      <c r="AR696" s="45" t="str">
        <f>IF(Sheet1!CM696="Y", "Yes", IF(Sheet1!CM696="N", "No",""))</f>
        <v/>
      </c>
      <c r="AS696" s="45" t="str">
        <f>IF(Sheet1!CN696&lt;&gt;"", "Boys and Girls Club was supportive", "")</f>
        <v/>
      </c>
      <c r="AT696" s="45" t="str">
        <f>IF(Sheet1!CO696&lt;&gt;"", "Supported by Reach program", "")</f>
        <v/>
      </c>
      <c r="AU696" s="45" t="str">
        <f>IF(Sheet1!CP696&lt;&gt;"", "Supported by Girls Inc", "")</f>
        <v/>
      </c>
      <c r="AV696" s="45" t="str">
        <f>IF(Sheet1!CQ696&lt;&gt;"", "Supported by sports teams", "")</f>
        <v/>
      </c>
      <c r="AW696" s="45" t="str">
        <f>IF(Sheet1!CR696&lt;&gt;"", "Supported by other groups", "")</f>
        <v/>
      </c>
      <c r="AX696" s="45" t="str">
        <f>IF(Sheet1!CS696&lt;&gt;"", Sheet1!CS696, "")</f>
        <v/>
      </c>
      <c r="AY696" s="45" t="str">
        <f>IF(Sheet1!CT696="Y", "Yes", IF(Sheet1!CT696="N", "No", ""))</f>
        <v/>
      </c>
      <c r="AZ696" s="45" t="str">
        <f>IF(Sheet1!CU696="Y", "Yes", IF(Sheet1!CU696="N", "No", ""))</f>
        <v/>
      </c>
      <c r="BA696" s="45" t="str">
        <f>IF(Sheet1!CV696&lt;&gt;"", "Yes", "")</f>
        <v/>
      </c>
      <c r="BB696" s="45" t="str">
        <f>IF(Sheet1!CW696&lt;&gt;"", "Yes", "")</f>
        <v/>
      </c>
      <c r="BC696" s="45" t="str">
        <f>IF(Sheet1!CX696&lt;&gt;"", "Yes", "")</f>
        <v/>
      </c>
      <c r="BD696" s="45" t="str">
        <f>IF(Sheet1!CY696&lt;&gt;"", "Yes", "")</f>
        <v/>
      </c>
      <c r="BE696" s="45" t="str">
        <f>IF(Sheet1!CZ696="N", "Didn't see one", IF(Sheet1!CZ696="Y", IF(Sheet1!DA696="Y", "It helped", IF(Sheet1!DA696="N", "It didn't help", "")), ""))</f>
        <v/>
      </c>
      <c r="BF696" s="45" t="str">
        <f>IF(Sheet1!DB696&lt;&gt;"", Sheet1!DB696, "")</f>
        <v/>
      </c>
      <c r="BG696" s="45" t="str">
        <f>IF(Sheet1!DC696="Y", "Yes", IF(Sheet1!DC696="N", "No", ""))</f>
        <v/>
      </c>
      <c r="BH696" s="45" t="str">
        <f>IF(Sheet1!DD696="Y", "Yes", IF(Sheet1!DD696="N", "No", ""))</f>
        <v/>
      </c>
      <c r="BI696" s="45" t="str">
        <f>IF(Sheet1!DE696&lt;&gt;"", "Before", IF(Sheet1!DF696&lt;&gt;"", "After", IF(Sheet1!DG696&lt;&gt;"", "Never in a gang","")))</f>
        <v/>
      </c>
      <c r="BJ696" s="45" t="str">
        <f>IF(Sheet1!DG696&lt;&gt;"", "", IF(Sheet1!DH696&lt;&gt;"", Sheet1!DH696, ""))</f>
        <v/>
      </c>
      <c r="BK696" s="45" t="str">
        <f>IF(Sheet1!DI696="Y", "Yes", IF(Sheet1!DI696="N", "No", ""))</f>
        <v/>
      </c>
      <c r="BL696" s="45" t="str">
        <f>IF(Sheet1!DI696="Y", IF(Sheet1!DJ696&lt;&gt;"", Sheet1!DJ696, ""), "")</f>
        <v/>
      </c>
      <c r="BM696" s="45" t="str">
        <f>IF(Sheet1!DL696&lt;&gt;"", Sheet1!DL696, "")</f>
        <v/>
      </c>
      <c r="BN696" s="45" t="str">
        <f>IF(Sheet1!DM696="Y", "Yes", IF(Sheet1!DM696="N", "No", ""))</f>
        <v/>
      </c>
    </row>
    <row r="697" spans="2:66">
      <c r="B697" s="32" t="str">
        <f>IF(Sheet1!B697="M","Male", IF(Sheet1!B697="F","Female",""))</f>
        <v/>
      </c>
      <c r="C697" s="32" t="str">
        <f>IF(Sheet1!C697&lt;&gt;"","&lt;20",IF(Sheet1!D697&lt;&gt;"","21-30",IF(Sheet1!E697&lt;&gt;"","31-40",(IF(Sheet1!F697&lt;&gt;"","41-50",IF(Sheet1!G697&lt;&gt;"","50+",""))))))</f>
        <v/>
      </c>
      <c r="D697" s="32" t="str">
        <f>IF(Sheet1!H697&lt;&gt;"","Latino",IF(Sheet1!I697&lt;&gt;"", "White", IF(Sheet1!J697&lt;&gt;"", "Asian", IF(Sheet1!K697&lt;&gt;"", "African-American",IF(Sheet1!L697&lt;&gt;"", "Other","")))))</f>
        <v/>
      </c>
      <c r="E697" s="32" t="str">
        <f>IF(Sheet1!M697="N","No",IF(Sheet1!M697="Y","Yes",""))</f>
        <v/>
      </c>
      <c r="F697" s="32" t="str">
        <f>IF(Sheet1!N697&lt;&gt;"","Primary",IF(Sheet1!O697&lt;&gt;"","Middle",IF(Sheet1!P697&lt;&gt;"","Some HS",IF(Sheet1!Q697&lt;&gt;"","HS Diploma",IF(Sheet1!R697&lt;&gt;"","Some College",IF(Sheet1!S697&lt;&gt;"","College Diploma",""))))))</f>
        <v/>
      </c>
      <c r="G697" s="32" t="str">
        <f>IF(Sheet1!U697&lt;&gt;"", "&lt;5", IF(Sheet1!V697&lt;&gt;"", "5-19", IF(Sheet1!W697&lt;&gt;"", "20-40", IF(Sheet1!X697&lt;&gt;"", "&gt;40",""))))</f>
        <v/>
      </c>
      <c r="H697" s="32" t="str">
        <f>IF(Sheet1!Y697&lt;&gt;"", "Parents", IF(Sheet1!Z697&lt;&gt;"", "Illegal Activity", IF(Sheet1!AA697&lt;&gt;"", "Gov't Support", IF(Sheet1!AB697&lt;&gt;"", "Other",""))))</f>
        <v/>
      </c>
      <c r="I697" s="32" t="str">
        <f>IF(Sheet1!AC697="Y", "Yes", IF(Sheet1!AC697="N", "No", ""))</f>
        <v/>
      </c>
      <c r="J697" s="32" t="str">
        <f>IF(Sheet1!AD697="N", "0", IF(Sheet1!AE697&lt;&gt;"", "1", IF(Sheet1!AF697&lt;&gt;"", "2-3", IF(Sheet1!AG697&lt;&gt;"", "4-6", IF(Sheet1!AH697&lt;&gt;"", "7+","")))))</f>
        <v/>
      </c>
      <c r="K697" s="32" t="str">
        <f>IF(Sheet1!AI697&lt;&gt;"", "English", IF(Sheet1!AJ697&lt;&gt;"", "Spanish", IF(Sheet1!AK697&lt;&gt;"", "Other","")))</f>
        <v/>
      </c>
      <c r="L697" s="32" t="str">
        <f>IF(Sheet1!AL697&lt;&gt;"","&lt;$20,000",IF(Sheet1!AM697&lt;&gt;"","$20-49K",IF(Sheet1!AN697&lt;&gt;"","$50-100K",IF(Sheet1!AO697&lt;&gt;"","&gt;$100K",""))))</f>
        <v/>
      </c>
      <c r="M697" s="32" t="str">
        <f>IF(Sheet1!AP697="Y", "Yes", IF(Sheet1!AP697="N", "No",""))</f>
        <v/>
      </c>
      <c r="N697" s="51" t="str">
        <f>IF(Sheet1!AQ697="Y", "Yes", IF(Sheet1!AQ697="N", "No",""))</f>
        <v/>
      </c>
      <c r="O697" s="45" t="str">
        <f>IF(Sheet1!AR697="N", 0, IF(Sheet1!AS697&lt;&gt;"", Sheet1!AS697, ""))</f>
        <v/>
      </c>
      <c r="P697" s="45" t="str">
        <f>IF(Sheet1!AT697&lt;&gt;"", "Never", IF(Sheet1!AU697&lt;&gt;"", "Sometimes", IF(Sheet1!AV697&lt;&gt;"", "Often", IF(Sheet1!AW697&lt;&gt;"", "Always",""))))</f>
        <v/>
      </c>
      <c r="Q697" s="45" t="str">
        <f>IF(Sheet1!AX697="Y", "Yes", IF(Sheet1!AX697="N", "No",""))</f>
        <v/>
      </c>
      <c r="R697" s="45" t="str">
        <f>IF(Sheet1!AY697="Y", IF(Sheet1!AZ697&lt;&gt;"", Sheet1!AZ697-Sheet1!DK697+Sheet1!DL697, ""),"")</f>
        <v/>
      </c>
      <c r="S697" s="45" t="str">
        <f>IF(Sheet1!BA697="Y", IF(Sheet1!BB697&lt;&gt;"", Sheet1!BB697-Sheet1!DK697+Sheet1!DL697, ""),"")</f>
        <v/>
      </c>
      <c r="T697" s="45" t="str">
        <f>IF(Sheet1!BC697="Y", IF(Sheet1!BD697&lt;&gt;"", Sheet1!BD697-Sheet1!DK697+Sheet1!DL697, ""),"")</f>
        <v/>
      </c>
      <c r="U697" s="45" t="str">
        <f>IF(Sheet1!BE697="Y", IF(Sheet1!BF697&lt;&gt;"", Sheet1!BF697-Sheet1!DK697+Sheet1!DL697, ""),"")</f>
        <v/>
      </c>
      <c r="V697" s="45" t="str">
        <f>IF(Sheet1!BG697&lt;&gt;"", Sheet1!BG697,"")</f>
        <v/>
      </c>
      <c r="W697" s="45" t="str">
        <f>IF(Sheet1!BH697&lt;&gt;"", Sheet1!BH697,"")</f>
        <v/>
      </c>
      <c r="X697" s="45" t="str">
        <f>IF(Sheet1!BI697&lt;&gt;"", Sheet1!BI697,"")</f>
        <v/>
      </c>
      <c r="Y697" s="45" t="str">
        <f>IF(Sheet1!BJ697="N", 0, IF(Sheet1!BK697&lt;&gt;"", Sheet1!BK697,""))</f>
        <v/>
      </c>
      <c r="Z697" s="45" t="str">
        <f>IF(Sheet1!BK697="N", 0, IF(Sheet1!BL697&lt;&gt;"", Sheet1!BL697,""))</f>
        <v/>
      </c>
      <c r="AA697" s="45" t="str">
        <f>IF(Sheet1!BN697&lt;&gt;"", Sheet1!BN697, "")</f>
        <v/>
      </c>
      <c r="AB697" s="45" t="str">
        <f>IF(Sheet1!BO697="Y", "Yes", IF(Sheet1!BO697="N", "No", IF(Sheet1!BO697="NA", "NA","")))</f>
        <v/>
      </c>
      <c r="AC697" s="45" t="str">
        <f>IF(Sheet1!BO697="N", "No", IF(Sheet1!BO697="NA", "No kids", IF(Sheet1!BP697="Y", "Enough", IF(Sheet1!BP697="N", "Not enough", ""))))</f>
        <v/>
      </c>
      <c r="AD697" s="45" t="str">
        <f>IF(Sheet1!BQ697="Y", "Yes", IF(Sheet1!BQ697="N", "No",""))</f>
        <v/>
      </c>
      <c r="AE697" s="45" t="str">
        <f>IF(Sheet1!BR697&lt;&gt;"", Sheet1!BR697, "")</f>
        <v/>
      </c>
      <c r="AF697" s="45" t="str">
        <f>IF(Sheet1!BS697&lt;&gt;"", "Yes", IF(Sheet1!BT697&lt;&gt;"", "No", IF(Sheet1!BU697&lt;&gt;"", "No surviving parent", IF(Sheet1!BV697&lt;&gt;"", "Don't know",""))))</f>
        <v/>
      </c>
      <c r="AG697" s="45" t="str">
        <f>IF(Sheet1!BW697&lt;&gt;"", "Yes", IF(Sheet1!BX697&lt;&gt;"", "No", IF(Sheet1!BY697&lt;&gt;"", "No surviving parent", IF(Sheet1!BZ697&lt;&gt;"", "Don't know",""))))</f>
        <v/>
      </c>
      <c r="AH697" s="45" t="str">
        <f>IF(Sheet1!CA697&lt;&gt;"", "Yes","")</f>
        <v/>
      </c>
      <c r="AI697" s="45" t="str">
        <f>IF(Sheet1!CB697&lt;&gt;"", "Yes","")</f>
        <v/>
      </c>
      <c r="AJ697" s="45" t="str">
        <f>IF(Sheet1!CC697&lt;&gt;"", "Yes","")</f>
        <v/>
      </c>
      <c r="AK697" s="45" t="str">
        <f>IF(Sheet1!CD697&lt;&gt;"", "Yes","")</f>
        <v/>
      </c>
      <c r="AL697" s="45" t="str">
        <f>IF(Sheet1!CE697&lt;&gt;"", "Yes","")</f>
        <v/>
      </c>
      <c r="AM697" s="45" t="str">
        <f>IF(Sheet1!CF697&lt;&gt;"", Sheet1!CF697, "")</f>
        <v/>
      </c>
      <c r="AN697" s="45" t="str">
        <f>IF(Sheet1!CG697="Y", "Yes", IF(Sheet1!CG697="N", "No",""))</f>
        <v/>
      </c>
      <c r="AO697" s="45" t="str">
        <f>IF(Sheet1!CH697&lt;&gt;"", Sheet1!CH697, "")</f>
        <v/>
      </c>
      <c r="AP697" s="45" t="str">
        <f>IF(Sheet1!CI697&lt;&gt;"", "No family support", IF(Sheet1!CJ697&lt;&gt;"", "A little family support", IF(Sheet1!CK697&lt;&gt;"", "A lot of family support","")))</f>
        <v/>
      </c>
      <c r="AQ697" s="45" t="str">
        <f>IF(Sheet1!CL697&lt;&gt;"", Sheet1!CL697, "")</f>
        <v/>
      </c>
      <c r="AR697" s="45" t="str">
        <f>IF(Sheet1!CM697="Y", "Yes", IF(Sheet1!CM697="N", "No",""))</f>
        <v/>
      </c>
      <c r="AS697" s="45" t="str">
        <f>IF(Sheet1!CN697&lt;&gt;"", "Boys and Girls Club was supportive", "")</f>
        <v/>
      </c>
      <c r="AT697" s="45" t="str">
        <f>IF(Sheet1!CO697&lt;&gt;"", "Supported by Reach program", "")</f>
        <v/>
      </c>
      <c r="AU697" s="45" t="str">
        <f>IF(Sheet1!CP697&lt;&gt;"", "Supported by Girls Inc", "")</f>
        <v/>
      </c>
      <c r="AV697" s="45" t="str">
        <f>IF(Sheet1!CQ697&lt;&gt;"", "Supported by sports teams", "")</f>
        <v/>
      </c>
      <c r="AW697" s="45" t="str">
        <f>IF(Sheet1!CR697&lt;&gt;"", "Supported by other groups", "")</f>
        <v/>
      </c>
      <c r="AX697" s="45" t="str">
        <f>IF(Sheet1!CS697&lt;&gt;"", Sheet1!CS697, "")</f>
        <v/>
      </c>
      <c r="AY697" s="45" t="str">
        <f>IF(Sheet1!CT697="Y", "Yes", IF(Sheet1!CT697="N", "No", ""))</f>
        <v/>
      </c>
      <c r="AZ697" s="45" t="str">
        <f>IF(Sheet1!CU697="Y", "Yes", IF(Sheet1!CU697="N", "No", ""))</f>
        <v/>
      </c>
      <c r="BA697" s="45" t="str">
        <f>IF(Sheet1!CV697&lt;&gt;"", "Yes", "")</f>
        <v/>
      </c>
      <c r="BB697" s="45" t="str">
        <f>IF(Sheet1!CW697&lt;&gt;"", "Yes", "")</f>
        <v/>
      </c>
      <c r="BC697" s="45" t="str">
        <f>IF(Sheet1!CX697&lt;&gt;"", "Yes", "")</f>
        <v/>
      </c>
      <c r="BD697" s="45" t="str">
        <f>IF(Sheet1!CY697&lt;&gt;"", "Yes", "")</f>
        <v/>
      </c>
      <c r="BE697" s="45" t="str">
        <f>IF(Sheet1!CZ697="N", "Didn't see one", IF(Sheet1!CZ697="Y", IF(Sheet1!DA697="Y", "It helped", IF(Sheet1!DA697="N", "It didn't help", "")), ""))</f>
        <v/>
      </c>
      <c r="BF697" s="45" t="str">
        <f>IF(Sheet1!DB697&lt;&gt;"", Sheet1!DB697, "")</f>
        <v/>
      </c>
      <c r="BG697" s="45" t="str">
        <f>IF(Sheet1!DC697="Y", "Yes", IF(Sheet1!DC697="N", "No", ""))</f>
        <v/>
      </c>
      <c r="BH697" s="45" t="str">
        <f>IF(Sheet1!DD697="Y", "Yes", IF(Sheet1!DD697="N", "No", ""))</f>
        <v/>
      </c>
      <c r="BI697" s="45" t="str">
        <f>IF(Sheet1!DE697&lt;&gt;"", "Before", IF(Sheet1!DF697&lt;&gt;"", "After", IF(Sheet1!DG697&lt;&gt;"", "Never in a gang","")))</f>
        <v/>
      </c>
      <c r="BJ697" s="45" t="str">
        <f>IF(Sheet1!DG697&lt;&gt;"", "", IF(Sheet1!DH697&lt;&gt;"", Sheet1!DH697, ""))</f>
        <v/>
      </c>
      <c r="BK697" s="45" t="str">
        <f>IF(Sheet1!DI697="Y", "Yes", IF(Sheet1!DI697="N", "No", ""))</f>
        <v/>
      </c>
      <c r="BL697" s="45" t="str">
        <f>IF(Sheet1!DI697="Y", IF(Sheet1!DJ697&lt;&gt;"", Sheet1!DJ697, ""), "")</f>
        <v/>
      </c>
      <c r="BM697" s="45" t="str">
        <f>IF(Sheet1!DL697&lt;&gt;"", Sheet1!DL697, "")</f>
        <v/>
      </c>
      <c r="BN697" s="45" t="str">
        <f>IF(Sheet1!DM697="Y", "Yes", IF(Sheet1!DM697="N", "No", ""))</f>
        <v/>
      </c>
    </row>
    <row r="698" spans="2:66">
      <c r="B698" s="32" t="str">
        <f>IF(Sheet1!B698="M","Male", IF(Sheet1!B698="F","Female",""))</f>
        <v/>
      </c>
      <c r="C698" s="32" t="str">
        <f>IF(Sheet1!C698&lt;&gt;"","&lt;20",IF(Sheet1!D698&lt;&gt;"","21-30",IF(Sheet1!E698&lt;&gt;"","31-40",(IF(Sheet1!F698&lt;&gt;"","41-50",IF(Sheet1!G698&lt;&gt;"","50+",""))))))</f>
        <v/>
      </c>
      <c r="D698" s="32" t="str">
        <f>IF(Sheet1!H698&lt;&gt;"","Latino",IF(Sheet1!I698&lt;&gt;"", "White", IF(Sheet1!J698&lt;&gt;"", "Asian", IF(Sheet1!K698&lt;&gt;"", "African-American",IF(Sheet1!L698&lt;&gt;"", "Other","")))))</f>
        <v/>
      </c>
      <c r="E698" s="32" t="str">
        <f>IF(Sheet1!M698="N","No",IF(Sheet1!M698="Y","Yes",""))</f>
        <v/>
      </c>
      <c r="F698" s="32" t="str">
        <f>IF(Sheet1!N698&lt;&gt;"","Primary",IF(Sheet1!O698&lt;&gt;"","Middle",IF(Sheet1!P698&lt;&gt;"","Some HS",IF(Sheet1!Q698&lt;&gt;"","HS Diploma",IF(Sheet1!R698&lt;&gt;"","Some College",IF(Sheet1!S698&lt;&gt;"","College Diploma",""))))))</f>
        <v/>
      </c>
      <c r="G698" s="32" t="str">
        <f>IF(Sheet1!U698&lt;&gt;"", "&lt;5", IF(Sheet1!V698&lt;&gt;"", "5-19", IF(Sheet1!W698&lt;&gt;"", "20-40", IF(Sheet1!X698&lt;&gt;"", "&gt;40",""))))</f>
        <v/>
      </c>
      <c r="H698" s="32" t="str">
        <f>IF(Sheet1!Y698&lt;&gt;"", "Parents", IF(Sheet1!Z698&lt;&gt;"", "Illegal Activity", IF(Sheet1!AA698&lt;&gt;"", "Gov't Support", IF(Sheet1!AB698&lt;&gt;"", "Other",""))))</f>
        <v/>
      </c>
      <c r="I698" s="32" t="str">
        <f>IF(Sheet1!AC698="Y", "Yes", IF(Sheet1!AC698="N", "No", ""))</f>
        <v/>
      </c>
      <c r="J698" s="32" t="str">
        <f>IF(Sheet1!AD698="N", "0", IF(Sheet1!AE698&lt;&gt;"", "1", IF(Sheet1!AF698&lt;&gt;"", "2-3", IF(Sheet1!AG698&lt;&gt;"", "4-6", IF(Sheet1!AH698&lt;&gt;"", "7+","")))))</f>
        <v/>
      </c>
      <c r="K698" s="32" t="str">
        <f>IF(Sheet1!AI698&lt;&gt;"", "English", IF(Sheet1!AJ698&lt;&gt;"", "Spanish", IF(Sheet1!AK698&lt;&gt;"", "Other","")))</f>
        <v/>
      </c>
      <c r="L698" s="32" t="str">
        <f>IF(Sheet1!AL698&lt;&gt;"","&lt;$20,000",IF(Sheet1!AM698&lt;&gt;"","$20-49K",IF(Sheet1!AN698&lt;&gt;"","$50-100K",IF(Sheet1!AO698&lt;&gt;"","&gt;$100K",""))))</f>
        <v/>
      </c>
      <c r="M698" s="32" t="str">
        <f>IF(Sheet1!AP698="Y", "Yes", IF(Sheet1!AP698="N", "No",""))</f>
        <v/>
      </c>
      <c r="N698" s="51" t="str">
        <f>IF(Sheet1!AQ698="Y", "Yes", IF(Sheet1!AQ698="N", "No",""))</f>
        <v/>
      </c>
      <c r="O698" s="45" t="str">
        <f>IF(Sheet1!AR698="N", 0, IF(Sheet1!AS698&lt;&gt;"", Sheet1!AS698, ""))</f>
        <v/>
      </c>
      <c r="P698" s="45" t="str">
        <f>IF(Sheet1!AT698&lt;&gt;"", "Never", IF(Sheet1!AU698&lt;&gt;"", "Sometimes", IF(Sheet1!AV698&lt;&gt;"", "Often", IF(Sheet1!AW698&lt;&gt;"", "Always",""))))</f>
        <v/>
      </c>
      <c r="Q698" s="45" t="str">
        <f>IF(Sheet1!AX698="Y", "Yes", IF(Sheet1!AX698="N", "No",""))</f>
        <v/>
      </c>
      <c r="R698" s="45" t="str">
        <f>IF(Sheet1!AY698="Y", IF(Sheet1!AZ698&lt;&gt;"", Sheet1!AZ698-Sheet1!DK698+Sheet1!DL698, ""),"")</f>
        <v/>
      </c>
      <c r="S698" s="45" t="str">
        <f>IF(Sheet1!BA698="Y", IF(Sheet1!BB698&lt;&gt;"", Sheet1!BB698-Sheet1!DK698+Sheet1!DL698, ""),"")</f>
        <v/>
      </c>
      <c r="T698" s="45" t="str">
        <f>IF(Sheet1!BC698="Y", IF(Sheet1!BD698&lt;&gt;"", Sheet1!BD698-Sheet1!DK698+Sheet1!DL698, ""),"")</f>
        <v/>
      </c>
      <c r="U698" s="45" t="str">
        <f>IF(Sheet1!BE698="Y", IF(Sheet1!BF698&lt;&gt;"", Sheet1!BF698-Sheet1!DK698+Sheet1!DL698, ""),"")</f>
        <v/>
      </c>
      <c r="V698" s="45" t="str">
        <f>IF(Sheet1!BG698&lt;&gt;"", Sheet1!BG698,"")</f>
        <v/>
      </c>
      <c r="W698" s="45" t="str">
        <f>IF(Sheet1!BH698&lt;&gt;"", Sheet1!BH698,"")</f>
        <v/>
      </c>
      <c r="X698" s="45" t="str">
        <f>IF(Sheet1!BI698&lt;&gt;"", Sheet1!BI698,"")</f>
        <v/>
      </c>
      <c r="Y698" s="45" t="str">
        <f>IF(Sheet1!BJ698="N", 0, IF(Sheet1!BK698&lt;&gt;"", Sheet1!BK698,""))</f>
        <v/>
      </c>
      <c r="Z698" s="45" t="str">
        <f>IF(Sheet1!BK698="N", 0, IF(Sheet1!BL698&lt;&gt;"", Sheet1!BL698,""))</f>
        <v/>
      </c>
      <c r="AA698" s="45" t="str">
        <f>IF(Sheet1!BN698&lt;&gt;"", Sheet1!BN698, "")</f>
        <v/>
      </c>
      <c r="AB698" s="45" t="str">
        <f>IF(Sheet1!BO698="Y", "Yes", IF(Sheet1!BO698="N", "No", IF(Sheet1!BO698="NA", "NA","")))</f>
        <v/>
      </c>
      <c r="AC698" s="45" t="str">
        <f>IF(Sheet1!BO698="N", "No", IF(Sheet1!BO698="NA", "No kids", IF(Sheet1!BP698="Y", "Enough", IF(Sheet1!BP698="N", "Not enough", ""))))</f>
        <v/>
      </c>
      <c r="AD698" s="45" t="str">
        <f>IF(Sheet1!BQ698="Y", "Yes", IF(Sheet1!BQ698="N", "No",""))</f>
        <v/>
      </c>
      <c r="AE698" s="45" t="str">
        <f>IF(Sheet1!BR698&lt;&gt;"", Sheet1!BR698, "")</f>
        <v/>
      </c>
      <c r="AF698" s="45" t="str">
        <f>IF(Sheet1!BS698&lt;&gt;"", "Yes", IF(Sheet1!BT698&lt;&gt;"", "No", IF(Sheet1!BU698&lt;&gt;"", "No surviving parent", IF(Sheet1!BV698&lt;&gt;"", "Don't know",""))))</f>
        <v/>
      </c>
      <c r="AG698" s="45" t="str">
        <f>IF(Sheet1!BW698&lt;&gt;"", "Yes", IF(Sheet1!BX698&lt;&gt;"", "No", IF(Sheet1!BY698&lt;&gt;"", "No surviving parent", IF(Sheet1!BZ698&lt;&gt;"", "Don't know",""))))</f>
        <v/>
      </c>
      <c r="AH698" s="45" t="str">
        <f>IF(Sheet1!CA698&lt;&gt;"", "Yes","")</f>
        <v/>
      </c>
      <c r="AI698" s="45" t="str">
        <f>IF(Sheet1!CB698&lt;&gt;"", "Yes","")</f>
        <v/>
      </c>
      <c r="AJ698" s="45" t="str">
        <f>IF(Sheet1!CC698&lt;&gt;"", "Yes","")</f>
        <v/>
      </c>
      <c r="AK698" s="45" t="str">
        <f>IF(Sheet1!CD698&lt;&gt;"", "Yes","")</f>
        <v/>
      </c>
      <c r="AL698" s="45" t="str">
        <f>IF(Sheet1!CE698&lt;&gt;"", "Yes","")</f>
        <v/>
      </c>
      <c r="AM698" s="45" t="str">
        <f>IF(Sheet1!CF698&lt;&gt;"", Sheet1!CF698, "")</f>
        <v/>
      </c>
      <c r="AN698" s="45" t="str">
        <f>IF(Sheet1!CG698="Y", "Yes", IF(Sheet1!CG698="N", "No",""))</f>
        <v/>
      </c>
      <c r="AO698" s="45" t="str">
        <f>IF(Sheet1!CH698&lt;&gt;"", Sheet1!CH698, "")</f>
        <v/>
      </c>
      <c r="AP698" s="45" t="str">
        <f>IF(Sheet1!CI698&lt;&gt;"", "No family support", IF(Sheet1!CJ698&lt;&gt;"", "A little family support", IF(Sheet1!CK698&lt;&gt;"", "A lot of family support","")))</f>
        <v/>
      </c>
      <c r="AQ698" s="45" t="str">
        <f>IF(Sheet1!CL698&lt;&gt;"", Sheet1!CL698, "")</f>
        <v/>
      </c>
      <c r="AR698" s="45" t="str">
        <f>IF(Sheet1!CM698="Y", "Yes", IF(Sheet1!CM698="N", "No",""))</f>
        <v/>
      </c>
      <c r="AS698" s="45" t="str">
        <f>IF(Sheet1!CN698&lt;&gt;"", "Boys and Girls Club was supportive", "")</f>
        <v/>
      </c>
      <c r="AT698" s="45" t="str">
        <f>IF(Sheet1!CO698&lt;&gt;"", "Supported by Reach program", "")</f>
        <v/>
      </c>
      <c r="AU698" s="45" t="str">
        <f>IF(Sheet1!CP698&lt;&gt;"", "Supported by Girls Inc", "")</f>
        <v/>
      </c>
      <c r="AV698" s="45" t="str">
        <f>IF(Sheet1!CQ698&lt;&gt;"", "Supported by sports teams", "")</f>
        <v/>
      </c>
      <c r="AW698" s="45" t="str">
        <f>IF(Sheet1!CR698&lt;&gt;"", "Supported by other groups", "")</f>
        <v/>
      </c>
      <c r="AX698" s="45" t="str">
        <f>IF(Sheet1!CS698&lt;&gt;"", Sheet1!CS698, "")</f>
        <v/>
      </c>
      <c r="AY698" s="45" t="str">
        <f>IF(Sheet1!CT698="Y", "Yes", IF(Sheet1!CT698="N", "No", ""))</f>
        <v/>
      </c>
      <c r="AZ698" s="45" t="str">
        <f>IF(Sheet1!CU698="Y", "Yes", IF(Sheet1!CU698="N", "No", ""))</f>
        <v/>
      </c>
      <c r="BA698" s="45" t="str">
        <f>IF(Sheet1!CV698&lt;&gt;"", "Yes", "")</f>
        <v/>
      </c>
      <c r="BB698" s="45" t="str">
        <f>IF(Sheet1!CW698&lt;&gt;"", "Yes", "")</f>
        <v/>
      </c>
      <c r="BC698" s="45" t="str">
        <f>IF(Sheet1!CX698&lt;&gt;"", "Yes", "")</f>
        <v/>
      </c>
      <c r="BD698" s="45" t="str">
        <f>IF(Sheet1!CY698&lt;&gt;"", "Yes", "")</f>
        <v/>
      </c>
      <c r="BE698" s="45" t="str">
        <f>IF(Sheet1!CZ698="N", "Didn't see one", IF(Sheet1!CZ698="Y", IF(Sheet1!DA698="Y", "It helped", IF(Sheet1!DA698="N", "It didn't help", "")), ""))</f>
        <v/>
      </c>
      <c r="BF698" s="45" t="str">
        <f>IF(Sheet1!DB698&lt;&gt;"", Sheet1!DB698, "")</f>
        <v/>
      </c>
      <c r="BG698" s="45" t="str">
        <f>IF(Sheet1!DC698="Y", "Yes", IF(Sheet1!DC698="N", "No", ""))</f>
        <v/>
      </c>
      <c r="BH698" s="45" t="str">
        <f>IF(Sheet1!DD698="Y", "Yes", IF(Sheet1!DD698="N", "No", ""))</f>
        <v/>
      </c>
      <c r="BI698" s="45" t="str">
        <f>IF(Sheet1!DE698&lt;&gt;"", "Before", IF(Sheet1!DF698&lt;&gt;"", "After", IF(Sheet1!DG698&lt;&gt;"", "Never in a gang","")))</f>
        <v/>
      </c>
      <c r="BJ698" s="45" t="str">
        <f>IF(Sheet1!DG698&lt;&gt;"", "", IF(Sheet1!DH698&lt;&gt;"", Sheet1!DH698, ""))</f>
        <v/>
      </c>
      <c r="BK698" s="45" t="str">
        <f>IF(Sheet1!DI698="Y", "Yes", IF(Sheet1!DI698="N", "No", ""))</f>
        <v/>
      </c>
      <c r="BL698" s="45" t="str">
        <f>IF(Sheet1!DI698="Y", IF(Sheet1!DJ698&lt;&gt;"", Sheet1!DJ698, ""), "")</f>
        <v/>
      </c>
      <c r="BM698" s="45" t="str">
        <f>IF(Sheet1!DL698&lt;&gt;"", Sheet1!DL698, "")</f>
        <v/>
      </c>
      <c r="BN698" s="45" t="str">
        <f>IF(Sheet1!DM698="Y", "Yes", IF(Sheet1!DM698="N", "No", ""))</f>
        <v/>
      </c>
    </row>
    <row r="699" spans="2:66">
      <c r="B699" s="32" t="str">
        <f>IF(Sheet1!B699="M","Male", IF(Sheet1!B699="F","Female",""))</f>
        <v/>
      </c>
      <c r="C699" s="32" t="str">
        <f>IF(Sheet1!C699&lt;&gt;"","&lt;20",IF(Sheet1!D699&lt;&gt;"","21-30",IF(Sheet1!E699&lt;&gt;"","31-40",(IF(Sheet1!F699&lt;&gt;"","41-50",IF(Sheet1!G699&lt;&gt;"","50+",""))))))</f>
        <v/>
      </c>
      <c r="D699" s="32" t="str">
        <f>IF(Sheet1!H699&lt;&gt;"","Latino",IF(Sheet1!I699&lt;&gt;"", "White", IF(Sheet1!J699&lt;&gt;"", "Asian", IF(Sheet1!K699&lt;&gt;"", "African-American",IF(Sheet1!L699&lt;&gt;"", "Other","")))))</f>
        <v/>
      </c>
      <c r="E699" s="32" t="str">
        <f>IF(Sheet1!M699="N","No",IF(Sheet1!M699="Y","Yes",""))</f>
        <v/>
      </c>
      <c r="F699" s="32" t="str">
        <f>IF(Sheet1!N699&lt;&gt;"","Primary",IF(Sheet1!O699&lt;&gt;"","Middle",IF(Sheet1!P699&lt;&gt;"","Some HS",IF(Sheet1!Q699&lt;&gt;"","HS Diploma",IF(Sheet1!R699&lt;&gt;"","Some College",IF(Sheet1!S699&lt;&gt;"","College Diploma",""))))))</f>
        <v/>
      </c>
      <c r="G699" s="32" t="str">
        <f>IF(Sheet1!U699&lt;&gt;"", "&lt;5", IF(Sheet1!V699&lt;&gt;"", "5-19", IF(Sheet1!W699&lt;&gt;"", "20-40", IF(Sheet1!X699&lt;&gt;"", "&gt;40",""))))</f>
        <v/>
      </c>
      <c r="H699" s="32" t="str">
        <f>IF(Sheet1!Y699&lt;&gt;"", "Parents", IF(Sheet1!Z699&lt;&gt;"", "Illegal Activity", IF(Sheet1!AA699&lt;&gt;"", "Gov't Support", IF(Sheet1!AB699&lt;&gt;"", "Other",""))))</f>
        <v/>
      </c>
      <c r="I699" s="32" t="str">
        <f>IF(Sheet1!AC699="Y", "Yes", IF(Sheet1!AC699="N", "No", ""))</f>
        <v/>
      </c>
      <c r="J699" s="32" t="str">
        <f>IF(Sheet1!AD699="N", "0", IF(Sheet1!AE699&lt;&gt;"", "1", IF(Sheet1!AF699&lt;&gt;"", "2-3", IF(Sheet1!AG699&lt;&gt;"", "4-6", IF(Sheet1!AH699&lt;&gt;"", "7+","")))))</f>
        <v/>
      </c>
      <c r="K699" s="32" t="str">
        <f>IF(Sheet1!AI699&lt;&gt;"", "English", IF(Sheet1!AJ699&lt;&gt;"", "Spanish", IF(Sheet1!AK699&lt;&gt;"", "Other","")))</f>
        <v/>
      </c>
      <c r="L699" s="32" t="str">
        <f>IF(Sheet1!AL699&lt;&gt;"","&lt;$20,000",IF(Sheet1!AM699&lt;&gt;"","$20-49K",IF(Sheet1!AN699&lt;&gt;"","$50-100K",IF(Sheet1!AO699&lt;&gt;"","&gt;$100K",""))))</f>
        <v/>
      </c>
      <c r="M699" s="32" t="str">
        <f>IF(Sheet1!AP699="Y", "Yes", IF(Sheet1!AP699="N", "No",""))</f>
        <v/>
      </c>
      <c r="N699" s="51" t="str">
        <f>IF(Sheet1!AQ699="Y", "Yes", IF(Sheet1!AQ699="N", "No",""))</f>
        <v/>
      </c>
      <c r="O699" s="45" t="str">
        <f>IF(Sheet1!AR699="N", 0, IF(Sheet1!AS699&lt;&gt;"", Sheet1!AS699, ""))</f>
        <v/>
      </c>
      <c r="P699" s="45" t="str">
        <f>IF(Sheet1!AT699&lt;&gt;"", "Never", IF(Sheet1!AU699&lt;&gt;"", "Sometimes", IF(Sheet1!AV699&lt;&gt;"", "Often", IF(Sheet1!AW699&lt;&gt;"", "Always",""))))</f>
        <v/>
      </c>
      <c r="Q699" s="45" t="str">
        <f>IF(Sheet1!AX699="Y", "Yes", IF(Sheet1!AX699="N", "No",""))</f>
        <v/>
      </c>
      <c r="R699" s="45" t="str">
        <f>IF(Sheet1!AY699="Y", IF(Sheet1!AZ699&lt;&gt;"", Sheet1!AZ699-Sheet1!DK699+Sheet1!DL699, ""),"")</f>
        <v/>
      </c>
      <c r="S699" s="45" t="str">
        <f>IF(Sheet1!BA699="Y", IF(Sheet1!BB699&lt;&gt;"", Sheet1!BB699-Sheet1!DK699+Sheet1!DL699, ""),"")</f>
        <v/>
      </c>
      <c r="T699" s="45" t="str">
        <f>IF(Sheet1!BC699="Y", IF(Sheet1!BD699&lt;&gt;"", Sheet1!BD699-Sheet1!DK699+Sheet1!DL699, ""),"")</f>
        <v/>
      </c>
      <c r="U699" s="45" t="str">
        <f>IF(Sheet1!BE699="Y", IF(Sheet1!BF699&lt;&gt;"", Sheet1!BF699-Sheet1!DK699+Sheet1!DL699, ""),"")</f>
        <v/>
      </c>
      <c r="V699" s="45" t="str">
        <f>IF(Sheet1!BG699&lt;&gt;"", Sheet1!BG699,"")</f>
        <v/>
      </c>
      <c r="W699" s="45" t="str">
        <f>IF(Sheet1!BH699&lt;&gt;"", Sheet1!BH699,"")</f>
        <v/>
      </c>
      <c r="X699" s="45" t="str">
        <f>IF(Sheet1!BI699&lt;&gt;"", Sheet1!BI699,"")</f>
        <v/>
      </c>
      <c r="Y699" s="45" t="str">
        <f>IF(Sheet1!BJ699="N", 0, IF(Sheet1!BK699&lt;&gt;"", Sheet1!BK699,""))</f>
        <v/>
      </c>
      <c r="Z699" s="45" t="str">
        <f>IF(Sheet1!BK699="N", 0, IF(Sheet1!BL699&lt;&gt;"", Sheet1!BL699,""))</f>
        <v/>
      </c>
      <c r="AA699" s="45" t="str">
        <f>IF(Sheet1!BN699&lt;&gt;"", Sheet1!BN699, "")</f>
        <v/>
      </c>
      <c r="AB699" s="45" t="str">
        <f>IF(Sheet1!BO699="Y", "Yes", IF(Sheet1!BO699="N", "No", IF(Sheet1!BO699="NA", "NA","")))</f>
        <v/>
      </c>
      <c r="AC699" s="45" t="str">
        <f>IF(Sheet1!BO699="N", "No", IF(Sheet1!BO699="NA", "No kids", IF(Sheet1!BP699="Y", "Enough", IF(Sheet1!BP699="N", "Not enough", ""))))</f>
        <v/>
      </c>
      <c r="AD699" s="45" t="str">
        <f>IF(Sheet1!BQ699="Y", "Yes", IF(Sheet1!BQ699="N", "No",""))</f>
        <v/>
      </c>
      <c r="AE699" s="45" t="str">
        <f>IF(Sheet1!BR699&lt;&gt;"", Sheet1!BR699, "")</f>
        <v/>
      </c>
      <c r="AF699" s="45" t="str">
        <f>IF(Sheet1!BS699&lt;&gt;"", "Yes", IF(Sheet1!BT699&lt;&gt;"", "No", IF(Sheet1!BU699&lt;&gt;"", "No surviving parent", IF(Sheet1!BV699&lt;&gt;"", "Don't know",""))))</f>
        <v/>
      </c>
      <c r="AG699" s="45" t="str">
        <f>IF(Sheet1!BW699&lt;&gt;"", "Yes", IF(Sheet1!BX699&lt;&gt;"", "No", IF(Sheet1!BY699&lt;&gt;"", "No surviving parent", IF(Sheet1!BZ699&lt;&gt;"", "Don't know",""))))</f>
        <v/>
      </c>
      <c r="AH699" s="45" t="str">
        <f>IF(Sheet1!CA699&lt;&gt;"", "Yes","")</f>
        <v/>
      </c>
      <c r="AI699" s="45" t="str">
        <f>IF(Sheet1!CB699&lt;&gt;"", "Yes","")</f>
        <v/>
      </c>
      <c r="AJ699" s="45" t="str">
        <f>IF(Sheet1!CC699&lt;&gt;"", "Yes","")</f>
        <v/>
      </c>
      <c r="AK699" s="45" t="str">
        <f>IF(Sheet1!CD699&lt;&gt;"", "Yes","")</f>
        <v/>
      </c>
      <c r="AL699" s="45" t="str">
        <f>IF(Sheet1!CE699&lt;&gt;"", "Yes","")</f>
        <v/>
      </c>
      <c r="AM699" s="45" t="str">
        <f>IF(Sheet1!CF699&lt;&gt;"", Sheet1!CF699, "")</f>
        <v/>
      </c>
      <c r="AN699" s="45" t="str">
        <f>IF(Sheet1!CG699="Y", "Yes", IF(Sheet1!CG699="N", "No",""))</f>
        <v/>
      </c>
      <c r="AO699" s="45" t="str">
        <f>IF(Sheet1!CH699&lt;&gt;"", Sheet1!CH699, "")</f>
        <v/>
      </c>
      <c r="AP699" s="45" t="str">
        <f>IF(Sheet1!CI699&lt;&gt;"", "No family support", IF(Sheet1!CJ699&lt;&gt;"", "A little family support", IF(Sheet1!CK699&lt;&gt;"", "A lot of family support","")))</f>
        <v/>
      </c>
      <c r="AQ699" s="45" t="str">
        <f>IF(Sheet1!CL699&lt;&gt;"", Sheet1!CL699, "")</f>
        <v/>
      </c>
      <c r="AR699" s="45" t="str">
        <f>IF(Sheet1!CM699="Y", "Yes", IF(Sheet1!CM699="N", "No",""))</f>
        <v/>
      </c>
      <c r="AS699" s="45" t="str">
        <f>IF(Sheet1!CN699&lt;&gt;"", "Boys and Girls Club was supportive", "")</f>
        <v/>
      </c>
      <c r="AT699" s="45" t="str">
        <f>IF(Sheet1!CO699&lt;&gt;"", "Supported by Reach program", "")</f>
        <v/>
      </c>
      <c r="AU699" s="45" t="str">
        <f>IF(Sheet1!CP699&lt;&gt;"", "Supported by Girls Inc", "")</f>
        <v/>
      </c>
      <c r="AV699" s="45" t="str">
        <f>IF(Sheet1!CQ699&lt;&gt;"", "Supported by sports teams", "")</f>
        <v/>
      </c>
      <c r="AW699" s="45" t="str">
        <f>IF(Sheet1!CR699&lt;&gt;"", "Supported by other groups", "")</f>
        <v/>
      </c>
      <c r="AX699" s="45" t="str">
        <f>IF(Sheet1!CS699&lt;&gt;"", Sheet1!CS699, "")</f>
        <v/>
      </c>
      <c r="AY699" s="45" t="str">
        <f>IF(Sheet1!CT699="Y", "Yes", IF(Sheet1!CT699="N", "No", ""))</f>
        <v/>
      </c>
      <c r="AZ699" s="45" t="str">
        <f>IF(Sheet1!CU699="Y", "Yes", IF(Sheet1!CU699="N", "No", ""))</f>
        <v/>
      </c>
      <c r="BA699" s="45" t="str">
        <f>IF(Sheet1!CV699&lt;&gt;"", "Yes", "")</f>
        <v/>
      </c>
      <c r="BB699" s="45" t="str">
        <f>IF(Sheet1!CW699&lt;&gt;"", "Yes", "")</f>
        <v/>
      </c>
      <c r="BC699" s="45" t="str">
        <f>IF(Sheet1!CX699&lt;&gt;"", "Yes", "")</f>
        <v/>
      </c>
      <c r="BD699" s="45" t="str">
        <f>IF(Sheet1!CY699&lt;&gt;"", "Yes", "")</f>
        <v/>
      </c>
      <c r="BE699" s="45" t="str">
        <f>IF(Sheet1!CZ699="N", "Didn't see one", IF(Sheet1!CZ699="Y", IF(Sheet1!DA699="Y", "It helped", IF(Sheet1!DA699="N", "It didn't help", "")), ""))</f>
        <v/>
      </c>
      <c r="BF699" s="45" t="str">
        <f>IF(Sheet1!DB699&lt;&gt;"", Sheet1!DB699, "")</f>
        <v/>
      </c>
      <c r="BG699" s="45" t="str">
        <f>IF(Sheet1!DC699="Y", "Yes", IF(Sheet1!DC699="N", "No", ""))</f>
        <v/>
      </c>
      <c r="BH699" s="45" t="str">
        <f>IF(Sheet1!DD699="Y", "Yes", IF(Sheet1!DD699="N", "No", ""))</f>
        <v/>
      </c>
      <c r="BI699" s="45" t="str">
        <f>IF(Sheet1!DE699&lt;&gt;"", "Before", IF(Sheet1!DF699&lt;&gt;"", "After", IF(Sheet1!DG699&lt;&gt;"", "Never in a gang","")))</f>
        <v/>
      </c>
      <c r="BJ699" s="45" t="str">
        <f>IF(Sheet1!DG699&lt;&gt;"", "", IF(Sheet1!DH699&lt;&gt;"", Sheet1!DH699, ""))</f>
        <v/>
      </c>
      <c r="BK699" s="45" t="str">
        <f>IF(Sheet1!DI699="Y", "Yes", IF(Sheet1!DI699="N", "No", ""))</f>
        <v/>
      </c>
      <c r="BL699" s="45" t="str">
        <f>IF(Sheet1!DI699="Y", IF(Sheet1!DJ699&lt;&gt;"", Sheet1!DJ699, ""), "")</f>
        <v/>
      </c>
      <c r="BM699" s="45" t="str">
        <f>IF(Sheet1!DL699&lt;&gt;"", Sheet1!DL699, "")</f>
        <v/>
      </c>
      <c r="BN699" s="45" t="str">
        <f>IF(Sheet1!DM699="Y", "Yes", IF(Sheet1!DM699="N", "No", ""))</f>
        <v/>
      </c>
    </row>
    <row r="700" spans="2:66">
      <c r="B700" s="32" t="str">
        <f>IF(Sheet1!B700="M","Male", IF(Sheet1!B700="F","Female",""))</f>
        <v/>
      </c>
      <c r="C700" s="32" t="str">
        <f>IF(Sheet1!C700&lt;&gt;"","&lt;20",IF(Sheet1!D700&lt;&gt;"","21-30",IF(Sheet1!E700&lt;&gt;"","31-40",(IF(Sheet1!F700&lt;&gt;"","41-50",IF(Sheet1!G700&lt;&gt;"","50+",""))))))</f>
        <v/>
      </c>
      <c r="D700" s="32" t="str">
        <f>IF(Sheet1!H700&lt;&gt;"","Latino",IF(Sheet1!I700&lt;&gt;"", "White", IF(Sheet1!J700&lt;&gt;"", "Asian", IF(Sheet1!K700&lt;&gt;"", "African-American",IF(Sheet1!L700&lt;&gt;"", "Other","")))))</f>
        <v/>
      </c>
      <c r="E700" s="32" t="str">
        <f>IF(Sheet1!M700="N","No",IF(Sheet1!M700="Y","Yes",""))</f>
        <v/>
      </c>
      <c r="F700" s="32" t="str">
        <f>IF(Sheet1!N700&lt;&gt;"","Primary",IF(Sheet1!O700&lt;&gt;"","Middle",IF(Sheet1!P700&lt;&gt;"","Some HS",IF(Sheet1!Q700&lt;&gt;"","HS Diploma",IF(Sheet1!R700&lt;&gt;"","Some College",IF(Sheet1!S700&lt;&gt;"","College Diploma",""))))))</f>
        <v/>
      </c>
      <c r="G700" s="32" t="str">
        <f>IF(Sheet1!U700&lt;&gt;"", "&lt;5", IF(Sheet1!V700&lt;&gt;"", "5-19", IF(Sheet1!W700&lt;&gt;"", "20-40", IF(Sheet1!X700&lt;&gt;"", "&gt;40",""))))</f>
        <v/>
      </c>
      <c r="H700" s="32" t="str">
        <f>IF(Sheet1!Y700&lt;&gt;"", "Parents", IF(Sheet1!Z700&lt;&gt;"", "Illegal Activity", IF(Sheet1!AA700&lt;&gt;"", "Gov't Support", IF(Sheet1!AB700&lt;&gt;"", "Other",""))))</f>
        <v/>
      </c>
      <c r="I700" s="32" t="str">
        <f>IF(Sheet1!AC700="Y", "Yes", IF(Sheet1!AC700="N", "No", ""))</f>
        <v/>
      </c>
      <c r="J700" s="32" t="str">
        <f>IF(Sheet1!AD700="N", "0", IF(Sheet1!AE700&lt;&gt;"", "1", IF(Sheet1!AF700&lt;&gt;"", "2-3", IF(Sheet1!AG700&lt;&gt;"", "4-6", IF(Sheet1!AH700&lt;&gt;"", "7+","")))))</f>
        <v/>
      </c>
      <c r="K700" s="32" t="str">
        <f>IF(Sheet1!AI700&lt;&gt;"", "English", IF(Sheet1!AJ700&lt;&gt;"", "Spanish", IF(Sheet1!AK700&lt;&gt;"", "Other","")))</f>
        <v/>
      </c>
      <c r="L700" s="32" t="str">
        <f>IF(Sheet1!AL700&lt;&gt;"","&lt;$20,000",IF(Sheet1!AM700&lt;&gt;"","$20-49K",IF(Sheet1!AN700&lt;&gt;"","$50-100K",IF(Sheet1!AO700&lt;&gt;"","&gt;$100K",""))))</f>
        <v/>
      </c>
      <c r="M700" s="32" t="str">
        <f>IF(Sheet1!AP700="Y", "Yes", IF(Sheet1!AP700="N", "No",""))</f>
        <v/>
      </c>
      <c r="N700" s="51" t="str">
        <f>IF(Sheet1!AQ700="Y", "Yes", IF(Sheet1!AQ700="N", "No",""))</f>
        <v/>
      </c>
      <c r="O700" s="45" t="str">
        <f>IF(Sheet1!AR700="N", 0, IF(Sheet1!AS700&lt;&gt;"", Sheet1!AS700, ""))</f>
        <v/>
      </c>
      <c r="P700" s="45" t="str">
        <f>IF(Sheet1!AT700&lt;&gt;"", "Never", IF(Sheet1!AU700&lt;&gt;"", "Sometimes", IF(Sheet1!AV700&lt;&gt;"", "Often", IF(Sheet1!AW700&lt;&gt;"", "Always",""))))</f>
        <v/>
      </c>
      <c r="Q700" s="45" t="str">
        <f>IF(Sheet1!AX700="Y", "Yes", IF(Sheet1!AX700="N", "No",""))</f>
        <v/>
      </c>
      <c r="R700" s="45" t="str">
        <f>IF(Sheet1!AY700="Y", IF(Sheet1!AZ700&lt;&gt;"", Sheet1!AZ700-Sheet1!DK700+Sheet1!DL700, ""),"")</f>
        <v/>
      </c>
      <c r="S700" s="45" t="str">
        <f>IF(Sheet1!BA700="Y", IF(Sheet1!BB700&lt;&gt;"", Sheet1!BB700-Sheet1!DK700+Sheet1!DL700, ""),"")</f>
        <v/>
      </c>
      <c r="T700" s="45" t="str">
        <f>IF(Sheet1!BC700="Y", IF(Sheet1!BD700&lt;&gt;"", Sheet1!BD700-Sheet1!DK700+Sheet1!DL700, ""),"")</f>
        <v/>
      </c>
      <c r="U700" s="45" t="str">
        <f>IF(Sheet1!BE700="Y", IF(Sheet1!BF700&lt;&gt;"", Sheet1!BF700-Sheet1!DK700+Sheet1!DL700, ""),"")</f>
        <v/>
      </c>
      <c r="V700" s="45" t="str">
        <f>IF(Sheet1!BG700&lt;&gt;"", Sheet1!BG700,"")</f>
        <v/>
      </c>
      <c r="W700" s="45" t="str">
        <f>IF(Sheet1!BH700&lt;&gt;"", Sheet1!BH700,"")</f>
        <v/>
      </c>
      <c r="X700" s="45" t="str">
        <f>IF(Sheet1!BI700&lt;&gt;"", Sheet1!BI700,"")</f>
        <v/>
      </c>
      <c r="Y700" s="45" t="str">
        <f>IF(Sheet1!BJ700="N", 0, IF(Sheet1!BK700&lt;&gt;"", Sheet1!BK700,""))</f>
        <v/>
      </c>
      <c r="Z700" s="45" t="str">
        <f>IF(Sheet1!BK700="N", 0, IF(Sheet1!BL700&lt;&gt;"", Sheet1!BL700,""))</f>
        <v/>
      </c>
      <c r="AA700" s="45" t="str">
        <f>IF(Sheet1!BN700&lt;&gt;"", Sheet1!BN700, "")</f>
        <v/>
      </c>
      <c r="AB700" s="45" t="str">
        <f>IF(Sheet1!BO700="Y", "Yes", IF(Sheet1!BO700="N", "No", IF(Sheet1!BO700="NA", "NA","")))</f>
        <v/>
      </c>
      <c r="AC700" s="45" t="str">
        <f>IF(Sheet1!BO700="N", "No", IF(Sheet1!BO700="NA", "No kids", IF(Sheet1!BP700="Y", "Enough", IF(Sheet1!BP700="N", "Not enough", ""))))</f>
        <v/>
      </c>
      <c r="AD700" s="45" t="str">
        <f>IF(Sheet1!BQ700="Y", "Yes", IF(Sheet1!BQ700="N", "No",""))</f>
        <v/>
      </c>
      <c r="AE700" s="45" t="str">
        <f>IF(Sheet1!BR700&lt;&gt;"", Sheet1!BR700, "")</f>
        <v/>
      </c>
      <c r="AF700" s="45" t="str">
        <f>IF(Sheet1!BS700&lt;&gt;"", "Yes", IF(Sheet1!BT700&lt;&gt;"", "No", IF(Sheet1!BU700&lt;&gt;"", "No surviving parent", IF(Sheet1!BV700&lt;&gt;"", "Don't know",""))))</f>
        <v/>
      </c>
      <c r="AG700" s="45" t="str">
        <f>IF(Sheet1!BW700&lt;&gt;"", "Yes", IF(Sheet1!BX700&lt;&gt;"", "No", IF(Sheet1!BY700&lt;&gt;"", "No surviving parent", IF(Sheet1!BZ700&lt;&gt;"", "Don't know",""))))</f>
        <v/>
      </c>
      <c r="AH700" s="45" t="str">
        <f>IF(Sheet1!CA700&lt;&gt;"", "Yes","")</f>
        <v/>
      </c>
      <c r="AI700" s="45" t="str">
        <f>IF(Sheet1!CB700&lt;&gt;"", "Yes","")</f>
        <v/>
      </c>
      <c r="AJ700" s="45" t="str">
        <f>IF(Sheet1!CC700&lt;&gt;"", "Yes","")</f>
        <v/>
      </c>
      <c r="AK700" s="45" t="str">
        <f>IF(Sheet1!CD700&lt;&gt;"", "Yes","")</f>
        <v/>
      </c>
      <c r="AL700" s="45" t="str">
        <f>IF(Sheet1!CE700&lt;&gt;"", "Yes","")</f>
        <v/>
      </c>
      <c r="AM700" s="45" t="str">
        <f>IF(Sheet1!CF700&lt;&gt;"", Sheet1!CF700, "")</f>
        <v/>
      </c>
      <c r="AN700" s="45" t="str">
        <f>IF(Sheet1!CG700="Y", "Yes", IF(Sheet1!CG700="N", "No",""))</f>
        <v/>
      </c>
      <c r="AO700" s="45" t="str">
        <f>IF(Sheet1!CH700&lt;&gt;"", Sheet1!CH700, "")</f>
        <v/>
      </c>
      <c r="AP700" s="45" t="str">
        <f>IF(Sheet1!CI700&lt;&gt;"", "No family support", IF(Sheet1!CJ700&lt;&gt;"", "A little family support", IF(Sheet1!CK700&lt;&gt;"", "A lot of family support","")))</f>
        <v/>
      </c>
      <c r="AQ700" s="45" t="str">
        <f>IF(Sheet1!CL700&lt;&gt;"", Sheet1!CL700, "")</f>
        <v/>
      </c>
      <c r="AR700" s="45" t="str">
        <f>IF(Sheet1!CM700="Y", "Yes", IF(Sheet1!CM700="N", "No",""))</f>
        <v/>
      </c>
      <c r="AS700" s="45" t="str">
        <f>IF(Sheet1!CN700&lt;&gt;"", "Boys and Girls Club was supportive", "")</f>
        <v/>
      </c>
      <c r="AT700" s="45" t="str">
        <f>IF(Sheet1!CO700&lt;&gt;"", "Supported by Reach program", "")</f>
        <v/>
      </c>
      <c r="AU700" s="45" t="str">
        <f>IF(Sheet1!CP700&lt;&gt;"", "Supported by Girls Inc", "")</f>
        <v/>
      </c>
      <c r="AV700" s="45" t="str">
        <f>IF(Sheet1!CQ700&lt;&gt;"", "Supported by sports teams", "")</f>
        <v/>
      </c>
      <c r="AW700" s="45" t="str">
        <f>IF(Sheet1!CR700&lt;&gt;"", "Supported by other groups", "")</f>
        <v/>
      </c>
      <c r="AX700" s="45" t="str">
        <f>IF(Sheet1!CS700&lt;&gt;"", Sheet1!CS700, "")</f>
        <v/>
      </c>
      <c r="AY700" s="45" t="str">
        <f>IF(Sheet1!CT700="Y", "Yes", IF(Sheet1!CT700="N", "No", ""))</f>
        <v/>
      </c>
      <c r="AZ700" s="45" t="str">
        <f>IF(Sheet1!CU700="Y", "Yes", IF(Sheet1!CU700="N", "No", ""))</f>
        <v/>
      </c>
      <c r="BA700" s="45" t="str">
        <f>IF(Sheet1!CV700&lt;&gt;"", "Yes", "")</f>
        <v/>
      </c>
      <c r="BB700" s="45" t="str">
        <f>IF(Sheet1!CW700&lt;&gt;"", "Yes", "")</f>
        <v/>
      </c>
      <c r="BC700" s="45" t="str">
        <f>IF(Sheet1!CX700&lt;&gt;"", "Yes", "")</f>
        <v/>
      </c>
      <c r="BD700" s="45" t="str">
        <f>IF(Sheet1!CY700&lt;&gt;"", "Yes", "")</f>
        <v/>
      </c>
      <c r="BE700" s="45" t="str">
        <f>IF(Sheet1!CZ700="N", "Didn't see one", IF(Sheet1!CZ700="Y", IF(Sheet1!DA700="Y", "It helped", IF(Sheet1!DA700="N", "It didn't help", "")), ""))</f>
        <v/>
      </c>
      <c r="BF700" s="45" t="str">
        <f>IF(Sheet1!DB700&lt;&gt;"", Sheet1!DB700, "")</f>
        <v/>
      </c>
      <c r="BG700" s="45" t="str">
        <f>IF(Sheet1!DC700="Y", "Yes", IF(Sheet1!DC700="N", "No", ""))</f>
        <v/>
      </c>
      <c r="BH700" s="45" t="str">
        <f>IF(Sheet1!DD700="Y", "Yes", IF(Sheet1!DD700="N", "No", ""))</f>
        <v/>
      </c>
      <c r="BI700" s="45" t="str">
        <f>IF(Sheet1!DE700&lt;&gt;"", "Before", IF(Sheet1!DF700&lt;&gt;"", "After", IF(Sheet1!DG700&lt;&gt;"", "Never in a gang","")))</f>
        <v/>
      </c>
      <c r="BJ700" s="45" t="str">
        <f>IF(Sheet1!DG700&lt;&gt;"", "", IF(Sheet1!DH700&lt;&gt;"", Sheet1!DH700, ""))</f>
        <v/>
      </c>
      <c r="BK700" s="45" t="str">
        <f>IF(Sheet1!DI700="Y", "Yes", IF(Sheet1!DI700="N", "No", ""))</f>
        <v/>
      </c>
      <c r="BL700" s="45" t="str">
        <f>IF(Sheet1!DI700="Y", IF(Sheet1!DJ700&lt;&gt;"", Sheet1!DJ700, ""), "")</f>
        <v/>
      </c>
      <c r="BM700" s="45" t="str">
        <f>IF(Sheet1!DL700&lt;&gt;"", Sheet1!DL700, "")</f>
        <v/>
      </c>
      <c r="BN700" s="45" t="str">
        <f>IF(Sheet1!DM700="Y", "Yes", IF(Sheet1!DM700="N", "No", ""))</f>
        <v/>
      </c>
    </row>
    <row r="701" spans="2:66">
      <c r="B701" s="32" t="str">
        <f>IF(Sheet1!B701="M","Male", IF(Sheet1!B701="F","Female",""))</f>
        <v/>
      </c>
      <c r="C701" s="32" t="str">
        <f>IF(Sheet1!C701&lt;&gt;"","&lt;20",IF(Sheet1!D701&lt;&gt;"","21-30",IF(Sheet1!E701&lt;&gt;"","31-40",(IF(Sheet1!F701&lt;&gt;"","41-50",IF(Sheet1!G701&lt;&gt;"","50+",""))))))</f>
        <v/>
      </c>
      <c r="D701" s="32" t="str">
        <f>IF(Sheet1!H701&lt;&gt;"","Latino",IF(Sheet1!I701&lt;&gt;"", "White", IF(Sheet1!J701&lt;&gt;"", "Asian", IF(Sheet1!K701&lt;&gt;"", "African-American",IF(Sheet1!L701&lt;&gt;"", "Other","")))))</f>
        <v/>
      </c>
      <c r="E701" s="32" t="str">
        <f>IF(Sheet1!M701="N","No",IF(Sheet1!M701="Y","Yes",""))</f>
        <v/>
      </c>
      <c r="F701" s="32" t="str">
        <f>IF(Sheet1!N701&lt;&gt;"","Primary",IF(Sheet1!O701&lt;&gt;"","Middle",IF(Sheet1!P701&lt;&gt;"","Some HS",IF(Sheet1!Q701&lt;&gt;"","HS Diploma",IF(Sheet1!R701&lt;&gt;"","Some College",IF(Sheet1!S701&lt;&gt;"","College Diploma",""))))))</f>
        <v/>
      </c>
      <c r="G701" s="32" t="str">
        <f>IF(Sheet1!U701&lt;&gt;"", "&lt;5", IF(Sheet1!V701&lt;&gt;"", "5-19", IF(Sheet1!W701&lt;&gt;"", "20-40", IF(Sheet1!X701&lt;&gt;"", "&gt;40",""))))</f>
        <v/>
      </c>
      <c r="H701" s="32" t="str">
        <f>IF(Sheet1!Y701&lt;&gt;"", "Parents", IF(Sheet1!Z701&lt;&gt;"", "Illegal Activity", IF(Sheet1!AA701&lt;&gt;"", "Gov't Support", IF(Sheet1!AB701&lt;&gt;"", "Other",""))))</f>
        <v/>
      </c>
      <c r="I701" s="32" t="str">
        <f>IF(Sheet1!AC701="Y", "Yes", IF(Sheet1!AC701="N", "No", ""))</f>
        <v/>
      </c>
      <c r="J701" s="32" t="str">
        <f>IF(Sheet1!AD701="N", "0", IF(Sheet1!AE701&lt;&gt;"", "1", IF(Sheet1!AF701&lt;&gt;"", "2-3", IF(Sheet1!AG701&lt;&gt;"", "4-6", IF(Sheet1!AH701&lt;&gt;"", "7+","")))))</f>
        <v/>
      </c>
      <c r="K701" s="32" t="str">
        <f>IF(Sheet1!AI701&lt;&gt;"", "English", IF(Sheet1!AJ701&lt;&gt;"", "Spanish", IF(Sheet1!AK701&lt;&gt;"", "Other","")))</f>
        <v/>
      </c>
      <c r="L701" s="32" t="str">
        <f>IF(Sheet1!AL701&lt;&gt;"","&lt;$20,000",IF(Sheet1!AM701&lt;&gt;"","$20-49K",IF(Sheet1!AN701&lt;&gt;"","$50-100K",IF(Sheet1!AO701&lt;&gt;"","&gt;$100K",""))))</f>
        <v/>
      </c>
      <c r="M701" s="32" t="str">
        <f>IF(Sheet1!AP701="Y", "Yes", IF(Sheet1!AP701="N", "No",""))</f>
        <v/>
      </c>
      <c r="N701" s="51" t="str">
        <f>IF(Sheet1!AQ701="Y", "Yes", IF(Sheet1!AQ701="N", "No",""))</f>
        <v/>
      </c>
      <c r="O701" s="45" t="str">
        <f>IF(Sheet1!AR701="N", 0, IF(Sheet1!AS701&lt;&gt;"", Sheet1!AS701, ""))</f>
        <v/>
      </c>
      <c r="P701" s="45" t="str">
        <f>IF(Sheet1!AT701&lt;&gt;"", "Never", IF(Sheet1!AU701&lt;&gt;"", "Sometimes", IF(Sheet1!AV701&lt;&gt;"", "Often", IF(Sheet1!AW701&lt;&gt;"", "Always",""))))</f>
        <v/>
      </c>
      <c r="Q701" s="45" t="str">
        <f>IF(Sheet1!AX701="Y", "Yes", IF(Sheet1!AX701="N", "No",""))</f>
        <v/>
      </c>
      <c r="R701" s="45" t="str">
        <f>IF(Sheet1!AY701="Y", IF(Sheet1!AZ701&lt;&gt;"", Sheet1!AZ701-Sheet1!DK701+Sheet1!DL701, ""),"")</f>
        <v/>
      </c>
      <c r="S701" s="45" t="str">
        <f>IF(Sheet1!BA701="Y", IF(Sheet1!BB701&lt;&gt;"", Sheet1!BB701-Sheet1!DK701+Sheet1!DL701, ""),"")</f>
        <v/>
      </c>
      <c r="T701" s="45" t="str">
        <f>IF(Sheet1!BC701="Y", IF(Sheet1!BD701&lt;&gt;"", Sheet1!BD701-Sheet1!DK701+Sheet1!DL701, ""),"")</f>
        <v/>
      </c>
      <c r="U701" s="45" t="str">
        <f>IF(Sheet1!BE701="Y", IF(Sheet1!BF701&lt;&gt;"", Sheet1!BF701-Sheet1!DK701+Sheet1!DL701, ""),"")</f>
        <v/>
      </c>
      <c r="V701" s="45" t="str">
        <f>IF(Sheet1!BG701&lt;&gt;"", Sheet1!BG701,"")</f>
        <v/>
      </c>
      <c r="W701" s="45" t="str">
        <f>IF(Sheet1!BH701&lt;&gt;"", Sheet1!BH701,"")</f>
        <v/>
      </c>
      <c r="X701" s="45" t="str">
        <f>IF(Sheet1!BI701&lt;&gt;"", Sheet1!BI701,"")</f>
        <v/>
      </c>
      <c r="Y701" s="45" t="str">
        <f>IF(Sheet1!BJ701="N", 0, IF(Sheet1!BK701&lt;&gt;"", Sheet1!BK701,""))</f>
        <v/>
      </c>
      <c r="Z701" s="45" t="str">
        <f>IF(Sheet1!BK701="N", 0, IF(Sheet1!BL701&lt;&gt;"", Sheet1!BL701,""))</f>
        <v/>
      </c>
      <c r="AA701" s="45" t="str">
        <f>IF(Sheet1!BN701&lt;&gt;"", Sheet1!BN701, "")</f>
        <v/>
      </c>
      <c r="AB701" s="45" t="str">
        <f>IF(Sheet1!BO701="Y", "Yes", IF(Sheet1!BO701="N", "No", IF(Sheet1!BO701="NA", "NA","")))</f>
        <v/>
      </c>
      <c r="AC701" s="45" t="str">
        <f>IF(Sheet1!BO701="N", "No", IF(Sheet1!BO701="NA", "No kids", IF(Sheet1!BP701="Y", "Enough", IF(Sheet1!BP701="N", "Not enough", ""))))</f>
        <v/>
      </c>
      <c r="AD701" s="45" t="str">
        <f>IF(Sheet1!BQ701="Y", "Yes", IF(Sheet1!BQ701="N", "No",""))</f>
        <v/>
      </c>
      <c r="AE701" s="45" t="str">
        <f>IF(Sheet1!BR701&lt;&gt;"", Sheet1!BR701, "")</f>
        <v/>
      </c>
      <c r="AF701" s="45" t="str">
        <f>IF(Sheet1!BS701&lt;&gt;"", "Yes", IF(Sheet1!BT701&lt;&gt;"", "No", IF(Sheet1!BU701&lt;&gt;"", "No surviving parent", IF(Sheet1!BV701&lt;&gt;"", "Don't know",""))))</f>
        <v/>
      </c>
      <c r="AG701" s="45" t="str">
        <f>IF(Sheet1!BW701&lt;&gt;"", "Yes", IF(Sheet1!BX701&lt;&gt;"", "No", IF(Sheet1!BY701&lt;&gt;"", "No surviving parent", IF(Sheet1!BZ701&lt;&gt;"", "Don't know",""))))</f>
        <v/>
      </c>
      <c r="AH701" s="45" t="str">
        <f>IF(Sheet1!CA701&lt;&gt;"", "Yes","")</f>
        <v/>
      </c>
      <c r="AI701" s="45" t="str">
        <f>IF(Sheet1!CB701&lt;&gt;"", "Yes","")</f>
        <v/>
      </c>
      <c r="AJ701" s="45" t="str">
        <f>IF(Sheet1!CC701&lt;&gt;"", "Yes","")</f>
        <v/>
      </c>
      <c r="AK701" s="45" t="str">
        <f>IF(Sheet1!CD701&lt;&gt;"", "Yes","")</f>
        <v/>
      </c>
      <c r="AL701" s="45" t="str">
        <f>IF(Sheet1!CE701&lt;&gt;"", "Yes","")</f>
        <v/>
      </c>
      <c r="AM701" s="45" t="str">
        <f>IF(Sheet1!CF701&lt;&gt;"", Sheet1!CF701, "")</f>
        <v/>
      </c>
      <c r="AN701" s="45" t="str">
        <f>IF(Sheet1!CG701="Y", "Yes", IF(Sheet1!CG701="N", "No",""))</f>
        <v/>
      </c>
      <c r="AO701" s="45" t="str">
        <f>IF(Sheet1!CH701&lt;&gt;"", Sheet1!CH701, "")</f>
        <v/>
      </c>
      <c r="AP701" s="45" t="str">
        <f>IF(Sheet1!CI701&lt;&gt;"", "No family support", IF(Sheet1!CJ701&lt;&gt;"", "A little family support", IF(Sheet1!CK701&lt;&gt;"", "A lot of family support","")))</f>
        <v/>
      </c>
      <c r="AQ701" s="45" t="str">
        <f>IF(Sheet1!CL701&lt;&gt;"", Sheet1!CL701, "")</f>
        <v/>
      </c>
      <c r="AR701" s="45" t="str">
        <f>IF(Sheet1!CM701="Y", "Yes", IF(Sheet1!CM701="N", "No",""))</f>
        <v/>
      </c>
      <c r="AS701" s="45" t="str">
        <f>IF(Sheet1!CN701&lt;&gt;"", "Boys and Girls Club was supportive", "")</f>
        <v/>
      </c>
      <c r="AT701" s="45" t="str">
        <f>IF(Sheet1!CO701&lt;&gt;"", "Supported by Reach program", "")</f>
        <v/>
      </c>
      <c r="AU701" s="45" t="str">
        <f>IF(Sheet1!CP701&lt;&gt;"", "Supported by Girls Inc", "")</f>
        <v/>
      </c>
      <c r="AV701" s="45" t="str">
        <f>IF(Sheet1!CQ701&lt;&gt;"", "Supported by sports teams", "")</f>
        <v/>
      </c>
      <c r="AW701" s="45" t="str">
        <f>IF(Sheet1!CR701&lt;&gt;"", "Supported by other groups", "")</f>
        <v/>
      </c>
      <c r="AX701" s="45" t="str">
        <f>IF(Sheet1!CS701&lt;&gt;"", Sheet1!CS701, "")</f>
        <v/>
      </c>
      <c r="AY701" s="45" t="str">
        <f>IF(Sheet1!CT701="Y", "Yes", IF(Sheet1!CT701="N", "No", ""))</f>
        <v/>
      </c>
      <c r="AZ701" s="45" t="str">
        <f>IF(Sheet1!CU701="Y", "Yes", IF(Sheet1!CU701="N", "No", ""))</f>
        <v/>
      </c>
      <c r="BA701" s="45" t="str">
        <f>IF(Sheet1!CV701&lt;&gt;"", "Yes", "")</f>
        <v/>
      </c>
      <c r="BB701" s="45" t="str">
        <f>IF(Sheet1!CW701&lt;&gt;"", "Yes", "")</f>
        <v/>
      </c>
      <c r="BC701" s="45" t="str">
        <f>IF(Sheet1!CX701&lt;&gt;"", "Yes", "")</f>
        <v/>
      </c>
      <c r="BD701" s="45" t="str">
        <f>IF(Sheet1!CY701&lt;&gt;"", "Yes", "")</f>
        <v/>
      </c>
      <c r="BE701" s="45" t="str">
        <f>IF(Sheet1!CZ701="N", "Didn't see one", IF(Sheet1!CZ701="Y", IF(Sheet1!DA701="Y", "It helped", IF(Sheet1!DA701="N", "It didn't help", "")), ""))</f>
        <v/>
      </c>
      <c r="BF701" s="45" t="str">
        <f>IF(Sheet1!DB701&lt;&gt;"", Sheet1!DB701, "")</f>
        <v/>
      </c>
      <c r="BG701" s="45" t="str">
        <f>IF(Sheet1!DC701="Y", "Yes", IF(Sheet1!DC701="N", "No", ""))</f>
        <v/>
      </c>
      <c r="BH701" s="45" t="str">
        <f>IF(Sheet1!DD701="Y", "Yes", IF(Sheet1!DD701="N", "No", ""))</f>
        <v/>
      </c>
      <c r="BI701" s="45" t="str">
        <f>IF(Sheet1!DE701&lt;&gt;"", "Before", IF(Sheet1!DF701&lt;&gt;"", "After", IF(Sheet1!DG701&lt;&gt;"", "Never in a gang","")))</f>
        <v/>
      </c>
      <c r="BJ701" s="45" t="str">
        <f>IF(Sheet1!DG701&lt;&gt;"", "", IF(Sheet1!DH701&lt;&gt;"", Sheet1!DH701, ""))</f>
        <v/>
      </c>
      <c r="BK701" s="45" t="str">
        <f>IF(Sheet1!DI701="Y", "Yes", IF(Sheet1!DI701="N", "No", ""))</f>
        <v/>
      </c>
      <c r="BL701" s="45" t="str">
        <f>IF(Sheet1!DI701="Y", IF(Sheet1!DJ701&lt;&gt;"", Sheet1!DJ701, ""), "")</f>
        <v/>
      </c>
      <c r="BM701" s="45" t="str">
        <f>IF(Sheet1!DL701&lt;&gt;"", Sheet1!DL701, "")</f>
        <v/>
      </c>
      <c r="BN701" s="45" t="str">
        <f>IF(Sheet1!DM701="Y", "Yes", IF(Sheet1!DM701="N", "No", ""))</f>
        <v/>
      </c>
    </row>
    <row r="702" spans="2:66">
      <c r="AT702" s="45" t="str">
        <f>IF(Sheet1!CO702&lt;&gt;"", "Supported by Reach program", "")</f>
        <v/>
      </c>
      <c r="BJ702" s="45" t="str">
        <f>IF(Sheet1!DG702&lt;&gt;"", "", IF(Sheet1!DH702&lt;&gt;"", Sheet1!DH702, ""))</f>
        <v/>
      </c>
    </row>
    <row r="703" spans="2:66">
      <c r="AT703" s="45" t="str">
        <f>IF(Sheet1!CO703&lt;&gt;"", "Supported by Reach program", "")</f>
        <v/>
      </c>
      <c r="BJ703" s="45" t="str">
        <f>IF(Sheet1!DG703&lt;&gt;"", "", IF(Sheet1!DH703&lt;&gt;"", Sheet1!DH703, ""))</f>
        <v/>
      </c>
    </row>
    <row r="704" spans="2:66">
      <c r="AT704" s="45" t="str">
        <f>IF(Sheet1!CO704&lt;&gt;"", "Supported by Reach program", "")</f>
        <v/>
      </c>
      <c r="BJ704" s="45" t="str">
        <f>IF(Sheet1!DG704&lt;&gt;"", "", IF(Sheet1!DH704&lt;&gt;"", Sheet1!DH704, ""))</f>
        <v/>
      </c>
    </row>
    <row r="705" spans="46:62">
      <c r="AT705" s="45" t="str">
        <f>IF(Sheet1!CO705&lt;&gt;"", "Supported by Reach program", "")</f>
        <v/>
      </c>
      <c r="BJ705" s="45" t="str">
        <f>IF(Sheet1!DG705&lt;&gt;"", "", IF(Sheet1!DH705&lt;&gt;"", Sheet1!DH705, ""))</f>
        <v/>
      </c>
    </row>
    <row r="706" spans="46:62">
      <c r="AT706" s="45" t="str">
        <f>IF(Sheet1!CO706&lt;&gt;"", "Supported by Reach program", "")</f>
        <v/>
      </c>
      <c r="BJ706" s="45" t="str">
        <f>IF(Sheet1!DG706&lt;&gt;"", "", IF(Sheet1!DH706&lt;&gt;"", Sheet1!DH706, ""))</f>
        <v/>
      </c>
    </row>
    <row r="707" spans="46:62">
      <c r="AT707" s="45" t="str">
        <f>IF(Sheet1!CO707&lt;&gt;"", "Supported by Reach program", "")</f>
        <v/>
      </c>
      <c r="BJ707" s="45" t="str">
        <f>IF(Sheet1!DG707&lt;&gt;"", "", IF(Sheet1!DH707&lt;&gt;"", Sheet1!DH707, ""))</f>
        <v/>
      </c>
    </row>
    <row r="708" spans="46:62">
      <c r="AT708" s="45" t="str">
        <f>IF(Sheet1!CO708&lt;&gt;"", "Supported by Reach program", "")</f>
        <v/>
      </c>
      <c r="BJ708" s="45" t="str">
        <f>IF(Sheet1!DG708&lt;&gt;"", "", IF(Sheet1!DH708&lt;&gt;"", Sheet1!DH708, ""))</f>
        <v/>
      </c>
    </row>
    <row r="709" spans="46:62">
      <c r="AT709" s="45" t="str">
        <f>IF(Sheet1!CO709&lt;&gt;"", "Supported by Reach program", "")</f>
        <v/>
      </c>
      <c r="BJ709" s="45" t="str">
        <f>IF(Sheet1!DG709&lt;&gt;"", "", IF(Sheet1!DH709&lt;&gt;"", Sheet1!DH709, ""))</f>
        <v/>
      </c>
    </row>
    <row r="710" spans="46:62">
      <c r="AT710" s="45" t="str">
        <f>IF(Sheet1!CO710&lt;&gt;"", "Supported by Reach program", "")</f>
        <v/>
      </c>
      <c r="BJ710" s="45" t="str">
        <f>IF(Sheet1!DG710&lt;&gt;"", "", IF(Sheet1!DH710&lt;&gt;"", Sheet1!DH710, ""))</f>
        <v/>
      </c>
    </row>
    <row r="711" spans="46:62">
      <c r="AT711" s="45" t="str">
        <f>IF(Sheet1!CO711&lt;&gt;"", "Supported by Reach program", "")</f>
        <v/>
      </c>
      <c r="BJ711" s="45" t="str">
        <f>IF(Sheet1!DG711&lt;&gt;"", "", IF(Sheet1!DH711&lt;&gt;"", Sheet1!DH711, ""))</f>
        <v/>
      </c>
    </row>
    <row r="712" spans="46:62">
      <c r="AT712" s="45" t="str">
        <f>IF(Sheet1!CO712&lt;&gt;"", "Supported by Reach program", "")</f>
        <v/>
      </c>
      <c r="BJ712" s="45" t="str">
        <f>IF(Sheet1!DG712&lt;&gt;"", "", IF(Sheet1!DH712&lt;&gt;"", Sheet1!DH712, ""))</f>
        <v/>
      </c>
    </row>
    <row r="713" spans="46:62">
      <c r="AT713" s="45" t="str">
        <f>IF(Sheet1!CO713&lt;&gt;"", "Supported by Reach program", "")</f>
        <v/>
      </c>
      <c r="BJ713" s="45" t="str">
        <f>IF(Sheet1!DG713&lt;&gt;"", "", IF(Sheet1!DH713&lt;&gt;"", Sheet1!DH713, ""))</f>
        <v/>
      </c>
    </row>
    <row r="714" spans="46:62">
      <c r="AT714" s="45" t="str">
        <f>IF(Sheet1!CO714&lt;&gt;"", "Supported by Reach program", "")</f>
        <v/>
      </c>
      <c r="BJ714" s="45" t="str">
        <f>IF(Sheet1!DG714&lt;&gt;"", "", IF(Sheet1!DH714&lt;&gt;"", Sheet1!DH714, ""))</f>
        <v/>
      </c>
    </row>
    <row r="715" spans="46:62">
      <c r="AT715" s="45" t="str">
        <f>IF(Sheet1!CO715&lt;&gt;"", "Supported by Reach program", "")</f>
        <v/>
      </c>
      <c r="BJ715" s="45" t="str">
        <f>IF(Sheet1!DG715&lt;&gt;"", "", IF(Sheet1!DH715&lt;&gt;"", Sheet1!DH715, ""))</f>
        <v/>
      </c>
    </row>
    <row r="716" spans="46:62">
      <c r="AT716" s="45" t="str">
        <f>IF(Sheet1!CO716&lt;&gt;"", "Supported by Reach program", "")</f>
        <v/>
      </c>
      <c r="BJ716" s="45" t="str">
        <f>IF(Sheet1!DG716&lt;&gt;"", "", IF(Sheet1!DH716&lt;&gt;"", Sheet1!DH716, ""))</f>
        <v/>
      </c>
    </row>
    <row r="717" spans="46:62">
      <c r="AT717" s="45" t="str">
        <f>IF(Sheet1!CO717&lt;&gt;"", "Supported by Reach program", "")</f>
        <v/>
      </c>
      <c r="BJ717" s="45" t="str">
        <f>IF(Sheet1!DG717&lt;&gt;"", "", IF(Sheet1!DH717&lt;&gt;"", Sheet1!DH717, ""))</f>
        <v/>
      </c>
    </row>
    <row r="718" spans="46:62">
      <c r="AT718" s="45" t="str">
        <f>IF(Sheet1!CO718&lt;&gt;"", "Supported by Reach program", "")</f>
        <v/>
      </c>
      <c r="BJ718" s="45" t="str">
        <f>IF(Sheet1!DG718&lt;&gt;"", "", IF(Sheet1!DH718&lt;&gt;"", Sheet1!DH718, ""))</f>
        <v/>
      </c>
    </row>
    <row r="719" spans="46:62">
      <c r="AT719" s="45" t="str">
        <f>IF(Sheet1!CO719&lt;&gt;"", "Supported by Reach program", "")</f>
        <v/>
      </c>
      <c r="BJ719" s="45" t="str">
        <f>IF(Sheet1!DG719&lt;&gt;"", "", IF(Sheet1!DH719&lt;&gt;"", Sheet1!DH719, ""))</f>
        <v/>
      </c>
    </row>
    <row r="720" spans="46:62">
      <c r="AT720" s="45" t="str">
        <f>IF(Sheet1!CO720&lt;&gt;"", "Supported by Reach program", "")</f>
        <v/>
      </c>
      <c r="BJ720" s="45" t="str">
        <f>IF(Sheet1!DG720&lt;&gt;"", "", IF(Sheet1!DH720&lt;&gt;"", Sheet1!DH720, ""))</f>
        <v/>
      </c>
    </row>
    <row r="721" spans="46:62">
      <c r="AT721" s="45" t="str">
        <f>IF(Sheet1!CO721&lt;&gt;"", "Supported by Reach program", "")</f>
        <v/>
      </c>
      <c r="BJ721" s="45" t="str">
        <f>IF(Sheet1!DG721&lt;&gt;"", "", IF(Sheet1!DH721&lt;&gt;"", Sheet1!DH721, ""))</f>
        <v/>
      </c>
    </row>
    <row r="722" spans="46:62">
      <c r="AT722" s="45" t="str">
        <f>IF(Sheet1!CO722&lt;&gt;"", "Supported by Reach program", "")</f>
        <v/>
      </c>
      <c r="BJ722" s="45" t="str">
        <f>IF(Sheet1!DG722&lt;&gt;"", "", IF(Sheet1!DH722&lt;&gt;"", Sheet1!DH722, ""))</f>
        <v/>
      </c>
    </row>
    <row r="723" spans="46:62">
      <c r="AT723" s="45" t="str">
        <f>IF(Sheet1!CO723&lt;&gt;"", "Supported by Reach program", "")</f>
        <v/>
      </c>
      <c r="BJ723" s="45" t="str">
        <f>IF(Sheet1!DG723&lt;&gt;"", "", IF(Sheet1!DH723&lt;&gt;"", Sheet1!DH723, ""))</f>
        <v/>
      </c>
    </row>
    <row r="724" spans="46:62">
      <c r="AT724" s="45" t="str">
        <f>IF(Sheet1!CO724&lt;&gt;"", "Supported by Reach program", "")</f>
        <v/>
      </c>
      <c r="BJ724" s="45" t="str">
        <f>IF(Sheet1!DG724&lt;&gt;"", "", IF(Sheet1!DH724&lt;&gt;"", Sheet1!DH724, ""))</f>
        <v/>
      </c>
    </row>
    <row r="725" spans="46:62">
      <c r="AT725" s="45" t="str">
        <f>IF(Sheet1!CO725&lt;&gt;"", "Supported by Reach program", "")</f>
        <v/>
      </c>
      <c r="BJ725" s="45" t="str">
        <f>IF(Sheet1!DG725&lt;&gt;"", "", IF(Sheet1!DH725&lt;&gt;"", Sheet1!DH725, ""))</f>
        <v/>
      </c>
    </row>
    <row r="726" spans="46:62">
      <c r="AT726" s="45" t="str">
        <f>IF(Sheet1!CO726&lt;&gt;"", "Supported by Reach program", "")</f>
        <v/>
      </c>
      <c r="BJ726" s="45" t="str">
        <f>IF(Sheet1!DG726&lt;&gt;"", "", IF(Sheet1!DH726&lt;&gt;"", Sheet1!DH726, ""))</f>
        <v/>
      </c>
    </row>
    <row r="727" spans="46:62">
      <c r="AT727" s="45" t="str">
        <f>IF(Sheet1!CO727&lt;&gt;"", "Supported by Reach program", "")</f>
        <v/>
      </c>
      <c r="BJ727" s="45" t="str">
        <f>IF(Sheet1!DG727&lt;&gt;"", "", IF(Sheet1!DH727&lt;&gt;"", Sheet1!DH727, ""))</f>
        <v/>
      </c>
    </row>
    <row r="728" spans="46:62">
      <c r="AT728" s="45" t="str">
        <f>IF(Sheet1!CO728&lt;&gt;"", "Supported by Reach program", "")</f>
        <v/>
      </c>
      <c r="BJ728" s="45" t="str">
        <f>IF(Sheet1!DG728&lt;&gt;"", "", IF(Sheet1!DH728&lt;&gt;"", Sheet1!DH728, ""))</f>
        <v/>
      </c>
    </row>
    <row r="729" spans="46:62">
      <c r="AT729" s="45" t="str">
        <f>IF(Sheet1!CO729&lt;&gt;"", "Supported by Reach program", "")</f>
        <v/>
      </c>
      <c r="BJ729" s="45" t="str">
        <f>IF(Sheet1!DG729&lt;&gt;"", "", IF(Sheet1!DH729&lt;&gt;"", Sheet1!DH729, ""))</f>
        <v/>
      </c>
    </row>
    <row r="730" spans="46:62">
      <c r="AT730" s="45" t="str">
        <f>IF(Sheet1!CO730&lt;&gt;"", "Supported by Reach program", "")</f>
        <v/>
      </c>
      <c r="BJ730" s="45" t="str">
        <f>IF(Sheet1!DG730&lt;&gt;"", "", IF(Sheet1!DH730&lt;&gt;"", Sheet1!DH730, ""))</f>
        <v/>
      </c>
    </row>
    <row r="731" spans="46:62">
      <c r="AT731" s="45" t="str">
        <f>IF(Sheet1!CO731&lt;&gt;"", "Supported by Reach program", "")</f>
        <v/>
      </c>
      <c r="BJ731" s="45" t="str">
        <f>IF(Sheet1!DG731&lt;&gt;"", "", IF(Sheet1!DH731&lt;&gt;"", Sheet1!DH731, ""))</f>
        <v/>
      </c>
    </row>
    <row r="732" spans="46:62">
      <c r="AT732" s="45" t="str">
        <f>IF(Sheet1!CO732&lt;&gt;"", "Supported by Reach program", "")</f>
        <v/>
      </c>
      <c r="BJ732" s="45" t="str">
        <f>IF(Sheet1!DG732&lt;&gt;"", "", IF(Sheet1!DH732&lt;&gt;"", Sheet1!DH732, ""))</f>
        <v/>
      </c>
    </row>
    <row r="733" spans="46:62">
      <c r="AT733" s="45" t="str">
        <f>IF(Sheet1!CO733&lt;&gt;"", "Supported by Reach program", "")</f>
        <v/>
      </c>
      <c r="BJ733" s="45" t="str">
        <f>IF(Sheet1!DG733&lt;&gt;"", "", IF(Sheet1!DH733&lt;&gt;"", Sheet1!DH733, ""))</f>
        <v/>
      </c>
    </row>
    <row r="734" spans="46:62">
      <c r="AT734" s="45" t="str">
        <f>IF(Sheet1!CO734&lt;&gt;"", "Supported by Reach program", "")</f>
        <v/>
      </c>
      <c r="BJ734" s="45" t="str">
        <f>IF(Sheet1!DG734&lt;&gt;"", "", IF(Sheet1!DH734&lt;&gt;"", Sheet1!DH734, ""))</f>
        <v/>
      </c>
    </row>
    <row r="735" spans="46:62">
      <c r="AT735" s="45" t="str">
        <f>IF(Sheet1!CO735&lt;&gt;"", "Supported by Reach program", "")</f>
        <v/>
      </c>
      <c r="BJ735" s="45" t="str">
        <f>IF(Sheet1!DG735&lt;&gt;"", "", IF(Sheet1!DH735&lt;&gt;"", Sheet1!DH735, ""))</f>
        <v/>
      </c>
    </row>
    <row r="736" spans="46:62">
      <c r="AT736" s="45" t="str">
        <f>IF(Sheet1!CO736&lt;&gt;"", "Supported by Reach program", "")</f>
        <v/>
      </c>
      <c r="BJ736" s="45" t="str">
        <f>IF(Sheet1!DG736&lt;&gt;"", "", IF(Sheet1!DH736&lt;&gt;"", Sheet1!DH736, ""))</f>
        <v/>
      </c>
    </row>
    <row r="737" spans="46:62">
      <c r="AT737" s="45" t="str">
        <f>IF(Sheet1!CO737&lt;&gt;"", "Supported by Reach program", "")</f>
        <v/>
      </c>
      <c r="BJ737" s="45" t="str">
        <f>IF(Sheet1!DG737&lt;&gt;"", "", IF(Sheet1!DH737&lt;&gt;"", Sheet1!DH737, ""))</f>
        <v/>
      </c>
    </row>
    <row r="738" spans="46:62">
      <c r="AT738" s="45" t="str">
        <f>IF(Sheet1!CO738&lt;&gt;"", "Supported by Reach program", "")</f>
        <v/>
      </c>
      <c r="BJ738" s="45" t="str">
        <f>IF(Sheet1!DG738&lt;&gt;"", "", IF(Sheet1!DH738&lt;&gt;"", Sheet1!DH738, ""))</f>
        <v/>
      </c>
    </row>
    <row r="739" spans="46:62">
      <c r="AT739" s="45" t="str">
        <f>IF(Sheet1!CO739&lt;&gt;"", "Supported by Reach program", "")</f>
        <v/>
      </c>
      <c r="BJ739" s="45" t="str">
        <f>IF(Sheet1!DG739&lt;&gt;"", "", IF(Sheet1!DH739&lt;&gt;"", Sheet1!DH739, ""))</f>
        <v/>
      </c>
    </row>
    <row r="740" spans="46:62">
      <c r="AT740" s="45" t="str">
        <f>IF(Sheet1!CO740&lt;&gt;"", "Supported by Reach program", "")</f>
        <v/>
      </c>
      <c r="BJ740" s="45" t="str">
        <f>IF(Sheet1!DG740&lt;&gt;"", "", IF(Sheet1!DH740&lt;&gt;"", Sheet1!DH740, ""))</f>
        <v/>
      </c>
    </row>
    <row r="741" spans="46:62">
      <c r="AT741" s="45" t="str">
        <f>IF(Sheet1!CO741&lt;&gt;"", "Supported by Reach program", "")</f>
        <v/>
      </c>
      <c r="BJ741" s="45" t="str">
        <f>IF(Sheet1!DG741&lt;&gt;"", "", IF(Sheet1!DH741&lt;&gt;"", Sheet1!DH741, ""))</f>
        <v/>
      </c>
    </row>
    <row r="742" spans="46:62">
      <c r="AT742" s="45" t="str">
        <f>IF(Sheet1!CO742&lt;&gt;"", "Supported by Reach program", "")</f>
        <v/>
      </c>
      <c r="BJ742" s="45" t="str">
        <f>IF(Sheet1!DG742&lt;&gt;"", "", IF(Sheet1!DH742&lt;&gt;"", Sheet1!DH742, ""))</f>
        <v/>
      </c>
    </row>
    <row r="743" spans="46:62">
      <c r="AT743" s="45" t="str">
        <f>IF(Sheet1!CO743&lt;&gt;"", "Supported by Reach program", "")</f>
        <v/>
      </c>
      <c r="BJ743" s="45" t="str">
        <f>IF(Sheet1!DG743&lt;&gt;"", "", IF(Sheet1!DH743&lt;&gt;"", Sheet1!DH743, ""))</f>
        <v/>
      </c>
    </row>
    <row r="744" spans="46:62">
      <c r="AT744" s="45" t="str">
        <f>IF(Sheet1!CO744&lt;&gt;"", "Supported by Reach program", "")</f>
        <v/>
      </c>
      <c r="BJ744" s="45" t="str">
        <f>IF(Sheet1!DG744&lt;&gt;"", "", IF(Sheet1!DH744&lt;&gt;"", Sheet1!DH744, ""))</f>
        <v/>
      </c>
    </row>
    <row r="745" spans="46:62">
      <c r="AT745" s="45" t="str">
        <f>IF(Sheet1!CO745&lt;&gt;"", "Supported by Reach program", "")</f>
        <v/>
      </c>
      <c r="BJ745" s="45" t="str">
        <f>IF(Sheet1!DG745&lt;&gt;"", "", IF(Sheet1!DH745&lt;&gt;"", Sheet1!DH745, ""))</f>
        <v/>
      </c>
    </row>
    <row r="746" spans="46:62">
      <c r="AT746" s="45" t="str">
        <f>IF(Sheet1!CO746&lt;&gt;"", "Supported by Reach program", "")</f>
        <v/>
      </c>
      <c r="BJ746" s="45" t="str">
        <f>IF(Sheet1!DG746&lt;&gt;"", "", IF(Sheet1!DH746&lt;&gt;"", Sheet1!DH746, ""))</f>
        <v/>
      </c>
    </row>
    <row r="747" spans="46:62">
      <c r="BJ747" s="45" t="str">
        <f>IF(Sheet1!DG747&lt;&gt;"", "", IF(Sheet1!DH747&lt;&gt;"", Sheet1!DH747, ""))</f>
        <v/>
      </c>
    </row>
    <row r="748" spans="46:62">
      <c r="BJ748" s="45" t="str">
        <f>IF(Sheet1!DG748&lt;&gt;"", "", IF(Sheet1!DH748&lt;&gt;"", Sheet1!DH748, ""))</f>
        <v/>
      </c>
    </row>
    <row r="749" spans="46:62">
      <c r="BJ749" s="45" t="str">
        <f>IF(Sheet1!DG749&lt;&gt;"", "", IF(Sheet1!DH749&lt;&gt;"", Sheet1!DH749, ""))</f>
        <v/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PTEC LAB</cp:lastModifiedBy>
  <dcterms:created xsi:type="dcterms:W3CDTF">1996-10-14T23:33:28Z</dcterms:created>
  <dcterms:modified xsi:type="dcterms:W3CDTF">2010-10-22T18:08:35Z</dcterms:modified>
</cp:coreProperties>
</file>